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  <sheet state="visible" name="Meetings" sheetId="2" r:id="rId5"/>
    <sheet state="visible" name="Summary" sheetId="3" r:id="rId6"/>
    <sheet state="visible" name="Overview" sheetId="4" r:id="rId7"/>
  </sheets>
  <definedNames/>
  <calcPr/>
  <extLst>
    <ext uri="GoogleSheetsCustomDataVersion2">
      <go:sheetsCustomData xmlns:go="http://customooxmlschemas.google.com/" r:id="rId8" roundtripDataChecksum="5jBP57TBH/pLHgSlFaJtHN37N3ENhUN22nJlzzwl0pQ="/>
    </ext>
  </extLst>
</workbook>
</file>

<file path=xl/sharedStrings.xml><?xml version="1.0" encoding="utf-8"?>
<sst xmlns="http://schemas.openxmlformats.org/spreadsheetml/2006/main" count="2294" uniqueCount="675">
  <si>
    <t xml:space="preserve"> </t>
  </si>
  <si>
    <t>Date</t>
  </si>
  <si>
    <t>Employee</t>
  </si>
  <si>
    <t>Team</t>
  </si>
  <si>
    <t>Start Hour</t>
  </si>
  <si>
    <t>Finish Hour</t>
  </si>
  <si>
    <t>Hours</t>
  </si>
  <si>
    <t>Comments</t>
  </si>
  <si>
    <t>Approved</t>
  </si>
  <si>
    <t>Week 6</t>
  </si>
  <si>
    <t>Ana</t>
  </si>
  <si>
    <t>Documentation</t>
  </si>
  <si>
    <t>Created Draft Functional Specification</t>
  </si>
  <si>
    <t>Ophelia</t>
  </si>
  <si>
    <t>Drafting functional spec</t>
  </si>
  <si>
    <t>Connall</t>
  </si>
  <si>
    <t>Project Manager</t>
  </si>
  <si>
    <t>Created group time sheet</t>
  </si>
  <si>
    <t>Dawid</t>
  </si>
  <si>
    <t>Design/Media</t>
  </si>
  <si>
    <t>Creating mockups of app interface</t>
  </si>
  <si>
    <t>Revision of updated functional spec</t>
  </si>
  <si>
    <t>Week 7</t>
  </si>
  <si>
    <t>Communications with Oliver Partridge (email)</t>
  </si>
  <si>
    <t>Added Monday.com tasks and Created: WBS, Team Structure Diagram</t>
  </si>
  <si>
    <t>Giuseppe</t>
  </si>
  <si>
    <t>Programming</t>
  </si>
  <si>
    <t>Added software deliverables to WBS</t>
  </si>
  <si>
    <t>Penelope - Only allow auth'd users to CRUD</t>
  </si>
  <si>
    <t>XML - Initial sketch of Proposal 1</t>
  </si>
  <si>
    <t>Updated Draft Functional Specifiction</t>
  </si>
  <si>
    <t>Penelope - Add Campus entity</t>
  </si>
  <si>
    <t>Thomas</t>
  </si>
  <si>
    <t>Marketing</t>
  </si>
  <si>
    <t>Generating and documenting initial marketing ideas</t>
  </si>
  <si>
    <t>Android - Theme home page according to mock</t>
  </si>
  <si>
    <t>Begun defining responsibilities and made additions to Func Spec Draft</t>
  </si>
  <si>
    <t>Updating mockup according to meeting discussion</t>
  </si>
  <si>
    <t>Updated meeting minutes for media, finance and marketing minutes</t>
  </si>
  <si>
    <t>Begun Functional Specification Document overhaul (not yet uploaded or completed)</t>
  </si>
  <si>
    <t>Roman</t>
  </si>
  <si>
    <t>Quality Assurance</t>
  </si>
  <si>
    <t>Wrote up the first draft of the QA manual</t>
  </si>
  <si>
    <t>FSD draft expanded and uploaded</t>
  </si>
  <si>
    <t>Created Roadmap and further defined responsibilities. Time for everyone to get busy</t>
  </si>
  <si>
    <t>Reviewed functional spec, discussion with Ana</t>
  </si>
  <si>
    <t>Created project document Standards</t>
  </si>
  <si>
    <t>Reviewd functional spec with Ophelia</t>
  </si>
  <si>
    <t>Created project document Standards (with Ophelia)</t>
  </si>
  <si>
    <t>Week 8</t>
  </si>
  <si>
    <t>Ethan</t>
  </si>
  <si>
    <t>QA Manual research, reviewed Roman's previous work and made ammendments to QA Manual Draft</t>
  </si>
  <si>
    <t>Oscar</t>
  </si>
  <si>
    <t>Marketing Strategy research and strategy document outline</t>
  </si>
  <si>
    <t>XML - Draft schema (work spread over 3 days)</t>
  </si>
  <si>
    <t>Advised and rewrote part of the project document standards document with Ana</t>
  </si>
  <si>
    <t>Finance</t>
  </si>
  <si>
    <t>Reformatted the finance and marketing documents to fit project standards</t>
  </si>
  <si>
    <t>Updated the Project Standards with Tom</t>
  </si>
  <si>
    <t xml:space="preserve">Arranged meeting details with the other team </t>
  </si>
  <si>
    <t>Started business plan structure</t>
  </si>
  <si>
    <t>Further expanded on the first QA draft</t>
  </si>
  <si>
    <t>Reviewed and commented the Project Roadmap</t>
  </si>
  <si>
    <t>Updated meeting minutes</t>
  </si>
  <si>
    <t>Created Cover Page model for deliverable documents</t>
  </si>
  <si>
    <t>Updated meeting minutes with Software Team</t>
  </si>
  <si>
    <t>Created draft media collection document</t>
  </si>
  <si>
    <t>Revised media collection document and equipment sourcing</t>
  </si>
  <si>
    <t xml:space="preserve">Revised functional spec </t>
  </si>
  <si>
    <t>Finalised functional spec doc</t>
  </si>
  <si>
    <t>Initial market research</t>
  </si>
  <si>
    <t>Designing icon ideas and tweaking app design</t>
  </si>
  <si>
    <t>Penelope: Write xml and create duck-campus relationship (not on main branch)</t>
  </si>
  <si>
    <t>Market and competitor research</t>
  </si>
  <si>
    <t>Penelope: Write campus xml on ducks operations (not on main branch)</t>
  </si>
  <si>
    <t>Writing and exlaining some app name ideas</t>
  </si>
  <si>
    <t>Expanding the Financial Busisness Plan Breakdown document</t>
  </si>
  <si>
    <t>Week 9</t>
  </si>
  <si>
    <t>Penelope: Delete duck from records on duck delete action (not on main branch)</t>
  </si>
  <si>
    <t>Further QA Manual Research, QA Manual Draft 2.0. Preliminary Testing research</t>
  </si>
  <si>
    <t>In detail expanded upon the QA section in v2.0 of the QA manual.</t>
  </si>
  <si>
    <t>Penelope: Initial CommonXML set up (not on main branch)</t>
  </si>
  <si>
    <t>Content collection</t>
  </si>
  <si>
    <t>Upload and sort content, update plan</t>
  </si>
  <si>
    <r>
      <rPr/>
      <t xml:space="preserve">Updated </t>
    </r>
    <r>
      <rPr>
        <color rgb="FF1155CC"/>
        <u/>
      </rPr>
      <t>Monday.com</t>
    </r>
    <r>
      <rPr/>
      <t xml:space="preserve"> and Roadmap, Reviewed progress</t>
    </r>
  </si>
  <si>
    <t>Converting FSD to Latex</t>
  </si>
  <si>
    <t>QA Manual sections 8.5 &amp; 8.6 work. Created small document with link to Espresso testing framework</t>
  </si>
  <si>
    <t>Uploaded and sorted media content</t>
  </si>
  <si>
    <t>Penelope: Use CommonXML when creating and editing XML files (not on main branch)</t>
  </si>
  <si>
    <t>Penelope: Serve static XML files  (not on main branch)</t>
  </si>
  <si>
    <t>QA Manual Section 8.6: More detailed testing pipeline</t>
  </si>
  <si>
    <t>Penelope: Fix infinite recursion loop and update tests API calls (not on main branch)
Penelope: Basic DuckXML tests (not on main branch)</t>
  </si>
  <si>
    <t>Began expanding on the rest of the Risk Management sections for each Manager role</t>
  </si>
  <si>
    <t>Penelope: Serve xml files via REST API (doesn't work for ducks)  (not on main branch)
Penelope: Provide method to retrieve both campus xmls and other blobs  (not on main branch)</t>
  </si>
  <si>
    <t xml:space="preserve">QA Manual sections 1, 5.4, 8.1. </t>
  </si>
  <si>
    <t>Week 10</t>
  </si>
  <si>
    <t>Finished detailing the Risk Management sections</t>
  </si>
  <si>
    <t>Finished section 8.1.3 QA manual</t>
  </si>
  <si>
    <t>Initial prep for technical meeting. Preparing infra docs</t>
  </si>
  <si>
    <t>More infra docs
Penelope: Gather all parameters for birds (not on main branch)
Penelope: Be able to update birds, needs refactor (not on main branch)</t>
  </si>
  <si>
    <t>QA Manual Development</t>
  </si>
  <si>
    <t>QA Manual - Project Management Methodology</t>
  </si>
  <si>
    <t>Creation of Sprint 3 Tasks</t>
  </si>
  <si>
    <t>Updatated all meeting minutes</t>
  </si>
  <si>
    <t>Penelope: Generate birdXML on request (not on main branch)</t>
  </si>
  <si>
    <t>Updatated meeting minutes (filled in gaps after Ophelia)</t>
  </si>
  <si>
    <t>QA Manual - Role Descriptions</t>
  </si>
  <si>
    <t>QA Manual - Project Management Methodology and Project Development Cycle</t>
  </si>
  <si>
    <t>QA Manual - QA Metrics and research</t>
  </si>
  <si>
    <t>Penelope: Generate CampusXML on request (not on main branch)</t>
  </si>
  <si>
    <t>Penelope: Controllers cleanup (not on main branch)</t>
  </si>
  <si>
    <t>QA Manual - Project planning and design phase</t>
  </si>
  <si>
    <t>QA Manual - Control &amp; Monitoring Phase Processes</t>
  </si>
  <si>
    <t>QA Manual - reviewed and made some changes,  changed some formats</t>
  </si>
  <si>
    <t>QA Manual - Company Profile edit</t>
  </si>
  <si>
    <t>Penelope: Cache XML Responses (not on main branch)</t>
  </si>
  <si>
    <t>QA Manual - reviewed and finalised first draft</t>
  </si>
  <si>
    <t>Penelope: File upload
Penelope: Merge XML_basics into main</t>
  </si>
  <si>
    <t>Penelope: Generate Campuses list xml on request</t>
  </si>
  <si>
    <t>Week 1 WB</t>
  </si>
  <si>
    <t>Android: Initial work to make requests to server</t>
  </si>
  <si>
    <t>Trying to make sense of schema validation which was working before and now isn't. Research Android XML parsing</t>
  </si>
  <si>
    <t>Penelope: Add schema to presentations and generate valid campus list
Trying to get xml stuff to work on android, nightmare</t>
  </si>
  <si>
    <t>Android: Basic code to parse campuses list
Android: Draw text on campuses list canvas
Penelope: Adjust some xml parameters</t>
  </si>
  <si>
    <t>Android: Better mapping on slide and parse and draw lines</t>
  </si>
  <si>
    <t>Android: Parsers and Elements refactor</t>
  </si>
  <si>
    <t>Penelope: Be able to serve assets and reply with path on asset upload</t>
  </si>
  <si>
    <t>Android: Change drawing logic to use native elements (TextView)
Also banged my head against screen ratios, unsuccessfully</t>
  </si>
  <si>
    <t>Week 2 WB</t>
  </si>
  <si>
    <t>Android: Scale slides height with SP
Penelope: Adjust CampusListXML to use SP units for height of slide. Also reposition text</t>
  </si>
  <si>
    <t>Android: Store campus preference on campus list item click</t>
  </si>
  <si>
    <t>Penelope: Better layout of bird list item
Android: Parse Images and Rectangles</t>
  </si>
  <si>
    <t>Icarius: Created post/get http request methods</t>
  </si>
  <si>
    <t>Icarius: Refactored request methods, added file upload capabilities</t>
  </si>
  <si>
    <t>Icarius: Created methods to parse XML response into campus/bird entities</t>
  </si>
  <si>
    <t>Week 4 WB</t>
  </si>
  <si>
    <t>Penelope: Merge pull request #2 from SWENG-G2/apiKey_validation
Turns out Spring doesn't like auth processes the maintainers didn't consider "standard". I.e. not JWT, not OAuth, not basic, not form.
Took a bit of hacking, work and research spread over a week.</t>
  </si>
  <si>
    <t>GUI work</t>
  </si>
  <si>
    <t>Create Odysseus, I got tired of making requests from the terminal</t>
  </si>
  <si>
    <t>Week 5 WB</t>
  </si>
  <si>
    <t>Penelope: Implement api key auth for file uploads
Odysseus: Upload files and use globals for pub_key, secret and campus
Penelope: Do not append '/' when returning file paths and increase allowed file size</t>
  </si>
  <si>
    <t>Writing up bird fact files and preparing completed bird profiles</t>
  </si>
  <si>
    <t>Researching and making more bird fact files and preparing them in the drive</t>
  </si>
  <si>
    <t>Cutting and editing .wav sound clips ready for use</t>
  </si>
  <si>
    <t>Week 1 SpT</t>
  </si>
  <si>
    <t>Penelope: Consistently use black constant when black colour is needed 
Penelope: Don't draw rectangle on XML, moved to client
Android: Initial bird activity
Android: Generalise Slides</t>
  </si>
  <si>
    <t xml:space="preserve">Penelope: Process hero image on upload
Android: Import monospace font
Odysseus: Account for hero image processing </t>
  </si>
  <si>
    <t xml:space="preserve">Android: Let there be circles
Android: Fully functional audio implementation
Penelope: Initial formatting of hero slide 
Configure audio in BirdXML </t>
  </si>
  <si>
    <t>Making bird illustrations for the menu profile pictures</t>
  </si>
  <si>
    <t>Penelope: Rudimental about me and diet sections for accordion testing
Android: Implement an accordion-like slide</t>
  </si>
  <si>
    <t>Continuing with bird illustrations</t>
  </si>
  <si>
    <t>Created Bird Controller</t>
  </si>
  <si>
    <t>Penelope: CENTER_IN_PARENT costant and beter DP oriented layout
Penelope: Introduce END_OF_PARENT constant
Penelope: Add video to about me section
Android: Use DP for y positioning
Android: Adjust audio element button size
Android: Switch to relative layout for slides
Android: Initial video element</t>
  </si>
  <si>
    <t>Android: Cleanup and reformat
Penelope: Add diet image</t>
  </si>
  <si>
    <t>Contract Template: Initial draft</t>
  </si>
  <si>
    <t>Penelope: Initial switch to RSA for api keys (pain)</t>
  </si>
  <si>
    <t>Penelope: Compare principal and explicit cipher parameters
Odysseus: Update auth logic to comply with RSA key auth</t>
  </si>
  <si>
    <t>infra_docs: Update</t>
  </si>
  <si>
    <t xml:space="preserve">Android: Guard against NumberFormatException in UIUtils
Android: Justify textview (Android Q =&lt;) and parse HTML encoded strings
Android: Custom video player layout based on ExoPlayer
Penelope: Save assets to specific campus folder
Penelope: Properly store processed images, according to Design specs
Penelope: Add location to bird slide and HTML encode strings
Penelope: Fix text positioning underneath video </t>
  </si>
  <si>
    <t>Icarius: implementing key encryption</t>
  </si>
  <si>
    <t>Week 2 SpT</t>
  </si>
  <si>
    <t>Android: Prepare media player for audio streaming in a separate thread
Android: Pause media players as they are detached and release them as container view is detached
Android: getAdapterPosition is deprecated
Android: Fix CanvasView behaviour
Android: Expand detail slides when title is clicked</t>
  </si>
  <si>
    <t>Cash flow forecast beginning and FBP research</t>
  </si>
  <si>
    <t>Android: Implement layouts re-usability</t>
  </si>
  <si>
    <t>Icarius: Key encryption
Icarius: Local Key Storage
Icarius: Key generation/deletion
Icarius: Added DELETE and PATCH requests to HttpService</t>
  </si>
  <si>
    <t>QA Manual: Updated QA Metrics measuring columns</t>
  </si>
  <si>
    <t>Penelope: Evict cached content when needed
Odysseus: Add campus frame</t>
  </si>
  <si>
    <t>Revised Functional Spec draft &amp; updated team meeting minutes</t>
  </si>
  <si>
    <t>Created icon with transparent background and sized down videos for bird profiles</t>
  </si>
  <si>
    <t>QA Manual: Itemised role desciptions and raised the need for a more detailed section 5.1.1</t>
  </si>
  <si>
    <t xml:space="preserve">Functional spec: incorporated feedback </t>
  </si>
  <si>
    <t>Functional spec: incorporated feedback</t>
  </si>
  <si>
    <t>Finished and sent functional spec</t>
  </si>
  <si>
    <t>Android: Load custom bird file from storage
Android: Import app icon</t>
  </si>
  <si>
    <t>Cash flow forecast continued</t>
  </si>
  <si>
    <t>Icarius - restructured httpService into an object orientated package for ease of use</t>
  </si>
  <si>
    <t>Week 3 SpT</t>
  </si>
  <si>
    <t>Cash flow forecast rewritten and continued</t>
  </si>
  <si>
    <t>Contributed to BirdController.java</t>
  </si>
  <si>
    <t>Programming workshop - setting up teams local environments</t>
  </si>
  <si>
    <t>Alan</t>
  </si>
  <si>
    <t>Programming workshop - development environment set up</t>
  </si>
  <si>
    <t>Harry</t>
  </si>
  <si>
    <t xml:space="preserve">Programming workshop </t>
  </si>
  <si>
    <t>FBP began in overleaf, introduction written, section and appendix headings written, began sales forecast.
Created a list of campus based universities (need to find out if they have a lake and how many student are registered at them).</t>
  </si>
  <si>
    <t>Programming wokrshop</t>
  </si>
  <si>
    <t>Programming workshop</t>
  </si>
  <si>
    <t>Programming worskhop</t>
  </si>
  <si>
    <t>Programming wokshop</t>
  </si>
  <si>
    <t>Penelope: Started clean rewrite and apikeyendpoints tests</t>
  </si>
  <si>
    <t>Icarius: Started work on GUI, including implementation of flatLaf and general research</t>
  </si>
  <si>
    <t>Timetabled SWENG Roman pair programming tests</t>
  </si>
  <si>
    <t>Timetabled SWENG (began writing tests)</t>
  </si>
  <si>
    <t>Programming lab - assisted pair programmers</t>
  </si>
  <si>
    <t>Programming lab - Adding/removing campus from key</t>
  </si>
  <si>
    <t>QA Manual - adding Stuart's feedback in form of comments
Icarius - Replaced httpService with object orientated requests that use serverRequest as an abstract class</t>
  </si>
  <si>
    <t>Environment set up</t>
  </si>
  <si>
    <t>Marketing plan</t>
  </si>
  <si>
    <t>Icarius - Bird Controller continued</t>
  </si>
  <si>
    <t>Icarius: Continued work on GUI, added tabbed panes, created campus tab, added basic login screen.</t>
  </si>
  <si>
    <t>Icarius - created user class
Icarius - merged updated birdController methods into main branch</t>
  </si>
  <si>
    <t>Designed information screen layout</t>
  </si>
  <si>
    <t>Continued FBP and looked into sales forecast</t>
  </si>
  <si>
    <t>contract_template: Final Draft 1, included Text Specs</t>
  </si>
  <si>
    <t>Research on structure and content of FBP</t>
  </si>
  <si>
    <t>Restructured and reviewed FBP</t>
  </si>
  <si>
    <t>contract_template: Initial Image contract</t>
  </si>
  <si>
    <t>Implemented functional table to campus tab of GUI</t>
  </si>
  <si>
    <t>Week 4 SpT</t>
  </si>
  <si>
    <t>Added "Handling of Risk" to Risk Management section for all roles in QA Manual</t>
  </si>
  <si>
    <t xml:space="preserve">Marketing plan </t>
  </si>
  <si>
    <t xml:space="preserve">Marketing plan budget </t>
  </si>
  <si>
    <t>Sales forecast improvements</t>
  </si>
  <si>
    <t>Updating information screen design</t>
  </si>
  <si>
    <t xml:space="preserve">FBP executive summary written and research on cash flow sections. </t>
  </si>
  <si>
    <t>Created basic version of key tab and added log out button</t>
  </si>
  <si>
    <t>Android: Initial implementation of {Shape,View}Element
Android: Remove isShape field
Android: Fix instance check for shape element</t>
  </si>
  <si>
    <t>Modifying/creating different marketing plan
Adding to the financial business plan</t>
  </si>
  <si>
    <t xml:space="preserve">Penelope: Initial docs playing around </t>
  </si>
  <si>
    <t>Transferring Functional Specification to Latex + Modifying Functional Specification considering feedback</t>
  </si>
  <si>
    <t>Marketing plan adjustments</t>
  </si>
  <si>
    <t>Icarius - implemented server entity abstract class for use by bird and campus</t>
  </si>
  <si>
    <t>Icarius GUI: Continued work on key tab, which is now only available to sysadmin logins (without being linked to rest of the program).</t>
  </si>
  <si>
    <t>Updated the marketing strategy on the FBP and some other changes.</t>
  </si>
  <si>
    <t>updated marketing strategy with branding</t>
  </si>
  <si>
    <t>Programming assistance</t>
  </si>
  <si>
    <t>Functional specification draft revision</t>
  </si>
  <si>
    <t>Programming workshop --&gt; resolved server issue</t>
  </si>
  <si>
    <t>Functional Specification - implementing feedback from QA and Lead Dev</t>
  </si>
  <si>
    <t>Icarius GUI: Improved table implementation, began work on bird tab</t>
  </si>
  <si>
    <t>Projected Hours file</t>
  </si>
  <si>
    <t>Finished and sent functional spec (final)</t>
  </si>
  <si>
    <t>QA manual editing taking feedback into account</t>
  </si>
  <si>
    <t>Penelope: Add auth params where needed</t>
  </si>
  <si>
    <t>Icarus - non static methods for birds and campuse class</t>
  </si>
  <si>
    <t>Timesheet - updated summary to show hours instead of weekly labour cost
QA Manual - Review and edits</t>
  </si>
  <si>
    <t>Contract overview
Projected hours overview and cashflow forecast rejigging</t>
  </si>
  <si>
    <t>Icarius GUI: Continued work on bird tab, electing to use a JTree instead of a table to display birds.</t>
  </si>
  <si>
    <t>Penelope: Finish docs and statically serve javadoc</t>
  </si>
  <si>
    <t>Bird controller testing</t>
  </si>
  <si>
    <t>Week 5 SpT</t>
  </si>
  <si>
    <t>new names</t>
  </si>
  <si>
    <t>Android: Implement missing functionality in {Image, Text}Element 2/2
Sort of figured out gradle sourceSets for icarius future</t>
  </si>
  <si>
    <t>Icarius GUI: Created temporary bird menu with JTree.</t>
  </si>
  <si>
    <t>Icarius GUI: Buttons in campus menu now work with the JTree</t>
  </si>
  <si>
    <t>Penelope: Labmdify all things</t>
  </si>
  <si>
    <t>Cash Flow Forecast, Projected Hour and FBP improvements/overhauls</t>
  </si>
  <si>
    <t>Icarius GUI: Commented code to make it readable for team mates.</t>
  </si>
  <si>
    <t>Campus controller testing</t>
  </si>
  <si>
    <t>Wrote quality control part of FBP</t>
  </si>
  <si>
    <t>Timetabled Software Session</t>
  </si>
  <si>
    <t>Timetabled Software session</t>
  </si>
  <si>
    <t>Financial business plan review
Icarius - Investigating GET XML response bug</t>
  </si>
  <si>
    <t>Penelope: Support text width and height in XML
Android: Update TextElement to support width and height
Android: Adjust TextElement behaviour and fix if typo
Contracts: Update contracts wrt latest standard</t>
  </si>
  <si>
    <t>contracts_template: Update package and testing specs
Android clean: Initial commit, Sample tests
Contracts (image): Update package and specs
Contracts (text): Update package and specs</t>
  </si>
  <si>
    <t>Timetabled software session</t>
  </si>
  <si>
    <t>Review and final adjustments of FBP</t>
  </si>
  <si>
    <t>Week 6 SpT</t>
  </si>
  <si>
    <t>Finalise contracts</t>
  </si>
  <si>
    <t>Icarius GUI: Began reworking code to make it both neater and to make it work better with JTrees</t>
  </si>
  <si>
    <t>Updated Meeting Minutes</t>
  </si>
  <si>
    <t>Icarius GUI: Continued rework of GUI program</t>
  </si>
  <si>
    <t>Made 'read' method in Bird class (icarius)</t>
  </si>
  <si>
    <t>Tender group presentation prep</t>
  </si>
  <si>
    <t>Financial Report Researching</t>
  </si>
  <si>
    <t>HTML tour design</t>
  </si>
  <si>
    <t>Researching android app creation</t>
  </si>
  <si>
    <t>Programming Lab</t>
  </si>
  <si>
    <t>Carrying on with HTML tour design</t>
  </si>
  <si>
    <t>Read through android documentation</t>
  </si>
  <si>
    <t>Modified 'read' method in Bird class (icarius) so the fields are assigned during iteration.</t>
  </si>
  <si>
    <t>Timesheet - Created Team Overview</t>
  </si>
  <si>
    <t>Calculating' variance in the teams predicted to actual hours</t>
  </si>
  <si>
    <t>Finance part of the tender group presentation</t>
  </si>
  <si>
    <t>Review document for tender presentation</t>
  </si>
  <si>
    <t>tender group presentation prep</t>
  </si>
  <si>
    <t>Changed a bit of the Finance part of the tender group presentation as well as changed the FBP on Tonys remarks.</t>
  </si>
  <si>
    <t>Contracts work</t>
  </si>
  <si>
    <t>Tender Group Presentation - Product Development Cycle
Tender Group Presentation - Risk &amp; Mitigation</t>
  </si>
  <si>
    <t>Tender group presentation - QA</t>
  </si>
  <si>
    <t>Tender group presentation - wrap up</t>
  </si>
  <si>
    <t>Icarius GUI - Worked on bird tab.</t>
  </si>
  <si>
    <t>Tender group presentation - formatting</t>
  </si>
  <si>
    <t>Bird xml test</t>
  </si>
  <si>
    <t>Week 7 SpT</t>
  </si>
  <si>
    <t>Tweaking presentation design</t>
  </si>
  <si>
    <t>Common xml test</t>
  </si>
  <si>
    <t>Campus xml test</t>
  </si>
  <si>
    <t>Campus list xml test</t>
  </si>
  <si>
    <t>Prep + tender presentation</t>
  </si>
  <si>
    <t>Prep + tender presentation + update meeting</t>
  </si>
  <si>
    <t>Tender presentation + update meeting</t>
  </si>
  <si>
    <t>Financial report 1 - actual hours</t>
  </si>
  <si>
    <t>Cotracts: Improve shades on rectangle, needs cleanup</t>
  </si>
  <si>
    <t>Report 1 and Actual Cash Flow</t>
  </si>
  <si>
    <t>Icarius GUI - Did more work on bird tab.</t>
  </si>
  <si>
    <t>Timesheet - Improved Staff Overview</t>
  </si>
  <si>
    <t>Financial report 1 - progress</t>
  </si>
  <si>
    <r>
      <rPr>
        <color rgb="FF1155CC"/>
        <u/>
      </rPr>
      <t>Monday.com</t>
    </r>
    <r>
      <rPr/>
      <t xml:space="preserve"> update</t>
    </r>
  </si>
  <si>
    <t>Bulking out the Financial Report 1</t>
  </si>
  <si>
    <t>Icaruis GUI - adding all neccessary fields to the bird tab.</t>
  </si>
  <si>
    <t>Android Documentation + Revising environment set up</t>
  </si>
  <si>
    <t>Android Studio spike</t>
  </si>
  <si>
    <t>HTML tour design (meet the team page)</t>
  </si>
  <si>
    <t>Revision environment set up (finished)</t>
  </si>
  <si>
    <t>Guiding software session</t>
  </si>
  <si>
    <t>Software Session</t>
  </si>
  <si>
    <t>Programming session (Android documentation + Writing Code Tests documentation)</t>
  </si>
  <si>
    <t>Changed read function in campus class</t>
  </si>
  <si>
    <t xml:space="preserve">Developing html tour department pages </t>
  </si>
  <si>
    <t>Icarius GUI: User can now add birds to campuses by interacting with tree instead of entering campus manually.</t>
  </si>
  <si>
    <t>Penelope: Switch to username and password users 
Penelope: Cleanup dead code from key auth
Penelope: Username and Password swagger 
Penelope: Complete docs update
Odysseus: Username password auth and user frame
Penelope_clean: Initial CI/CD pipeline</t>
  </si>
  <si>
    <t>Coding 'about us' page in android studio</t>
  </si>
  <si>
    <t>Read Android espresso documentation</t>
  </si>
  <si>
    <t>Android Testing + Testing Research</t>
  </si>
  <si>
    <t>Android Testing + Testing Research + Initial research into Test &amp; Integration Plan</t>
  </si>
  <si>
    <t>About us' screen android studio</t>
  </si>
  <si>
    <t>Android studio spike + working on 'about us' screen + linking to birdActivity info icon</t>
  </si>
  <si>
    <t>Icarius - Authentication update</t>
  </si>
  <si>
    <t>Week 8 SpT</t>
  </si>
  <si>
    <t>Icarius GUI: Merged campus and bird tabs into a singular main tab</t>
  </si>
  <si>
    <t>Icarius:
 - Completed Authentication update
 - Merged all dev branches
Contract Review/Send</t>
  </si>
  <si>
    <t>Their Contracts: Circle
contracts_template: Add font</t>
  </si>
  <si>
    <t>Android documentation : Lesson 1&amp;2 (read until the end of 2.2)</t>
  </si>
  <si>
    <t>Icarius GUI: Began work on admin tab and looked at ways to create trees without storing them in campus object</t>
  </si>
  <si>
    <t>Icarius GUI: Made main tab code neater, worked on edit campus and bird feature, and added file explorer to relevent buttons</t>
  </si>
  <si>
    <t>Their Contracts: Line and Rectangle JUnit tests</t>
  </si>
  <si>
    <t>Icarius GUI: Worked more on edit buttons</t>
  </si>
  <si>
    <t>Their contracts: Initial Circle tests
Their contracts: Shadow test
Also tried to test JCanvas but is untestable</t>
  </si>
  <si>
    <t>AudioElement test</t>
  </si>
  <si>
    <t>CircleElement test</t>
  </si>
  <si>
    <t>Android documentation : Espresso testing</t>
  </si>
  <si>
    <t>Creating and linking 'creator and usage' information screens to about us page + linking licenses screen</t>
  </si>
  <si>
    <t>Android app testing: AudioParser: initialisation of testing</t>
  </si>
  <si>
    <t>Android app testing: AudioParser: creation of two methods + xmlPullParser variable research</t>
  </si>
  <si>
    <t>Fixed issues with Icarius and added (and definitely pushed) the method that reads all of the birds for a campus object.</t>
  </si>
  <si>
    <t>Reformatting and slightly redesigning about us page. Finalising the screens containing the 'about the creators' and 'how to use the app'</t>
  </si>
  <si>
    <t>Timetabled session. Circle and Audio elements testing</t>
  </si>
  <si>
    <t>Audio element testing</t>
  </si>
  <si>
    <t>Stating every element that needs testing in the android app on Monday</t>
  </si>
  <si>
    <t>android: Initial batch of comments</t>
  </si>
  <si>
    <t>Image element testing</t>
  </si>
  <si>
    <t>About us page: HTML tour (not finished)</t>
  </si>
  <si>
    <t>Finish android docs and publish all javadocs</t>
  </si>
  <si>
    <t>About us page: HTML tour + "My role At Penelope" parts: Connall, Dawid, Ophelia and Ana</t>
  </si>
  <si>
    <t>Line element testing</t>
  </si>
  <si>
    <t>Week 9 SpT</t>
  </si>
  <si>
    <t>Rectangle element testing</t>
  </si>
  <si>
    <t>Create all tests for Parser elements</t>
  </si>
  <si>
    <t>Financial Report 2 (Creating document and outline)</t>
  </si>
  <si>
    <t>AudioParser + CircleParser testing (outline)</t>
  </si>
  <si>
    <t>Financial Report 2 (Creating Variance Graphs)</t>
  </si>
  <si>
    <t>Progress meeting prep</t>
  </si>
  <si>
    <t>Financial Report 2 (Adding Graphs and Begining Explainations)</t>
  </si>
  <si>
    <t>Text element testing</t>
  </si>
  <si>
    <t>Submit contract deliverables for initial review</t>
  </si>
  <si>
    <t>Financial Report 2 (Continuing Explainations)</t>
  </si>
  <si>
    <t>Video element testing</t>
  </si>
  <si>
    <t>Financial Report 2 (Finished first draft)</t>
  </si>
  <si>
    <t>Outline of every initial testing of Parser classes</t>
  </si>
  <si>
    <t>Reviewed and edited Financial Report 2</t>
  </si>
  <si>
    <t>- Guiding software session
- Monday.com update
- Roadmap revision</t>
  </si>
  <si>
    <t>android about me</t>
  </si>
  <si>
    <t>Quick lesson about testing then continuing with entities</t>
  </si>
  <si>
    <t xml:space="preserve">Scheduled Software Session - did more work on Icarius GUI, getting it to a point where it can be implemented with server </t>
  </si>
  <si>
    <t>Reverting entities and checking/changing the operation of some methods, began adding the way to make a list of campuses in the main class.</t>
  </si>
  <si>
    <t>about me</t>
  </si>
  <si>
    <t>android about us</t>
  </si>
  <si>
    <t>Reviewing the financial report 2 (left some notes)</t>
  </si>
  <si>
    <t>Parser classes testing: fixed xmlPullParser method + correction on assert instances to match every parameter to an expected value instead of a whole new object</t>
  </si>
  <si>
    <t>Fixing licenses and installing and getting git to work.</t>
  </si>
  <si>
    <t>Filling in content for html tour and updating design</t>
  </si>
  <si>
    <t>AudioParserTest complete + CircleParserTest (continuing)</t>
  </si>
  <si>
    <t>Testing &amp; Integration Plan Layout</t>
  </si>
  <si>
    <t>Cleanups, contracts, various imports to clean</t>
  </si>
  <si>
    <t>Android how to use page layout</t>
  </si>
  <si>
    <t>Final adjustments to financial report 2</t>
  </si>
  <si>
    <t>Week 10 SpT</t>
  </si>
  <si>
    <t>Updated meeting minutes of the past few weeks</t>
  </si>
  <si>
    <t>Bringing into penelope_clean</t>
  </si>
  <si>
    <t>File system storage service test</t>
  </si>
  <si>
    <t>Initial contracts review</t>
  </si>
  <si>
    <t xml:space="preserve">CircleParserTest finish + initial ImageParserTest </t>
  </si>
  <si>
    <t>Created function to get the full list of campuses</t>
  </si>
  <si>
    <t>Espresso testing spike</t>
  </si>
  <si>
    <t>ABout us android</t>
  </si>
  <si>
    <t>ImageParserTest</t>
  </si>
  <si>
    <t>Icarius: http updated for testing</t>
  </si>
  <si>
    <t>Fixed rectangle in contracts</t>
  </si>
  <si>
    <t>Writing espresso tests for about us page</t>
  </si>
  <si>
    <t>Expanding Testing &amp; Integration Plan</t>
  </si>
  <si>
    <t>Re delivered contracts</t>
  </si>
  <si>
    <t>ImageParserTest finish + LineParserTest</t>
  </si>
  <si>
    <t>Test &amp; Integration Plan</t>
  </si>
  <si>
    <t>Icarius: Entity refactor</t>
  </si>
  <si>
    <t>RectangleParserTest</t>
  </si>
  <si>
    <t>Reviewing the Test &amp; Integration Plan</t>
  </si>
  <si>
    <t>Testing activity changes espresso</t>
  </si>
  <si>
    <t>Finalising Parser Tests</t>
  </si>
  <si>
    <t>Week 2 SprBr</t>
  </si>
  <si>
    <t>Created 'design updates and changes' document to document design evolution</t>
  </si>
  <si>
    <t>Week 4 SprBr</t>
  </si>
  <si>
    <t>Icarius: Mild cleanup and sample request tests</t>
  </si>
  <si>
    <t>Begun connecting Icarius GUI to server interactions</t>
  </si>
  <si>
    <t>Fixed an issue in Icarius GUI</t>
  </si>
  <si>
    <t>Icarius GUI server interactions</t>
  </si>
  <si>
    <t>Penelope: CampusController: Evict appropriate caches on campus delete
Penelope: Allow to create initial default admin</t>
  </si>
  <si>
    <t>Week 1 SumT</t>
  </si>
  <si>
    <t>updating html design and writing team member and department descriptions</t>
  </si>
  <si>
    <t xml:space="preserve">Finishing html written content, updating drive content </t>
  </si>
  <si>
    <t>Sorting and exporting tour design and media</t>
  </si>
  <si>
    <t>Android studio: Editing design of 'creators' screen, adding penelope logo, and fixing some constraints in 'how to use the app' screen</t>
  </si>
  <si>
    <t>Updating design log (making mock ups of about us subsections)</t>
  </si>
  <si>
    <t>Icarius gui - making TODO list</t>
  </si>
  <si>
    <t>Icarius gui - Can now add bird to server with name, about, location, and diet text. However, this isn't yet displayed on the GUI itself. Also fixed a minor bug in relation to addind a bird with the same name as the campus it's being added to</t>
  </si>
  <si>
    <t>Icarius gui - Above bird info is now displayed on gui. Edit bird now works with server.</t>
  </si>
  <si>
    <t>Week 2 SumT</t>
  </si>
  <si>
    <t>Icarius gui - Upload buttons now return file path. Improved remove campus and moved it into edit campus (took surprisingly long), implemented delete bird feature (doesn't work with server yet), fixed more bugs.</t>
  </si>
  <si>
    <t>Penelope: User validation endpoint, Edit campus endpoint
Odysseus: GUI for user validation adn camous editing</t>
  </si>
  <si>
    <t>Icarius: Login Validation and Login status classification
Icarius: Introduced ServerResponse class for easier error handling
Icarius: Delete bird giu-server interaction
Icarius: Edit bird gui-server interaction</t>
  </si>
  <si>
    <t>Meeting + icarius commenting, admin tab and further work on upload buttons</t>
  </si>
  <si>
    <t>Meeting + Started canCreateBird test method with lots of help from Connall and Ana</t>
  </si>
  <si>
    <t xml:space="preserve">Meeting + espresso tests </t>
  </si>
  <si>
    <t>Meeting + Pair Programming on GUI refactor</t>
  </si>
  <si>
    <t>Icarius: Begun GUI refactor</t>
  </si>
  <si>
    <t>Meeting + HTML tour implementation</t>
  </si>
  <si>
    <t>Made a basic structure of what the Final Financial Summary (FFS) will look like. Meeting with Tony on Tuesday to finalise it.</t>
  </si>
  <si>
    <t>Week 3 SumT</t>
  </si>
  <si>
    <t>Meeting with Tony discussing the FFS</t>
  </si>
  <si>
    <t>FFS breakdown document write up</t>
  </si>
  <si>
    <t>Started work on FR3, created file and creating graphs</t>
  </si>
  <si>
    <t>Finalising FR3 (Graphs, explaintions and formatting)</t>
  </si>
  <si>
    <t>Financial Report 3 - Review and small edits, Explained media team variance, expanded on variance due to T&amp;I plan
Icarius: Continuing GUI refactor - finished Database Tree</t>
  </si>
  <si>
    <t>Icarius: Fixed login error where if the username and password where the same, did not need to enter password
Icarius: Refactored Login/Logout actions
Icarius: Finished Refactoring Tree</t>
  </si>
  <si>
    <t>Icarius: Refactored Entity Details Page
Icarius: Refactored Entity Edit Page (Mostly)</t>
  </si>
  <si>
    <t>Financial report 3 - Reformatting</t>
  </si>
  <si>
    <t xml:space="preserve">Financial report 3 - Review &amp; rephrase </t>
  </si>
  <si>
    <t>Programming assisting - Icarius testing</t>
  </si>
  <si>
    <t>"Pair" Programming - Icarius Entities testing</t>
  </si>
  <si>
    <t>android graphics function</t>
  </si>
  <si>
    <t>Programming assisting and work assignment</t>
  </si>
  <si>
    <t>Getting familiar with the refactored GUI code and planning out its further development with Connall</t>
  </si>
  <si>
    <t>Icarius: Finished refactoring Edit Page
Icarius: Finished refactoring Add Campus/Bird Page</t>
  </si>
  <si>
    <t>Icarius: Cannot connect to server notification and associated error handling logic (this sucked big time)</t>
  </si>
  <si>
    <t>Fixed issues with displayed app icon, made visual improvements to several screens</t>
  </si>
  <si>
    <t>Started on making template for final sales presentation</t>
  </si>
  <si>
    <t>android: Botch data mocking for UI exploration</t>
  </si>
  <si>
    <t>Week 4 SumT</t>
  </si>
  <si>
    <t>exploring ui adjustments</t>
  </si>
  <si>
    <t>making further adjustments to ui</t>
  </si>
  <si>
    <t>Review AboutUs PR and start video element test</t>
  </si>
  <si>
    <t>Icarius: Updated entity CRUD methods to return server success/fail boolean
Icarius: Updated http methods to take user, not client
Icarius: Updated GUI to use new CRUD return values
Icarius: Added edit campus/bird gui notifications
Icarius: BUGFIX - Not uploading a new picture in edit form no longer overrides existing image on server with internal error message</t>
  </si>
  <si>
    <t>Android: duration</t>
  </si>
  <si>
    <t>Android: Video Element Layout Test</t>
  </si>
  <si>
    <t>Icarius: Group Programming</t>
  </si>
  <si>
    <t>Testing entities, canReadBird finished</t>
  </si>
  <si>
    <t>Icarius: Improvements on error handling</t>
  </si>
  <si>
    <t>Android: Various tests</t>
  </si>
  <si>
    <t>Creating FFS on Overleaf</t>
  </si>
  <si>
    <t>extracting strings and experimenting with ui tweaks</t>
  </si>
  <si>
    <t>Week 5 SumT</t>
  </si>
  <si>
    <t>Android: Implementations
Android: Implement duration/timeOnScreen for Shapes</t>
  </si>
  <si>
    <t>Icarius GUI: Learning refactored code and implementing create user tab</t>
  </si>
  <si>
    <t xml:space="preserve">Finishing penelope UI tweaks </t>
  </si>
  <si>
    <t>Android: Making all items in the toolbar white</t>
  </si>
  <si>
    <t>Further work on the FFS</t>
  </si>
  <si>
    <t>Week 6 SumT</t>
  </si>
  <si>
    <t>FFS: Introduction</t>
  </si>
  <si>
    <t xml:space="preserve">Listing all that needs doing with HTML Tour + Testing + Final Presentation </t>
  </si>
  <si>
    <t>FFS: Messing around with the spreadheet and generating graphs for financial performance review.</t>
  </si>
  <si>
    <t>FFS: Adding in charts and profit and loss account</t>
  </si>
  <si>
    <t>Icarius User Manual: Icarius setup, user manual research, plan written up, bugs found and listed</t>
  </si>
  <si>
    <t>FFS: Finishing P&amp;L and captioning some graphs</t>
  </si>
  <si>
    <t>FFS: Some variance explainations and reference formatting stuff</t>
  </si>
  <si>
    <t>icarius GUI: Began work on users tab</t>
  </si>
  <si>
    <t>FFS: finished explaining variances and the difference in cost breakdown</t>
  </si>
  <si>
    <t>FFS: finished financial performance review (I can't think of anything else to add)</t>
  </si>
  <si>
    <t>FFS: Started the next section, copied through some marketing stuff</t>
  </si>
  <si>
    <t>FFS: added paragraph on company restructuring and the summary</t>
  </si>
  <si>
    <t xml:space="preserve">Icarius User Manual: Research, reworked structure, added content on startup and admin view </t>
  </si>
  <si>
    <t>HTML Tour formatting</t>
  </si>
  <si>
    <t>QA part for the FFS</t>
  </si>
  <si>
    <t>FFS: Quality Control Review</t>
  </si>
  <si>
    <t>Icarius GUI: More work on users tab</t>
  </si>
  <si>
    <t>Penelope: Add campuses to validate endpoint and add users list endpoint</t>
  </si>
  <si>
    <t>FFS: Merging the QA part</t>
  </si>
  <si>
    <t>Updating HTML tour design</t>
  </si>
  <si>
    <t>FFS: Competition review added from marketing documents</t>
  </si>
  <si>
    <t>FFS: Sales strategy</t>
  </si>
  <si>
    <t>FFS: Adding some smaller things</t>
  </si>
  <si>
    <t>marketing for finance doc</t>
  </si>
  <si>
    <t>FFS review</t>
  </si>
  <si>
    <t>Icarius - AuthenticationServiceTests and refactor
Icarius - UserTests</t>
  </si>
  <si>
    <t>Icarius - HTTP tests
Icarius - Admin tabs</t>
  </si>
  <si>
    <t>FFS: Finishing up my bits, just need to add target market stuff to the marketing and then it needs to be reviewed.</t>
  </si>
  <si>
    <t>HTML Tour formatting+Presentation</t>
  </si>
  <si>
    <t>Presentation+HTML Tour</t>
  </si>
  <si>
    <t>FFS: Department review writting</t>
  </si>
  <si>
    <t>FFS: Final department review finishing</t>
  </si>
  <si>
    <t>FFS: Reviewing and editing of FFS</t>
  </si>
  <si>
    <t>Icarius - user permissions
Icarius - Completed Create User Tab actions
Icarius - Completed Users tab List implementation (Just need to finish user edittor form and permissions)</t>
  </si>
  <si>
    <t>HTML Tour Reformatting</t>
  </si>
  <si>
    <t>Icarius User Manual - added information about the admin tabs</t>
  </si>
  <si>
    <t>adding stuff for presentation and editing marketing content</t>
  </si>
  <si>
    <t>Presentation</t>
  </si>
  <si>
    <t>HTML tour redesign</t>
  </si>
  <si>
    <t xml:space="preserve">Finishing HTML tour redesign + adding additional content </t>
  </si>
  <si>
    <t>Writing up app user manual and preparing screenshots for use in user manual and html tour</t>
  </si>
  <si>
    <t>Icarius User Manual - Finished basic one and submitted for review. Written skeleton for sysAdmin user manual, waiting for review and pictures to continue</t>
  </si>
  <si>
    <t>Inputting Fauna Finder into latex and curating screenshots</t>
  </si>
  <si>
    <t>Week 7 SumT</t>
  </si>
  <si>
    <t>Icarius - Users now only see campuses they have permissions for
Icarius - SysAdmins can now add/remove campus permissions
Icarius - Adding User now updates user list
Icarius - Started trying to make campus tree stay expanded on refresh triggered by saving/creating</t>
  </si>
  <si>
    <t>HTML Tour - Finishing</t>
  </si>
  <si>
    <t>Updating user manual</t>
  </si>
  <si>
    <t>Sifting through presentation content and picking out key points and putting those into the powerpoint</t>
  </si>
  <si>
    <t>Penelope: Return proper response when auth filter raises exception (some debugging included)
Penelope: Clean up UserAuthenticationManager
Html: Initial homepage and start of rewrite</t>
  </si>
  <si>
    <t>Icarius GUI bug fixes</t>
  </si>
  <si>
    <t>HTML Tour</t>
  </si>
  <si>
    <t>intro page android setting up</t>
  </si>
  <si>
    <t>Working on the finance part of the final presentation</t>
  </si>
  <si>
    <t>Meeting + Code Session Help</t>
  </si>
  <si>
    <t xml:space="preserve">Meeting + Discussion of remaining work on Icarius GUI </t>
  </si>
  <si>
    <t>Wrote tests for updating and deleting birds but ran into issues with the mock request</t>
  </si>
  <si>
    <t>HTML Tour: Teams page, tema memebrs and initial departments page
HTML Tour: Finished departments page</t>
  </si>
  <si>
    <t>Icarius GUI: Reformatted edit bird and updated create user tab</t>
  </si>
  <si>
    <t>HTML Tour: Initial departments, organisation, workflow and fauna finder pages</t>
  </si>
  <si>
    <t xml:space="preserve">HTML Tour: FaunaFinder, System, initial roadmap </t>
  </si>
  <si>
    <t>final pres marketing</t>
  </si>
  <si>
    <t>Icarius GUI - Improvement made to users tab</t>
  </si>
  <si>
    <t>HTML Tour: Rewrite to reduce content and adhere by marking criteria</t>
  </si>
  <si>
    <t>Icarius: BUGFIX - Refreshing database tree no longer closes expanded tree nodes</t>
  </si>
  <si>
    <t>HTML Tour: Rearraging content and remove unused sections</t>
  </si>
  <si>
    <t>HTML Tour: Drop downs for document select
HTML Tour: Mobile nav
HTML Tour: Adjust footer for mobile and update navbar colour trigger point on window resize
Penelope: Campu: Remove users relations before deleting campus</t>
  </si>
  <si>
    <t>Meeting + Discussing Icarius GUI Work</t>
  </si>
  <si>
    <t>Expanding on the finance section of the final presenation, needs to be reviewed by Ophelia and Ana probably</t>
  </si>
  <si>
    <t>Icarius GUI - Multiline text boxes and image viewing functionality</t>
  </si>
  <si>
    <t>Icarius entity test - pair programming with Thomas
Reviewing presentation</t>
  </si>
  <si>
    <t>Meeting
SSL (tested on rpi for demo)</t>
  </si>
  <si>
    <t>Meeting</t>
  </si>
  <si>
    <t>HTML Tour: Changing background and font colour</t>
  </si>
  <si>
    <t xml:space="preserve">Icarius: Commenting and refactoring Auth package </t>
  </si>
  <si>
    <t>Icarius: Bugfixing
- Can no longer create a campus with same name as another
- Can no longer create a bird with the same name as another in the campus
- Can no longer create a user with the same username as another
- Can no longer update a campus to the same name as another
- Can no longer update a bird to the same name as another in the campus
- UI look adjustments
- Create user actions refactor
- Fixed edited bird fields not updating</t>
  </si>
  <si>
    <t>Icarius Entities Pair Programming: Fixed bird tests using verify instead of assert, started testing campus</t>
  </si>
  <si>
    <t>meeting and programming</t>
  </si>
  <si>
    <t>Icarius: Gui text areas and image display</t>
  </si>
  <si>
    <t>Icarius: reading listImageURL from campus read</t>
  </si>
  <si>
    <t>Penelope clean: Implement all and fix tests
Penelope clean: Docker (Initial)</t>
  </si>
  <si>
    <t>Presentation run through</t>
  </si>
  <si>
    <t>Meeting, discussing HTML tour and making changes in presentation slideshow</t>
  </si>
  <si>
    <t>Updating design log and converting in latex format</t>
  </si>
  <si>
    <t>Icarius Entities Pair Programming: testing and commenting entities</t>
  </si>
  <si>
    <t>Final Presentation Run through</t>
  </si>
  <si>
    <t>Icarius Entities: Working with Connall to try and fix entities testing</t>
  </si>
  <si>
    <t>Trying to test entities</t>
  </si>
  <si>
    <t>Penelope: Evict cache on new campus and serve not found for missing xml 
Penelope: Evict correct bird caches
Penelope: Improve bird update logic and update "unique" string to assets
Penelope: Remove assets on bird edit actions, if new asset supplied</t>
  </si>
  <si>
    <t>Icarius GUI: Updated the create bird form, bugfixed text areas</t>
  </si>
  <si>
    <t>Penelope: Provide full url to bird assets</t>
  </si>
  <si>
    <t>Icarius Entities: finished testing campus read, had to remove the birds being read each time, this will have to be done when the user clicks on the bird in the gui</t>
  </si>
  <si>
    <t>meeting</t>
  </si>
  <si>
    <t>Icarius: Trying to fix local repo + trying to import gradle dependancies</t>
  </si>
  <si>
    <t>Meeting + Programming</t>
  </si>
  <si>
    <t>Bird/Campus controller test</t>
  </si>
  <si>
    <t>DataManager controller test start</t>
  </si>
  <si>
    <t>DataManager controller test</t>
  </si>
  <si>
    <t>FileDownload/Upload controller test</t>
  </si>
  <si>
    <t>FileDownload/Upload controller tests</t>
  </si>
  <si>
    <t>DataManager controller test finish</t>
  </si>
  <si>
    <t>KeyPair controller test</t>
  </si>
  <si>
    <t>UsersListXML test</t>
  </si>
  <si>
    <t>Going through design and media docs, updating them and converting to latex and putting into designated folder for HTML tour</t>
  </si>
  <si>
    <t>Icarius: Video thumbnail display and WAV audio player</t>
  </si>
  <si>
    <t>Android: tmp swipe to refresh</t>
  </si>
  <si>
    <t>Android: Implement swipe to refresh
Android: Fix minor test bugs
Penelope: Return full url for list images</t>
  </si>
  <si>
    <t>Icarius: 
Updated edit actions to work
Images now load on clicking bird in tree
Playing sound
Replace bird details page with edit page
Reading ListImageUrl</t>
  </si>
  <si>
    <t>Penelope: Fix caching by supplying appropriate key for bird and campus xmls 
Penelope: BirdXML: Increment number of slides upon slide addition
Penelope: Improve test coverage
Penelope: Improve storeProcessedImage logic and fix related test
Penelope: Remove unreachable test
Penelope: Add persistant data volume and remove old keys path
Penelope: Fully remove old keys paths logic
Android: Fix parseDelay logic</t>
  </si>
  <si>
    <t>Icarius:
- Updated image display function to work with URLs
- Added action event on login password field so users can log in by pressing enter
- UI format improvements
- Improved image lazy loading</t>
  </si>
  <si>
    <t>Presentation Demo</t>
  </si>
  <si>
    <t>Presentation Demo + intro page</t>
  </si>
  <si>
    <t>Presentaiton Demo, HTML tour review</t>
  </si>
  <si>
    <t>Writing presenation script and summerizing key points</t>
  </si>
  <si>
    <t>Icarius: Fixing image upload and UI fixes</t>
  </si>
  <si>
    <t>LaTeX-ifying the marketing plan</t>
  </si>
  <si>
    <t>SlideRecyclerViewTest</t>
  </si>
  <si>
    <t>Week 8 SumT</t>
  </si>
  <si>
    <t>Icarius:
- Uploading Birds
- Button placement fixes
- Found bug (can't update listImageUrl)
- Made images square</t>
  </si>
  <si>
    <t>SlideRecyclerViewAdapterTest + SlideViewHolderTest</t>
  </si>
  <si>
    <t>Updating meeting minutes + editing timesheet formats</t>
  </si>
  <si>
    <t>Icarius - http package comments</t>
  </si>
  <si>
    <t>Compiling documents and their versions for HTML tour</t>
  </si>
  <si>
    <t>Android: SlideViewHolder and SlidesRecyclerViewAdapter tests</t>
  </si>
  <si>
    <t>Icarius User Manual: Reworking and finishing off</t>
  </si>
  <si>
    <t>InfraDocs: Icarius
Updating Roadmap and compiling versions
Icarius: Resolving merge conflicts</t>
  </si>
  <si>
    <t>Presentation demo</t>
  </si>
  <si>
    <t xml:space="preserve">Final presentation </t>
  </si>
  <si>
    <t>Android: PresentationParser Test
Android: Fix parsers tests and add missing attributes to elements
Android: Allow http traffic for local development and tests
Android: Implement shadows in [Circle, Rectangle]Element
Android: Rebase ana branch</t>
  </si>
  <si>
    <t>Icarius GUI java docs</t>
  </si>
  <si>
    <t>HTML Tour: Started getting images in line and progress on fauna finder page</t>
  </si>
  <si>
    <t>Compiling time sheets
Icarius - User Manual Review
Icarius - Admin User Manual Review</t>
  </si>
  <si>
    <t>Slow progress on html tour, reordered files (Actual timeslot 23:30-01:11)</t>
  </si>
  <si>
    <t>HTML Tour: Almost final</t>
  </si>
  <si>
    <t>Overall finishing touches</t>
  </si>
  <si>
    <t>Comment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</si>
  <si>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</si>
  <si>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</si>
  <si>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</si>
  <si>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</si>
  <si>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</si>
  <si>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</si>
  <si>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</si>
  <si>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</si>
  <si>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</si>
  <si>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</si>
  <si>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</si>
  <si>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Intergroup XML document meeting</t>
  </si>
  <si>
    <t>Group meeting</t>
  </si>
  <si>
    <t>Design and Marketing Meeting</t>
  </si>
  <si>
    <t>Finance Meeting</t>
  </si>
  <si>
    <t>Functional specification</t>
  </si>
  <si>
    <t>Progress meeting</t>
  </si>
  <si>
    <t>XML Standards</t>
  </si>
  <si>
    <t>QA Manual Meeting</t>
  </si>
  <si>
    <t>App informational meeting</t>
  </si>
  <si>
    <t>Week 2</t>
  </si>
  <si>
    <t>Progress Meeting</t>
  </si>
  <si>
    <t>Week 4</t>
  </si>
  <si>
    <t>Marketing Meeting</t>
  </si>
  <si>
    <t>Week 5</t>
  </si>
  <si>
    <t>Intergroup Contracts meeting</t>
  </si>
  <si>
    <t>Employees</t>
  </si>
  <si>
    <t>Productive Hours</t>
  </si>
  <si>
    <t>Meeting Hours</t>
  </si>
  <si>
    <t>Total hours</t>
  </si>
  <si>
    <t>Rate (£/h)</t>
  </si>
  <si>
    <t>Total Paid</t>
  </si>
  <si>
    <t>Default Team</t>
  </si>
  <si>
    <t>Project Total Hours</t>
  </si>
  <si>
    <t>Project Labour Cost</t>
  </si>
  <si>
    <t>Week Starting</t>
  </si>
  <si>
    <t>Week of Project</t>
  </si>
  <si>
    <t>Total Hours per week</t>
  </si>
  <si>
    <t>Total Cost per week</t>
  </si>
  <si>
    <t>Term 1 - Week 6</t>
  </si>
  <si>
    <t>Term 1 - Week 7</t>
  </si>
  <si>
    <t>Term 1 - Week 8</t>
  </si>
  <si>
    <t>Term 1 - Week 9</t>
  </si>
  <si>
    <t>Term 1 - Week 10</t>
  </si>
  <si>
    <t>WB - Week 1</t>
  </si>
  <si>
    <t>WB - Week 2</t>
  </si>
  <si>
    <t>WB - Week 3</t>
  </si>
  <si>
    <t>WB - Week 4</t>
  </si>
  <si>
    <t>WB - Week 5</t>
  </si>
  <si>
    <t>Term 2 - Week 1</t>
  </si>
  <si>
    <t>Term 2 - Week 2</t>
  </si>
  <si>
    <t>Term 2 - Week 3</t>
  </si>
  <si>
    <t>Term 2 - Week 4</t>
  </si>
  <si>
    <t>Term 2 - Week 5</t>
  </si>
  <si>
    <t>Term 2 - Week 6</t>
  </si>
  <si>
    <t>Term 2 - Week 7</t>
  </si>
  <si>
    <t>Term 2 - Week 8</t>
  </si>
  <si>
    <t>Term 2 - Week 9</t>
  </si>
  <si>
    <t>Term 2 - Week 10</t>
  </si>
  <si>
    <t>Term 3 - Week 1</t>
  </si>
  <si>
    <t>Term 3 - Week 2</t>
  </si>
  <si>
    <t>Term 3 - Week 3</t>
  </si>
  <si>
    <t>Term 3 - Week 4</t>
  </si>
  <si>
    <t>Term 3 - Week 5</t>
  </si>
  <si>
    <t>Term 3 - Week 6</t>
  </si>
  <si>
    <t>Term 3 - Week 7</t>
  </si>
  <si>
    <t>Term 3 - Week 8</t>
  </si>
  <si>
    <t>Term 3 - Week 9</t>
  </si>
  <si>
    <t>Term 3 - Week 10</t>
  </si>
  <si>
    <t>Week</t>
  </si>
  <si>
    <t>Total</t>
  </si>
  <si>
    <t>Teams</t>
  </si>
  <si>
    <t>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</si>
</sst>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d/MM/yyyy"/>
    <numFmt numFmtId="165" formatCode="HH:mm:ss"/>
    <numFmt numFmtId="166" formatCode="0.00;-0;"/>
    <numFmt numFmtId="167" formatCode="hh:mm:ss"/>
    <numFmt numFmtId="168" formatCode="hh:mm"/>
    <numFmt numFmtId="169" formatCode="dd/mm/yyyy"/>
    <numFmt numFmtId="170" formatCode="[$£-809]#,##0.00"/>
    <numFmt numFmtId="171" formatCode="d/m/yy"/>
    <numFmt numFmtId="172" formatCode="_([$£-809]* #,##0.00_);_([$£-809]* \(#,##0.00\);_([$£-809]* &quot;-&quot;??_);_(@_)"/>
  </numFmts>
  <fonts count="1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rgb="FF1155CC"/>
      <name val="Inconsolata"/>
    </font>
    <font>
      <u/>
      <color rgb="FF0000FF"/>
    </font>
    <font/>
    <font>
      <u/>
      <color rgb="FF0000FF"/>
    </font>
    <font>
      <color rgb="FF000000"/>
      <name val="Arial"/>
    </font>
    <font>
      <sz val="11.0"/>
      <color rgb="FF000000"/>
      <name val="Arial"/>
    </font>
    <font>
      <sz val="11.0"/>
      <color rgb="FF000000"/>
      <name val="Inconsolata"/>
    </font>
    <font>
      <b/>
      <sz val="12.0"/>
      <color theme="1"/>
      <name val="Arial"/>
    </font>
    <font>
      <b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7E1CD"/>
        <bgColor rgb="FFB7E1CD"/>
      </patternFill>
    </fill>
    <fill>
      <patternFill patternType="solid">
        <fgColor rgb="FFDD7E6B"/>
        <bgColor rgb="FFDD7E6B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0" fontId="1" numFmtId="0" xfId="0" applyBorder="1" applyFont="1"/>
    <xf borderId="2" fillId="3" fontId="1" numFmtId="164" xfId="0" applyBorder="1" applyFill="1" applyFont="1" applyNumberFormat="1"/>
    <xf borderId="2" fillId="3" fontId="1" numFmtId="0" xfId="0" applyBorder="1" applyFont="1"/>
    <xf borderId="2" fillId="3" fontId="1" numFmtId="165" xfId="0" applyBorder="1" applyFont="1" applyNumberFormat="1"/>
    <xf borderId="3" fillId="3" fontId="1" numFmtId="166" xfId="0" applyBorder="1" applyFont="1" applyNumberFormat="1"/>
    <xf borderId="4" fillId="3" fontId="1" numFmtId="0" xfId="0" applyBorder="1" applyFont="1"/>
    <xf borderId="0" fillId="3" fontId="1" numFmtId="0" xfId="0" applyFont="1"/>
    <xf borderId="3" fillId="0" fontId="1" numFmtId="0" xfId="0" applyBorder="1" applyFont="1"/>
    <xf borderId="3" fillId="4" fontId="1" numFmtId="164" xfId="0" applyBorder="1" applyFill="1" applyFont="1" applyNumberFormat="1"/>
    <xf borderId="3" fillId="4" fontId="1" numFmtId="0" xfId="0" applyBorder="1" applyFont="1"/>
    <xf borderId="3" fillId="4" fontId="1" numFmtId="165" xfId="0" applyBorder="1" applyFont="1" applyNumberFormat="1"/>
    <xf borderId="3" fillId="4" fontId="1" numFmtId="166" xfId="0" applyBorder="1" applyFont="1" applyNumberFormat="1"/>
    <xf borderId="5" fillId="4" fontId="1" numFmtId="0" xfId="0" applyBorder="1" applyFont="1"/>
    <xf borderId="0" fillId="4" fontId="1" numFmtId="0" xfId="0" applyFont="1"/>
    <xf borderId="3" fillId="3" fontId="1" numFmtId="164" xfId="0" applyBorder="1" applyFont="1" applyNumberFormat="1"/>
    <xf borderId="3" fillId="3" fontId="1" numFmtId="0" xfId="0" applyBorder="1" applyFont="1"/>
    <xf borderId="3" fillId="3" fontId="1" numFmtId="165" xfId="0" applyBorder="1" applyFont="1" applyNumberFormat="1"/>
    <xf borderId="5" fillId="3" fontId="1" numFmtId="0" xfId="0" applyBorder="1" applyFont="1"/>
    <xf borderId="6" fillId="0" fontId="1" numFmtId="0" xfId="0" applyBorder="1" applyFont="1"/>
    <xf borderId="6" fillId="3" fontId="1" numFmtId="164" xfId="0" applyBorder="1" applyFont="1" applyNumberFormat="1"/>
    <xf borderId="6" fillId="3" fontId="1" numFmtId="0" xfId="0" applyBorder="1" applyFont="1"/>
    <xf borderId="6" fillId="3" fontId="1" numFmtId="165" xfId="0" applyBorder="1" applyFont="1" applyNumberFormat="1"/>
    <xf borderId="6" fillId="3" fontId="1" numFmtId="166" xfId="0" applyBorder="1" applyFont="1" applyNumberFormat="1"/>
    <xf borderId="7" fillId="3" fontId="1" numFmtId="0" xfId="0" applyBorder="1" applyFont="1"/>
    <xf borderId="2" fillId="4" fontId="1" numFmtId="164" xfId="0" applyBorder="1" applyFont="1" applyNumberFormat="1"/>
    <xf borderId="2" fillId="4" fontId="1" numFmtId="0" xfId="0" applyBorder="1" applyFont="1"/>
    <xf borderId="2" fillId="4" fontId="1" numFmtId="165" xfId="0" applyBorder="1" applyFont="1" applyNumberFormat="1"/>
    <xf borderId="2" fillId="4" fontId="1" numFmtId="166" xfId="0" applyBorder="1" applyFont="1" applyNumberFormat="1"/>
    <xf borderId="4" fillId="4" fontId="1" numFmtId="0" xfId="0" applyBorder="1" applyFont="1"/>
    <xf borderId="0" fillId="3" fontId="3" numFmtId="0" xfId="0" applyFont="1"/>
    <xf borderId="3" fillId="4" fontId="1" numFmtId="167" xfId="0" applyBorder="1" applyFont="1" applyNumberFormat="1"/>
    <xf borderId="3" fillId="3" fontId="1" numFmtId="167" xfId="0" applyBorder="1" applyFont="1" applyNumberFormat="1"/>
    <xf borderId="3" fillId="4" fontId="1" numFmtId="168" xfId="0" applyBorder="1" applyFont="1" applyNumberFormat="1"/>
    <xf borderId="5" fillId="0" fontId="1" numFmtId="0" xfId="0" applyBorder="1" applyFont="1"/>
    <xf borderId="3" fillId="3" fontId="1" numFmtId="168" xfId="0" applyBorder="1" applyFont="1" applyNumberFormat="1"/>
    <xf borderId="2" fillId="3" fontId="1" numFmtId="166" xfId="0" applyBorder="1" applyFont="1" applyNumberFormat="1"/>
    <xf borderId="5" fillId="4" fontId="4" numFmtId="0" xfId="0" applyBorder="1" applyFont="1"/>
    <xf borderId="6" fillId="4" fontId="1" numFmtId="164" xfId="0" applyBorder="1" applyFont="1" applyNumberFormat="1"/>
    <xf borderId="6" fillId="4" fontId="1" numFmtId="0" xfId="0" applyBorder="1" applyFont="1"/>
    <xf borderId="6" fillId="4" fontId="1" numFmtId="165" xfId="0" applyBorder="1" applyFont="1" applyNumberFormat="1"/>
    <xf borderId="6" fillId="4" fontId="1" numFmtId="166" xfId="0" applyBorder="1" applyFont="1" applyNumberFormat="1"/>
    <xf borderId="7" fillId="4" fontId="1" numFmtId="0" xfId="0" applyBorder="1" applyFont="1"/>
    <xf borderId="6" fillId="3" fontId="1" numFmtId="168" xfId="0" applyBorder="1" applyFont="1" applyNumberFormat="1"/>
    <xf borderId="4" fillId="0" fontId="1" numFmtId="0" xfId="0" applyBorder="1" applyFont="1"/>
    <xf borderId="7" fillId="0" fontId="1" numFmtId="0" xfId="0" applyBorder="1" applyFont="1"/>
    <xf borderId="5" fillId="4" fontId="1" numFmtId="0" xfId="0" applyAlignment="1" applyBorder="1" applyFont="1">
      <alignment vertical="center"/>
    </xf>
    <xf borderId="5" fillId="3" fontId="1" numFmtId="0" xfId="0" applyAlignment="1" applyBorder="1" applyFont="1">
      <alignment vertical="center"/>
    </xf>
    <xf borderId="5" fillId="0" fontId="5" numFmtId="0" xfId="0" applyBorder="1" applyFont="1"/>
    <xf quotePrefix="1" borderId="5" fillId="3" fontId="1" numFmtId="0" xfId="0" applyBorder="1" applyFont="1"/>
    <xf borderId="5" fillId="3" fontId="6" numFmtId="0" xfId="0" applyBorder="1" applyFont="1"/>
    <xf quotePrefix="1" borderId="5" fillId="4" fontId="1" numFmtId="0" xfId="0" applyBorder="1" applyFont="1"/>
    <xf borderId="8" fillId="0" fontId="1" numFmtId="0" xfId="0" applyBorder="1" applyFont="1"/>
    <xf borderId="3" fillId="3" fontId="1" numFmtId="169" xfId="0" applyBorder="1" applyFont="1" applyNumberFormat="1"/>
    <xf borderId="0" fillId="4" fontId="7" numFmtId="0" xfId="0" applyAlignment="1" applyFont="1">
      <alignment horizontal="left"/>
    </xf>
    <xf borderId="0" fillId="3" fontId="7" numFmtId="0" xfId="0" applyAlignment="1" applyFont="1">
      <alignment horizontal="left"/>
    </xf>
    <xf borderId="3" fillId="4" fontId="1" numFmtId="169" xfId="0" applyBorder="1" applyFont="1" applyNumberFormat="1"/>
    <xf borderId="5" fillId="4" fontId="1" numFmtId="164" xfId="0" applyBorder="1" applyFont="1" applyNumberFormat="1"/>
    <xf borderId="5" fillId="4" fontId="1" numFmtId="165" xfId="0" applyBorder="1" applyFont="1" applyNumberFormat="1"/>
    <xf borderId="5" fillId="4" fontId="1" numFmtId="166" xfId="0" applyBorder="1" applyFont="1" applyNumberFormat="1"/>
    <xf borderId="6" fillId="3" fontId="1" numFmtId="167" xfId="0" applyBorder="1" applyFont="1" applyNumberFormat="1"/>
    <xf borderId="3" fillId="4" fontId="1" numFmtId="164" xfId="0" applyAlignment="1" applyBorder="1" applyFont="1" applyNumberFormat="1">
      <alignment horizontal="right" vertical="bottom"/>
    </xf>
    <xf borderId="5" fillId="4" fontId="1" numFmtId="0" xfId="0" applyAlignment="1" applyBorder="1" applyFont="1">
      <alignment vertical="bottom"/>
    </xf>
    <xf borderId="5" fillId="4" fontId="1" numFmtId="165" xfId="0" applyAlignment="1" applyBorder="1" applyFont="1" applyNumberFormat="1">
      <alignment vertical="bottom"/>
    </xf>
    <xf borderId="5" fillId="4" fontId="1" numFmtId="165" xfId="0" applyAlignment="1" applyBorder="1" applyFont="1" applyNumberFormat="1">
      <alignment horizontal="right" vertical="bottom"/>
    </xf>
    <xf borderId="3" fillId="3" fontId="1" numFmtId="164" xfId="0" applyAlignment="1" applyBorder="1" applyFont="1" applyNumberFormat="1">
      <alignment horizontal="right" vertical="bottom"/>
    </xf>
    <xf borderId="9" fillId="4" fontId="1" numFmtId="0" xfId="0" applyBorder="1" applyFont="1"/>
    <xf borderId="1" fillId="0" fontId="2" numFmtId="0" xfId="0" applyBorder="1" applyFont="1"/>
    <xf borderId="10" fillId="0" fontId="1" numFmtId="0" xfId="0" applyBorder="1" applyFont="1"/>
    <xf borderId="6" fillId="0" fontId="1" numFmtId="164" xfId="0" applyBorder="1" applyFont="1" applyNumberFormat="1"/>
    <xf borderId="6" fillId="0" fontId="1" numFmtId="0" xfId="0" applyBorder="1" applyFont="1"/>
    <xf borderId="6" fillId="0" fontId="1" numFmtId="168" xfId="0" applyBorder="1" applyFont="1" applyNumberFormat="1"/>
    <xf borderId="6" fillId="0" fontId="1" numFmtId="166" xfId="0" applyBorder="1" applyFont="1" applyNumberFormat="1"/>
    <xf borderId="3" fillId="0" fontId="1" numFmtId="164" xfId="0" applyBorder="1" applyFont="1" applyNumberFormat="1"/>
    <xf borderId="3" fillId="0" fontId="1" numFmtId="0" xfId="0" applyBorder="1" applyFont="1"/>
    <xf borderId="3" fillId="0" fontId="1" numFmtId="168" xfId="0" applyBorder="1" applyFont="1" applyNumberFormat="1"/>
    <xf borderId="3" fillId="0" fontId="1" numFmtId="166" xfId="0" applyBorder="1" applyFont="1" applyNumberFormat="1"/>
    <xf borderId="5" fillId="0" fontId="1" numFmtId="164" xfId="0" applyBorder="1" applyFont="1" applyNumberFormat="1"/>
    <xf borderId="11" fillId="0" fontId="1" numFmtId="0" xfId="0" applyBorder="1" applyFont="1"/>
    <xf borderId="2" fillId="0" fontId="1" numFmtId="164" xfId="0" applyBorder="1" applyFont="1" applyNumberFormat="1"/>
    <xf borderId="2" fillId="0" fontId="1" numFmtId="0" xfId="0" applyBorder="1" applyFont="1"/>
    <xf borderId="2" fillId="0" fontId="1" numFmtId="168" xfId="0" applyBorder="1" applyFont="1" applyNumberFormat="1"/>
    <xf borderId="2" fillId="0" fontId="1" numFmtId="166" xfId="0" applyBorder="1" applyFont="1" applyNumberFormat="1"/>
    <xf borderId="12" fillId="0" fontId="1" numFmtId="0" xfId="0" applyBorder="1" applyFont="1"/>
    <xf borderId="1" fillId="0" fontId="1" numFmtId="164" xfId="0" applyBorder="1" applyFont="1" applyNumberFormat="1"/>
    <xf borderId="1" fillId="0" fontId="1" numFmtId="0" xfId="0" applyBorder="1" applyFont="1"/>
    <xf borderId="1" fillId="0" fontId="1" numFmtId="168" xfId="0" applyBorder="1" applyFont="1" applyNumberFormat="1"/>
    <xf borderId="1" fillId="0" fontId="1" numFmtId="166" xfId="0" applyBorder="1" applyFont="1" applyNumberFormat="1"/>
    <xf borderId="1" fillId="5" fontId="1" numFmtId="0" xfId="0" applyBorder="1" applyFill="1" applyFont="1"/>
    <xf borderId="1" fillId="6" fontId="1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left"/>
    </xf>
    <xf borderId="1" fillId="3" fontId="8" numFmtId="4" xfId="0" applyAlignment="1" applyBorder="1" applyFont="1" applyNumberFormat="1">
      <alignment horizontal="center"/>
    </xf>
    <xf borderId="1" fillId="0" fontId="2" numFmtId="4" xfId="0" applyAlignment="1" applyBorder="1" applyFont="1" applyNumberFormat="1">
      <alignment horizontal="center"/>
    </xf>
    <xf borderId="1" fillId="0" fontId="1" numFmtId="170" xfId="0" applyAlignment="1" applyBorder="1" applyFont="1" applyNumberFormat="1">
      <alignment horizontal="center"/>
    </xf>
    <xf borderId="1" fillId="0" fontId="2" numFmtId="170" xfId="0" applyAlignment="1" applyBorder="1" applyFont="1" applyNumberFormat="1">
      <alignment horizontal="center"/>
    </xf>
    <xf borderId="1" fillId="3" fontId="9" numFmtId="0" xfId="0" applyAlignment="1" applyBorder="1" applyFont="1">
      <alignment horizontal="center"/>
    </xf>
    <xf borderId="1" fillId="7" fontId="1" numFmtId="4" xfId="0" applyBorder="1" applyFill="1" applyFont="1" applyNumberFormat="1"/>
    <xf borderId="1" fillId="7" fontId="1" numFmtId="170" xfId="0" applyBorder="1" applyFont="1" applyNumberFormat="1"/>
    <xf borderId="0" fillId="0" fontId="10" numFmtId="0" xfId="0" applyFont="1"/>
    <xf borderId="12" fillId="5" fontId="2" numFmtId="0" xfId="0" applyAlignment="1" applyBorder="1" applyFont="1">
      <alignment horizontal="center"/>
    </xf>
    <xf borderId="10" fillId="0" fontId="5" numFmtId="0" xfId="0" applyBorder="1" applyFont="1"/>
    <xf borderId="13" fillId="0" fontId="5" numFmtId="0" xfId="0" applyBorder="1" applyFont="1"/>
    <xf borderId="0" fillId="0" fontId="1" numFmtId="171" xfId="0" applyFont="1" applyNumberFormat="1"/>
    <xf borderId="1" fillId="5" fontId="2" numFmtId="0" xfId="0" applyBorder="1" applyFont="1"/>
    <xf borderId="1" fillId="6" fontId="2" numFmtId="0" xfId="0" applyAlignment="1" applyBorder="1" applyFont="1">
      <alignment horizontal="center"/>
    </xf>
    <xf borderId="1" fillId="8" fontId="2" numFmtId="0" xfId="0" applyBorder="1" applyFill="1" applyFont="1"/>
    <xf borderId="1" fillId="4" fontId="1" numFmtId="171" xfId="0" applyAlignment="1" applyBorder="1" applyFont="1" applyNumberFormat="1">
      <alignment horizontal="left"/>
    </xf>
    <xf borderId="1" fillId="4" fontId="1" numFmtId="0" xfId="0" applyBorder="1" applyFont="1"/>
    <xf borderId="5" fillId="0" fontId="1" numFmtId="4" xfId="0" applyBorder="1" applyFont="1" applyNumberFormat="1"/>
    <xf borderId="3" fillId="4" fontId="2" numFmtId="4" xfId="0" applyBorder="1" applyFont="1" applyNumberFormat="1"/>
    <xf borderId="2" fillId="4" fontId="2" numFmtId="172" xfId="0" applyBorder="1" applyFont="1" applyNumberFormat="1"/>
    <xf borderId="3" fillId="4" fontId="2" numFmtId="172" xfId="0" applyBorder="1" applyFont="1" applyNumberFormat="1"/>
    <xf borderId="12" fillId="4" fontId="1" numFmtId="0" xfId="0" applyBorder="1" applyFont="1"/>
    <xf borderId="3" fillId="0" fontId="1" numFmtId="4" xfId="0" applyBorder="1" applyFont="1" applyNumberFormat="1"/>
    <xf borderId="6" fillId="0" fontId="1" numFmtId="4" xfId="0" applyBorder="1" applyFont="1" applyNumberFormat="1"/>
    <xf borderId="6" fillId="4" fontId="2" numFmtId="4" xfId="0" applyBorder="1" applyFont="1" applyNumberFormat="1"/>
    <xf borderId="6" fillId="4" fontId="2" numFmtId="172" xfId="0" applyBorder="1" applyFont="1" applyNumberFormat="1"/>
    <xf borderId="0" fillId="3" fontId="2" numFmtId="0" xfId="0" applyAlignment="1" applyFont="1">
      <alignment horizontal="center"/>
    </xf>
    <xf borderId="0" fillId="3" fontId="2" numFmtId="0" xfId="0" applyFont="1"/>
    <xf borderId="0" fillId="3" fontId="1" numFmtId="171" xfId="0" applyAlignment="1" applyFont="1" applyNumberFormat="1">
      <alignment horizontal="left"/>
    </xf>
    <xf borderId="0" fillId="3" fontId="9" numFmtId="0" xfId="0" applyFont="1"/>
    <xf borderId="0" fillId="3" fontId="9" numFmtId="1" xfId="0" applyFont="1" applyNumberFormat="1"/>
    <xf borderId="0" fillId="3" fontId="1" numFmtId="0" xfId="0" applyAlignment="1" applyFont="1">
      <alignment horizontal="left"/>
    </xf>
    <xf borderId="0" fillId="3" fontId="9" numFmtId="171" xfId="0" applyFont="1" applyNumberFormat="1"/>
    <xf borderId="0" fillId="3" fontId="9" numFmtId="3" xfId="0" applyFont="1" applyNumberFormat="1"/>
    <xf borderId="0" fillId="3" fontId="1" numFmtId="3" xfId="0" applyFont="1" applyNumberFormat="1"/>
    <xf borderId="0" fillId="0" fontId="1" numFmtId="0" xfId="0" applyAlignment="1" applyFont="1">
      <alignment horizontal="center"/>
    </xf>
    <xf borderId="12" fillId="9" fontId="2" numFmtId="0" xfId="0" applyAlignment="1" applyBorder="1" applyFill="1" applyFont="1">
      <alignment horizontal="center"/>
    </xf>
    <xf borderId="1" fillId="0" fontId="1" numFmtId="171" xfId="0" applyAlignment="1" applyBorder="1" applyFont="1" applyNumberFormat="1">
      <alignment horizontal="center" textRotation="90"/>
    </xf>
    <xf borderId="1" fillId="4" fontId="2" numFmtId="0" xfId="0" applyAlignment="1" applyBorder="1" applyFont="1">
      <alignment horizontal="center" textRotation="90"/>
    </xf>
    <xf borderId="1" fillId="4" fontId="11" numFmtId="0" xfId="0" applyAlignment="1" applyBorder="1" applyFont="1">
      <alignment horizontal="center" textRotation="90"/>
    </xf>
    <xf borderId="1" fillId="9" fontId="2" numFmtId="0" xfId="0" applyAlignment="1" applyBorder="1" applyFont="1">
      <alignment horizontal="center" textRotation="90"/>
    </xf>
    <xf borderId="0" fillId="0" fontId="1" numFmtId="0" xfId="0" applyAlignment="1" applyFont="1">
      <alignment textRotation="90"/>
    </xf>
    <xf borderId="2" fillId="9" fontId="2" numFmtId="0" xfId="0" applyAlignment="1" applyBorder="1" applyFont="1">
      <alignment horizontal="center" textRotation="90" vertical="center"/>
    </xf>
    <xf borderId="1" fillId="0" fontId="1" numFmtId="0" xfId="0" applyAlignment="1" applyBorder="1" applyFont="1">
      <alignment horizontal="center"/>
    </xf>
    <xf borderId="1" fillId="10" fontId="1" numFmtId="0" xfId="0" applyAlignment="1" applyBorder="1" applyFill="1" applyFont="1">
      <alignment horizontal="center"/>
    </xf>
    <xf borderId="3" fillId="0" fontId="5" numFmtId="0" xfId="0" applyBorder="1" applyFont="1"/>
    <xf borderId="6" fillId="0" fontId="5" numFmtId="0" xfId="0" applyBorder="1" applyFont="1"/>
    <xf borderId="1" fillId="9" fontId="2" numFmtId="0" xfId="0" applyBorder="1" applyFont="1"/>
    <xf borderId="1" fillId="4" fontId="1" numFmtId="0" xfId="0" applyAlignment="1" applyBorder="1" applyFont="1">
      <alignment horizontal="center"/>
    </xf>
    <xf borderId="1" fillId="11" fontId="1" numFmtId="0" xfId="0" applyAlignment="1" applyBorder="1" applyFill="1" applyFont="1">
      <alignment horizontal="center"/>
    </xf>
    <xf borderId="1" fillId="3" fontId="9" numFmtId="0" xfId="0" applyAlignment="1" applyBorder="1" applyFont="1">
      <alignment horizontal="left"/>
    </xf>
    <xf borderId="1" fillId="10" fontId="9" numFmtId="0" xfId="0" applyAlignment="1" applyBorder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Meetings-style">
      <tableStyleElement dxfId="1" type="headerRow"/>
      <tableStyleElement dxfId="2" type="firstRowStripe"/>
      <tableStyleElement dxfId="3" type="secondRowStripe"/>
    </tableStyle>
    <tableStyle count="3" pivot="0" name="Meeting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P999" displayName="Table_1" id="1">
  <tableColumns count="15">
    <tableColumn name="Date" id="1"/>
    <tableColumn name="Comment" id="2"/>
    <tableColumn name="Start Hour" id="3"/>
    <tableColumn name="Finish Hour" id="4"/>
    <tableColumn name="Hours" id="5"/>
    <tableColumn name="Employee 1" id="6"/>
    <tableColumn name="Employee 2" id="7"/>
    <tableColumn name="Employee 3" id="8"/>
    <tableColumn name="Employee 4" id="9"/>
    <tableColumn name="Employee 5" id="10"/>
    <tableColumn name="Employee 6" id="11"/>
    <tableColumn name="Employee 7" id="12"/>
    <tableColumn name="Employee 8" id="13"/>
    <tableColumn name="Employee 9" id="14"/>
    <tableColumn name="Employee 10" id="15"/>
  </tableColumns>
  <tableStyleInfo name="Meetings-style" showColumnStripes="0" showFirstColumn="1" showLastColumn="1" showRowStripes="1"/>
</table>
</file>

<file path=xl/tables/table2.xml><?xml version="1.0" encoding="utf-8"?>
<table xmlns="http://schemas.openxmlformats.org/spreadsheetml/2006/main" ref="Q2:Q999" displayName="Table_2" id="2">
  <tableColumns count="1">
    <tableColumn name="Employee 11" id="1"/>
  </tableColumns>
  <tableStyleInfo name="Meeting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day.com/" TargetMode="External"/><Relationship Id="rId2" Type="http://schemas.openxmlformats.org/officeDocument/2006/relationships/hyperlink" Target="http://monday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5.88"/>
    <col customWidth="1" min="5" max="6" width="12.63"/>
    <col customWidth="1" min="8" max="8" width="181.38"/>
  </cols>
  <sheetData>
    <row r="1" ht="15.75" customHeight="1">
      <c r="A1" s="1" t="s">
        <v>0</v>
      </c>
    </row>
    <row r="2" ht="15.7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15.75" customHeight="1">
      <c r="A3" s="3" t="s">
        <v>9</v>
      </c>
      <c r="B3" s="4">
        <v>44870.0</v>
      </c>
      <c r="C3" s="5" t="s">
        <v>10</v>
      </c>
      <c r="D3" s="5" t="s">
        <v>11</v>
      </c>
      <c r="E3" s="6">
        <v>0.9375</v>
      </c>
      <c r="F3" s="6">
        <v>0.9895833333333334</v>
      </c>
      <c r="G3" s="7">
        <f t="array" ref="G3:G1041">ROUND((HOUR(F3:F1041-E3:E1041)+MINUTE(F3:F1041-E3:E1041)/60)*4,0)/4</f>
        <v>1.25</v>
      </c>
      <c r="H3" s="8" t="s">
        <v>12</v>
      </c>
      <c r="I3" s="9" t="b">
        <v>1</v>
      </c>
    </row>
    <row r="4" ht="15.75" customHeight="1">
      <c r="A4" s="10"/>
      <c r="B4" s="11">
        <v>44870.0</v>
      </c>
      <c r="C4" s="12" t="s">
        <v>13</v>
      </c>
      <c r="D4" s="12" t="s">
        <v>11</v>
      </c>
      <c r="E4" s="13">
        <v>0.5</v>
      </c>
      <c r="F4" s="13">
        <v>0.5625</v>
      </c>
      <c r="G4" s="14">
        <v>1.5</v>
      </c>
      <c r="H4" s="15" t="s">
        <v>14</v>
      </c>
      <c r="I4" s="16" t="b">
        <v>1</v>
      </c>
    </row>
    <row r="5" ht="15.75" customHeight="1">
      <c r="A5" s="10"/>
      <c r="B5" s="17">
        <v>44871.0</v>
      </c>
      <c r="C5" s="18" t="s">
        <v>15</v>
      </c>
      <c r="D5" s="18" t="s">
        <v>16</v>
      </c>
      <c r="E5" s="19">
        <v>0.9479166666666666</v>
      </c>
      <c r="F5" s="19">
        <v>0.96875</v>
      </c>
      <c r="G5" s="20">
        <v>0.5</v>
      </c>
      <c r="H5" s="20" t="s">
        <v>17</v>
      </c>
      <c r="I5" s="9" t="b">
        <v>1</v>
      </c>
    </row>
    <row r="6" ht="15.75" customHeight="1">
      <c r="A6" s="10"/>
      <c r="B6" s="11">
        <v>44871.0</v>
      </c>
      <c r="C6" s="12" t="s">
        <v>18</v>
      </c>
      <c r="D6" s="12" t="s">
        <v>19</v>
      </c>
      <c r="E6" s="13">
        <v>0.8645833333333334</v>
      </c>
      <c r="F6" s="13">
        <v>0.9895833333333334</v>
      </c>
      <c r="G6" s="14">
        <v>3.0</v>
      </c>
      <c r="H6" s="15" t="s">
        <v>20</v>
      </c>
      <c r="I6" s="16" t="b">
        <v>1</v>
      </c>
    </row>
    <row r="7" ht="15.75" customHeight="1">
      <c r="A7" s="21"/>
      <c r="B7" s="22">
        <v>44871.0</v>
      </c>
      <c r="C7" s="23" t="s">
        <v>13</v>
      </c>
      <c r="D7" s="23" t="s">
        <v>11</v>
      </c>
      <c r="E7" s="24">
        <v>0.4166666666666667</v>
      </c>
      <c r="F7" s="24">
        <v>0.4375</v>
      </c>
      <c r="G7" s="25">
        <v>0.5</v>
      </c>
      <c r="H7" s="26" t="s">
        <v>21</v>
      </c>
      <c r="I7" s="9" t="b">
        <v>1</v>
      </c>
    </row>
    <row r="8" ht="15.75" customHeight="1">
      <c r="A8" s="3" t="s">
        <v>22</v>
      </c>
      <c r="B8" s="27">
        <v>44872.0</v>
      </c>
      <c r="C8" s="28" t="s">
        <v>10</v>
      </c>
      <c r="D8" s="28" t="s">
        <v>11</v>
      </c>
      <c r="E8" s="29">
        <v>0.8611111111111112</v>
      </c>
      <c r="F8" s="29">
        <v>0.875</v>
      </c>
      <c r="G8" s="30">
        <v>0.25</v>
      </c>
      <c r="H8" s="31" t="s">
        <v>23</v>
      </c>
      <c r="I8" s="16" t="b">
        <v>1</v>
      </c>
    </row>
    <row r="9" ht="15.75" customHeight="1">
      <c r="A9" s="10"/>
      <c r="B9" s="17">
        <v>44873.0</v>
      </c>
      <c r="C9" s="18" t="s">
        <v>15</v>
      </c>
      <c r="D9" s="18" t="s">
        <v>16</v>
      </c>
      <c r="E9" s="19">
        <v>0.020833333333333332</v>
      </c>
      <c r="F9" s="19">
        <v>0.0625</v>
      </c>
      <c r="G9" s="7">
        <v>1.0</v>
      </c>
      <c r="H9" s="20" t="s">
        <v>24</v>
      </c>
      <c r="I9" s="9" t="b">
        <v>1</v>
      </c>
    </row>
    <row r="10" ht="15.75" customHeight="1">
      <c r="A10" s="10"/>
      <c r="B10" s="11">
        <v>44873.0</v>
      </c>
      <c r="C10" s="12" t="s">
        <v>25</v>
      </c>
      <c r="D10" s="12" t="s">
        <v>26</v>
      </c>
      <c r="E10" s="13">
        <v>0.6875</v>
      </c>
      <c r="F10" s="13">
        <v>0.7083333333333334</v>
      </c>
      <c r="G10" s="14">
        <v>0.5</v>
      </c>
      <c r="H10" s="15" t="s">
        <v>27</v>
      </c>
      <c r="I10" s="16" t="b">
        <v>1</v>
      </c>
    </row>
    <row r="11" ht="15.75" customHeight="1">
      <c r="A11" s="10"/>
      <c r="B11" s="17">
        <v>44873.0</v>
      </c>
      <c r="C11" s="18" t="s">
        <v>25</v>
      </c>
      <c r="D11" s="18" t="s">
        <v>26</v>
      </c>
      <c r="E11" s="19">
        <v>0.75</v>
      </c>
      <c r="F11" s="19">
        <v>0.7916666666666666</v>
      </c>
      <c r="G11" s="7">
        <v>1.0</v>
      </c>
      <c r="H11" s="20" t="s">
        <v>28</v>
      </c>
      <c r="I11" s="9" t="b">
        <v>1</v>
      </c>
    </row>
    <row r="12" ht="15.75" customHeight="1">
      <c r="A12" s="10"/>
      <c r="B12" s="11">
        <v>44873.0</v>
      </c>
      <c r="C12" s="12" t="s">
        <v>25</v>
      </c>
      <c r="D12" s="12" t="s">
        <v>26</v>
      </c>
      <c r="E12" s="13">
        <v>0.7951388888888888</v>
      </c>
      <c r="F12" s="13">
        <v>0.8194444444444444</v>
      </c>
      <c r="G12" s="14">
        <v>0.5</v>
      </c>
      <c r="H12" s="15" t="s">
        <v>29</v>
      </c>
      <c r="I12" s="16" t="b">
        <v>1</v>
      </c>
      <c r="L12" s="32"/>
    </row>
    <row r="13" ht="15.75" customHeight="1">
      <c r="A13" s="10"/>
      <c r="B13" s="17">
        <v>44873.0</v>
      </c>
      <c r="C13" s="18" t="s">
        <v>10</v>
      </c>
      <c r="D13" s="18" t="s">
        <v>11</v>
      </c>
      <c r="E13" s="19">
        <v>0.8333333333333334</v>
      </c>
      <c r="F13" s="19">
        <v>0.8645833333333334</v>
      </c>
      <c r="G13" s="7">
        <v>0.75</v>
      </c>
      <c r="H13" s="20" t="s">
        <v>30</v>
      </c>
      <c r="I13" s="9" t="b">
        <v>1</v>
      </c>
    </row>
    <row r="14" ht="15.75" customHeight="1">
      <c r="A14" s="10"/>
      <c r="B14" s="11">
        <v>44874.0</v>
      </c>
      <c r="C14" s="12" t="s">
        <v>25</v>
      </c>
      <c r="D14" s="12" t="s">
        <v>26</v>
      </c>
      <c r="E14" s="13">
        <v>0.3333333333333333</v>
      </c>
      <c r="F14" s="13">
        <v>0.3645833333333333</v>
      </c>
      <c r="G14" s="14">
        <v>0.75</v>
      </c>
      <c r="H14" s="15" t="s">
        <v>31</v>
      </c>
      <c r="I14" s="16" t="b">
        <v>1</v>
      </c>
    </row>
    <row r="15" ht="15.75" customHeight="1">
      <c r="A15" s="10"/>
      <c r="B15" s="17">
        <v>44874.0</v>
      </c>
      <c r="C15" s="18" t="s">
        <v>32</v>
      </c>
      <c r="D15" s="18" t="s">
        <v>33</v>
      </c>
      <c r="E15" s="19">
        <v>0.4722222222222222</v>
      </c>
      <c r="F15" s="19">
        <v>0.5208333333333334</v>
      </c>
      <c r="G15" s="7">
        <v>1.25</v>
      </c>
      <c r="H15" s="20" t="s">
        <v>34</v>
      </c>
      <c r="I15" s="9" t="b">
        <v>1</v>
      </c>
    </row>
    <row r="16" ht="15.75" customHeight="1">
      <c r="A16" s="10"/>
      <c r="B16" s="11">
        <v>44874.0</v>
      </c>
      <c r="C16" s="12" t="s">
        <v>25</v>
      </c>
      <c r="D16" s="12" t="s">
        <v>26</v>
      </c>
      <c r="E16" s="13">
        <v>0.8194444444444444</v>
      </c>
      <c r="F16" s="13">
        <v>0.8541666666666666</v>
      </c>
      <c r="G16" s="14">
        <v>0.75</v>
      </c>
      <c r="H16" s="15" t="s">
        <v>35</v>
      </c>
      <c r="I16" s="16" t="b">
        <v>1</v>
      </c>
    </row>
    <row r="17" ht="15.75" customHeight="1">
      <c r="A17" s="10"/>
      <c r="B17" s="17">
        <v>44874.0</v>
      </c>
      <c r="C17" s="18" t="s">
        <v>15</v>
      </c>
      <c r="D17" s="18" t="s">
        <v>16</v>
      </c>
      <c r="E17" s="19">
        <v>0.875</v>
      </c>
      <c r="F17" s="19">
        <v>0.9166666666666666</v>
      </c>
      <c r="G17" s="7">
        <v>1.0</v>
      </c>
      <c r="H17" s="20" t="s">
        <v>36</v>
      </c>
      <c r="I17" s="9" t="b">
        <v>1</v>
      </c>
    </row>
    <row r="18" ht="15.75" customHeight="1">
      <c r="A18" s="10"/>
      <c r="B18" s="11">
        <v>44875.0</v>
      </c>
      <c r="C18" s="12" t="s">
        <v>18</v>
      </c>
      <c r="D18" s="12" t="s">
        <v>19</v>
      </c>
      <c r="E18" s="13">
        <v>0.9166666666666666</v>
      </c>
      <c r="F18" s="13">
        <v>0.9479166666666666</v>
      </c>
      <c r="G18" s="14">
        <v>0.75</v>
      </c>
      <c r="H18" s="15" t="s">
        <v>37</v>
      </c>
      <c r="I18" s="16" t="b">
        <v>1</v>
      </c>
    </row>
    <row r="19" ht="15.75" customHeight="1">
      <c r="A19" s="10"/>
      <c r="B19" s="17">
        <v>44876.0</v>
      </c>
      <c r="C19" s="18" t="s">
        <v>13</v>
      </c>
      <c r="D19" s="18" t="s">
        <v>11</v>
      </c>
      <c r="E19" s="19">
        <v>0.5833333333333334</v>
      </c>
      <c r="F19" s="19">
        <v>0.6979166666666666</v>
      </c>
      <c r="G19" s="20">
        <v>2.75</v>
      </c>
      <c r="H19" s="20" t="s">
        <v>38</v>
      </c>
      <c r="I19" s="9" t="b">
        <v>1</v>
      </c>
    </row>
    <row r="20" ht="15.75" customHeight="1">
      <c r="A20" s="10"/>
      <c r="B20" s="11">
        <v>44877.0</v>
      </c>
      <c r="C20" s="12" t="s">
        <v>15</v>
      </c>
      <c r="D20" s="12" t="s">
        <v>16</v>
      </c>
      <c r="E20" s="13">
        <v>0.0</v>
      </c>
      <c r="F20" s="13">
        <v>0.0625</v>
      </c>
      <c r="G20" s="14">
        <v>1.5</v>
      </c>
      <c r="H20" s="15" t="s">
        <v>39</v>
      </c>
      <c r="I20" s="16" t="b">
        <v>1</v>
      </c>
    </row>
    <row r="21" ht="15.75" customHeight="1">
      <c r="A21" s="10"/>
      <c r="B21" s="17">
        <v>44877.0</v>
      </c>
      <c r="C21" s="18" t="s">
        <v>40</v>
      </c>
      <c r="D21" s="18" t="s">
        <v>41</v>
      </c>
      <c r="E21" s="19">
        <v>0.5416666666666666</v>
      </c>
      <c r="F21" s="19">
        <v>0.625</v>
      </c>
      <c r="G21" s="7">
        <v>2.0</v>
      </c>
      <c r="H21" s="20" t="s">
        <v>42</v>
      </c>
      <c r="I21" s="9" t="b">
        <v>1</v>
      </c>
    </row>
    <row r="22" ht="15.75" customHeight="1">
      <c r="A22" s="10"/>
      <c r="B22" s="11">
        <v>44878.0</v>
      </c>
      <c r="C22" s="12" t="s">
        <v>15</v>
      </c>
      <c r="D22" s="12" t="s">
        <v>16</v>
      </c>
      <c r="E22" s="13">
        <v>0.08333333333333333</v>
      </c>
      <c r="F22" s="13">
        <v>0.20833333333333334</v>
      </c>
      <c r="G22" s="14">
        <v>3.0</v>
      </c>
      <c r="H22" s="15" t="s">
        <v>43</v>
      </c>
      <c r="I22" s="16" t="b">
        <v>1</v>
      </c>
    </row>
    <row r="23" ht="15.75" customHeight="1">
      <c r="A23" s="10"/>
      <c r="B23" s="17">
        <v>44878.0</v>
      </c>
      <c r="C23" s="18" t="s">
        <v>15</v>
      </c>
      <c r="D23" s="18" t="s">
        <v>16</v>
      </c>
      <c r="E23" s="19">
        <v>0.875</v>
      </c>
      <c r="F23" s="19">
        <v>0.9583333333333334</v>
      </c>
      <c r="G23" s="7">
        <v>2.0</v>
      </c>
      <c r="H23" s="20" t="s">
        <v>44</v>
      </c>
      <c r="I23" s="9" t="b">
        <v>1</v>
      </c>
    </row>
    <row r="24" ht="15.75" customHeight="1">
      <c r="A24" s="10"/>
      <c r="B24" s="11">
        <v>44878.0</v>
      </c>
      <c r="C24" s="12" t="s">
        <v>13</v>
      </c>
      <c r="D24" s="12" t="s">
        <v>11</v>
      </c>
      <c r="E24" s="33">
        <v>0.5</v>
      </c>
      <c r="F24" s="13">
        <v>0.5416666666666666</v>
      </c>
      <c r="G24" s="14">
        <v>1.0</v>
      </c>
      <c r="H24" s="15" t="s">
        <v>45</v>
      </c>
      <c r="I24" s="16" t="b">
        <v>1</v>
      </c>
    </row>
    <row r="25" ht="15.75" customHeight="1">
      <c r="A25" s="10"/>
      <c r="B25" s="17">
        <v>44878.0</v>
      </c>
      <c r="C25" s="18" t="s">
        <v>13</v>
      </c>
      <c r="D25" s="18" t="s">
        <v>11</v>
      </c>
      <c r="E25" s="34">
        <v>0.6666666666666666</v>
      </c>
      <c r="F25" s="34">
        <v>0.75</v>
      </c>
      <c r="G25" s="7">
        <v>2.0</v>
      </c>
      <c r="H25" s="20" t="s">
        <v>46</v>
      </c>
      <c r="I25" s="9" t="b">
        <v>1</v>
      </c>
    </row>
    <row r="26" ht="15.75" customHeight="1">
      <c r="A26" s="10"/>
      <c r="B26" s="11">
        <v>44878.0</v>
      </c>
      <c r="C26" s="12" t="s">
        <v>10</v>
      </c>
      <c r="D26" s="12" t="s">
        <v>11</v>
      </c>
      <c r="E26" s="35">
        <v>0.5</v>
      </c>
      <c r="F26" s="35">
        <v>0.5416666666666666</v>
      </c>
      <c r="G26" s="14">
        <v>1.0</v>
      </c>
      <c r="H26" s="15" t="s">
        <v>47</v>
      </c>
      <c r="I26" s="16" t="b">
        <v>1</v>
      </c>
    </row>
    <row r="27" ht="15.75" customHeight="1">
      <c r="A27" s="21"/>
      <c r="B27" s="22">
        <v>44878.0</v>
      </c>
      <c r="C27" s="23" t="s">
        <v>10</v>
      </c>
      <c r="D27" s="23" t="s">
        <v>11</v>
      </c>
      <c r="E27" s="24">
        <v>0.6666666666666666</v>
      </c>
      <c r="F27" s="24">
        <v>0.7083333333333334</v>
      </c>
      <c r="G27" s="25">
        <v>1.0</v>
      </c>
      <c r="H27" s="26" t="s">
        <v>48</v>
      </c>
      <c r="I27" s="9" t="b">
        <v>1</v>
      </c>
    </row>
    <row r="28" ht="15.75" customHeight="1">
      <c r="A28" s="36" t="s">
        <v>49</v>
      </c>
      <c r="B28" s="11">
        <v>44879.0</v>
      </c>
      <c r="C28" s="12" t="s">
        <v>50</v>
      </c>
      <c r="D28" s="12" t="s">
        <v>41</v>
      </c>
      <c r="E28" s="13">
        <v>0.3541666666666667</v>
      </c>
      <c r="F28" s="13">
        <v>0.40625</v>
      </c>
      <c r="G28" s="14">
        <v>1.25</v>
      </c>
      <c r="H28" s="15" t="s">
        <v>51</v>
      </c>
      <c r="I28" s="16" t="b">
        <v>1</v>
      </c>
    </row>
    <row r="29" ht="15.75" customHeight="1">
      <c r="A29" s="36"/>
      <c r="B29" s="17">
        <v>44879.0</v>
      </c>
      <c r="C29" s="18" t="s">
        <v>52</v>
      </c>
      <c r="D29" s="18" t="s">
        <v>33</v>
      </c>
      <c r="E29" s="19">
        <v>0.3055555555555556</v>
      </c>
      <c r="F29" s="37">
        <v>0.4583333333333333</v>
      </c>
      <c r="G29" s="7">
        <v>3.75</v>
      </c>
      <c r="H29" s="20" t="s">
        <v>53</v>
      </c>
      <c r="I29" s="9" t="b">
        <v>1</v>
      </c>
    </row>
    <row r="30" ht="15.75" customHeight="1">
      <c r="A30" s="36"/>
      <c r="B30" s="11">
        <v>44879.0</v>
      </c>
      <c r="C30" s="12" t="s">
        <v>25</v>
      </c>
      <c r="D30" s="12" t="s">
        <v>26</v>
      </c>
      <c r="E30" s="13">
        <v>0.20833333333333334</v>
      </c>
      <c r="F30" s="13">
        <v>0.3333333333333333</v>
      </c>
      <c r="G30" s="14">
        <v>3.0</v>
      </c>
      <c r="H30" s="15" t="s">
        <v>54</v>
      </c>
      <c r="I30" s="16" t="b">
        <v>1</v>
      </c>
    </row>
    <row r="31" ht="15.75" customHeight="1">
      <c r="A31" s="36"/>
      <c r="B31" s="17">
        <v>44879.0</v>
      </c>
      <c r="C31" s="18" t="s">
        <v>32</v>
      </c>
      <c r="D31" s="18" t="s">
        <v>11</v>
      </c>
      <c r="E31" s="34">
        <v>0.7083333333333334</v>
      </c>
      <c r="F31" s="34">
        <v>0.75</v>
      </c>
      <c r="G31" s="7">
        <v>1.0</v>
      </c>
      <c r="H31" s="20" t="s">
        <v>55</v>
      </c>
      <c r="I31" s="9" t="b">
        <v>1</v>
      </c>
    </row>
    <row r="32" ht="15.75" customHeight="1">
      <c r="A32" s="36"/>
      <c r="B32" s="11">
        <v>44879.0</v>
      </c>
      <c r="C32" s="12" t="s">
        <v>32</v>
      </c>
      <c r="D32" s="12" t="s">
        <v>56</v>
      </c>
      <c r="E32" s="13">
        <v>0.75</v>
      </c>
      <c r="F32" s="13">
        <v>0.7604166666666666</v>
      </c>
      <c r="G32" s="14">
        <v>0.25</v>
      </c>
      <c r="H32" s="15" t="s">
        <v>57</v>
      </c>
      <c r="I32" s="16" t="b">
        <v>1</v>
      </c>
    </row>
    <row r="33" ht="15.75" customHeight="1">
      <c r="A33" s="36"/>
      <c r="B33" s="17">
        <v>44879.0</v>
      </c>
      <c r="C33" s="18" t="s">
        <v>10</v>
      </c>
      <c r="D33" s="18" t="s">
        <v>11</v>
      </c>
      <c r="E33" s="19">
        <v>0.7083333333333334</v>
      </c>
      <c r="F33" s="19">
        <v>0.75</v>
      </c>
      <c r="G33" s="7">
        <v>1.0</v>
      </c>
      <c r="H33" s="20" t="s">
        <v>58</v>
      </c>
      <c r="I33" s="9" t="b">
        <v>1</v>
      </c>
    </row>
    <row r="34" ht="15.75" customHeight="1">
      <c r="A34" s="36"/>
      <c r="B34" s="11">
        <v>44879.0</v>
      </c>
      <c r="C34" s="12" t="s">
        <v>10</v>
      </c>
      <c r="D34" s="12" t="s">
        <v>11</v>
      </c>
      <c r="E34" s="13">
        <v>0.6770833333333334</v>
      </c>
      <c r="F34" s="13">
        <v>0.6944444444444444</v>
      </c>
      <c r="G34" s="14">
        <v>0.5</v>
      </c>
      <c r="H34" s="15" t="s">
        <v>59</v>
      </c>
      <c r="I34" s="16" t="b">
        <v>1</v>
      </c>
    </row>
    <row r="35" ht="15.75" customHeight="1">
      <c r="A35" s="36"/>
      <c r="B35" s="17">
        <v>44879.0</v>
      </c>
      <c r="C35" s="18" t="s">
        <v>13</v>
      </c>
      <c r="D35" s="18" t="s">
        <v>56</v>
      </c>
      <c r="E35" s="19">
        <v>0.4618055555555556</v>
      </c>
      <c r="F35" s="19">
        <v>0.5034722222222222</v>
      </c>
      <c r="G35" s="7">
        <v>1.0</v>
      </c>
      <c r="H35" s="20" t="s">
        <v>60</v>
      </c>
      <c r="I35" s="9" t="b">
        <v>1</v>
      </c>
    </row>
    <row r="36" ht="15.75" customHeight="1">
      <c r="A36" s="36"/>
      <c r="B36" s="11">
        <v>44879.0</v>
      </c>
      <c r="C36" s="12" t="s">
        <v>40</v>
      </c>
      <c r="D36" s="12" t="s">
        <v>41</v>
      </c>
      <c r="E36" s="33">
        <v>0.3333333333333333</v>
      </c>
      <c r="F36" s="13">
        <v>0.375</v>
      </c>
      <c r="G36" s="14">
        <v>1.0</v>
      </c>
      <c r="H36" s="15" t="s">
        <v>61</v>
      </c>
      <c r="I36" s="16" t="b">
        <v>1</v>
      </c>
    </row>
    <row r="37" ht="15.75" customHeight="1">
      <c r="A37" s="36"/>
      <c r="B37" s="17">
        <v>44880.0</v>
      </c>
      <c r="C37" s="18" t="s">
        <v>10</v>
      </c>
      <c r="D37" s="18" t="s">
        <v>11</v>
      </c>
      <c r="E37" s="19">
        <v>0.4722222222222222</v>
      </c>
      <c r="F37" s="19">
        <v>0.4895833333333333</v>
      </c>
      <c r="G37" s="7">
        <v>0.5</v>
      </c>
      <c r="H37" s="20" t="s">
        <v>62</v>
      </c>
      <c r="I37" s="9" t="b">
        <v>1</v>
      </c>
    </row>
    <row r="38" ht="15.75" customHeight="1">
      <c r="A38" s="36"/>
      <c r="B38" s="11">
        <v>44880.0</v>
      </c>
      <c r="C38" s="12" t="s">
        <v>13</v>
      </c>
      <c r="D38" s="12" t="s">
        <v>11</v>
      </c>
      <c r="E38" s="13">
        <v>0.65625</v>
      </c>
      <c r="F38" s="13">
        <v>0.6666666666666666</v>
      </c>
      <c r="G38" s="14">
        <v>0.25</v>
      </c>
      <c r="H38" s="15" t="s">
        <v>63</v>
      </c>
      <c r="I38" s="16" t="b">
        <v>1</v>
      </c>
    </row>
    <row r="39" ht="15.75" customHeight="1">
      <c r="A39" s="36"/>
      <c r="B39" s="17">
        <v>44880.0</v>
      </c>
      <c r="C39" s="18" t="s">
        <v>10</v>
      </c>
      <c r="D39" s="18" t="s">
        <v>11</v>
      </c>
      <c r="E39" s="19">
        <v>0.9270833333333334</v>
      </c>
      <c r="F39" s="19">
        <v>0.9479166666666666</v>
      </c>
      <c r="G39" s="7">
        <v>0.5</v>
      </c>
      <c r="H39" s="20" t="s">
        <v>64</v>
      </c>
      <c r="I39" s="9" t="b">
        <v>1</v>
      </c>
    </row>
    <row r="40" ht="15.75" customHeight="1">
      <c r="A40" s="36"/>
      <c r="B40" s="11">
        <v>44880.0</v>
      </c>
      <c r="C40" s="12" t="s">
        <v>10</v>
      </c>
      <c r="D40" s="12" t="s">
        <v>11</v>
      </c>
      <c r="E40" s="13">
        <v>0.9479166666666666</v>
      </c>
      <c r="F40" s="13">
        <v>0.96875</v>
      </c>
      <c r="G40" s="14">
        <v>0.5</v>
      </c>
      <c r="H40" s="15" t="s">
        <v>65</v>
      </c>
      <c r="I40" s="16" t="b">
        <v>1</v>
      </c>
    </row>
    <row r="41" ht="15.75" customHeight="1">
      <c r="A41" s="36"/>
      <c r="B41" s="17">
        <v>44880.0</v>
      </c>
      <c r="C41" s="18" t="s">
        <v>52</v>
      </c>
      <c r="D41" s="18" t="s">
        <v>19</v>
      </c>
      <c r="E41" s="19">
        <v>0.9375</v>
      </c>
      <c r="F41" s="19">
        <v>1.0</v>
      </c>
      <c r="G41" s="7">
        <v>1.5</v>
      </c>
      <c r="H41" s="20" t="s">
        <v>66</v>
      </c>
      <c r="I41" s="9" t="b">
        <v>1</v>
      </c>
    </row>
    <row r="42" ht="15.75" customHeight="1">
      <c r="A42" s="36"/>
      <c r="B42" s="11">
        <v>44882.0</v>
      </c>
      <c r="C42" s="12" t="s">
        <v>52</v>
      </c>
      <c r="D42" s="12" t="s">
        <v>19</v>
      </c>
      <c r="E42" s="13">
        <v>0.41875</v>
      </c>
      <c r="F42" s="13">
        <v>0.4548611111111111</v>
      </c>
      <c r="G42" s="14">
        <v>0.75</v>
      </c>
      <c r="H42" s="15" t="s">
        <v>67</v>
      </c>
      <c r="I42" s="16" t="b">
        <v>1</v>
      </c>
    </row>
    <row r="43" ht="15.75" customHeight="1">
      <c r="A43" s="36"/>
      <c r="B43" s="17">
        <v>44882.0</v>
      </c>
      <c r="C43" s="18" t="s">
        <v>13</v>
      </c>
      <c r="D43" s="18" t="s">
        <v>11</v>
      </c>
      <c r="E43" s="19">
        <v>0.4791666666666667</v>
      </c>
      <c r="F43" s="19">
        <v>0.5277777777777778</v>
      </c>
      <c r="G43" s="7">
        <v>1.25</v>
      </c>
      <c r="H43" s="20" t="s">
        <v>68</v>
      </c>
      <c r="I43" s="9" t="b">
        <v>1</v>
      </c>
    </row>
    <row r="44" ht="15.75" customHeight="1">
      <c r="A44" s="36"/>
      <c r="B44" s="11">
        <v>44882.0</v>
      </c>
      <c r="C44" s="12" t="s">
        <v>10</v>
      </c>
      <c r="D44" s="12" t="s">
        <v>11</v>
      </c>
      <c r="E44" s="13">
        <v>0.46875</v>
      </c>
      <c r="F44" s="13">
        <v>0.4930555555555556</v>
      </c>
      <c r="G44" s="14">
        <v>0.5</v>
      </c>
      <c r="H44" s="15" t="s">
        <v>68</v>
      </c>
      <c r="I44" s="16" t="b">
        <v>1</v>
      </c>
    </row>
    <row r="45" ht="15.75" customHeight="1">
      <c r="A45" s="36"/>
      <c r="B45" s="17">
        <v>44882.0</v>
      </c>
      <c r="C45" s="18" t="s">
        <v>10</v>
      </c>
      <c r="D45" s="18" t="s">
        <v>11</v>
      </c>
      <c r="E45" s="19">
        <v>0.8229166666666666</v>
      </c>
      <c r="F45" s="19">
        <v>0.84375</v>
      </c>
      <c r="G45" s="7">
        <v>0.5</v>
      </c>
      <c r="H45" s="20" t="s">
        <v>69</v>
      </c>
      <c r="I45" s="9" t="b">
        <v>1</v>
      </c>
    </row>
    <row r="46" ht="15.75" customHeight="1">
      <c r="A46" s="36"/>
      <c r="B46" s="11">
        <v>44884.0</v>
      </c>
      <c r="C46" s="12" t="s">
        <v>52</v>
      </c>
      <c r="D46" s="12" t="s">
        <v>33</v>
      </c>
      <c r="E46" s="13">
        <v>0.8055555555555556</v>
      </c>
      <c r="F46" s="13">
        <v>0.8576388888888888</v>
      </c>
      <c r="G46" s="14">
        <v>1.25</v>
      </c>
      <c r="H46" s="15" t="s">
        <v>70</v>
      </c>
      <c r="I46" s="16" t="b">
        <v>1</v>
      </c>
    </row>
    <row r="47" ht="15.75" customHeight="1">
      <c r="A47" s="36"/>
      <c r="B47" s="17">
        <v>44884.0</v>
      </c>
      <c r="C47" s="18" t="s">
        <v>18</v>
      </c>
      <c r="D47" s="18" t="s">
        <v>19</v>
      </c>
      <c r="E47" s="19">
        <v>0.4375</v>
      </c>
      <c r="F47" s="19">
        <v>0.53125</v>
      </c>
      <c r="G47" s="7">
        <v>2.25</v>
      </c>
      <c r="H47" s="20" t="s">
        <v>71</v>
      </c>
      <c r="I47" s="9" t="b">
        <v>1</v>
      </c>
    </row>
    <row r="48" ht="15.75" customHeight="1">
      <c r="A48" s="36"/>
      <c r="B48" s="11">
        <v>44885.0</v>
      </c>
      <c r="C48" s="12" t="s">
        <v>25</v>
      </c>
      <c r="D48" s="12" t="s">
        <v>26</v>
      </c>
      <c r="E48" s="13">
        <v>0.20833333333333334</v>
      </c>
      <c r="F48" s="13">
        <v>0.375</v>
      </c>
      <c r="G48" s="14">
        <v>4.0</v>
      </c>
      <c r="H48" s="15" t="s">
        <v>72</v>
      </c>
      <c r="I48" s="16" t="b">
        <v>1</v>
      </c>
    </row>
    <row r="49" ht="15.75" customHeight="1">
      <c r="A49" s="36"/>
      <c r="B49" s="17">
        <v>44885.0</v>
      </c>
      <c r="C49" s="18" t="s">
        <v>32</v>
      </c>
      <c r="D49" s="18" t="s">
        <v>33</v>
      </c>
      <c r="E49" s="19">
        <v>0.4930555555555556</v>
      </c>
      <c r="F49" s="19">
        <v>0.5395833333333333</v>
      </c>
      <c r="G49" s="7">
        <v>1.0</v>
      </c>
      <c r="H49" s="20" t="s">
        <v>73</v>
      </c>
      <c r="I49" s="9" t="b">
        <v>1</v>
      </c>
    </row>
    <row r="50" ht="15.75" customHeight="1">
      <c r="A50" s="36"/>
      <c r="B50" s="11">
        <v>44885.0</v>
      </c>
      <c r="C50" s="12" t="s">
        <v>25</v>
      </c>
      <c r="D50" s="12" t="s">
        <v>26</v>
      </c>
      <c r="E50" s="13">
        <v>0.5625</v>
      </c>
      <c r="F50" s="13">
        <v>0.5972222222222222</v>
      </c>
      <c r="G50" s="14">
        <v>0.75</v>
      </c>
      <c r="H50" s="15" t="s">
        <v>74</v>
      </c>
      <c r="I50" s="16" t="b">
        <v>1</v>
      </c>
    </row>
    <row r="51" ht="15.75" customHeight="1">
      <c r="A51" s="36"/>
      <c r="B51" s="17">
        <v>44885.0</v>
      </c>
      <c r="C51" s="18" t="s">
        <v>32</v>
      </c>
      <c r="D51" s="18" t="s">
        <v>33</v>
      </c>
      <c r="E51" s="19">
        <v>0.7013888888888888</v>
      </c>
      <c r="F51" s="19">
        <v>0.7083333333333334</v>
      </c>
      <c r="G51" s="7">
        <v>0.25</v>
      </c>
      <c r="H51" s="20" t="s">
        <v>75</v>
      </c>
      <c r="I51" s="9" t="b">
        <v>1</v>
      </c>
    </row>
    <row r="52" ht="15.75" customHeight="1">
      <c r="A52" s="36"/>
      <c r="B52" s="11">
        <v>44885.0</v>
      </c>
      <c r="C52" s="12" t="s">
        <v>32</v>
      </c>
      <c r="D52" s="12" t="s">
        <v>56</v>
      </c>
      <c r="E52" s="13">
        <v>0.7291666666666666</v>
      </c>
      <c r="F52" s="13">
        <v>0.7395833333333334</v>
      </c>
      <c r="G52" s="14">
        <v>0.25</v>
      </c>
      <c r="H52" s="15" t="s">
        <v>76</v>
      </c>
      <c r="I52" s="16" t="b">
        <v>1</v>
      </c>
    </row>
    <row r="53" ht="15.75" customHeight="1">
      <c r="A53" s="3" t="s">
        <v>77</v>
      </c>
      <c r="B53" s="4">
        <v>44886.0</v>
      </c>
      <c r="C53" s="5" t="s">
        <v>25</v>
      </c>
      <c r="D53" s="5" t="s">
        <v>26</v>
      </c>
      <c r="E53" s="6">
        <v>0.2916666666666667</v>
      </c>
      <c r="F53" s="6">
        <v>0.3416666666666667</v>
      </c>
      <c r="G53" s="38">
        <v>1.25</v>
      </c>
      <c r="H53" s="8" t="s">
        <v>78</v>
      </c>
      <c r="I53" s="9" t="b">
        <v>1</v>
      </c>
    </row>
    <row r="54" ht="15.75" customHeight="1">
      <c r="A54" s="10"/>
      <c r="B54" s="11">
        <v>44887.0</v>
      </c>
      <c r="C54" s="12" t="s">
        <v>50</v>
      </c>
      <c r="D54" s="12" t="s">
        <v>41</v>
      </c>
      <c r="E54" s="33">
        <v>0.0</v>
      </c>
      <c r="F54" s="13">
        <v>0.14583333333333334</v>
      </c>
      <c r="G54" s="14">
        <v>3.5</v>
      </c>
      <c r="H54" s="15" t="s">
        <v>79</v>
      </c>
      <c r="I54" s="16" t="b">
        <v>1</v>
      </c>
    </row>
    <row r="55" ht="15.75" customHeight="1">
      <c r="A55" s="10"/>
      <c r="B55" s="17">
        <v>44887.0</v>
      </c>
      <c r="C55" s="18" t="s">
        <v>40</v>
      </c>
      <c r="D55" s="18" t="s">
        <v>41</v>
      </c>
      <c r="E55" s="19">
        <v>0.375</v>
      </c>
      <c r="F55" s="19">
        <v>0.5</v>
      </c>
      <c r="G55" s="7">
        <v>3.0</v>
      </c>
      <c r="H55" s="20" t="s">
        <v>80</v>
      </c>
      <c r="I55" s="9" t="b">
        <v>1</v>
      </c>
    </row>
    <row r="56" ht="15.75" customHeight="1">
      <c r="A56" s="10"/>
      <c r="B56" s="11">
        <v>44887.0</v>
      </c>
      <c r="C56" s="12" t="s">
        <v>25</v>
      </c>
      <c r="D56" s="12" t="s">
        <v>26</v>
      </c>
      <c r="E56" s="13">
        <v>0.5</v>
      </c>
      <c r="F56" s="13">
        <v>0.5222222222222223</v>
      </c>
      <c r="G56" s="14">
        <v>0.5</v>
      </c>
      <c r="H56" s="15" t="s">
        <v>81</v>
      </c>
      <c r="I56" s="16" t="b">
        <v>1</v>
      </c>
    </row>
    <row r="57" ht="15.75" customHeight="1">
      <c r="A57" s="10"/>
      <c r="B57" s="17">
        <v>44887.0</v>
      </c>
      <c r="C57" s="18" t="s">
        <v>52</v>
      </c>
      <c r="D57" s="18" t="s">
        <v>33</v>
      </c>
      <c r="E57" s="19">
        <v>0.4583333333333333</v>
      </c>
      <c r="F57" s="19">
        <v>0.5402777777777777</v>
      </c>
      <c r="G57" s="7">
        <v>2.0</v>
      </c>
      <c r="H57" s="20" t="s">
        <v>82</v>
      </c>
      <c r="I57" s="9" t="b">
        <v>1</v>
      </c>
    </row>
    <row r="58" ht="15.75" customHeight="1">
      <c r="A58" s="10"/>
      <c r="B58" s="11">
        <v>44887.0</v>
      </c>
      <c r="C58" s="12" t="s">
        <v>18</v>
      </c>
      <c r="D58" s="12" t="s">
        <v>19</v>
      </c>
      <c r="E58" s="13">
        <v>0.4583333333333333</v>
      </c>
      <c r="F58" s="13">
        <v>0.5402777777777777</v>
      </c>
      <c r="G58" s="14">
        <v>2.0</v>
      </c>
      <c r="H58" s="15" t="s">
        <v>82</v>
      </c>
      <c r="I58" s="16" t="b">
        <v>1</v>
      </c>
    </row>
    <row r="59" ht="15.75" customHeight="1">
      <c r="A59" s="10"/>
      <c r="B59" s="17">
        <v>44887.0</v>
      </c>
      <c r="C59" s="18" t="s">
        <v>52</v>
      </c>
      <c r="D59" s="18" t="s">
        <v>33</v>
      </c>
      <c r="E59" s="19">
        <v>0.5451388888888888</v>
      </c>
      <c r="F59" s="19">
        <v>0.5888888888888889</v>
      </c>
      <c r="G59" s="7">
        <v>1.0</v>
      </c>
      <c r="H59" s="20" t="s">
        <v>83</v>
      </c>
      <c r="I59" s="9" t="b">
        <v>1</v>
      </c>
    </row>
    <row r="60" ht="15.75" customHeight="1">
      <c r="A60" s="10"/>
      <c r="B60" s="11">
        <v>44887.0</v>
      </c>
      <c r="C60" s="12" t="s">
        <v>15</v>
      </c>
      <c r="D60" s="12" t="s">
        <v>16</v>
      </c>
      <c r="E60" s="13">
        <v>0.7291666666666666</v>
      </c>
      <c r="F60" s="13">
        <v>0.75</v>
      </c>
      <c r="G60" s="14">
        <v>0.5</v>
      </c>
      <c r="H60" s="39" t="s">
        <v>84</v>
      </c>
      <c r="I60" s="16" t="b">
        <v>1</v>
      </c>
    </row>
    <row r="61" ht="15.75" customHeight="1">
      <c r="A61" s="10"/>
      <c r="B61" s="17">
        <v>44887.0</v>
      </c>
      <c r="C61" s="18" t="s">
        <v>15</v>
      </c>
      <c r="D61" s="18" t="s">
        <v>16</v>
      </c>
      <c r="E61" s="19">
        <v>0.7916666666666666</v>
      </c>
      <c r="F61" s="19">
        <v>0.875</v>
      </c>
      <c r="G61" s="7">
        <v>2.0</v>
      </c>
      <c r="H61" s="20" t="s">
        <v>85</v>
      </c>
      <c r="I61" s="9" t="b">
        <v>1</v>
      </c>
    </row>
    <row r="62" ht="15.75" customHeight="1">
      <c r="A62" s="10"/>
      <c r="B62" s="11">
        <v>44889.0</v>
      </c>
      <c r="C62" s="12" t="s">
        <v>50</v>
      </c>
      <c r="D62" s="12" t="s">
        <v>41</v>
      </c>
      <c r="E62" s="13">
        <v>0.0</v>
      </c>
      <c r="F62" s="13">
        <v>0.0625</v>
      </c>
      <c r="G62" s="14">
        <v>1.5</v>
      </c>
      <c r="H62" s="15" t="s">
        <v>86</v>
      </c>
      <c r="I62" s="16" t="b">
        <v>1</v>
      </c>
    </row>
    <row r="63" ht="15.75" customHeight="1">
      <c r="A63" s="10"/>
      <c r="B63" s="17">
        <v>44889.0</v>
      </c>
      <c r="C63" s="18" t="s">
        <v>18</v>
      </c>
      <c r="D63" s="18" t="s">
        <v>19</v>
      </c>
      <c r="E63" s="19">
        <v>0.5347222222222222</v>
      </c>
      <c r="F63" s="19">
        <v>0.5625</v>
      </c>
      <c r="G63" s="7">
        <v>0.75</v>
      </c>
      <c r="H63" s="20" t="s">
        <v>87</v>
      </c>
      <c r="I63" s="9" t="b">
        <v>1</v>
      </c>
    </row>
    <row r="64" ht="15.75" customHeight="1">
      <c r="A64" s="10"/>
      <c r="B64" s="11">
        <v>44890.0</v>
      </c>
      <c r="C64" s="12" t="s">
        <v>25</v>
      </c>
      <c r="D64" s="12" t="s">
        <v>26</v>
      </c>
      <c r="E64" s="13">
        <v>0.5208333333333334</v>
      </c>
      <c r="F64" s="13">
        <v>0.6180555555555556</v>
      </c>
      <c r="G64" s="14">
        <v>2.25</v>
      </c>
      <c r="H64" s="15" t="s">
        <v>88</v>
      </c>
      <c r="I64" s="16" t="b">
        <v>1</v>
      </c>
    </row>
    <row r="65" ht="15.75" customHeight="1">
      <c r="A65" s="10"/>
      <c r="B65" s="17">
        <v>44890.0</v>
      </c>
      <c r="C65" s="18" t="s">
        <v>25</v>
      </c>
      <c r="D65" s="18" t="s">
        <v>26</v>
      </c>
      <c r="E65" s="19">
        <v>0.625</v>
      </c>
      <c r="F65" s="19">
        <v>0.6493055555555556</v>
      </c>
      <c r="G65" s="7">
        <v>0.5</v>
      </c>
      <c r="H65" s="20" t="s">
        <v>89</v>
      </c>
      <c r="I65" s="9" t="b">
        <v>1</v>
      </c>
    </row>
    <row r="66" ht="15.75" customHeight="1">
      <c r="A66" s="10"/>
      <c r="B66" s="11">
        <v>44890.0</v>
      </c>
      <c r="C66" s="12" t="s">
        <v>25</v>
      </c>
      <c r="D66" s="12" t="s">
        <v>26</v>
      </c>
      <c r="E66" s="13">
        <v>0.6527777777777778</v>
      </c>
      <c r="F66" s="13">
        <v>0.6597222222222222</v>
      </c>
      <c r="G66" s="14">
        <v>0.25</v>
      </c>
      <c r="H66" s="15" t="s">
        <v>90</v>
      </c>
      <c r="I66" s="16" t="b">
        <v>1</v>
      </c>
    </row>
    <row r="67" ht="35.25" customHeight="1">
      <c r="A67" s="10"/>
      <c r="B67" s="17">
        <v>44890.0</v>
      </c>
      <c r="C67" s="18" t="s">
        <v>25</v>
      </c>
      <c r="D67" s="18" t="s">
        <v>26</v>
      </c>
      <c r="E67" s="19">
        <v>0.7569444444444444</v>
      </c>
      <c r="F67" s="19">
        <v>0.8194444444444444</v>
      </c>
      <c r="G67" s="7">
        <v>1.5</v>
      </c>
      <c r="H67" s="20" t="s">
        <v>91</v>
      </c>
      <c r="I67" s="9" t="b">
        <v>1</v>
      </c>
    </row>
    <row r="68" ht="15.75" customHeight="1">
      <c r="A68" s="10"/>
      <c r="B68" s="11">
        <v>44891.0</v>
      </c>
      <c r="C68" s="12" t="s">
        <v>40</v>
      </c>
      <c r="D68" s="12" t="s">
        <v>41</v>
      </c>
      <c r="E68" s="13">
        <v>0.5</v>
      </c>
      <c r="F68" s="13">
        <v>0.5833333333333334</v>
      </c>
      <c r="G68" s="14">
        <v>2.0</v>
      </c>
      <c r="H68" s="15" t="s">
        <v>92</v>
      </c>
      <c r="I68" s="16" t="b">
        <v>1</v>
      </c>
    </row>
    <row r="69" ht="15.75" customHeight="1">
      <c r="A69" s="10"/>
      <c r="B69" s="17">
        <v>44892.0</v>
      </c>
      <c r="C69" s="18" t="s">
        <v>25</v>
      </c>
      <c r="D69" s="18" t="s">
        <v>26</v>
      </c>
      <c r="E69" s="19">
        <v>0.6875</v>
      </c>
      <c r="F69" s="19">
        <v>0.8152777777777778</v>
      </c>
      <c r="G69" s="7">
        <v>3.0</v>
      </c>
      <c r="H69" s="20" t="s">
        <v>93</v>
      </c>
      <c r="I69" s="9" t="b">
        <v>1</v>
      </c>
    </row>
    <row r="70" ht="15.75" customHeight="1">
      <c r="A70" s="10"/>
      <c r="B70" s="11">
        <v>44892.0</v>
      </c>
      <c r="C70" s="12" t="s">
        <v>13</v>
      </c>
      <c r="D70" s="12" t="s">
        <v>11</v>
      </c>
      <c r="E70" s="13">
        <v>0.8125</v>
      </c>
      <c r="F70" s="13">
        <v>0.999988425925926</v>
      </c>
      <c r="G70" s="14">
        <v>4.5</v>
      </c>
      <c r="H70" s="15" t="s">
        <v>94</v>
      </c>
      <c r="I70" s="16" t="b">
        <v>1</v>
      </c>
    </row>
    <row r="71" ht="15.75" customHeight="1">
      <c r="A71" s="10"/>
      <c r="B71" s="17">
        <v>44892.0</v>
      </c>
      <c r="C71" s="18" t="s">
        <v>10</v>
      </c>
      <c r="D71" s="18" t="s">
        <v>11</v>
      </c>
      <c r="E71" s="19">
        <v>0.9159722222222222</v>
      </c>
      <c r="F71" s="19">
        <v>0.999988425925926</v>
      </c>
      <c r="G71" s="7">
        <v>2.0</v>
      </c>
      <c r="H71" s="20"/>
      <c r="I71" s="9" t="b">
        <v>1</v>
      </c>
    </row>
    <row r="72" ht="15.75" customHeight="1">
      <c r="A72" s="21"/>
      <c r="B72" s="40">
        <v>44892.0</v>
      </c>
      <c r="C72" s="41" t="s">
        <v>52</v>
      </c>
      <c r="D72" s="41" t="s">
        <v>33</v>
      </c>
      <c r="E72" s="42">
        <v>0.5833333333333334</v>
      </c>
      <c r="F72" s="42">
        <v>0.71875</v>
      </c>
      <c r="G72" s="43">
        <v>3.25</v>
      </c>
      <c r="H72" s="44" t="s">
        <v>82</v>
      </c>
      <c r="I72" s="16" t="b">
        <v>1</v>
      </c>
    </row>
    <row r="73" ht="15.75" customHeight="1">
      <c r="A73" s="36" t="s">
        <v>95</v>
      </c>
      <c r="B73" s="17">
        <v>44893.0</v>
      </c>
      <c r="C73" s="18" t="s">
        <v>40</v>
      </c>
      <c r="D73" s="18" t="s">
        <v>41</v>
      </c>
      <c r="E73" s="34">
        <v>0.0</v>
      </c>
      <c r="F73" s="19">
        <v>0.08333333333333333</v>
      </c>
      <c r="G73" s="7">
        <v>2.0</v>
      </c>
      <c r="H73" s="20" t="s">
        <v>96</v>
      </c>
      <c r="I73" s="9" t="b">
        <v>1</v>
      </c>
    </row>
    <row r="74" ht="15.75" customHeight="1">
      <c r="A74" s="36"/>
      <c r="B74" s="11">
        <v>44893.0</v>
      </c>
      <c r="C74" s="12" t="s">
        <v>10</v>
      </c>
      <c r="D74" s="12" t="s">
        <v>11</v>
      </c>
      <c r="E74" s="13">
        <v>0.4340277777777778</v>
      </c>
      <c r="F74" s="13">
        <v>0.4513888888888889</v>
      </c>
      <c r="G74" s="14">
        <v>0.5</v>
      </c>
      <c r="H74" s="15" t="s">
        <v>97</v>
      </c>
      <c r="I74" s="16" t="b">
        <v>1</v>
      </c>
    </row>
    <row r="75" ht="15.75" customHeight="1">
      <c r="A75" s="36"/>
      <c r="B75" s="17">
        <v>44893.0</v>
      </c>
      <c r="C75" s="18" t="s">
        <v>25</v>
      </c>
      <c r="D75" s="18" t="s">
        <v>26</v>
      </c>
      <c r="E75" s="19">
        <v>0.5833333333333334</v>
      </c>
      <c r="F75" s="19">
        <v>0.6604166666666667</v>
      </c>
      <c r="G75" s="7">
        <v>1.75</v>
      </c>
      <c r="H75" s="20" t="s">
        <v>98</v>
      </c>
      <c r="I75" s="9" t="b">
        <v>1</v>
      </c>
    </row>
    <row r="76" ht="15.75" customHeight="1">
      <c r="A76" s="36"/>
      <c r="B76" s="11">
        <v>44893.0</v>
      </c>
      <c r="C76" s="12" t="s">
        <v>25</v>
      </c>
      <c r="D76" s="12" t="s">
        <v>26</v>
      </c>
      <c r="E76" s="35">
        <v>0.7083333333333334</v>
      </c>
      <c r="F76" s="13">
        <v>0.83125</v>
      </c>
      <c r="G76" s="14">
        <v>3.0</v>
      </c>
      <c r="H76" s="15" t="s">
        <v>99</v>
      </c>
      <c r="I76" s="16" t="b">
        <v>1</v>
      </c>
    </row>
    <row r="77" ht="15.75" customHeight="1">
      <c r="A77" s="36"/>
      <c r="B77" s="17">
        <v>44893.0</v>
      </c>
      <c r="C77" s="18" t="s">
        <v>15</v>
      </c>
      <c r="D77" s="18" t="s">
        <v>16</v>
      </c>
      <c r="E77" s="19">
        <v>0.041666666666666664</v>
      </c>
      <c r="F77" s="19">
        <v>0.0625</v>
      </c>
      <c r="G77" s="7">
        <v>0.5</v>
      </c>
      <c r="H77" s="20" t="s">
        <v>100</v>
      </c>
      <c r="I77" s="9" t="b">
        <v>1</v>
      </c>
    </row>
    <row r="78" ht="15.75" customHeight="1">
      <c r="A78" s="36"/>
      <c r="B78" s="11">
        <v>44894.0</v>
      </c>
      <c r="C78" s="12" t="s">
        <v>15</v>
      </c>
      <c r="D78" s="12" t="s">
        <v>16</v>
      </c>
      <c r="E78" s="13">
        <v>0.0</v>
      </c>
      <c r="F78" s="13">
        <v>0.0625</v>
      </c>
      <c r="G78" s="14">
        <v>1.5</v>
      </c>
      <c r="H78" s="15" t="s">
        <v>101</v>
      </c>
      <c r="I78" s="16" t="b">
        <v>1</v>
      </c>
    </row>
    <row r="79" ht="15.75" customHeight="1">
      <c r="A79" s="36"/>
      <c r="B79" s="17">
        <v>44894.0</v>
      </c>
      <c r="C79" s="18" t="s">
        <v>15</v>
      </c>
      <c r="D79" s="18" t="s">
        <v>16</v>
      </c>
      <c r="E79" s="19">
        <v>0.2916666666666667</v>
      </c>
      <c r="F79" s="19">
        <v>0.2986111111111111</v>
      </c>
      <c r="G79" s="7">
        <v>0.25</v>
      </c>
      <c r="H79" s="20" t="s">
        <v>102</v>
      </c>
      <c r="I79" s="9" t="b">
        <v>1</v>
      </c>
    </row>
    <row r="80" ht="15.75" customHeight="1">
      <c r="A80" s="36"/>
      <c r="B80" s="11">
        <v>44894.0</v>
      </c>
      <c r="C80" s="12" t="s">
        <v>13</v>
      </c>
      <c r="D80" s="12" t="s">
        <v>11</v>
      </c>
      <c r="E80" s="13">
        <v>0.375</v>
      </c>
      <c r="F80" s="13">
        <v>0.4652777777777778</v>
      </c>
      <c r="G80" s="14">
        <v>2.25</v>
      </c>
      <c r="H80" s="15" t="s">
        <v>103</v>
      </c>
      <c r="I80" s="16" t="b">
        <v>1</v>
      </c>
    </row>
    <row r="81" ht="15.75" customHeight="1">
      <c r="A81" s="36"/>
      <c r="B81" s="17">
        <v>44894.0</v>
      </c>
      <c r="C81" s="18" t="s">
        <v>25</v>
      </c>
      <c r="D81" s="18" t="s">
        <v>26</v>
      </c>
      <c r="E81" s="19">
        <v>0.5</v>
      </c>
      <c r="F81" s="19">
        <v>0.5208333333333334</v>
      </c>
      <c r="G81" s="7">
        <v>0.5</v>
      </c>
      <c r="H81" s="20" t="s">
        <v>104</v>
      </c>
      <c r="I81" s="9" t="b">
        <v>1</v>
      </c>
    </row>
    <row r="82" ht="15.75" customHeight="1">
      <c r="A82" s="36"/>
      <c r="B82" s="11">
        <v>44894.0</v>
      </c>
      <c r="C82" s="12" t="s">
        <v>10</v>
      </c>
      <c r="D82" s="12" t="s">
        <v>11</v>
      </c>
      <c r="E82" s="13">
        <v>0.8993055555555556</v>
      </c>
      <c r="F82" s="13">
        <v>0.9131944444444444</v>
      </c>
      <c r="G82" s="14">
        <v>0.25</v>
      </c>
      <c r="H82" s="15" t="s">
        <v>105</v>
      </c>
      <c r="I82" s="16" t="b">
        <v>1</v>
      </c>
    </row>
    <row r="83" ht="15.75" customHeight="1">
      <c r="A83" s="36"/>
      <c r="B83" s="17">
        <v>44894.0</v>
      </c>
      <c r="C83" s="18" t="s">
        <v>10</v>
      </c>
      <c r="D83" s="18" t="s">
        <v>11</v>
      </c>
      <c r="E83" s="19">
        <v>0.9131944444444444</v>
      </c>
      <c r="F83" s="37">
        <v>0.999988425925926</v>
      </c>
      <c r="G83" s="7">
        <v>2.0</v>
      </c>
      <c r="H83" s="20" t="s">
        <v>106</v>
      </c>
      <c r="I83" s="9" t="b">
        <v>1</v>
      </c>
    </row>
    <row r="84" ht="15.75" customHeight="1">
      <c r="A84" s="36"/>
      <c r="B84" s="11">
        <v>44895.0</v>
      </c>
      <c r="C84" s="12" t="s">
        <v>10</v>
      </c>
      <c r="D84" s="12" t="s">
        <v>11</v>
      </c>
      <c r="E84" s="35">
        <v>0.0</v>
      </c>
      <c r="F84" s="13">
        <v>0.020833333333333332</v>
      </c>
      <c r="G84" s="14">
        <v>0.5</v>
      </c>
      <c r="H84" s="15" t="s">
        <v>106</v>
      </c>
      <c r="I84" s="16" t="b">
        <v>1</v>
      </c>
    </row>
    <row r="85" ht="15.75" customHeight="1">
      <c r="A85" s="36"/>
      <c r="B85" s="17">
        <v>44895.0</v>
      </c>
      <c r="C85" s="18" t="s">
        <v>15</v>
      </c>
      <c r="D85" s="18" t="s">
        <v>16</v>
      </c>
      <c r="E85" s="19">
        <v>0.125</v>
      </c>
      <c r="F85" s="19">
        <v>0.25</v>
      </c>
      <c r="G85" s="7">
        <v>3.0</v>
      </c>
      <c r="H85" s="20" t="s">
        <v>107</v>
      </c>
      <c r="I85" s="9" t="b">
        <v>1</v>
      </c>
    </row>
    <row r="86" ht="15.75" customHeight="1">
      <c r="A86" s="36"/>
      <c r="B86" s="11">
        <v>44895.0</v>
      </c>
      <c r="C86" s="12" t="s">
        <v>50</v>
      </c>
      <c r="D86" s="12" t="s">
        <v>41</v>
      </c>
      <c r="E86" s="13">
        <v>0.125</v>
      </c>
      <c r="F86" s="13">
        <v>0.25</v>
      </c>
      <c r="G86" s="14">
        <v>3.0</v>
      </c>
      <c r="H86" s="15" t="s">
        <v>108</v>
      </c>
      <c r="I86" s="16" t="b">
        <v>1</v>
      </c>
    </row>
    <row r="87" ht="15.75" customHeight="1">
      <c r="A87" s="36"/>
      <c r="B87" s="17">
        <v>44895.0</v>
      </c>
      <c r="C87" s="18" t="s">
        <v>25</v>
      </c>
      <c r="D87" s="18" t="s">
        <v>26</v>
      </c>
      <c r="E87" s="19">
        <v>0.3958333333333333</v>
      </c>
      <c r="F87" s="37">
        <v>0.4166666666666667</v>
      </c>
      <c r="G87" s="7">
        <v>0.5</v>
      </c>
      <c r="H87" s="20" t="s">
        <v>109</v>
      </c>
      <c r="I87" s="9" t="b">
        <v>1</v>
      </c>
    </row>
    <row r="88" ht="15.75" customHeight="1">
      <c r="A88" s="36"/>
      <c r="B88" s="11">
        <v>44895.0</v>
      </c>
      <c r="C88" s="12" t="s">
        <v>25</v>
      </c>
      <c r="D88" s="12" t="s">
        <v>26</v>
      </c>
      <c r="E88" s="13">
        <v>0.5347222222222222</v>
      </c>
      <c r="F88" s="13">
        <v>0.5416666666666666</v>
      </c>
      <c r="G88" s="14">
        <v>0.25</v>
      </c>
      <c r="H88" s="15" t="s">
        <v>110</v>
      </c>
      <c r="I88" s="16" t="b">
        <v>1</v>
      </c>
    </row>
    <row r="89" ht="15.75" customHeight="1">
      <c r="A89" s="36"/>
      <c r="B89" s="17">
        <v>44895.0</v>
      </c>
      <c r="C89" s="18" t="s">
        <v>40</v>
      </c>
      <c r="D89" s="18" t="s">
        <v>41</v>
      </c>
      <c r="E89" s="19">
        <v>0.125</v>
      </c>
      <c r="F89" s="19">
        <v>0.20833333333333334</v>
      </c>
      <c r="G89" s="7">
        <v>2.0</v>
      </c>
      <c r="H89" s="20" t="s">
        <v>111</v>
      </c>
      <c r="I89" s="9" t="b">
        <v>1</v>
      </c>
    </row>
    <row r="90" ht="15.75" customHeight="1">
      <c r="A90" s="36"/>
      <c r="B90" s="11">
        <v>44895.0</v>
      </c>
      <c r="C90" s="12" t="s">
        <v>40</v>
      </c>
      <c r="D90" s="12" t="s">
        <v>41</v>
      </c>
      <c r="E90" s="13">
        <v>0.5416666666666666</v>
      </c>
      <c r="F90" s="13">
        <v>0.5659722222222222</v>
      </c>
      <c r="G90" s="14">
        <v>0.5</v>
      </c>
      <c r="H90" s="15" t="s">
        <v>112</v>
      </c>
      <c r="I90" s="16" t="b">
        <v>1</v>
      </c>
    </row>
    <row r="91" ht="15.75" customHeight="1">
      <c r="A91" s="36"/>
      <c r="B91" s="17">
        <v>44895.0</v>
      </c>
      <c r="C91" s="18" t="s">
        <v>13</v>
      </c>
      <c r="D91" s="18" t="s">
        <v>11</v>
      </c>
      <c r="E91" s="19">
        <v>0.7916666666666666</v>
      </c>
      <c r="F91" s="19">
        <v>0.875</v>
      </c>
      <c r="G91" s="7">
        <v>2.0</v>
      </c>
      <c r="H91" s="20" t="s">
        <v>113</v>
      </c>
      <c r="I91" s="9" t="b">
        <v>1</v>
      </c>
    </row>
    <row r="92" ht="15.75" customHeight="1">
      <c r="A92" s="36"/>
      <c r="B92" s="11">
        <v>44896.0</v>
      </c>
      <c r="C92" s="12" t="s">
        <v>15</v>
      </c>
      <c r="D92" s="12" t="s">
        <v>16</v>
      </c>
      <c r="E92" s="13">
        <v>0.75</v>
      </c>
      <c r="F92" s="13">
        <v>0.7708333333333334</v>
      </c>
      <c r="G92" s="14">
        <v>0.5</v>
      </c>
      <c r="H92" s="15" t="s">
        <v>114</v>
      </c>
      <c r="I92" s="16" t="b">
        <v>1</v>
      </c>
    </row>
    <row r="93" ht="15.75" customHeight="1">
      <c r="A93" s="36"/>
      <c r="B93" s="17">
        <v>44896.0</v>
      </c>
      <c r="C93" s="18" t="s">
        <v>25</v>
      </c>
      <c r="D93" s="18" t="s">
        <v>26</v>
      </c>
      <c r="E93" s="19">
        <v>0.9097222222222222</v>
      </c>
      <c r="F93" s="19">
        <v>0.9166666666666666</v>
      </c>
      <c r="G93" s="7">
        <v>0.25</v>
      </c>
      <c r="H93" s="20" t="s">
        <v>115</v>
      </c>
      <c r="I93" s="9" t="b">
        <v>1</v>
      </c>
    </row>
    <row r="94" ht="15.75" customHeight="1">
      <c r="A94" s="36"/>
      <c r="B94" s="11">
        <v>44896.0</v>
      </c>
      <c r="C94" s="12" t="s">
        <v>10</v>
      </c>
      <c r="D94" s="12" t="s">
        <v>11</v>
      </c>
      <c r="E94" s="13">
        <v>0.9270833333333334</v>
      </c>
      <c r="F94" s="13">
        <v>0.9965277777777778</v>
      </c>
      <c r="G94" s="14">
        <v>1.75</v>
      </c>
      <c r="H94" s="15" t="s">
        <v>116</v>
      </c>
      <c r="I94" s="16" t="b">
        <v>1</v>
      </c>
    </row>
    <row r="95" ht="15.75" customHeight="1">
      <c r="A95" s="36"/>
      <c r="B95" s="17">
        <v>44896.0</v>
      </c>
      <c r="C95" s="18" t="s">
        <v>25</v>
      </c>
      <c r="D95" s="18" t="s">
        <v>26</v>
      </c>
      <c r="E95" s="19">
        <v>0.375</v>
      </c>
      <c r="F95" s="19">
        <v>0.4166666666666667</v>
      </c>
      <c r="G95" s="7">
        <v>1.0</v>
      </c>
      <c r="H95" s="20" t="s">
        <v>117</v>
      </c>
      <c r="I95" s="9" t="b">
        <v>1</v>
      </c>
    </row>
    <row r="96" ht="15.75" customHeight="1">
      <c r="A96" s="36"/>
      <c r="B96" s="11">
        <v>44898.0</v>
      </c>
      <c r="C96" s="12" t="s">
        <v>25</v>
      </c>
      <c r="D96" s="12" t="s">
        <v>26</v>
      </c>
      <c r="E96" s="13">
        <v>0.7743055555555556</v>
      </c>
      <c r="F96" s="13">
        <v>0.7861111111111111</v>
      </c>
      <c r="G96" s="14">
        <v>0.25</v>
      </c>
      <c r="H96" s="15" t="s">
        <v>118</v>
      </c>
      <c r="I96" s="16" t="b">
        <v>1</v>
      </c>
    </row>
    <row r="97" ht="15.75" customHeight="1">
      <c r="A97" s="3" t="s">
        <v>119</v>
      </c>
      <c r="B97" s="4">
        <v>44900.0</v>
      </c>
      <c r="C97" s="5" t="s">
        <v>25</v>
      </c>
      <c r="D97" s="5" t="s">
        <v>26</v>
      </c>
      <c r="E97" s="6">
        <v>0.6388888888888888</v>
      </c>
      <c r="F97" s="6">
        <v>0.6618055555555555</v>
      </c>
      <c r="G97" s="38">
        <v>0.5</v>
      </c>
      <c r="H97" s="8" t="s">
        <v>120</v>
      </c>
      <c r="I97" s="9" t="b">
        <v>1</v>
      </c>
    </row>
    <row r="98" ht="15.75" customHeight="1">
      <c r="A98" s="10"/>
      <c r="B98" s="11">
        <v>44900.0</v>
      </c>
      <c r="C98" s="12" t="s">
        <v>25</v>
      </c>
      <c r="D98" s="12" t="s">
        <v>26</v>
      </c>
      <c r="E98" s="13">
        <v>0.7291666666666666</v>
      </c>
      <c r="F98" s="13">
        <v>0.7944444444444444</v>
      </c>
      <c r="G98" s="14">
        <v>1.5</v>
      </c>
      <c r="H98" s="15" t="s">
        <v>121</v>
      </c>
      <c r="I98" s="16" t="b">
        <v>1</v>
      </c>
    </row>
    <row r="99" ht="15.75" customHeight="1">
      <c r="A99" s="10"/>
      <c r="B99" s="17">
        <v>44900.0</v>
      </c>
      <c r="C99" s="18" t="s">
        <v>25</v>
      </c>
      <c r="D99" s="18" t="s">
        <v>26</v>
      </c>
      <c r="E99" s="19">
        <v>0.8402777777777778</v>
      </c>
      <c r="F99" s="19">
        <v>0.875</v>
      </c>
      <c r="G99" s="7">
        <v>0.75</v>
      </c>
      <c r="H99" s="20" t="s">
        <v>122</v>
      </c>
      <c r="I99" s="9" t="b">
        <v>1</v>
      </c>
    </row>
    <row r="100" ht="15.75" customHeight="1">
      <c r="A100" s="10"/>
      <c r="B100" s="11">
        <v>44902.0</v>
      </c>
      <c r="C100" s="12" t="s">
        <v>25</v>
      </c>
      <c r="D100" s="12" t="s">
        <v>26</v>
      </c>
      <c r="E100" s="13">
        <v>0.5</v>
      </c>
      <c r="F100" s="13">
        <v>0.5833333333333334</v>
      </c>
      <c r="G100" s="14">
        <v>2.0</v>
      </c>
      <c r="H100" s="15" t="s">
        <v>123</v>
      </c>
      <c r="I100" s="16" t="b">
        <v>1</v>
      </c>
    </row>
    <row r="101" ht="15.75" customHeight="1">
      <c r="A101" s="10"/>
      <c r="B101" s="17">
        <v>44902.0</v>
      </c>
      <c r="C101" s="18" t="s">
        <v>25</v>
      </c>
      <c r="D101" s="18" t="s">
        <v>26</v>
      </c>
      <c r="E101" s="19">
        <v>0.8333333333333334</v>
      </c>
      <c r="F101" s="19">
        <v>0.8888888888888888</v>
      </c>
      <c r="G101" s="7">
        <v>1.25</v>
      </c>
      <c r="H101" s="20" t="s">
        <v>124</v>
      </c>
      <c r="I101" s="9" t="b">
        <v>1</v>
      </c>
    </row>
    <row r="102" ht="15.75" customHeight="1">
      <c r="A102" s="10"/>
      <c r="B102" s="11">
        <v>44905.0</v>
      </c>
      <c r="C102" s="12" t="s">
        <v>25</v>
      </c>
      <c r="D102" s="12" t="s">
        <v>26</v>
      </c>
      <c r="E102" s="13">
        <v>0.8125</v>
      </c>
      <c r="F102" s="13">
        <v>0.8409722222222222</v>
      </c>
      <c r="G102" s="14">
        <v>0.75</v>
      </c>
      <c r="H102" s="15" t="s">
        <v>125</v>
      </c>
      <c r="I102" s="16" t="b">
        <v>1</v>
      </c>
    </row>
    <row r="103" ht="15.75" customHeight="1">
      <c r="A103" s="10"/>
      <c r="B103" s="17">
        <v>44906.0</v>
      </c>
      <c r="C103" s="18" t="s">
        <v>25</v>
      </c>
      <c r="D103" s="18" t="s">
        <v>26</v>
      </c>
      <c r="E103" s="19">
        <v>0.6666666666666666</v>
      </c>
      <c r="F103" s="19">
        <v>0.7076388888888889</v>
      </c>
      <c r="G103" s="7">
        <v>1.0</v>
      </c>
      <c r="H103" s="20" t="s">
        <v>126</v>
      </c>
      <c r="I103" s="9" t="b">
        <v>1</v>
      </c>
    </row>
    <row r="104" ht="15.75" customHeight="1">
      <c r="A104" s="21"/>
      <c r="B104" s="40">
        <v>44906.0</v>
      </c>
      <c r="C104" s="41" t="s">
        <v>25</v>
      </c>
      <c r="D104" s="41" t="s">
        <v>26</v>
      </c>
      <c r="E104" s="42">
        <v>0.8333333333333334</v>
      </c>
      <c r="F104" s="42">
        <v>0.8791666666666667</v>
      </c>
      <c r="G104" s="43">
        <v>1.0</v>
      </c>
      <c r="H104" s="44" t="s">
        <v>127</v>
      </c>
      <c r="I104" s="16" t="b">
        <v>1</v>
      </c>
    </row>
    <row r="105" ht="15.75" customHeight="1">
      <c r="A105" s="3" t="s">
        <v>128</v>
      </c>
      <c r="B105" s="4">
        <v>44908.0</v>
      </c>
      <c r="C105" s="5" t="s">
        <v>25</v>
      </c>
      <c r="D105" s="5" t="s">
        <v>26</v>
      </c>
      <c r="E105" s="6">
        <v>0.7395833333333334</v>
      </c>
      <c r="F105" s="6">
        <v>0.7625</v>
      </c>
      <c r="G105" s="38">
        <v>0.5</v>
      </c>
      <c r="H105" s="8" t="s">
        <v>129</v>
      </c>
      <c r="I105" s="9" t="b">
        <v>1</v>
      </c>
    </row>
    <row r="106" ht="15.75" customHeight="1">
      <c r="A106" s="10"/>
      <c r="B106" s="11">
        <v>44909.0</v>
      </c>
      <c r="C106" s="12" t="s">
        <v>25</v>
      </c>
      <c r="D106" s="12" t="s">
        <v>26</v>
      </c>
      <c r="E106" s="13">
        <v>0.5416666666666666</v>
      </c>
      <c r="F106" s="13">
        <v>0.5951388888888889</v>
      </c>
      <c r="G106" s="14">
        <v>1.25</v>
      </c>
      <c r="H106" s="15" t="s">
        <v>130</v>
      </c>
      <c r="I106" s="16" t="b">
        <v>1</v>
      </c>
    </row>
    <row r="107" ht="15.75" customHeight="1">
      <c r="A107" s="10"/>
      <c r="B107" s="17">
        <v>44909.0</v>
      </c>
      <c r="C107" s="18" t="s">
        <v>25</v>
      </c>
      <c r="D107" s="18" t="s">
        <v>26</v>
      </c>
      <c r="E107" s="19">
        <v>0.6458333333333334</v>
      </c>
      <c r="F107" s="19">
        <v>0.7701388888888889</v>
      </c>
      <c r="G107" s="7">
        <v>3.0</v>
      </c>
      <c r="H107" s="20" t="s">
        <v>131</v>
      </c>
      <c r="I107" s="9" t="b">
        <v>1</v>
      </c>
    </row>
    <row r="108" ht="15.75" customHeight="1">
      <c r="A108" s="10"/>
      <c r="B108" s="11">
        <v>44909.0</v>
      </c>
      <c r="C108" s="12" t="s">
        <v>15</v>
      </c>
      <c r="D108" s="12" t="s">
        <v>16</v>
      </c>
      <c r="E108" s="13">
        <v>0.4583333333333333</v>
      </c>
      <c r="F108" s="35">
        <v>0.5416666666666666</v>
      </c>
      <c r="G108" s="14">
        <v>2.0</v>
      </c>
      <c r="H108" s="15" t="s">
        <v>132</v>
      </c>
      <c r="I108" s="16" t="b">
        <v>1</v>
      </c>
    </row>
    <row r="109" ht="15.75" customHeight="1">
      <c r="A109" s="10"/>
      <c r="B109" s="17">
        <v>44911.0</v>
      </c>
      <c r="C109" s="18" t="s">
        <v>15</v>
      </c>
      <c r="D109" s="18" t="s">
        <v>16</v>
      </c>
      <c r="E109" s="19">
        <v>0.8333333333333334</v>
      </c>
      <c r="F109" s="19">
        <v>0.9166666666666666</v>
      </c>
      <c r="G109" s="7">
        <v>2.0</v>
      </c>
      <c r="H109" s="20" t="s">
        <v>133</v>
      </c>
      <c r="I109" s="9" t="b">
        <v>1</v>
      </c>
    </row>
    <row r="110" ht="15.75" customHeight="1">
      <c r="A110" s="21"/>
      <c r="B110" s="40">
        <v>44912.0</v>
      </c>
      <c r="C110" s="41" t="s">
        <v>15</v>
      </c>
      <c r="D110" s="41" t="s">
        <v>16</v>
      </c>
      <c r="E110" s="42">
        <v>0.8333333333333334</v>
      </c>
      <c r="F110" s="42">
        <v>0.9166666666666666</v>
      </c>
      <c r="G110" s="43">
        <v>2.0</v>
      </c>
      <c r="H110" s="44" t="s">
        <v>134</v>
      </c>
      <c r="I110" s="16" t="b">
        <v>1</v>
      </c>
    </row>
    <row r="111" ht="15.75" customHeight="1">
      <c r="A111" s="3" t="s">
        <v>135</v>
      </c>
      <c r="B111" s="4">
        <v>44922.0</v>
      </c>
      <c r="C111" s="5" t="s">
        <v>25</v>
      </c>
      <c r="D111" s="5" t="s">
        <v>26</v>
      </c>
      <c r="E111" s="6">
        <v>0.5833333333333334</v>
      </c>
      <c r="F111" s="6">
        <v>0.7638888888888888</v>
      </c>
      <c r="G111" s="38">
        <v>4.25</v>
      </c>
      <c r="H111" s="8" t="s">
        <v>136</v>
      </c>
      <c r="I111" s="9" t="b">
        <v>1</v>
      </c>
    </row>
    <row r="112" ht="15.75" customHeight="1">
      <c r="A112" s="10"/>
      <c r="B112" s="11">
        <v>44926.0</v>
      </c>
      <c r="C112" s="12" t="s">
        <v>25</v>
      </c>
      <c r="D112" s="12" t="s">
        <v>26</v>
      </c>
      <c r="E112" s="13">
        <v>0.0</v>
      </c>
      <c r="F112" s="13">
        <v>0.07291666666666667</v>
      </c>
      <c r="G112" s="14">
        <v>1.75</v>
      </c>
      <c r="H112" s="15" t="s">
        <v>137</v>
      </c>
      <c r="I112" s="16" t="b">
        <v>1</v>
      </c>
    </row>
    <row r="113" ht="15.75" customHeight="1">
      <c r="A113" s="21"/>
      <c r="B113" s="22">
        <v>44927.0</v>
      </c>
      <c r="C113" s="23" t="s">
        <v>25</v>
      </c>
      <c r="D113" s="23" t="s">
        <v>26</v>
      </c>
      <c r="E113" s="45">
        <v>0.7916666666666666</v>
      </c>
      <c r="F113" s="24">
        <v>0.8125</v>
      </c>
      <c r="G113" s="25">
        <v>0.5</v>
      </c>
      <c r="H113" s="26" t="s">
        <v>138</v>
      </c>
      <c r="I113" s="9" t="b">
        <v>1</v>
      </c>
    </row>
    <row r="114" ht="15.75" customHeight="1">
      <c r="A114" s="3" t="s">
        <v>139</v>
      </c>
      <c r="B114" s="27">
        <v>44928.0</v>
      </c>
      <c r="C114" s="28" t="s">
        <v>52</v>
      </c>
      <c r="D114" s="28" t="s">
        <v>33</v>
      </c>
      <c r="E114" s="29">
        <v>0.5659722222222222</v>
      </c>
      <c r="F114" s="29">
        <v>0.6395833333333333</v>
      </c>
      <c r="G114" s="30">
        <v>1.75</v>
      </c>
      <c r="H114" s="31"/>
      <c r="I114" s="16" t="b">
        <v>1</v>
      </c>
    </row>
    <row r="115" ht="15.75" customHeight="1">
      <c r="A115" s="10"/>
      <c r="B115" s="17">
        <v>44929.0</v>
      </c>
      <c r="C115" s="18" t="s">
        <v>25</v>
      </c>
      <c r="D115" s="18" t="s">
        <v>26</v>
      </c>
      <c r="E115" s="19">
        <v>0.6666666666666666</v>
      </c>
      <c r="F115" s="19">
        <v>0.7326388888888888</v>
      </c>
      <c r="G115" s="7">
        <v>1.5</v>
      </c>
      <c r="H115" s="20" t="s">
        <v>140</v>
      </c>
      <c r="I115" s="9" t="b">
        <v>1</v>
      </c>
    </row>
    <row r="116" ht="15.75" customHeight="1">
      <c r="A116" s="10"/>
      <c r="B116" s="11">
        <v>44929.0</v>
      </c>
      <c r="C116" s="12" t="s">
        <v>18</v>
      </c>
      <c r="D116" s="12" t="s">
        <v>19</v>
      </c>
      <c r="E116" s="35">
        <v>0.9375</v>
      </c>
      <c r="F116" s="13">
        <v>1.0</v>
      </c>
      <c r="G116" s="14">
        <v>1.5</v>
      </c>
      <c r="H116" s="15" t="s">
        <v>141</v>
      </c>
      <c r="I116" s="16" t="b">
        <v>1</v>
      </c>
    </row>
    <row r="117" ht="15.75" customHeight="1">
      <c r="A117" s="10"/>
      <c r="B117" s="17">
        <v>44930.0</v>
      </c>
      <c r="C117" s="18" t="s">
        <v>18</v>
      </c>
      <c r="D117" s="18" t="s">
        <v>19</v>
      </c>
      <c r="E117" s="19">
        <v>0.875</v>
      </c>
      <c r="F117" s="19">
        <v>0.9375</v>
      </c>
      <c r="G117" s="7">
        <v>1.5</v>
      </c>
      <c r="H117" s="20" t="s">
        <v>142</v>
      </c>
      <c r="I117" s="9" t="b">
        <v>1</v>
      </c>
    </row>
    <row r="118" ht="15.75" customHeight="1">
      <c r="A118" s="21"/>
      <c r="B118" s="40">
        <v>44930.0</v>
      </c>
      <c r="C118" s="41" t="s">
        <v>18</v>
      </c>
      <c r="D118" s="41" t="s">
        <v>19</v>
      </c>
      <c r="E118" s="42">
        <v>0.9479166666666666</v>
      </c>
      <c r="F118" s="42">
        <v>1.0</v>
      </c>
      <c r="G118" s="43">
        <v>1.25</v>
      </c>
      <c r="H118" s="44" t="s">
        <v>143</v>
      </c>
      <c r="I118" s="16" t="b">
        <v>1</v>
      </c>
    </row>
    <row r="119" ht="15.75" customHeight="1">
      <c r="A119" s="3" t="s">
        <v>144</v>
      </c>
      <c r="B119" s="4">
        <v>44936.0</v>
      </c>
      <c r="C119" s="5" t="s">
        <v>25</v>
      </c>
      <c r="D119" s="5" t="s">
        <v>26</v>
      </c>
      <c r="E119" s="6">
        <v>0.6875</v>
      </c>
      <c r="F119" s="6">
        <v>0.8541666666666666</v>
      </c>
      <c r="G119" s="38">
        <v>4.0</v>
      </c>
      <c r="H119" s="8" t="s">
        <v>145</v>
      </c>
      <c r="I119" s="9" t="b">
        <v>1</v>
      </c>
    </row>
    <row r="120" ht="15.75" customHeight="1">
      <c r="A120" s="10"/>
      <c r="B120" s="11">
        <v>44937.0</v>
      </c>
      <c r="C120" s="12" t="s">
        <v>25</v>
      </c>
      <c r="D120" s="12" t="s">
        <v>26</v>
      </c>
      <c r="E120" s="13">
        <v>0.3541666666666667</v>
      </c>
      <c r="F120" s="13">
        <v>0.4652777777777778</v>
      </c>
      <c r="G120" s="14">
        <v>2.75</v>
      </c>
      <c r="H120" s="15" t="s">
        <v>146</v>
      </c>
      <c r="I120" s="16" t="b">
        <v>1</v>
      </c>
    </row>
    <row r="121" ht="15.75" customHeight="1">
      <c r="A121" s="10"/>
      <c r="B121" s="17">
        <v>44937.0</v>
      </c>
      <c r="C121" s="18" t="s">
        <v>25</v>
      </c>
      <c r="D121" s="18" t="s">
        <v>26</v>
      </c>
      <c r="E121" s="19">
        <v>0.5416666666666666</v>
      </c>
      <c r="F121" s="19">
        <v>0.7638888888888888</v>
      </c>
      <c r="G121" s="7">
        <v>5.25</v>
      </c>
      <c r="H121" s="20" t="s">
        <v>147</v>
      </c>
      <c r="I121" s="9" t="b">
        <v>1</v>
      </c>
    </row>
    <row r="122" ht="15.75" customHeight="1">
      <c r="A122" s="10"/>
      <c r="B122" s="11">
        <v>44937.0</v>
      </c>
      <c r="C122" s="12" t="s">
        <v>18</v>
      </c>
      <c r="D122" s="12" t="s">
        <v>19</v>
      </c>
      <c r="E122" s="13">
        <v>0.875</v>
      </c>
      <c r="F122" s="13">
        <v>0.9861111111111112</v>
      </c>
      <c r="G122" s="14">
        <v>2.75</v>
      </c>
      <c r="H122" s="15" t="s">
        <v>148</v>
      </c>
      <c r="I122" s="16" t="b">
        <v>1</v>
      </c>
    </row>
    <row r="123" ht="15.75" customHeight="1">
      <c r="A123" s="10"/>
      <c r="B123" s="17">
        <v>44938.0</v>
      </c>
      <c r="C123" s="18" t="s">
        <v>25</v>
      </c>
      <c r="D123" s="18" t="s">
        <v>26</v>
      </c>
      <c r="E123" s="19">
        <v>0.375</v>
      </c>
      <c r="F123" s="19">
        <v>0.5416666666666666</v>
      </c>
      <c r="G123" s="7">
        <v>4.0</v>
      </c>
      <c r="H123" s="20" t="s">
        <v>149</v>
      </c>
      <c r="I123" s="9" t="b">
        <v>1</v>
      </c>
    </row>
    <row r="124" ht="15.75" customHeight="1">
      <c r="A124" s="10"/>
      <c r="B124" s="11">
        <v>44938.0</v>
      </c>
      <c r="C124" s="12" t="s">
        <v>18</v>
      </c>
      <c r="D124" s="12" t="s">
        <v>19</v>
      </c>
      <c r="E124" s="13">
        <v>0.5555555555555556</v>
      </c>
      <c r="F124" s="13">
        <v>0.6145833333333334</v>
      </c>
      <c r="G124" s="14">
        <v>1.5</v>
      </c>
      <c r="H124" s="15" t="s">
        <v>150</v>
      </c>
      <c r="I124" s="16" t="b">
        <v>1</v>
      </c>
    </row>
    <row r="125" ht="15.75" customHeight="1">
      <c r="A125" s="10"/>
      <c r="B125" s="17">
        <v>44938.0</v>
      </c>
      <c r="C125" s="18" t="s">
        <v>15</v>
      </c>
      <c r="D125" s="18" t="s">
        <v>26</v>
      </c>
      <c r="E125" s="19">
        <v>0.6666666666666666</v>
      </c>
      <c r="F125" s="19">
        <v>0.75</v>
      </c>
      <c r="G125" s="7">
        <v>2.0</v>
      </c>
      <c r="H125" s="20" t="s">
        <v>151</v>
      </c>
      <c r="I125" s="9" t="b">
        <v>1</v>
      </c>
    </row>
    <row r="126" ht="15.75" customHeight="1">
      <c r="A126" s="10"/>
      <c r="B126" s="11">
        <v>44939.0</v>
      </c>
      <c r="C126" s="12" t="s">
        <v>25</v>
      </c>
      <c r="D126" s="12" t="s">
        <v>26</v>
      </c>
      <c r="E126" s="13">
        <v>0.3125</v>
      </c>
      <c r="F126" s="13">
        <v>0.4305555555555556</v>
      </c>
      <c r="G126" s="14">
        <v>2.75</v>
      </c>
      <c r="H126" s="15" t="s">
        <v>152</v>
      </c>
      <c r="I126" s="16" t="b">
        <v>1</v>
      </c>
    </row>
    <row r="127" ht="15.75" customHeight="1">
      <c r="A127" s="10"/>
      <c r="B127" s="17">
        <v>44939.0</v>
      </c>
      <c r="C127" s="18" t="s">
        <v>25</v>
      </c>
      <c r="D127" s="18" t="s">
        <v>26</v>
      </c>
      <c r="E127" s="19">
        <v>0.6875</v>
      </c>
      <c r="F127" s="19">
        <v>0.7326388888888888</v>
      </c>
      <c r="G127" s="7">
        <v>1.0</v>
      </c>
      <c r="H127" s="20" t="s">
        <v>153</v>
      </c>
      <c r="I127" s="9" t="b">
        <v>1</v>
      </c>
    </row>
    <row r="128" ht="15.75" customHeight="1">
      <c r="A128" s="10"/>
      <c r="B128" s="11">
        <v>44939.0</v>
      </c>
      <c r="C128" s="12" t="s">
        <v>25</v>
      </c>
      <c r="D128" s="12" t="s">
        <v>26</v>
      </c>
      <c r="E128" s="13">
        <v>0.7708333333333334</v>
      </c>
      <c r="F128" s="13">
        <v>0.8541666666666666</v>
      </c>
      <c r="G128" s="14">
        <v>2.0</v>
      </c>
      <c r="H128" s="15" t="s">
        <v>154</v>
      </c>
      <c r="I128" s="16" t="b">
        <v>1</v>
      </c>
    </row>
    <row r="129" ht="15.75" customHeight="1">
      <c r="A129" s="10"/>
      <c r="B129" s="17">
        <v>44940.0</v>
      </c>
      <c r="C129" s="18" t="s">
        <v>25</v>
      </c>
      <c r="D129" s="18" t="s">
        <v>26</v>
      </c>
      <c r="E129" s="19">
        <v>0.375</v>
      </c>
      <c r="F129" s="19">
        <v>0.6666666666666666</v>
      </c>
      <c r="G129" s="7">
        <v>7.0</v>
      </c>
      <c r="H129" s="20" t="s">
        <v>155</v>
      </c>
      <c r="I129" s="9" t="b">
        <v>1</v>
      </c>
    </row>
    <row r="130" ht="15.75" customHeight="1">
      <c r="A130" s="10"/>
      <c r="B130" s="11">
        <v>44941.0</v>
      </c>
      <c r="C130" s="12" t="s">
        <v>25</v>
      </c>
      <c r="D130" s="12" t="s">
        <v>26</v>
      </c>
      <c r="E130" s="13">
        <v>0.375</v>
      </c>
      <c r="F130" s="13">
        <v>0.45208333333333334</v>
      </c>
      <c r="G130" s="14">
        <v>1.75</v>
      </c>
      <c r="H130" s="15" t="s">
        <v>156</v>
      </c>
      <c r="I130" s="16" t="b">
        <v>1</v>
      </c>
    </row>
    <row r="131" ht="15.75" customHeight="1">
      <c r="A131" s="10"/>
      <c r="B131" s="17">
        <v>44941.0</v>
      </c>
      <c r="C131" s="18" t="s">
        <v>25</v>
      </c>
      <c r="D131" s="18" t="s">
        <v>26</v>
      </c>
      <c r="E131" s="19">
        <v>0.46875</v>
      </c>
      <c r="F131" s="19">
        <v>0.4965277777777778</v>
      </c>
      <c r="G131" s="7">
        <v>0.75</v>
      </c>
      <c r="H131" s="20" t="s">
        <v>157</v>
      </c>
      <c r="I131" s="9" t="b">
        <v>1</v>
      </c>
    </row>
    <row r="132" ht="15.75" customHeight="1">
      <c r="A132" s="10"/>
      <c r="B132" s="11">
        <v>44941.0</v>
      </c>
      <c r="C132" s="12" t="s">
        <v>25</v>
      </c>
      <c r="D132" s="12" t="s">
        <v>26</v>
      </c>
      <c r="E132" s="13">
        <v>0.5972222222222222</v>
      </c>
      <c r="F132" s="13">
        <v>0.7694444444444445</v>
      </c>
      <c r="G132" s="14">
        <v>4.25</v>
      </c>
      <c r="H132" s="15" t="s">
        <v>158</v>
      </c>
      <c r="I132" s="16" t="b">
        <v>1</v>
      </c>
    </row>
    <row r="133" ht="15.75" customHeight="1">
      <c r="A133" s="21"/>
      <c r="B133" s="22">
        <v>44941.0</v>
      </c>
      <c r="C133" s="23" t="s">
        <v>15</v>
      </c>
      <c r="D133" s="23" t="s">
        <v>26</v>
      </c>
      <c r="E133" s="24">
        <v>0.75</v>
      </c>
      <c r="F133" s="24">
        <v>0.9583333333333334</v>
      </c>
      <c r="G133" s="25">
        <v>5.0</v>
      </c>
      <c r="H133" s="26" t="s">
        <v>159</v>
      </c>
      <c r="I133" s="9" t="b">
        <v>1</v>
      </c>
    </row>
    <row r="134" ht="15.75" customHeight="1">
      <c r="A134" s="3" t="s">
        <v>160</v>
      </c>
      <c r="B134" s="27">
        <v>44942.0</v>
      </c>
      <c r="C134" s="28" t="s">
        <v>25</v>
      </c>
      <c r="D134" s="28" t="s">
        <v>26</v>
      </c>
      <c r="E134" s="29">
        <v>0.6875</v>
      </c>
      <c r="F134" s="29">
        <v>0.7916666666666666</v>
      </c>
      <c r="G134" s="30">
        <v>2.5</v>
      </c>
      <c r="H134" s="31" t="s">
        <v>161</v>
      </c>
      <c r="I134" s="16" t="b">
        <v>1</v>
      </c>
    </row>
    <row r="135" ht="15.75" customHeight="1">
      <c r="A135" s="10"/>
      <c r="B135" s="17">
        <v>44942.0</v>
      </c>
      <c r="C135" s="18" t="s">
        <v>32</v>
      </c>
      <c r="D135" s="18" t="s">
        <v>56</v>
      </c>
      <c r="E135" s="19">
        <v>0.375</v>
      </c>
      <c r="F135" s="19">
        <v>0.4583333333333333</v>
      </c>
      <c r="G135" s="7">
        <v>2.0</v>
      </c>
      <c r="H135" s="20" t="s">
        <v>162</v>
      </c>
      <c r="I135" s="9" t="b">
        <v>1</v>
      </c>
    </row>
    <row r="136" ht="15.75" customHeight="1">
      <c r="A136" s="10"/>
      <c r="B136" s="11">
        <v>44943.0</v>
      </c>
      <c r="C136" s="12" t="s">
        <v>25</v>
      </c>
      <c r="D136" s="12" t="s">
        <v>26</v>
      </c>
      <c r="E136" s="13">
        <v>0.8125</v>
      </c>
      <c r="F136" s="13">
        <v>0.8569444444444444</v>
      </c>
      <c r="G136" s="14">
        <v>1.0</v>
      </c>
      <c r="H136" s="15" t="s">
        <v>163</v>
      </c>
      <c r="I136" s="16" t="b">
        <v>1</v>
      </c>
    </row>
    <row r="137" ht="15.75" customHeight="1">
      <c r="A137" s="10"/>
      <c r="B137" s="17">
        <v>44943.0</v>
      </c>
      <c r="C137" s="18" t="s">
        <v>15</v>
      </c>
      <c r="D137" s="18" t="s">
        <v>26</v>
      </c>
      <c r="E137" s="19">
        <v>0.7083333333333334</v>
      </c>
      <c r="F137" s="19">
        <v>0.9166666666666666</v>
      </c>
      <c r="G137" s="7">
        <v>5.0</v>
      </c>
      <c r="H137" s="20" t="s">
        <v>164</v>
      </c>
      <c r="I137" s="9" t="b">
        <v>1</v>
      </c>
    </row>
    <row r="138" ht="15.75" customHeight="1">
      <c r="A138" s="10"/>
      <c r="B138" s="11">
        <v>44944.0</v>
      </c>
      <c r="C138" s="12" t="s">
        <v>50</v>
      </c>
      <c r="D138" s="12" t="s">
        <v>41</v>
      </c>
      <c r="E138" s="13">
        <v>0.4166666666666667</v>
      </c>
      <c r="F138" s="13">
        <v>0.4375</v>
      </c>
      <c r="G138" s="14">
        <v>0.5</v>
      </c>
      <c r="H138" s="15" t="s">
        <v>165</v>
      </c>
      <c r="I138" s="16" t="b">
        <v>1</v>
      </c>
    </row>
    <row r="139" ht="15.75" customHeight="1">
      <c r="A139" s="10"/>
      <c r="B139" s="17">
        <v>44944.0</v>
      </c>
      <c r="C139" s="18" t="s">
        <v>25</v>
      </c>
      <c r="D139" s="18" t="s">
        <v>26</v>
      </c>
      <c r="E139" s="19">
        <v>0.8125</v>
      </c>
      <c r="F139" s="19">
        <v>0.8680555555555556</v>
      </c>
      <c r="G139" s="7">
        <v>1.25</v>
      </c>
      <c r="H139" s="20" t="s">
        <v>166</v>
      </c>
      <c r="I139" s="9" t="b">
        <v>1</v>
      </c>
    </row>
    <row r="140" ht="15.75" customHeight="1">
      <c r="A140" s="10"/>
      <c r="B140" s="11">
        <v>44944.0</v>
      </c>
      <c r="C140" s="12" t="s">
        <v>10</v>
      </c>
      <c r="D140" s="12" t="s">
        <v>11</v>
      </c>
      <c r="E140" s="13">
        <v>0.90625</v>
      </c>
      <c r="F140" s="13">
        <v>0.9756944444444444</v>
      </c>
      <c r="G140" s="14">
        <v>1.75</v>
      </c>
      <c r="H140" s="15" t="s">
        <v>167</v>
      </c>
      <c r="I140" s="16" t="b">
        <v>1</v>
      </c>
    </row>
    <row r="141" ht="15.75" customHeight="1">
      <c r="A141" s="10"/>
      <c r="B141" s="17">
        <v>44945.0</v>
      </c>
      <c r="C141" s="18" t="s">
        <v>18</v>
      </c>
      <c r="D141" s="18" t="s">
        <v>19</v>
      </c>
      <c r="E141" s="19">
        <v>0.4166666666666667</v>
      </c>
      <c r="F141" s="19">
        <v>0.4479166666666667</v>
      </c>
      <c r="G141" s="7">
        <v>0.75</v>
      </c>
      <c r="H141" s="20" t="s">
        <v>168</v>
      </c>
      <c r="I141" s="9" t="b">
        <v>1</v>
      </c>
    </row>
    <row r="142" ht="15.75" customHeight="1">
      <c r="A142" s="10"/>
      <c r="B142" s="11">
        <v>44945.0</v>
      </c>
      <c r="C142" s="12" t="s">
        <v>50</v>
      </c>
      <c r="D142" s="12" t="s">
        <v>41</v>
      </c>
      <c r="E142" s="13">
        <v>0.4583333333333333</v>
      </c>
      <c r="F142" s="13">
        <v>0.4791666666666667</v>
      </c>
      <c r="G142" s="14">
        <v>0.5</v>
      </c>
      <c r="H142" s="15" t="s">
        <v>169</v>
      </c>
      <c r="I142" s="16" t="b">
        <v>1</v>
      </c>
    </row>
    <row r="143" ht="15.75" customHeight="1">
      <c r="A143" s="10"/>
      <c r="B143" s="17">
        <v>44945.0</v>
      </c>
      <c r="C143" s="18" t="s">
        <v>10</v>
      </c>
      <c r="D143" s="18" t="s">
        <v>11</v>
      </c>
      <c r="E143" s="19">
        <v>0.5694444444444444</v>
      </c>
      <c r="F143" s="19">
        <v>0.6666666666666666</v>
      </c>
      <c r="G143" s="7">
        <v>2.25</v>
      </c>
      <c r="H143" s="20" t="s">
        <v>170</v>
      </c>
      <c r="I143" s="9" t="b">
        <v>1</v>
      </c>
    </row>
    <row r="144" ht="15.75" customHeight="1">
      <c r="A144" s="10"/>
      <c r="B144" s="11">
        <v>44945.0</v>
      </c>
      <c r="C144" s="12" t="s">
        <v>15</v>
      </c>
      <c r="D144" s="12" t="s">
        <v>16</v>
      </c>
      <c r="E144" s="13">
        <v>0.5694444444444444</v>
      </c>
      <c r="F144" s="13">
        <v>0.6666666666666666</v>
      </c>
      <c r="G144" s="14">
        <v>2.25</v>
      </c>
      <c r="H144" s="15" t="s">
        <v>171</v>
      </c>
      <c r="I144" s="16" t="b">
        <v>1</v>
      </c>
    </row>
    <row r="145" ht="15.75" customHeight="1">
      <c r="A145" s="10"/>
      <c r="B145" s="17">
        <v>44945.0</v>
      </c>
      <c r="C145" s="18" t="s">
        <v>13</v>
      </c>
      <c r="D145" s="18" t="s">
        <v>11</v>
      </c>
      <c r="E145" s="19">
        <v>0.5694444444444444</v>
      </c>
      <c r="F145" s="19">
        <v>0.6666666666666666</v>
      </c>
      <c r="G145" s="7">
        <v>2.25</v>
      </c>
      <c r="H145" s="20" t="s">
        <v>171</v>
      </c>
      <c r="I145" s="9" t="b">
        <v>1</v>
      </c>
    </row>
    <row r="146" ht="15.75" customHeight="1">
      <c r="A146" s="10"/>
      <c r="B146" s="11">
        <v>44945.0</v>
      </c>
      <c r="C146" s="12" t="s">
        <v>10</v>
      </c>
      <c r="D146" s="12" t="s">
        <v>11</v>
      </c>
      <c r="E146" s="13">
        <v>0.9409722222222222</v>
      </c>
      <c r="F146" s="13">
        <v>0.9708333333333333</v>
      </c>
      <c r="G146" s="14">
        <v>0.75</v>
      </c>
      <c r="H146" s="15" t="s">
        <v>172</v>
      </c>
      <c r="I146" s="16" t="b">
        <v>1</v>
      </c>
    </row>
    <row r="147" ht="15.75" customHeight="1">
      <c r="A147" s="10"/>
      <c r="B147" s="17">
        <v>44946.0</v>
      </c>
      <c r="C147" s="18" t="s">
        <v>25</v>
      </c>
      <c r="D147" s="18" t="s">
        <v>26</v>
      </c>
      <c r="E147" s="19">
        <v>0.4354166666666667</v>
      </c>
      <c r="F147" s="19">
        <v>0.5076388888888889</v>
      </c>
      <c r="G147" s="7">
        <v>1.75</v>
      </c>
      <c r="H147" s="20" t="s">
        <v>173</v>
      </c>
      <c r="I147" s="9" t="b">
        <v>1</v>
      </c>
    </row>
    <row r="148" ht="15.75" customHeight="1">
      <c r="A148" s="10"/>
      <c r="B148" s="11">
        <v>44946.0</v>
      </c>
      <c r="C148" s="12" t="s">
        <v>32</v>
      </c>
      <c r="D148" s="12" t="s">
        <v>56</v>
      </c>
      <c r="E148" s="13">
        <v>0.7083333333333334</v>
      </c>
      <c r="F148" s="13">
        <v>0.75</v>
      </c>
      <c r="G148" s="14">
        <v>1.0</v>
      </c>
      <c r="H148" s="15" t="s">
        <v>174</v>
      </c>
      <c r="I148" s="16" t="b">
        <v>1</v>
      </c>
    </row>
    <row r="149" ht="15.75" customHeight="1">
      <c r="A149" s="21"/>
      <c r="B149" s="22">
        <v>44948.0</v>
      </c>
      <c r="C149" s="23" t="s">
        <v>15</v>
      </c>
      <c r="D149" s="23" t="s">
        <v>26</v>
      </c>
      <c r="E149" s="24">
        <v>0.8333333333333334</v>
      </c>
      <c r="F149" s="24">
        <v>0.9583333333333334</v>
      </c>
      <c r="G149" s="25">
        <v>3.0</v>
      </c>
      <c r="H149" s="26" t="s">
        <v>175</v>
      </c>
      <c r="I149" s="9" t="b">
        <v>1</v>
      </c>
    </row>
    <row r="150" ht="15.75" customHeight="1">
      <c r="A150" s="3" t="s">
        <v>176</v>
      </c>
      <c r="B150" s="27">
        <v>44949.0</v>
      </c>
      <c r="C150" s="28" t="s">
        <v>32</v>
      </c>
      <c r="D150" s="28" t="s">
        <v>56</v>
      </c>
      <c r="E150" s="29">
        <v>0.5833333333333334</v>
      </c>
      <c r="F150" s="29">
        <v>0.6875</v>
      </c>
      <c r="G150" s="30">
        <v>2.5</v>
      </c>
      <c r="H150" s="31" t="s">
        <v>177</v>
      </c>
      <c r="I150" s="16" t="b">
        <v>1</v>
      </c>
    </row>
    <row r="151" ht="15.75" customHeight="1">
      <c r="A151" s="10"/>
      <c r="B151" s="17">
        <v>44949.0</v>
      </c>
      <c r="C151" s="18" t="s">
        <v>32</v>
      </c>
      <c r="D151" s="18" t="s">
        <v>26</v>
      </c>
      <c r="E151" s="19">
        <v>0.4166666666666667</v>
      </c>
      <c r="F151" s="19">
        <v>0.5729166666666666</v>
      </c>
      <c r="G151" s="7">
        <v>3.75</v>
      </c>
      <c r="H151" s="20" t="s">
        <v>178</v>
      </c>
      <c r="I151" s="9" t="b">
        <v>1</v>
      </c>
    </row>
    <row r="152" ht="15.75" customHeight="1">
      <c r="A152" s="10"/>
      <c r="B152" s="11">
        <v>44949.0</v>
      </c>
      <c r="C152" s="12" t="s">
        <v>15</v>
      </c>
      <c r="D152" s="12" t="s">
        <v>16</v>
      </c>
      <c r="E152" s="13">
        <v>0.4166666666666667</v>
      </c>
      <c r="F152" s="13">
        <v>0.5416666666666666</v>
      </c>
      <c r="G152" s="14">
        <v>3.0</v>
      </c>
      <c r="H152" s="15" t="s">
        <v>179</v>
      </c>
      <c r="I152" s="16" t="b">
        <v>1</v>
      </c>
    </row>
    <row r="153" ht="15.75" customHeight="1">
      <c r="A153" s="10"/>
      <c r="B153" s="17">
        <v>44949.0</v>
      </c>
      <c r="C153" s="18" t="s">
        <v>180</v>
      </c>
      <c r="D153" s="18" t="s">
        <v>26</v>
      </c>
      <c r="E153" s="19">
        <v>0.4166666666666667</v>
      </c>
      <c r="F153" s="19">
        <v>0.5416666666666666</v>
      </c>
      <c r="G153" s="7">
        <v>3.0</v>
      </c>
      <c r="H153" s="20" t="s">
        <v>181</v>
      </c>
      <c r="I153" s="9" t="b">
        <v>1</v>
      </c>
    </row>
    <row r="154" ht="15.75" customHeight="1">
      <c r="A154" s="10"/>
      <c r="B154" s="11">
        <v>44949.0</v>
      </c>
      <c r="C154" s="12" t="s">
        <v>182</v>
      </c>
      <c r="D154" s="12" t="s">
        <v>26</v>
      </c>
      <c r="E154" s="33">
        <v>0.4166666666666667</v>
      </c>
      <c r="F154" s="13">
        <v>0.5416666666666666</v>
      </c>
      <c r="G154" s="14">
        <v>3.0</v>
      </c>
      <c r="H154" s="15" t="s">
        <v>183</v>
      </c>
      <c r="I154" s="16" t="b">
        <v>1</v>
      </c>
    </row>
    <row r="155" ht="15.75" customHeight="1">
      <c r="A155" s="10"/>
      <c r="B155" s="17">
        <v>44949.0</v>
      </c>
      <c r="C155" s="18" t="s">
        <v>32</v>
      </c>
      <c r="D155" s="18" t="s">
        <v>56</v>
      </c>
      <c r="E155" s="19">
        <v>0.8472222222222222</v>
      </c>
      <c r="F155" s="19">
        <v>0.9340277777777778</v>
      </c>
      <c r="G155" s="7">
        <v>2.0</v>
      </c>
      <c r="H155" s="20" t="s">
        <v>184</v>
      </c>
      <c r="I155" s="9" t="b">
        <v>1</v>
      </c>
    </row>
    <row r="156" ht="15.75" customHeight="1">
      <c r="A156" s="10"/>
      <c r="B156" s="11">
        <v>44949.0</v>
      </c>
      <c r="C156" s="12" t="s">
        <v>52</v>
      </c>
      <c r="D156" s="12" t="s">
        <v>26</v>
      </c>
      <c r="E156" s="13">
        <v>0.4166666666666667</v>
      </c>
      <c r="F156" s="13">
        <v>0.5381944444444444</v>
      </c>
      <c r="G156" s="14">
        <v>3.0</v>
      </c>
      <c r="H156" s="15" t="s">
        <v>185</v>
      </c>
      <c r="I156" s="16" t="b">
        <v>1</v>
      </c>
    </row>
    <row r="157" ht="15.75" customHeight="1">
      <c r="A157" s="10"/>
      <c r="B157" s="17">
        <v>44949.0</v>
      </c>
      <c r="C157" s="18" t="s">
        <v>18</v>
      </c>
      <c r="D157" s="18" t="s">
        <v>26</v>
      </c>
      <c r="E157" s="19">
        <v>0.4166666666666667</v>
      </c>
      <c r="F157" s="19">
        <v>0.5347222222222222</v>
      </c>
      <c r="G157" s="7">
        <v>2.75</v>
      </c>
      <c r="H157" s="20" t="s">
        <v>185</v>
      </c>
      <c r="I157" s="9" t="b">
        <v>1</v>
      </c>
    </row>
    <row r="158" ht="15.75" customHeight="1">
      <c r="A158" s="10"/>
      <c r="B158" s="11">
        <v>44949.0</v>
      </c>
      <c r="C158" s="12" t="s">
        <v>13</v>
      </c>
      <c r="D158" s="12" t="s">
        <v>26</v>
      </c>
      <c r="E158" s="13">
        <v>0.4166666666666667</v>
      </c>
      <c r="F158" s="13">
        <v>0.5277777777777778</v>
      </c>
      <c r="G158" s="14">
        <v>2.75</v>
      </c>
      <c r="H158" s="15" t="s">
        <v>186</v>
      </c>
      <c r="I158" s="16" t="b">
        <v>1</v>
      </c>
    </row>
    <row r="159" ht="15.75" customHeight="1">
      <c r="A159" s="10"/>
      <c r="B159" s="17">
        <v>44949.0</v>
      </c>
      <c r="C159" s="18" t="s">
        <v>40</v>
      </c>
      <c r="D159" s="18" t="s">
        <v>26</v>
      </c>
      <c r="E159" s="19">
        <v>0.4166666666666667</v>
      </c>
      <c r="F159" s="19">
        <v>0.4583333333333333</v>
      </c>
      <c r="G159" s="7">
        <v>1.0</v>
      </c>
      <c r="H159" s="20" t="s">
        <v>187</v>
      </c>
      <c r="I159" s="9" t="b">
        <v>1</v>
      </c>
    </row>
    <row r="160" ht="15.75" customHeight="1">
      <c r="A160" s="10"/>
      <c r="B160" s="11">
        <v>44949.0</v>
      </c>
      <c r="C160" s="12" t="s">
        <v>10</v>
      </c>
      <c r="D160" s="12" t="s">
        <v>26</v>
      </c>
      <c r="E160" s="33">
        <v>0.4166666666666667</v>
      </c>
      <c r="F160" s="13">
        <v>0.5</v>
      </c>
      <c r="G160" s="14">
        <v>2.0</v>
      </c>
      <c r="H160" s="15" t="s">
        <v>188</v>
      </c>
      <c r="I160" s="16" t="b">
        <v>1</v>
      </c>
    </row>
    <row r="161" ht="15.75" customHeight="1">
      <c r="A161" s="10"/>
      <c r="B161" s="17">
        <v>44950.0</v>
      </c>
      <c r="C161" s="18" t="s">
        <v>25</v>
      </c>
      <c r="D161" s="18" t="s">
        <v>26</v>
      </c>
      <c r="E161" s="19">
        <v>0.25</v>
      </c>
      <c r="F161" s="19">
        <v>0.4166666666666667</v>
      </c>
      <c r="G161" s="7">
        <v>4.0</v>
      </c>
      <c r="H161" s="20" t="s">
        <v>189</v>
      </c>
      <c r="I161" s="9" t="b">
        <v>1</v>
      </c>
    </row>
    <row r="162" ht="15.75" customHeight="1">
      <c r="A162" s="10"/>
      <c r="B162" s="11">
        <v>44950.0</v>
      </c>
      <c r="C162" s="12" t="s">
        <v>15</v>
      </c>
      <c r="D162" s="12" t="s">
        <v>26</v>
      </c>
      <c r="E162" s="33">
        <v>0.7083333333333334</v>
      </c>
      <c r="F162" s="13">
        <v>0.8333333333333334</v>
      </c>
      <c r="G162" s="14">
        <v>3.0</v>
      </c>
      <c r="H162" s="15" t="s">
        <v>190</v>
      </c>
      <c r="I162" s="16" t="b">
        <v>1</v>
      </c>
    </row>
    <row r="163" ht="15.75" customHeight="1">
      <c r="A163" s="10"/>
      <c r="B163" s="17">
        <v>44951.0</v>
      </c>
      <c r="C163" s="18" t="s">
        <v>25</v>
      </c>
      <c r="D163" s="18" t="s">
        <v>41</v>
      </c>
      <c r="E163" s="34">
        <v>0.5416666666666666</v>
      </c>
      <c r="F163" s="34">
        <v>0.5833333333333334</v>
      </c>
      <c r="G163" s="7">
        <v>1.0</v>
      </c>
      <c r="H163" s="20" t="s">
        <v>191</v>
      </c>
      <c r="I163" s="9" t="b">
        <v>1</v>
      </c>
    </row>
    <row r="164" ht="15.75" customHeight="1">
      <c r="A164" s="10"/>
      <c r="B164" s="11">
        <v>44951.0</v>
      </c>
      <c r="C164" s="12" t="s">
        <v>40</v>
      </c>
      <c r="D164" s="12" t="s">
        <v>41</v>
      </c>
      <c r="E164" s="13">
        <v>0.5416666666666666</v>
      </c>
      <c r="F164" s="13">
        <v>0.625</v>
      </c>
      <c r="G164" s="14">
        <v>2.0</v>
      </c>
      <c r="H164" s="15" t="s">
        <v>192</v>
      </c>
      <c r="I164" s="16" t="b">
        <v>1</v>
      </c>
    </row>
    <row r="165" ht="15.75" customHeight="1">
      <c r="A165" s="10"/>
      <c r="B165" s="17">
        <v>44952.0</v>
      </c>
      <c r="C165" s="18" t="s">
        <v>15</v>
      </c>
      <c r="D165" s="18" t="s">
        <v>16</v>
      </c>
      <c r="E165" s="19">
        <v>0.5416666666666666</v>
      </c>
      <c r="F165" s="19">
        <v>0.65625</v>
      </c>
      <c r="G165" s="7">
        <v>2.75</v>
      </c>
      <c r="H165" s="20" t="s">
        <v>193</v>
      </c>
      <c r="I165" s="9" t="b">
        <v>1</v>
      </c>
    </row>
    <row r="166" ht="15.75" customHeight="1">
      <c r="A166" s="10"/>
      <c r="B166" s="11">
        <v>44952.0</v>
      </c>
      <c r="C166" s="12" t="s">
        <v>18</v>
      </c>
      <c r="D166" s="12" t="s">
        <v>26</v>
      </c>
      <c r="E166" s="13">
        <v>0.5416666666666666</v>
      </c>
      <c r="F166" s="13">
        <v>0.625</v>
      </c>
      <c r="G166" s="14">
        <v>2.0</v>
      </c>
      <c r="H166" s="15" t="s">
        <v>194</v>
      </c>
      <c r="I166" s="16" t="b">
        <v>1</v>
      </c>
    </row>
    <row r="167" ht="15.75" customHeight="1">
      <c r="A167" s="10"/>
      <c r="B167" s="17">
        <v>44952.0</v>
      </c>
      <c r="C167" s="18" t="s">
        <v>15</v>
      </c>
      <c r="D167" s="18" t="s">
        <v>16</v>
      </c>
      <c r="E167" s="19">
        <v>0.625</v>
      </c>
      <c r="F167" s="19">
        <v>0.7083333333333334</v>
      </c>
      <c r="G167" s="7">
        <v>2.0</v>
      </c>
      <c r="H167" s="20" t="s">
        <v>195</v>
      </c>
      <c r="I167" s="9" t="b">
        <v>1</v>
      </c>
    </row>
    <row r="168" ht="15.75" customHeight="1">
      <c r="A168" s="10"/>
      <c r="B168" s="11">
        <v>44952.0</v>
      </c>
      <c r="C168" s="12" t="s">
        <v>13</v>
      </c>
      <c r="D168" s="12" t="s">
        <v>26</v>
      </c>
      <c r="E168" s="13">
        <v>0.5833333333333334</v>
      </c>
      <c r="F168" s="13">
        <v>0.6666666666666666</v>
      </c>
      <c r="G168" s="14">
        <v>2.0</v>
      </c>
      <c r="H168" s="15" t="s">
        <v>196</v>
      </c>
      <c r="I168" s="16" t="b">
        <v>1</v>
      </c>
    </row>
    <row r="169" ht="15.75" customHeight="1">
      <c r="A169" s="10"/>
      <c r="B169" s="17">
        <v>44952.0</v>
      </c>
      <c r="C169" s="18" t="s">
        <v>52</v>
      </c>
      <c r="D169" s="18" t="s">
        <v>33</v>
      </c>
      <c r="E169" s="19">
        <v>0.625</v>
      </c>
      <c r="F169" s="19">
        <v>0.7395833333333334</v>
      </c>
      <c r="G169" s="7">
        <v>2.75</v>
      </c>
      <c r="H169" s="20" t="s">
        <v>197</v>
      </c>
      <c r="I169" s="9" t="b">
        <v>1</v>
      </c>
    </row>
    <row r="170" ht="15.75" customHeight="1">
      <c r="A170" s="10"/>
      <c r="B170" s="11">
        <v>44952.0</v>
      </c>
      <c r="C170" s="12" t="s">
        <v>32</v>
      </c>
      <c r="D170" s="12" t="s">
        <v>26</v>
      </c>
      <c r="E170" s="13">
        <v>0.5416666666666666</v>
      </c>
      <c r="F170" s="13">
        <v>0.71875</v>
      </c>
      <c r="G170" s="14">
        <v>4.25</v>
      </c>
      <c r="H170" s="15" t="s">
        <v>198</v>
      </c>
      <c r="I170" s="16" t="b">
        <v>1</v>
      </c>
    </row>
    <row r="171" ht="15.75" customHeight="1">
      <c r="A171" s="10"/>
      <c r="B171" s="17">
        <v>44952.0</v>
      </c>
      <c r="C171" s="18" t="s">
        <v>15</v>
      </c>
      <c r="D171" s="18" t="s">
        <v>26</v>
      </c>
      <c r="E171" s="19">
        <v>0.7083333333333334</v>
      </c>
      <c r="F171" s="19">
        <v>0.7708333333333334</v>
      </c>
      <c r="G171" s="7">
        <v>1.5</v>
      </c>
      <c r="H171" s="20" t="s">
        <v>199</v>
      </c>
      <c r="I171" s="9" t="b">
        <v>1</v>
      </c>
    </row>
    <row r="172" ht="15.75" customHeight="1">
      <c r="A172" s="10"/>
      <c r="B172" s="11">
        <v>44953.0</v>
      </c>
      <c r="C172" s="12" t="s">
        <v>15</v>
      </c>
      <c r="D172" s="12" t="s">
        <v>26</v>
      </c>
      <c r="E172" s="13">
        <v>0.041666666666666664</v>
      </c>
      <c r="F172" s="13">
        <v>0.08333333333333333</v>
      </c>
      <c r="G172" s="14">
        <v>1.0</v>
      </c>
      <c r="H172" s="15" t="s">
        <v>200</v>
      </c>
      <c r="I172" s="16" t="b">
        <v>1</v>
      </c>
    </row>
    <row r="173" ht="15.75" customHeight="1">
      <c r="A173" s="10"/>
      <c r="B173" s="17">
        <v>44953.0</v>
      </c>
      <c r="C173" s="18" t="s">
        <v>18</v>
      </c>
      <c r="D173" s="18" t="s">
        <v>19</v>
      </c>
      <c r="E173" s="19">
        <v>0.5868055555555556</v>
      </c>
      <c r="F173" s="19">
        <v>0.6145833333333334</v>
      </c>
      <c r="G173" s="7">
        <v>0.75</v>
      </c>
      <c r="H173" s="20" t="s">
        <v>201</v>
      </c>
      <c r="I173" s="9" t="b">
        <v>1</v>
      </c>
    </row>
    <row r="174" ht="15.75" customHeight="1">
      <c r="A174" s="10"/>
      <c r="B174" s="11">
        <v>44953.0</v>
      </c>
      <c r="C174" s="12" t="s">
        <v>32</v>
      </c>
      <c r="D174" s="12" t="s">
        <v>56</v>
      </c>
      <c r="E174" s="13">
        <v>0.6875</v>
      </c>
      <c r="F174" s="13">
        <v>0.7534722222222222</v>
      </c>
      <c r="G174" s="14">
        <v>1.5</v>
      </c>
      <c r="H174" s="15" t="s">
        <v>202</v>
      </c>
      <c r="I174" s="16" t="b">
        <v>1</v>
      </c>
    </row>
    <row r="175" ht="15.75" customHeight="1">
      <c r="A175" s="10"/>
      <c r="B175" s="17">
        <v>44953.0</v>
      </c>
      <c r="C175" s="18" t="s">
        <v>25</v>
      </c>
      <c r="D175" s="18" t="s">
        <v>26</v>
      </c>
      <c r="E175" s="19">
        <v>0.8631944444444445</v>
      </c>
      <c r="F175" s="37">
        <v>0.9381944444444444</v>
      </c>
      <c r="G175" s="7">
        <v>1.75</v>
      </c>
      <c r="H175" s="20" t="s">
        <v>203</v>
      </c>
      <c r="I175" s="9" t="b">
        <v>1</v>
      </c>
    </row>
    <row r="176" ht="15.75" customHeight="1">
      <c r="A176" s="10"/>
      <c r="B176" s="11">
        <v>44953.0</v>
      </c>
      <c r="C176" s="12" t="s">
        <v>13</v>
      </c>
      <c r="D176" s="12" t="s">
        <v>56</v>
      </c>
      <c r="E176" s="13">
        <v>0.75</v>
      </c>
      <c r="F176" s="13">
        <v>0.8090277777777778</v>
      </c>
      <c r="G176" s="14">
        <v>1.5</v>
      </c>
      <c r="H176" s="15" t="s">
        <v>204</v>
      </c>
      <c r="I176" s="16" t="b">
        <v>1</v>
      </c>
    </row>
    <row r="177" ht="15.75" customHeight="1">
      <c r="A177" s="10"/>
      <c r="B177" s="17">
        <v>44954.0</v>
      </c>
      <c r="C177" s="18" t="s">
        <v>13</v>
      </c>
      <c r="D177" s="18" t="s">
        <v>56</v>
      </c>
      <c r="E177" s="19">
        <v>0.71875</v>
      </c>
      <c r="F177" s="19">
        <v>0.7569444444444444</v>
      </c>
      <c r="G177" s="7">
        <v>1.0</v>
      </c>
      <c r="H177" s="20" t="s">
        <v>205</v>
      </c>
      <c r="I177" s="9" t="b">
        <v>1</v>
      </c>
    </row>
    <row r="178" ht="15.75" customHeight="1">
      <c r="B178" s="11">
        <v>44955.0</v>
      </c>
      <c r="C178" s="12" t="s">
        <v>25</v>
      </c>
      <c r="D178" s="12" t="s">
        <v>26</v>
      </c>
      <c r="E178" s="13">
        <v>0.75</v>
      </c>
      <c r="F178" s="13">
        <v>0.7763888888888889</v>
      </c>
      <c r="G178" s="14">
        <v>0.75</v>
      </c>
      <c r="H178" s="12" t="s">
        <v>206</v>
      </c>
      <c r="I178" s="16" t="b">
        <v>1</v>
      </c>
    </row>
    <row r="179" ht="15.75" customHeight="1">
      <c r="B179" s="17">
        <v>44955.0</v>
      </c>
      <c r="C179" s="18" t="s">
        <v>15</v>
      </c>
      <c r="D179" s="18" t="s">
        <v>26</v>
      </c>
      <c r="E179" s="19">
        <v>0.8333333333333334</v>
      </c>
      <c r="F179" s="19">
        <v>0.8958333333333334</v>
      </c>
      <c r="G179" s="7">
        <v>1.5</v>
      </c>
      <c r="H179" s="20" t="s">
        <v>207</v>
      </c>
      <c r="I179" s="9" t="b">
        <v>1</v>
      </c>
    </row>
    <row r="180" ht="15.75" customHeight="1">
      <c r="A180" s="21"/>
      <c r="B180" s="40">
        <v>44955.0</v>
      </c>
      <c r="C180" s="41" t="s">
        <v>52</v>
      </c>
      <c r="D180" s="41" t="s">
        <v>33</v>
      </c>
      <c r="E180" s="42">
        <v>0.8333333333333334</v>
      </c>
      <c r="F180" s="42">
        <v>0.9583333333333334</v>
      </c>
      <c r="G180" s="43">
        <v>3.0</v>
      </c>
      <c r="H180" s="44" t="s">
        <v>197</v>
      </c>
      <c r="I180" s="16" t="b">
        <v>1</v>
      </c>
    </row>
    <row r="181" ht="15.75" customHeight="1">
      <c r="A181" s="36" t="s">
        <v>208</v>
      </c>
      <c r="B181" s="17">
        <v>44956.0</v>
      </c>
      <c r="C181" s="18" t="s">
        <v>40</v>
      </c>
      <c r="D181" s="18" t="s">
        <v>41</v>
      </c>
      <c r="E181" s="19">
        <v>0.08333333333333333</v>
      </c>
      <c r="F181" s="19">
        <v>0.20833333333333334</v>
      </c>
      <c r="G181" s="7">
        <v>3.0</v>
      </c>
      <c r="H181" s="20" t="s">
        <v>209</v>
      </c>
      <c r="I181" s="9" t="b">
        <v>1</v>
      </c>
    </row>
    <row r="182" ht="15.75" customHeight="1">
      <c r="A182" s="36"/>
      <c r="B182" s="11">
        <v>44956.0</v>
      </c>
      <c r="C182" s="12" t="s">
        <v>32</v>
      </c>
      <c r="D182" s="12" t="s">
        <v>33</v>
      </c>
      <c r="E182" s="13">
        <v>0.4895833333333333</v>
      </c>
      <c r="F182" s="13">
        <v>0.5138888888888888</v>
      </c>
      <c r="G182" s="14">
        <v>0.5</v>
      </c>
      <c r="H182" s="15" t="s">
        <v>210</v>
      </c>
      <c r="I182" s="16" t="b">
        <v>1</v>
      </c>
    </row>
    <row r="183" ht="15.75" customHeight="1">
      <c r="A183" s="36"/>
      <c r="B183" s="17">
        <v>44956.0</v>
      </c>
      <c r="C183" s="18" t="s">
        <v>52</v>
      </c>
      <c r="D183" s="18" t="s">
        <v>26</v>
      </c>
      <c r="E183" s="19">
        <v>0.5208333333333334</v>
      </c>
      <c r="F183" s="19">
        <v>0.5729166666666666</v>
      </c>
      <c r="G183" s="7">
        <v>1.25</v>
      </c>
      <c r="H183" s="20" t="s">
        <v>196</v>
      </c>
      <c r="I183" s="9" t="b">
        <v>1</v>
      </c>
    </row>
    <row r="184" ht="15.75" customHeight="1">
      <c r="A184" s="36"/>
      <c r="B184" s="11">
        <v>44956.0</v>
      </c>
      <c r="C184" s="12" t="s">
        <v>52</v>
      </c>
      <c r="D184" s="12" t="s">
        <v>33</v>
      </c>
      <c r="E184" s="13">
        <v>0.53125</v>
      </c>
      <c r="F184" s="13">
        <v>0.5416666666666666</v>
      </c>
      <c r="G184" s="14">
        <v>0.25</v>
      </c>
      <c r="H184" s="15" t="s">
        <v>211</v>
      </c>
      <c r="I184" s="16" t="b">
        <v>1</v>
      </c>
    </row>
    <row r="185" ht="15.75" customHeight="1">
      <c r="A185" s="36"/>
      <c r="B185" s="17">
        <v>44956.0</v>
      </c>
      <c r="C185" s="18" t="s">
        <v>32</v>
      </c>
      <c r="D185" s="18" t="s">
        <v>56</v>
      </c>
      <c r="E185" s="19">
        <v>0.5138888888888888</v>
      </c>
      <c r="F185" s="19">
        <v>0.5347222222222222</v>
      </c>
      <c r="G185" s="7">
        <v>0.5</v>
      </c>
      <c r="H185" s="20" t="s">
        <v>212</v>
      </c>
      <c r="I185" s="9" t="b">
        <v>1</v>
      </c>
    </row>
    <row r="186" ht="15.75" customHeight="1">
      <c r="A186" s="36"/>
      <c r="B186" s="11">
        <v>44956.0</v>
      </c>
      <c r="C186" s="12" t="s">
        <v>18</v>
      </c>
      <c r="D186" s="12" t="s">
        <v>19</v>
      </c>
      <c r="E186" s="13">
        <v>0.5</v>
      </c>
      <c r="F186" s="13">
        <v>0.53125</v>
      </c>
      <c r="G186" s="14">
        <v>0.75</v>
      </c>
      <c r="H186" s="15" t="s">
        <v>213</v>
      </c>
      <c r="I186" s="16" t="b">
        <v>1</v>
      </c>
    </row>
    <row r="187" ht="15.75" customHeight="1">
      <c r="A187" s="36"/>
      <c r="B187" s="17">
        <v>44956.0</v>
      </c>
      <c r="C187" s="18" t="s">
        <v>13</v>
      </c>
      <c r="D187" s="18" t="s">
        <v>56</v>
      </c>
      <c r="E187" s="19">
        <v>0.7083333333333334</v>
      </c>
      <c r="F187" s="19">
        <v>0.75</v>
      </c>
      <c r="G187" s="7">
        <v>1.0</v>
      </c>
      <c r="H187" s="20" t="s">
        <v>214</v>
      </c>
      <c r="I187" s="9" t="b">
        <v>1</v>
      </c>
    </row>
    <row r="188" ht="15.75" customHeight="1">
      <c r="A188" s="36"/>
      <c r="B188" s="11">
        <v>44957.0</v>
      </c>
      <c r="C188" s="12" t="s">
        <v>182</v>
      </c>
      <c r="D188" s="12" t="s">
        <v>26</v>
      </c>
      <c r="E188" s="13">
        <v>0.625</v>
      </c>
      <c r="F188" s="13">
        <v>0.6770833333333334</v>
      </c>
      <c r="G188" s="14">
        <v>1.25</v>
      </c>
      <c r="H188" s="15" t="s">
        <v>215</v>
      </c>
      <c r="I188" s="16" t="b">
        <v>1</v>
      </c>
    </row>
    <row r="189" ht="15.75" customHeight="1">
      <c r="A189" s="36"/>
      <c r="B189" s="17">
        <v>44957.0</v>
      </c>
      <c r="C189" s="18" t="s">
        <v>25</v>
      </c>
      <c r="D189" s="18" t="s">
        <v>26</v>
      </c>
      <c r="E189" s="19">
        <v>0.78125</v>
      </c>
      <c r="F189" s="19">
        <v>0.8152777777777778</v>
      </c>
      <c r="G189" s="7">
        <v>0.75</v>
      </c>
      <c r="H189" s="20" t="s">
        <v>216</v>
      </c>
      <c r="I189" s="9" t="b">
        <v>1</v>
      </c>
    </row>
    <row r="190" ht="15.75" customHeight="1">
      <c r="A190" s="36"/>
      <c r="B190" s="11">
        <v>44958.0</v>
      </c>
      <c r="C190" s="12" t="s">
        <v>32</v>
      </c>
      <c r="D190" s="12" t="s">
        <v>56</v>
      </c>
      <c r="E190" s="13">
        <v>0.75</v>
      </c>
      <c r="F190" s="13">
        <v>0.8708333333333333</v>
      </c>
      <c r="G190" s="14">
        <v>3.0</v>
      </c>
      <c r="H190" s="15" t="s">
        <v>217</v>
      </c>
      <c r="I190" s="16" t="b">
        <v>1</v>
      </c>
    </row>
    <row r="191" ht="15.75" customHeight="1">
      <c r="A191" s="36"/>
      <c r="B191" s="17">
        <v>44958.0</v>
      </c>
      <c r="C191" s="18" t="s">
        <v>25</v>
      </c>
      <c r="D191" s="18" t="s">
        <v>26</v>
      </c>
      <c r="E191" s="19">
        <v>0.8541666666666666</v>
      </c>
      <c r="F191" s="19">
        <v>0.8833333333333333</v>
      </c>
      <c r="G191" s="7">
        <v>0.75</v>
      </c>
      <c r="H191" s="20" t="s">
        <v>218</v>
      </c>
      <c r="I191" s="9" t="b">
        <v>1</v>
      </c>
    </row>
    <row r="192" ht="15.75" customHeight="1">
      <c r="A192" s="36"/>
      <c r="B192" s="11">
        <v>44958.0</v>
      </c>
      <c r="C192" s="12" t="s">
        <v>10</v>
      </c>
      <c r="D192" s="12" t="s">
        <v>11</v>
      </c>
      <c r="E192" s="13">
        <v>0.90625</v>
      </c>
      <c r="F192" s="13">
        <v>0.9652777777777778</v>
      </c>
      <c r="G192" s="14">
        <v>1.5</v>
      </c>
      <c r="H192" s="15" t="s">
        <v>219</v>
      </c>
      <c r="I192" s="16" t="b">
        <v>1</v>
      </c>
    </row>
    <row r="193" ht="15.75" customHeight="1">
      <c r="A193" s="36"/>
      <c r="B193" s="17">
        <v>44958.0</v>
      </c>
      <c r="C193" s="18" t="s">
        <v>52</v>
      </c>
      <c r="D193" s="18" t="s">
        <v>33</v>
      </c>
      <c r="E193" s="19">
        <v>0.9375</v>
      </c>
      <c r="F193" s="19">
        <v>0.9791666666666666</v>
      </c>
      <c r="G193" s="7">
        <v>1.0</v>
      </c>
      <c r="H193" s="20" t="s">
        <v>220</v>
      </c>
      <c r="I193" s="9" t="b">
        <v>1</v>
      </c>
    </row>
    <row r="194" ht="15.75" customHeight="1">
      <c r="A194" s="36"/>
      <c r="B194" s="11">
        <v>44958.0</v>
      </c>
      <c r="C194" s="12" t="s">
        <v>15</v>
      </c>
      <c r="D194" s="12" t="s">
        <v>26</v>
      </c>
      <c r="E194" s="13">
        <v>0.625</v>
      </c>
      <c r="F194" s="13">
        <v>0.6666666666666666</v>
      </c>
      <c r="G194" s="14">
        <v>1.0</v>
      </c>
      <c r="H194" s="15" t="s">
        <v>221</v>
      </c>
      <c r="I194" s="16" t="b">
        <v>1</v>
      </c>
    </row>
    <row r="195" ht="15.75" customHeight="1">
      <c r="A195" s="36"/>
      <c r="B195" s="17">
        <v>44958.0</v>
      </c>
      <c r="C195" s="18" t="s">
        <v>182</v>
      </c>
      <c r="D195" s="18" t="s">
        <v>26</v>
      </c>
      <c r="E195" s="19">
        <v>0.7708333333333334</v>
      </c>
      <c r="F195" s="19">
        <v>0.8333333333333334</v>
      </c>
      <c r="G195" s="7">
        <v>1.5</v>
      </c>
      <c r="H195" s="20" t="s">
        <v>222</v>
      </c>
      <c r="I195" s="9" t="b">
        <v>1</v>
      </c>
    </row>
    <row r="196" ht="15.75" customHeight="1">
      <c r="A196" s="36"/>
      <c r="B196" s="11">
        <v>44959.0</v>
      </c>
      <c r="C196" s="12" t="s">
        <v>32</v>
      </c>
      <c r="D196" s="12" t="s">
        <v>33</v>
      </c>
      <c r="E196" s="13">
        <v>0.4423611111111111</v>
      </c>
      <c r="F196" s="13">
        <v>0.4736111111111111</v>
      </c>
      <c r="G196" s="14">
        <v>0.75</v>
      </c>
      <c r="H196" s="15" t="s">
        <v>223</v>
      </c>
      <c r="I196" s="16" t="b">
        <v>1</v>
      </c>
    </row>
    <row r="197" ht="15.75" customHeight="1">
      <c r="A197" s="36"/>
      <c r="B197" s="17">
        <v>44959.0</v>
      </c>
      <c r="C197" s="18" t="s">
        <v>52</v>
      </c>
      <c r="D197" s="18" t="s">
        <v>33</v>
      </c>
      <c r="E197" s="19">
        <v>0.5833333333333334</v>
      </c>
      <c r="F197" s="19">
        <v>0.5993055555555555</v>
      </c>
      <c r="G197" s="7">
        <v>0.5</v>
      </c>
      <c r="H197" s="20" t="s">
        <v>224</v>
      </c>
      <c r="I197" s="9" t="b">
        <v>1</v>
      </c>
    </row>
    <row r="198" ht="15.75" customHeight="1">
      <c r="A198" s="36"/>
      <c r="B198" s="11">
        <v>44959.0</v>
      </c>
      <c r="C198" s="12" t="s">
        <v>15</v>
      </c>
      <c r="D198" s="12" t="s">
        <v>16</v>
      </c>
      <c r="E198" s="13">
        <v>0.5625</v>
      </c>
      <c r="F198" s="13">
        <v>0.625</v>
      </c>
      <c r="G198" s="14">
        <v>1.5</v>
      </c>
      <c r="H198" s="15" t="s">
        <v>225</v>
      </c>
      <c r="I198" s="16" t="b">
        <v>1</v>
      </c>
    </row>
    <row r="199" ht="15.75" customHeight="1">
      <c r="A199" s="36"/>
      <c r="B199" s="17">
        <v>44959.0</v>
      </c>
      <c r="C199" s="18" t="s">
        <v>15</v>
      </c>
      <c r="D199" s="18" t="s">
        <v>16</v>
      </c>
      <c r="E199" s="19">
        <v>0.625</v>
      </c>
      <c r="F199" s="19">
        <v>0.6875</v>
      </c>
      <c r="G199" s="7">
        <v>1.5</v>
      </c>
      <c r="H199" s="20" t="s">
        <v>226</v>
      </c>
      <c r="I199" s="9" t="b">
        <v>1</v>
      </c>
    </row>
    <row r="200" ht="15.75" customHeight="1">
      <c r="A200" s="36"/>
      <c r="B200" s="11">
        <v>44959.0</v>
      </c>
      <c r="C200" s="12" t="s">
        <v>13</v>
      </c>
      <c r="D200" s="12" t="s">
        <v>26</v>
      </c>
      <c r="E200" s="13">
        <v>0.5625</v>
      </c>
      <c r="F200" s="13">
        <v>0.625</v>
      </c>
      <c r="G200" s="14">
        <v>1.5</v>
      </c>
      <c r="H200" s="15" t="s">
        <v>227</v>
      </c>
      <c r="I200" s="16" t="b">
        <v>1</v>
      </c>
    </row>
    <row r="201" ht="15.75" customHeight="1">
      <c r="A201" s="36"/>
      <c r="B201" s="17">
        <v>44959.0</v>
      </c>
      <c r="C201" s="18" t="s">
        <v>13</v>
      </c>
      <c r="D201" s="18" t="s">
        <v>11</v>
      </c>
      <c r="E201" s="19">
        <v>0.625</v>
      </c>
      <c r="F201" s="19">
        <v>0.6875</v>
      </c>
      <c r="G201" s="7">
        <v>1.5</v>
      </c>
      <c r="H201" s="20" t="s">
        <v>226</v>
      </c>
      <c r="I201" s="9" t="b">
        <v>1</v>
      </c>
    </row>
    <row r="202" ht="15.75" customHeight="1">
      <c r="A202" s="36"/>
      <c r="B202" s="11">
        <v>44959.0</v>
      </c>
      <c r="C202" s="12" t="s">
        <v>15</v>
      </c>
      <c r="D202" s="12" t="s">
        <v>16</v>
      </c>
      <c r="E202" s="13">
        <v>0.4375</v>
      </c>
      <c r="F202" s="13">
        <v>0.4444444444444444</v>
      </c>
      <c r="G202" s="14">
        <v>0.25</v>
      </c>
      <c r="H202" s="15" t="s">
        <v>228</v>
      </c>
      <c r="I202" s="16" t="b">
        <v>1</v>
      </c>
    </row>
    <row r="203" ht="15.75" customHeight="1">
      <c r="A203" s="36"/>
      <c r="B203" s="17">
        <v>44959.0</v>
      </c>
      <c r="C203" s="18" t="s">
        <v>10</v>
      </c>
      <c r="D203" s="18" t="s">
        <v>11</v>
      </c>
      <c r="E203" s="19">
        <v>0.6666666666666666</v>
      </c>
      <c r="F203" s="19">
        <v>0.6875</v>
      </c>
      <c r="G203" s="7">
        <v>0.5</v>
      </c>
      <c r="H203" s="20" t="s">
        <v>226</v>
      </c>
      <c r="I203" s="9" t="b">
        <v>1</v>
      </c>
    </row>
    <row r="204" ht="15.75" customHeight="1">
      <c r="A204" s="36"/>
      <c r="B204" s="11">
        <v>44959.0</v>
      </c>
      <c r="C204" s="12" t="s">
        <v>182</v>
      </c>
      <c r="D204" s="12" t="s">
        <v>26</v>
      </c>
      <c r="E204" s="13">
        <v>0.7083333333333334</v>
      </c>
      <c r="F204" s="13">
        <v>0.7916666666666666</v>
      </c>
      <c r="G204" s="14">
        <v>2.0</v>
      </c>
      <c r="H204" s="15" t="s">
        <v>229</v>
      </c>
      <c r="I204" s="16" t="b">
        <v>1</v>
      </c>
    </row>
    <row r="205" ht="15.75" customHeight="1">
      <c r="A205" s="36"/>
      <c r="B205" s="17">
        <v>44960.0</v>
      </c>
      <c r="C205" s="18" t="s">
        <v>13</v>
      </c>
      <c r="D205" s="18" t="s">
        <v>56</v>
      </c>
      <c r="E205" s="19">
        <v>0.78125</v>
      </c>
      <c r="F205" s="19">
        <v>0.8888888888888888</v>
      </c>
      <c r="G205" s="7">
        <v>2.5</v>
      </c>
      <c r="H205" s="20" t="s">
        <v>230</v>
      </c>
      <c r="I205" s="9" t="b">
        <v>1</v>
      </c>
    </row>
    <row r="206" ht="15.75" customHeight="1">
      <c r="A206" s="36"/>
      <c r="B206" s="11">
        <v>44960.0</v>
      </c>
      <c r="C206" s="12" t="s">
        <v>10</v>
      </c>
      <c r="D206" s="12" t="s">
        <v>11</v>
      </c>
      <c r="E206" s="13">
        <v>0.0</v>
      </c>
      <c r="F206" s="13">
        <v>0.020833333333333332</v>
      </c>
      <c r="G206" s="14">
        <v>0.5</v>
      </c>
      <c r="H206" s="15" t="s">
        <v>231</v>
      </c>
      <c r="I206" s="16" t="b">
        <v>1</v>
      </c>
    </row>
    <row r="207" ht="15.75" customHeight="1">
      <c r="A207" s="36"/>
      <c r="B207" s="17">
        <v>44961.0</v>
      </c>
      <c r="C207" s="18" t="s">
        <v>10</v>
      </c>
      <c r="D207" s="18" t="s">
        <v>11</v>
      </c>
      <c r="E207" s="19">
        <v>0.625</v>
      </c>
      <c r="F207" s="19">
        <v>0.7569444444444444</v>
      </c>
      <c r="G207" s="7">
        <v>3.25</v>
      </c>
      <c r="H207" s="20" t="s">
        <v>232</v>
      </c>
      <c r="I207" s="9" t="b">
        <v>1</v>
      </c>
    </row>
    <row r="208" ht="15.75" customHeight="1">
      <c r="A208" s="36"/>
      <c r="B208" s="11">
        <v>44961.0</v>
      </c>
      <c r="C208" s="12" t="s">
        <v>25</v>
      </c>
      <c r="D208" s="12" t="s">
        <v>26</v>
      </c>
      <c r="E208" s="13">
        <v>0.8701388888888889</v>
      </c>
      <c r="F208" s="13">
        <v>0.8805555555555555</v>
      </c>
      <c r="G208" s="14">
        <v>0.25</v>
      </c>
      <c r="H208" s="15" t="s">
        <v>233</v>
      </c>
      <c r="I208" s="16" t="b">
        <v>1</v>
      </c>
    </row>
    <row r="209" ht="15.75" customHeight="1">
      <c r="A209" s="36"/>
      <c r="B209" s="17">
        <v>44961.0</v>
      </c>
      <c r="C209" s="18" t="s">
        <v>52</v>
      </c>
      <c r="D209" s="18" t="s">
        <v>26</v>
      </c>
      <c r="E209" s="19">
        <v>0.7958333333333333</v>
      </c>
      <c r="F209" s="19">
        <v>0.8854166666666666</v>
      </c>
      <c r="G209" s="7">
        <v>2.25</v>
      </c>
      <c r="H209" s="20" t="s">
        <v>234</v>
      </c>
      <c r="I209" s="9" t="b">
        <v>1</v>
      </c>
    </row>
    <row r="210" ht="15.75" customHeight="1">
      <c r="A210" s="36"/>
      <c r="B210" s="11">
        <v>44962.0</v>
      </c>
      <c r="C210" s="12" t="s">
        <v>15</v>
      </c>
      <c r="D210" s="12" t="s">
        <v>16</v>
      </c>
      <c r="E210" s="13">
        <v>0.5069444444444444</v>
      </c>
      <c r="F210" s="13">
        <v>0.5486111111111112</v>
      </c>
      <c r="G210" s="14">
        <v>1.0</v>
      </c>
      <c r="H210" s="15" t="s">
        <v>235</v>
      </c>
      <c r="I210" s="16" t="b">
        <v>1</v>
      </c>
    </row>
    <row r="211" ht="15.75" customHeight="1">
      <c r="A211" s="36"/>
      <c r="B211" s="17">
        <v>44962.0</v>
      </c>
      <c r="C211" s="18" t="s">
        <v>32</v>
      </c>
      <c r="D211" s="18" t="s">
        <v>56</v>
      </c>
      <c r="E211" s="19">
        <v>0.6041666666666666</v>
      </c>
      <c r="F211" s="19">
        <v>0.7083333333333334</v>
      </c>
      <c r="G211" s="7">
        <v>2.5</v>
      </c>
      <c r="H211" s="20" t="s">
        <v>236</v>
      </c>
      <c r="I211" s="9" t="b">
        <v>1</v>
      </c>
    </row>
    <row r="212" ht="15.75" customHeight="1">
      <c r="A212" s="36"/>
      <c r="B212" s="11">
        <v>44962.0</v>
      </c>
      <c r="C212" s="12" t="s">
        <v>182</v>
      </c>
      <c r="D212" s="12" t="s">
        <v>26</v>
      </c>
      <c r="E212" s="13">
        <v>0.6875</v>
      </c>
      <c r="F212" s="13">
        <v>0.7708333333333334</v>
      </c>
      <c r="G212" s="14">
        <v>2.0</v>
      </c>
      <c r="H212" s="15" t="s">
        <v>237</v>
      </c>
      <c r="I212" s="16" t="b">
        <v>1</v>
      </c>
    </row>
    <row r="213" ht="15.75" customHeight="1">
      <c r="A213" s="36"/>
      <c r="B213" s="17">
        <v>44962.0</v>
      </c>
      <c r="C213" s="18" t="s">
        <v>25</v>
      </c>
      <c r="D213" s="18" t="s">
        <v>26</v>
      </c>
      <c r="E213" s="19">
        <v>0.6666666666666666</v>
      </c>
      <c r="F213" s="19">
        <v>0.8527777777777777</v>
      </c>
      <c r="G213" s="7">
        <v>4.5</v>
      </c>
      <c r="H213" s="20" t="s">
        <v>238</v>
      </c>
      <c r="I213" s="9" t="b">
        <v>1</v>
      </c>
    </row>
    <row r="214" ht="15.75" customHeight="1">
      <c r="A214" s="36"/>
      <c r="B214" s="11">
        <v>44962.0</v>
      </c>
      <c r="C214" s="12" t="s">
        <v>32</v>
      </c>
      <c r="D214" s="12" t="s">
        <v>56</v>
      </c>
      <c r="E214" s="13">
        <v>0.8541666666666666</v>
      </c>
      <c r="F214" s="13">
        <v>0.9166666666666666</v>
      </c>
      <c r="G214" s="14">
        <v>1.5</v>
      </c>
      <c r="H214" s="15"/>
      <c r="I214" s="16" t="b">
        <v>1</v>
      </c>
    </row>
    <row r="215" ht="15.75" customHeight="1">
      <c r="A215" s="36"/>
      <c r="B215" s="17">
        <v>44962.0</v>
      </c>
      <c r="C215" s="18" t="s">
        <v>40</v>
      </c>
      <c r="D215" s="18" t="s">
        <v>41</v>
      </c>
      <c r="E215" s="19">
        <v>0.875</v>
      </c>
      <c r="F215" s="19">
        <v>0.9791666666666666</v>
      </c>
      <c r="G215" s="7">
        <v>2.5</v>
      </c>
      <c r="H215" s="20" t="s">
        <v>239</v>
      </c>
      <c r="I215" s="9" t="b">
        <v>1</v>
      </c>
    </row>
    <row r="216" ht="15.75" customHeight="1">
      <c r="A216" s="46" t="s">
        <v>240</v>
      </c>
      <c r="B216" s="27">
        <v>44963.0</v>
      </c>
      <c r="C216" s="28" t="s">
        <v>52</v>
      </c>
      <c r="D216" s="28" t="s">
        <v>33</v>
      </c>
      <c r="E216" s="29">
        <v>0.5833333333333334</v>
      </c>
      <c r="F216" s="29">
        <v>0.625</v>
      </c>
      <c r="G216" s="30">
        <v>1.0</v>
      </c>
      <c r="H216" s="31" t="s">
        <v>241</v>
      </c>
      <c r="I216" s="16" t="b">
        <v>1</v>
      </c>
    </row>
    <row r="217" ht="15.75" customHeight="1">
      <c r="A217" s="36"/>
      <c r="B217" s="17">
        <v>44963.0</v>
      </c>
      <c r="C217" s="18" t="s">
        <v>25</v>
      </c>
      <c r="D217" s="18" t="s">
        <v>26</v>
      </c>
      <c r="E217" s="19">
        <v>0.5</v>
      </c>
      <c r="F217" s="19">
        <v>0.6618055555555555</v>
      </c>
      <c r="G217" s="7">
        <v>4.0</v>
      </c>
      <c r="H217" s="20" t="s">
        <v>242</v>
      </c>
      <c r="I217" s="9" t="b">
        <v>1</v>
      </c>
    </row>
    <row r="218" ht="15.75" customHeight="1">
      <c r="A218" s="36"/>
      <c r="B218" s="11">
        <v>44963.0</v>
      </c>
      <c r="C218" s="12" t="s">
        <v>40</v>
      </c>
      <c r="D218" s="12" t="s">
        <v>41</v>
      </c>
      <c r="E218" s="13">
        <v>0.75</v>
      </c>
      <c r="F218" s="13">
        <v>0.8055555555555556</v>
      </c>
      <c r="G218" s="14">
        <v>1.25</v>
      </c>
      <c r="H218" s="15" t="s">
        <v>239</v>
      </c>
      <c r="I218" s="16" t="b">
        <v>1</v>
      </c>
    </row>
    <row r="219" ht="15.75" customHeight="1">
      <c r="A219" s="36"/>
      <c r="B219" s="17">
        <v>44963.0</v>
      </c>
      <c r="C219" s="18" t="s">
        <v>182</v>
      </c>
      <c r="D219" s="18" t="s">
        <v>26</v>
      </c>
      <c r="E219" s="37">
        <v>0.7708333333333334</v>
      </c>
      <c r="F219" s="37">
        <v>0.8229166666666666</v>
      </c>
      <c r="G219" s="7">
        <v>1.25</v>
      </c>
      <c r="H219" s="20" t="s">
        <v>243</v>
      </c>
      <c r="I219" s="9" t="b">
        <v>1</v>
      </c>
    </row>
    <row r="220" ht="15.75" customHeight="1">
      <c r="A220" s="36"/>
      <c r="B220" s="11">
        <v>44964.0</v>
      </c>
      <c r="C220" s="12" t="s">
        <v>182</v>
      </c>
      <c r="D220" s="12" t="s">
        <v>26</v>
      </c>
      <c r="E220" s="35">
        <v>0.8125</v>
      </c>
      <c r="F220" s="35">
        <v>0.875</v>
      </c>
      <c r="G220" s="14">
        <v>1.5</v>
      </c>
      <c r="H220" s="15" t="s">
        <v>244</v>
      </c>
      <c r="I220" s="16" t="b">
        <v>1</v>
      </c>
    </row>
    <row r="221" ht="15.75" customHeight="1">
      <c r="A221" s="36"/>
      <c r="B221" s="17">
        <v>44965.0</v>
      </c>
      <c r="C221" s="18" t="s">
        <v>25</v>
      </c>
      <c r="D221" s="18" t="s">
        <v>26</v>
      </c>
      <c r="E221" s="37">
        <v>0.4583333333333333</v>
      </c>
      <c r="F221" s="37">
        <v>0.5416666666666666</v>
      </c>
      <c r="G221" s="7">
        <v>2.0</v>
      </c>
      <c r="H221" s="20" t="s">
        <v>245</v>
      </c>
      <c r="I221" s="9" t="b">
        <v>1</v>
      </c>
    </row>
    <row r="222" ht="15.75" customHeight="1">
      <c r="A222" s="36"/>
      <c r="B222" s="11">
        <v>44965.0</v>
      </c>
      <c r="C222" s="12" t="s">
        <v>32</v>
      </c>
      <c r="D222" s="12" t="s">
        <v>56</v>
      </c>
      <c r="E222" s="13">
        <v>0.75</v>
      </c>
      <c r="F222" s="13">
        <v>0.9465277777777777</v>
      </c>
      <c r="G222" s="14">
        <v>4.75</v>
      </c>
      <c r="H222" s="15" t="s">
        <v>246</v>
      </c>
      <c r="I222" s="16" t="b">
        <v>1</v>
      </c>
    </row>
    <row r="223" ht="15.75" customHeight="1">
      <c r="A223" s="36"/>
      <c r="B223" s="17">
        <v>44965.0</v>
      </c>
      <c r="C223" s="18" t="s">
        <v>182</v>
      </c>
      <c r="D223" s="18" t="s">
        <v>26</v>
      </c>
      <c r="E223" s="19">
        <v>0.7916666666666666</v>
      </c>
      <c r="F223" s="19">
        <v>0.8229166666666666</v>
      </c>
      <c r="G223" s="7">
        <v>0.75</v>
      </c>
      <c r="H223" s="20" t="s">
        <v>247</v>
      </c>
      <c r="I223" s="9" t="b">
        <v>1</v>
      </c>
    </row>
    <row r="224" ht="15.75" customHeight="1">
      <c r="A224" s="36"/>
      <c r="B224" s="11">
        <v>44966.0</v>
      </c>
      <c r="C224" s="12" t="s">
        <v>40</v>
      </c>
      <c r="D224" s="12" t="s">
        <v>41</v>
      </c>
      <c r="E224" s="13">
        <v>0.20833333333333334</v>
      </c>
      <c r="F224" s="13">
        <v>0.2916666666666667</v>
      </c>
      <c r="G224" s="14">
        <v>2.0</v>
      </c>
      <c r="H224" s="15" t="s">
        <v>248</v>
      </c>
      <c r="I224" s="16" t="b">
        <v>1</v>
      </c>
    </row>
    <row r="225" ht="15.75" customHeight="1">
      <c r="A225" s="36"/>
      <c r="B225" s="17">
        <v>44966.0</v>
      </c>
      <c r="C225" s="18" t="s">
        <v>13</v>
      </c>
      <c r="D225" s="18" t="s">
        <v>56</v>
      </c>
      <c r="E225" s="19">
        <v>0.4166666666666667</v>
      </c>
      <c r="F225" s="19">
        <v>0.4895833333333333</v>
      </c>
      <c r="G225" s="7">
        <v>1.75</v>
      </c>
      <c r="H225" s="20" t="s">
        <v>249</v>
      </c>
      <c r="I225" s="9" t="b">
        <v>1</v>
      </c>
    </row>
    <row r="226" ht="15.75" customHeight="1">
      <c r="A226" s="36"/>
      <c r="B226" s="11">
        <v>44966.0</v>
      </c>
      <c r="C226" s="12" t="s">
        <v>10</v>
      </c>
      <c r="D226" s="12" t="s">
        <v>26</v>
      </c>
      <c r="E226" s="13">
        <v>0.5416666666666666</v>
      </c>
      <c r="F226" s="13">
        <v>0.625</v>
      </c>
      <c r="G226" s="14">
        <v>2.0</v>
      </c>
      <c r="H226" s="15" t="s">
        <v>250</v>
      </c>
      <c r="I226" s="16" t="b">
        <v>1</v>
      </c>
    </row>
    <row r="227" ht="15.75" customHeight="1">
      <c r="A227" s="36"/>
      <c r="B227" s="17">
        <v>44966.0</v>
      </c>
      <c r="C227" s="18" t="s">
        <v>52</v>
      </c>
      <c r="D227" s="18" t="s">
        <v>26</v>
      </c>
      <c r="E227" s="19">
        <v>0.5486111111111112</v>
      </c>
      <c r="F227" s="19">
        <v>0.5868055555555556</v>
      </c>
      <c r="G227" s="7">
        <v>1.0</v>
      </c>
      <c r="H227" s="20"/>
      <c r="I227" s="9" t="b">
        <v>1</v>
      </c>
    </row>
    <row r="228" ht="15.75" customHeight="1">
      <c r="A228" s="36"/>
      <c r="B228" s="11">
        <v>44966.0</v>
      </c>
      <c r="C228" s="12" t="s">
        <v>40</v>
      </c>
      <c r="D228" s="12" t="s">
        <v>41</v>
      </c>
      <c r="E228" s="13">
        <v>0.75</v>
      </c>
      <c r="F228" s="13">
        <v>0.8125</v>
      </c>
      <c r="G228" s="14">
        <v>1.5</v>
      </c>
      <c r="H228" s="15" t="s">
        <v>248</v>
      </c>
      <c r="I228" s="16" t="b">
        <v>1</v>
      </c>
    </row>
    <row r="229" ht="15.75" customHeight="1">
      <c r="A229" s="36"/>
      <c r="B229" s="17">
        <v>44966.0</v>
      </c>
      <c r="C229" s="18" t="s">
        <v>32</v>
      </c>
      <c r="D229" s="18" t="s">
        <v>26</v>
      </c>
      <c r="E229" s="19">
        <v>0.5416666666666666</v>
      </c>
      <c r="F229" s="19">
        <v>0.6319444444444444</v>
      </c>
      <c r="G229" s="7">
        <v>2.25</v>
      </c>
      <c r="H229" s="20" t="s">
        <v>251</v>
      </c>
      <c r="I229" s="9" t="b">
        <v>1</v>
      </c>
    </row>
    <row r="230" ht="15.75" customHeight="1">
      <c r="A230" s="36"/>
      <c r="B230" s="11">
        <v>44966.0</v>
      </c>
      <c r="C230" s="12" t="s">
        <v>32</v>
      </c>
      <c r="D230" s="12" t="s">
        <v>26</v>
      </c>
      <c r="E230" s="13">
        <v>0.75</v>
      </c>
      <c r="F230" s="13">
        <v>0.8333333333333334</v>
      </c>
      <c r="G230" s="14">
        <v>2.0</v>
      </c>
      <c r="H230" s="15"/>
      <c r="I230" s="16" t="b">
        <v>1</v>
      </c>
    </row>
    <row r="231" ht="15.75" customHeight="1">
      <c r="A231" s="36"/>
      <c r="B231" s="17">
        <v>44966.0</v>
      </c>
      <c r="C231" s="18" t="s">
        <v>15</v>
      </c>
      <c r="D231" s="18" t="s">
        <v>16</v>
      </c>
      <c r="E231" s="19">
        <v>0.5416666666666666</v>
      </c>
      <c r="F231" s="19">
        <v>0.625</v>
      </c>
      <c r="G231" s="7">
        <v>2.0</v>
      </c>
      <c r="H231" s="20" t="s">
        <v>250</v>
      </c>
      <c r="I231" s="9" t="b">
        <v>1</v>
      </c>
    </row>
    <row r="232" ht="15.75" customHeight="1">
      <c r="A232" s="36"/>
      <c r="B232" s="11">
        <v>44966.0</v>
      </c>
      <c r="C232" s="12" t="s">
        <v>182</v>
      </c>
      <c r="D232" s="12" t="s">
        <v>26</v>
      </c>
      <c r="E232" s="13">
        <v>0.5833333333333334</v>
      </c>
      <c r="F232" s="13">
        <v>0.625</v>
      </c>
      <c r="G232" s="14">
        <v>1.0</v>
      </c>
      <c r="H232" s="15" t="s">
        <v>250</v>
      </c>
      <c r="I232" s="16" t="b">
        <v>1</v>
      </c>
    </row>
    <row r="233" ht="15.75" customHeight="1">
      <c r="A233" s="36"/>
      <c r="B233" s="17">
        <v>44966.0</v>
      </c>
      <c r="C233" s="18" t="s">
        <v>25</v>
      </c>
      <c r="D233" s="18" t="s">
        <v>26</v>
      </c>
      <c r="E233" s="19">
        <v>0.5416666666666666</v>
      </c>
      <c r="F233" s="19">
        <v>0.625</v>
      </c>
      <c r="G233" s="7">
        <v>2.0</v>
      </c>
      <c r="H233" s="20" t="s">
        <v>250</v>
      </c>
      <c r="I233" s="9" t="b">
        <v>1</v>
      </c>
    </row>
    <row r="234" ht="15.75" customHeight="1">
      <c r="A234" s="36"/>
      <c r="B234" s="11">
        <v>44966.0</v>
      </c>
      <c r="C234" s="12" t="s">
        <v>15</v>
      </c>
      <c r="D234" s="12" t="s">
        <v>16</v>
      </c>
      <c r="E234" s="13">
        <v>0.9027777777777778</v>
      </c>
      <c r="F234" s="13">
        <v>0.9659722222222222</v>
      </c>
      <c r="G234" s="14">
        <v>1.5</v>
      </c>
      <c r="H234" s="15" t="s">
        <v>252</v>
      </c>
      <c r="I234" s="16" t="b">
        <v>1</v>
      </c>
    </row>
    <row r="235" ht="15.75" customHeight="1">
      <c r="A235" s="36"/>
      <c r="B235" s="17">
        <v>44967.0</v>
      </c>
      <c r="C235" s="18" t="s">
        <v>25</v>
      </c>
      <c r="D235" s="18" t="s">
        <v>26</v>
      </c>
      <c r="E235" s="19">
        <v>0.4166666666666667</v>
      </c>
      <c r="F235" s="19">
        <v>0.5</v>
      </c>
      <c r="G235" s="7">
        <v>2.0</v>
      </c>
      <c r="H235" s="20" t="s">
        <v>253</v>
      </c>
      <c r="I235" s="9" t="b">
        <v>1</v>
      </c>
    </row>
    <row r="236" ht="15.75" customHeight="1">
      <c r="A236" s="36"/>
      <c r="B236" s="11">
        <v>44968.0</v>
      </c>
      <c r="C236" s="12" t="s">
        <v>25</v>
      </c>
      <c r="D236" s="12" t="s">
        <v>26</v>
      </c>
      <c r="E236" s="13">
        <v>0.7083333333333334</v>
      </c>
      <c r="F236" s="13">
        <v>0.8333333333333334</v>
      </c>
      <c r="G236" s="14">
        <v>3.0</v>
      </c>
      <c r="H236" s="15" t="s">
        <v>254</v>
      </c>
      <c r="I236" s="16" t="b">
        <v>1</v>
      </c>
    </row>
    <row r="237" ht="15.75" customHeight="1">
      <c r="A237" s="36"/>
      <c r="B237" s="17">
        <v>44966.0</v>
      </c>
      <c r="C237" s="18" t="s">
        <v>13</v>
      </c>
      <c r="D237" s="18" t="s">
        <v>26</v>
      </c>
      <c r="E237" s="19">
        <v>0.5625</v>
      </c>
      <c r="F237" s="34">
        <v>0.625</v>
      </c>
      <c r="G237" s="7">
        <v>1.5</v>
      </c>
      <c r="H237" s="20" t="s">
        <v>255</v>
      </c>
      <c r="I237" s="9" t="b">
        <v>1</v>
      </c>
    </row>
    <row r="238" ht="15.75" customHeight="1">
      <c r="A238" s="47"/>
      <c r="B238" s="40">
        <v>44966.0</v>
      </c>
      <c r="C238" s="41" t="s">
        <v>13</v>
      </c>
      <c r="D238" s="41" t="s">
        <v>56</v>
      </c>
      <c r="E238" s="42">
        <v>0.7083333333333334</v>
      </c>
      <c r="F238" s="42">
        <v>0.7708333333333334</v>
      </c>
      <c r="G238" s="43">
        <v>1.5</v>
      </c>
      <c r="H238" s="44" t="s">
        <v>256</v>
      </c>
      <c r="I238" s="16" t="b">
        <v>1</v>
      </c>
    </row>
    <row r="239" ht="15.75" customHeight="1">
      <c r="A239" s="46" t="s">
        <v>257</v>
      </c>
      <c r="B239" s="17">
        <v>44969.0</v>
      </c>
      <c r="C239" s="18" t="s">
        <v>25</v>
      </c>
      <c r="D239" s="18" t="s">
        <v>26</v>
      </c>
      <c r="E239" s="19">
        <v>0.8333333333333334</v>
      </c>
      <c r="F239" s="19">
        <v>0.8847222222222222</v>
      </c>
      <c r="G239" s="7">
        <v>1.25</v>
      </c>
      <c r="H239" s="20" t="s">
        <v>258</v>
      </c>
      <c r="I239" s="9" t="b">
        <v>1</v>
      </c>
    </row>
    <row r="240" ht="15.75" customHeight="1">
      <c r="A240" s="36"/>
      <c r="B240" s="11">
        <v>44969.0</v>
      </c>
      <c r="C240" s="12" t="s">
        <v>182</v>
      </c>
      <c r="D240" s="12" t="s">
        <v>26</v>
      </c>
      <c r="E240" s="13">
        <v>0.8541666666666666</v>
      </c>
      <c r="F240" s="13">
        <v>0.9166666666666666</v>
      </c>
      <c r="G240" s="14">
        <v>1.5</v>
      </c>
      <c r="H240" s="15" t="s">
        <v>259</v>
      </c>
      <c r="I240" s="16" t="b">
        <v>1</v>
      </c>
    </row>
    <row r="241" ht="15.75" customHeight="1">
      <c r="A241" s="36"/>
      <c r="B241" s="17">
        <v>44970.0</v>
      </c>
      <c r="C241" s="18" t="s">
        <v>10</v>
      </c>
      <c r="D241" s="18" t="s">
        <v>11</v>
      </c>
      <c r="E241" s="19">
        <v>0.4722222222222222</v>
      </c>
      <c r="F241" s="19">
        <v>0.4895833333333333</v>
      </c>
      <c r="G241" s="7">
        <v>0.5</v>
      </c>
      <c r="H241" s="20" t="s">
        <v>260</v>
      </c>
      <c r="I241" s="9" t="b">
        <v>1</v>
      </c>
    </row>
    <row r="242" ht="15.75" customHeight="1">
      <c r="A242" s="36"/>
      <c r="B242" s="11">
        <v>44970.0</v>
      </c>
      <c r="C242" s="12" t="s">
        <v>182</v>
      </c>
      <c r="D242" s="12" t="s">
        <v>26</v>
      </c>
      <c r="E242" s="13">
        <v>0.75</v>
      </c>
      <c r="F242" s="13">
        <v>0.8541666666666666</v>
      </c>
      <c r="G242" s="14">
        <v>2.5</v>
      </c>
      <c r="H242" s="48" t="s">
        <v>261</v>
      </c>
      <c r="I242" s="16" t="b">
        <v>1</v>
      </c>
    </row>
    <row r="243" ht="15.75" customHeight="1">
      <c r="A243" s="36"/>
      <c r="B243" s="17">
        <v>44971.0</v>
      </c>
      <c r="C243" s="18" t="s">
        <v>32</v>
      </c>
      <c r="D243" s="18" t="s">
        <v>26</v>
      </c>
      <c r="E243" s="19">
        <v>0.4131944444444444</v>
      </c>
      <c r="F243" s="19">
        <v>0.5034722222222222</v>
      </c>
      <c r="G243" s="7">
        <v>2.25</v>
      </c>
      <c r="H243" s="49" t="s">
        <v>262</v>
      </c>
      <c r="I243" s="9" t="b">
        <v>1</v>
      </c>
    </row>
    <row r="244" ht="15.75" customHeight="1">
      <c r="A244" s="36"/>
      <c r="B244" s="11">
        <v>44972.0</v>
      </c>
      <c r="C244" s="12" t="s">
        <v>13</v>
      </c>
      <c r="D244" s="12" t="s">
        <v>26</v>
      </c>
      <c r="E244" s="13">
        <v>0.4131944444444444</v>
      </c>
      <c r="F244" s="13">
        <v>0.5034722222222222</v>
      </c>
      <c r="G244" s="14">
        <v>2.25</v>
      </c>
      <c r="H244" s="50"/>
      <c r="I244" s="16" t="b">
        <v>1</v>
      </c>
    </row>
    <row r="245" ht="15.75" customHeight="1">
      <c r="A245" s="36"/>
      <c r="B245" s="17">
        <v>44971.0</v>
      </c>
      <c r="C245" s="18" t="s">
        <v>10</v>
      </c>
      <c r="D245" s="18" t="s">
        <v>11</v>
      </c>
      <c r="E245" s="19">
        <v>0.8819444444444444</v>
      </c>
      <c r="F245" s="19">
        <v>0.96875</v>
      </c>
      <c r="G245" s="7">
        <v>2.0</v>
      </c>
      <c r="H245" s="20" t="s">
        <v>263</v>
      </c>
      <c r="I245" s="9" t="b">
        <v>1</v>
      </c>
    </row>
    <row r="246" ht="15.75" customHeight="1">
      <c r="A246" s="36"/>
      <c r="B246" s="11">
        <v>44971.0</v>
      </c>
      <c r="C246" s="12" t="s">
        <v>50</v>
      </c>
      <c r="D246" s="12" t="s">
        <v>41</v>
      </c>
      <c r="E246" s="13">
        <v>0.4791666666666667</v>
      </c>
      <c r="F246" s="13">
        <v>0.5</v>
      </c>
      <c r="G246" s="14">
        <v>0.5</v>
      </c>
      <c r="H246" s="15" t="s">
        <v>263</v>
      </c>
      <c r="I246" s="16" t="b">
        <v>1</v>
      </c>
    </row>
    <row r="247" ht="15.75" customHeight="1">
      <c r="A247" s="36"/>
      <c r="B247" s="17">
        <v>44973.0</v>
      </c>
      <c r="C247" s="18" t="s">
        <v>32</v>
      </c>
      <c r="D247" s="18" t="s">
        <v>56</v>
      </c>
      <c r="E247" s="19">
        <v>0.4097222222222222</v>
      </c>
      <c r="F247" s="19">
        <v>0.4583333333333333</v>
      </c>
      <c r="G247" s="7">
        <v>1.25</v>
      </c>
      <c r="H247" s="20" t="s">
        <v>264</v>
      </c>
      <c r="I247" s="9" t="b">
        <v>1</v>
      </c>
    </row>
    <row r="248" ht="15.75" customHeight="1">
      <c r="A248" s="36"/>
      <c r="B248" s="11">
        <v>44973.0</v>
      </c>
      <c r="C248" s="12" t="s">
        <v>18</v>
      </c>
      <c r="D248" s="12" t="s">
        <v>19</v>
      </c>
      <c r="E248" s="13">
        <v>0.5</v>
      </c>
      <c r="F248" s="13">
        <v>0.5416666666666666</v>
      </c>
      <c r="G248" s="14">
        <v>1.0</v>
      </c>
      <c r="H248" s="15" t="s">
        <v>265</v>
      </c>
      <c r="I248" s="16" t="b">
        <v>1</v>
      </c>
    </row>
    <row r="249" ht="15.75" customHeight="1">
      <c r="A249" s="36"/>
      <c r="B249" s="17">
        <v>44973.0</v>
      </c>
      <c r="C249" s="18" t="s">
        <v>52</v>
      </c>
      <c r="D249" s="18" t="s">
        <v>33</v>
      </c>
      <c r="E249" s="19">
        <v>0.5416666666666666</v>
      </c>
      <c r="F249" s="19">
        <v>0.5833333333333334</v>
      </c>
      <c r="G249" s="7">
        <v>1.0</v>
      </c>
      <c r="H249" s="20" t="s">
        <v>263</v>
      </c>
      <c r="I249" s="9" t="b">
        <v>1</v>
      </c>
    </row>
    <row r="250" ht="15.75" customHeight="1">
      <c r="A250" s="36"/>
      <c r="B250" s="11">
        <v>44972.0</v>
      </c>
      <c r="C250" s="12" t="s">
        <v>15</v>
      </c>
      <c r="D250" s="12" t="s">
        <v>16</v>
      </c>
      <c r="E250" s="13">
        <v>0.875</v>
      </c>
      <c r="F250" s="13">
        <v>0.9166666666666666</v>
      </c>
      <c r="G250" s="14">
        <v>1.0</v>
      </c>
      <c r="H250" s="15" t="s">
        <v>266</v>
      </c>
      <c r="I250" s="16" t="b">
        <v>1</v>
      </c>
    </row>
    <row r="251" ht="15.75" customHeight="1">
      <c r="A251" s="36"/>
      <c r="B251" s="17">
        <v>44973.0</v>
      </c>
      <c r="C251" s="18" t="s">
        <v>15</v>
      </c>
      <c r="D251" s="18" t="s">
        <v>26</v>
      </c>
      <c r="E251" s="19">
        <v>0.5416666666666666</v>
      </c>
      <c r="F251" s="19">
        <v>0.625</v>
      </c>
      <c r="G251" s="7">
        <v>2.0</v>
      </c>
      <c r="H251" s="20" t="s">
        <v>267</v>
      </c>
      <c r="I251" s="9" t="b">
        <v>1</v>
      </c>
    </row>
    <row r="252" ht="15.75" customHeight="1">
      <c r="A252" s="36"/>
      <c r="B252" s="11">
        <v>44973.0</v>
      </c>
      <c r="C252" s="12" t="s">
        <v>18</v>
      </c>
      <c r="D252" s="12" t="s">
        <v>19</v>
      </c>
      <c r="E252" s="13">
        <v>0.5416666666666666</v>
      </c>
      <c r="F252" s="13">
        <v>0.625</v>
      </c>
      <c r="G252" s="14">
        <v>2.0</v>
      </c>
      <c r="H252" s="15" t="s">
        <v>268</v>
      </c>
      <c r="I252" s="16" t="b">
        <v>1</v>
      </c>
    </row>
    <row r="253" ht="15.75" customHeight="1">
      <c r="A253" s="36"/>
      <c r="B253" s="17">
        <v>44973.0</v>
      </c>
      <c r="C253" s="18" t="s">
        <v>13</v>
      </c>
      <c r="D253" s="18" t="s">
        <v>26</v>
      </c>
      <c r="E253" s="19">
        <v>0.4166666666666667</v>
      </c>
      <c r="F253" s="19">
        <v>0.4375</v>
      </c>
      <c r="G253" s="7">
        <v>0.5</v>
      </c>
      <c r="H253" s="20" t="s">
        <v>269</v>
      </c>
      <c r="I253" s="9" t="b">
        <v>1</v>
      </c>
    </row>
    <row r="254" ht="15.75" customHeight="1">
      <c r="A254" s="36"/>
      <c r="B254" s="11">
        <v>44973.0</v>
      </c>
      <c r="C254" s="12" t="s">
        <v>13</v>
      </c>
      <c r="D254" s="12" t="s">
        <v>26</v>
      </c>
      <c r="E254" s="13">
        <v>0.5416666666666666</v>
      </c>
      <c r="F254" s="13">
        <v>0.6458333333333334</v>
      </c>
      <c r="G254" s="14">
        <v>2.5</v>
      </c>
      <c r="H254" s="48" t="s">
        <v>270</v>
      </c>
      <c r="I254" s="16" t="b">
        <v>1</v>
      </c>
    </row>
    <row r="255" ht="15.75" customHeight="1">
      <c r="A255" s="36"/>
      <c r="B255" s="17">
        <v>44973.0</v>
      </c>
      <c r="C255" s="18" t="s">
        <v>32</v>
      </c>
      <c r="D255" s="18" t="s">
        <v>26</v>
      </c>
      <c r="E255" s="19">
        <v>0.5416666666666666</v>
      </c>
      <c r="F255" s="19">
        <v>0.6458333333333334</v>
      </c>
      <c r="G255" s="7">
        <v>2.5</v>
      </c>
      <c r="H255" s="50"/>
      <c r="I255" s="9" t="b">
        <v>1</v>
      </c>
    </row>
    <row r="256" ht="15.75" customHeight="1">
      <c r="A256" s="36"/>
      <c r="B256" s="11">
        <v>44973.0</v>
      </c>
      <c r="C256" s="12" t="s">
        <v>15</v>
      </c>
      <c r="D256" s="12" t="s">
        <v>16</v>
      </c>
      <c r="E256" s="13">
        <v>0.875</v>
      </c>
      <c r="F256" s="13">
        <v>0.9583333333333334</v>
      </c>
      <c r="G256" s="14">
        <v>2.0</v>
      </c>
      <c r="H256" s="15" t="s">
        <v>271</v>
      </c>
      <c r="I256" s="16" t="b">
        <v>1</v>
      </c>
    </row>
    <row r="257" ht="15.75" customHeight="1">
      <c r="A257" s="36"/>
      <c r="B257" s="17">
        <v>44974.0</v>
      </c>
      <c r="C257" s="18" t="s">
        <v>32</v>
      </c>
      <c r="D257" s="18" t="s">
        <v>56</v>
      </c>
      <c r="E257" s="19">
        <v>0.4166666666666667</v>
      </c>
      <c r="F257" s="19">
        <v>0.5</v>
      </c>
      <c r="G257" s="7">
        <v>2.0</v>
      </c>
      <c r="H257" s="51" t="s">
        <v>272</v>
      </c>
      <c r="I257" s="9" t="b">
        <v>1</v>
      </c>
    </row>
    <row r="258" ht="15.75" customHeight="1">
      <c r="A258" s="36"/>
      <c r="B258" s="11">
        <v>44975.0</v>
      </c>
      <c r="C258" s="12" t="s">
        <v>10</v>
      </c>
      <c r="D258" s="12" t="s">
        <v>11</v>
      </c>
      <c r="E258" s="13">
        <v>0.5</v>
      </c>
      <c r="F258" s="13">
        <v>0.5138888888888888</v>
      </c>
      <c r="G258" s="14">
        <v>0.25</v>
      </c>
      <c r="H258" s="15" t="s">
        <v>263</v>
      </c>
      <c r="I258" s="16" t="b">
        <v>1</v>
      </c>
    </row>
    <row r="259" ht="15.75" customHeight="1">
      <c r="A259" s="36"/>
      <c r="B259" s="17">
        <v>44975.0</v>
      </c>
      <c r="C259" s="18" t="s">
        <v>13</v>
      </c>
      <c r="D259" s="18" t="s">
        <v>56</v>
      </c>
      <c r="E259" s="19">
        <v>0.5833333333333334</v>
      </c>
      <c r="F259" s="19">
        <v>0.625</v>
      </c>
      <c r="G259" s="7">
        <v>1.0</v>
      </c>
      <c r="H259" s="20" t="s">
        <v>273</v>
      </c>
      <c r="I259" s="9" t="b">
        <v>1</v>
      </c>
    </row>
    <row r="260" ht="15.75" customHeight="1">
      <c r="A260" s="36"/>
      <c r="B260" s="11">
        <v>44975.0</v>
      </c>
      <c r="C260" s="12" t="s">
        <v>13</v>
      </c>
      <c r="D260" s="12" t="s">
        <v>11</v>
      </c>
      <c r="E260" s="13">
        <v>0.625</v>
      </c>
      <c r="F260" s="13">
        <v>0.6458333333333334</v>
      </c>
      <c r="G260" s="14">
        <v>0.5</v>
      </c>
      <c r="H260" s="15" t="s">
        <v>274</v>
      </c>
      <c r="I260" s="16" t="b">
        <v>1</v>
      </c>
    </row>
    <row r="261" ht="15.75" customHeight="1">
      <c r="A261" s="36"/>
      <c r="B261" s="17">
        <v>44975.0</v>
      </c>
      <c r="C261" s="18" t="s">
        <v>52</v>
      </c>
      <c r="D261" s="18" t="s">
        <v>33</v>
      </c>
      <c r="E261" s="19">
        <v>0.6770833333333334</v>
      </c>
      <c r="F261" s="19">
        <v>0.78125</v>
      </c>
      <c r="G261" s="7">
        <v>2.5</v>
      </c>
      <c r="H261" s="20" t="s">
        <v>275</v>
      </c>
      <c r="I261" s="9" t="b">
        <v>1</v>
      </c>
    </row>
    <row r="262" ht="15.75" customHeight="1">
      <c r="A262" s="36"/>
      <c r="B262" s="11">
        <v>44975.0</v>
      </c>
      <c r="C262" s="12" t="s">
        <v>32</v>
      </c>
      <c r="D262" s="12" t="s">
        <v>56</v>
      </c>
      <c r="E262" s="13">
        <v>0.71875</v>
      </c>
      <c r="F262" s="13">
        <v>0.7375</v>
      </c>
      <c r="G262" s="14">
        <v>0.5</v>
      </c>
      <c r="H262" s="15" t="s">
        <v>276</v>
      </c>
      <c r="I262" s="16" t="b">
        <v>1</v>
      </c>
    </row>
    <row r="263" ht="15.75" customHeight="1">
      <c r="A263" s="36"/>
      <c r="B263" s="17">
        <v>44975.0</v>
      </c>
      <c r="C263" s="18" t="s">
        <v>25</v>
      </c>
      <c r="D263" s="18" t="s">
        <v>26</v>
      </c>
      <c r="E263" s="19">
        <v>0.6666666666666666</v>
      </c>
      <c r="F263" s="19">
        <v>0.75</v>
      </c>
      <c r="G263" s="7">
        <v>2.0</v>
      </c>
      <c r="H263" s="20" t="s">
        <v>277</v>
      </c>
      <c r="I263" s="9" t="b">
        <v>1</v>
      </c>
    </row>
    <row r="264" ht="15.75" customHeight="1">
      <c r="A264" s="36"/>
      <c r="B264" s="11">
        <v>44976.0</v>
      </c>
      <c r="C264" s="12" t="s">
        <v>40</v>
      </c>
      <c r="D264" s="12" t="s">
        <v>41</v>
      </c>
      <c r="E264" s="13">
        <v>0.0</v>
      </c>
      <c r="F264" s="13">
        <v>0.17708333333333334</v>
      </c>
      <c r="G264" s="14">
        <v>4.25</v>
      </c>
      <c r="H264" s="15" t="s">
        <v>263</v>
      </c>
      <c r="I264" s="16" t="b">
        <v>1</v>
      </c>
    </row>
    <row r="265" ht="15.75" customHeight="1">
      <c r="A265" s="36"/>
      <c r="B265" s="17">
        <v>44976.0</v>
      </c>
      <c r="C265" s="18" t="s">
        <v>15</v>
      </c>
      <c r="D265" s="18" t="s">
        <v>16</v>
      </c>
      <c r="E265" s="19">
        <v>0.08333333333333333</v>
      </c>
      <c r="F265" s="19">
        <v>0.20833333333333334</v>
      </c>
      <c r="G265" s="7">
        <v>3.0</v>
      </c>
      <c r="H265" s="20" t="s">
        <v>278</v>
      </c>
      <c r="I265" s="9" t="b">
        <v>1</v>
      </c>
    </row>
    <row r="266" ht="15.75" customHeight="1">
      <c r="A266" s="36"/>
      <c r="B266" s="11">
        <v>44976.0</v>
      </c>
      <c r="C266" s="12" t="s">
        <v>50</v>
      </c>
      <c r="D266" s="12" t="s">
        <v>41</v>
      </c>
      <c r="E266" s="13">
        <v>0.20833333333333334</v>
      </c>
      <c r="F266" s="13">
        <v>0.2916666666666667</v>
      </c>
      <c r="G266" s="14">
        <v>2.0</v>
      </c>
      <c r="H266" s="15" t="s">
        <v>279</v>
      </c>
      <c r="I266" s="16" t="b">
        <v>1</v>
      </c>
    </row>
    <row r="267" ht="15.75" customHeight="1">
      <c r="A267" s="36"/>
      <c r="B267" s="17">
        <v>44976.0</v>
      </c>
      <c r="C267" s="18" t="s">
        <v>10</v>
      </c>
      <c r="D267" s="18" t="s">
        <v>11</v>
      </c>
      <c r="E267" s="19">
        <v>0.6041666666666666</v>
      </c>
      <c r="F267" s="19">
        <v>0.6701388888888888</v>
      </c>
      <c r="G267" s="7">
        <v>1.5</v>
      </c>
      <c r="H267" s="20" t="s">
        <v>280</v>
      </c>
      <c r="I267" s="9" t="b">
        <v>1</v>
      </c>
    </row>
    <row r="268" ht="15.75" customHeight="1">
      <c r="A268" s="36"/>
      <c r="B268" s="11">
        <v>44976.0</v>
      </c>
      <c r="C268" s="12" t="s">
        <v>182</v>
      </c>
      <c r="D268" s="12" t="s">
        <v>26</v>
      </c>
      <c r="E268" s="13">
        <v>0.6666666666666666</v>
      </c>
      <c r="F268" s="13">
        <v>0.75</v>
      </c>
      <c r="G268" s="14">
        <v>2.0</v>
      </c>
      <c r="H268" s="15" t="s">
        <v>281</v>
      </c>
      <c r="I268" s="16" t="b">
        <v>1</v>
      </c>
    </row>
    <row r="269" ht="15.75" customHeight="1">
      <c r="A269" s="36"/>
      <c r="B269" s="17">
        <v>44976.0</v>
      </c>
      <c r="C269" s="18" t="s">
        <v>52</v>
      </c>
      <c r="D269" s="18" t="s">
        <v>33</v>
      </c>
      <c r="E269" s="19">
        <v>0.6770833333333334</v>
      </c>
      <c r="F269" s="19">
        <v>0.7208333333333333</v>
      </c>
      <c r="G269" s="7">
        <v>1.0</v>
      </c>
      <c r="H269" s="20" t="s">
        <v>282</v>
      </c>
      <c r="I269" s="9" t="b">
        <v>1</v>
      </c>
    </row>
    <row r="270" ht="15.75" customHeight="1">
      <c r="A270" s="36"/>
      <c r="B270" s="11">
        <v>44976.0</v>
      </c>
      <c r="C270" s="12" t="s">
        <v>25</v>
      </c>
      <c r="D270" s="12" t="s">
        <v>26</v>
      </c>
      <c r="E270" s="13">
        <v>0.6666666666666666</v>
      </c>
      <c r="F270" s="13">
        <v>0.875</v>
      </c>
      <c r="G270" s="14">
        <v>5.0</v>
      </c>
      <c r="H270" s="15" t="s">
        <v>277</v>
      </c>
      <c r="I270" s="16" t="b">
        <v>1</v>
      </c>
    </row>
    <row r="271" ht="15.75" customHeight="1">
      <c r="A271" s="36"/>
      <c r="B271" s="17">
        <v>44976.0</v>
      </c>
      <c r="C271" s="18" t="s">
        <v>40</v>
      </c>
      <c r="D271" s="18" t="s">
        <v>41</v>
      </c>
      <c r="E271" s="19">
        <v>0.875</v>
      </c>
      <c r="F271" s="19">
        <v>0.96875</v>
      </c>
      <c r="G271" s="7">
        <v>2.25</v>
      </c>
      <c r="H271" s="20" t="s">
        <v>283</v>
      </c>
      <c r="I271" s="9" t="b">
        <v>1</v>
      </c>
    </row>
    <row r="272" ht="15.75" customHeight="1">
      <c r="A272" s="46" t="s">
        <v>284</v>
      </c>
      <c r="B272" s="27">
        <v>44977.0</v>
      </c>
      <c r="C272" s="28" t="s">
        <v>18</v>
      </c>
      <c r="D272" s="28" t="s">
        <v>19</v>
      </c>
      <c r="E272" s="29">
        <v>0.0</v>
      </c>
      <c r="F272" s="29">
        <v>0.020833333333333332</v>
      </c>
      <c r="G272" s="30">
        <v>0.5</v>
      </c>
      <c r="H272" s="31" t="s">
        <v>285</v>
      </c>
      <c r="I272" s="16" t="b">
        <v>1</v>
      </c>
    </row>
    <row r="273" ht="15.75" customHeight="1">
      <c r="A273" s="36"/>
      <c r="B273" s="17">
        <v>44977.0</v>
      </c>
      <c r="C273" s="18" t="s">
        <v>40</v>
      </c>
      <c r="D273" s="18" t="s">
        <v>41</v>
      </c>
      <c r="E273" s="19">
        <v>0.041666666666666664</v>
      </c>
      <c r="F273" s="19">
        <v>0.14583333333333334</v>
      </c>
      <c r="G273" s="7">
        <v>2.5</v>
      </c>
      <c r="H273" s="20" t="s">
        <v>286</v>
      </c>
      <c r="I273" s="9" t="b">
        <v>1</v>
      </c>
    </row>
    <row r="274" ht="15.75" customHeight="1">
      <c r="A274" s="36"/>
      <c r="B274" s="11">
        <v>44977.0</v>
      </c>
      <c r="C274" s="12" t="s">
        <v>40</v>
      </c>
      <c r="D274" s="12" t="s">
        <v>41</v>
      </c>
      <c r="E274" s="13">
        <v>0.14583333333333334</v>
      </c>
      <c r="F274" s="13">
        <v>0.2708333333333333</v>
      </c>
      <c r="G274" s="14">
        <v>3.0</v>
      </c>
      <c r="H274" s="15" t="s">
        <v>287</v>
      </c>
      <c r="I274" s="16" t="b">
        <v>1</v>
      </c>
    </row>
    <row r="275" ht="15.75" customHeight="1">
      <c r="A275" s="36"/>
      <c r="B275" s="17">
        <v>44977.0</v>
      </c>
      <c r="C275" s="18" t="s">
        <v>40</v>
      </c>
      <c r="D275" s="18" t="s">
        <v>41</v>
      </c>
      <c r="E275" s="19">
        <v>0.2708333333333333</v>
      </c>
      <c r="F275" s="19">
        <v>0.3229166666666667</v>
      </c>
      <c r="G275" s="7">
        <v>1.25</v>
      </c>
      <c r="H275" s="20" t="s">
        <v>288</v>
      </c>
      <c r="I275" s="9" t="b">
        <v>1</v>
      </c>
    </row>
    <row r="276" ht="15.75" customHeight="1">
      <c r="A276" s="36"/>
      <c r="B276" s="11">
        <v>44977.0</v>
      </c>
      <c r="C276" s="12" t="s">
        <v>18</v>
      </c>
      <c r="D276" s="12" t="s">
        <v>19</v>
      </c>
      <c r="E276" s="13">
        <v>0.4479166666666667</v>
      </c>
      <c r="F276" s="13">
        <v>0.5</v>
      </c>
      <c r="G276" s="14">
        <v>1.25</v>
      </c>
      <c r="H276" s="15" t="s">
        <v>289</v>
      </c>
      <c r="I276" s="16" t="b">
        <v>1</v>
      </c>
    </row>
    <row r="277" ht="15.75" customHeight="1">
      <c r="A277" s="36"/>
      <c r="B277" s="17">
        <v>44977.0</v>
      </c>
      <c r="C277" s="18" t="s">
        <v>32</v>
      </c>
      <c r="D277" s="18" t="s">
        <v>56</v>
      </c>
      <c r="E277" s="19">
        <v>0.4305555555555556</v>
      </c>
      <c r="F277" s="19">
        <v>0.5138888888888888</v>
      </c>
      <c r="G277" s="7">
        <v>2.0</v>
      </c>
      <c r="H277" s="20" t="s">
        <v>290</v>
      </c>
      <c r="I277" s="9" t="b">
        <v>1</v>
      </c>
    </row>
    <row r="278" ht="15.75" customHeight="1">
      <c r="A278" s="36"/>
      <c r="B278" s="11">
        <v>44977.0</v>
      </c>
      <c r="C278" s="12" t="s">
        <v>13</v>
      </c>
      <c r="D278" s="12" t="s">
        <v>56</v>
      </c>
      <c r="E278" s="13">
        <v>0.4305555555555556</v>
      </c>
      <c r="F278" s="13">
        <v>0.5138888888888888</v>
      </c>
      <c r="G278" s="14">
        <v>2.0</v>
      </c>
      <c r="H278" s="15" t="s">
        <v>290</v>
      </c>
      <c r="I278" s="16" t="b">
        <v>1</v>
      </c>
    </row>
    <row r="279" ht="15.75" customHeight="1">
      <c r="A279" s="36"/>
      <c r="B279" s="17">
        <v>44977.0</v>
      </c>
      <c r="C279" s="18" t="s">
        <v>10</v>
      </c>
      <c r="D279" s="18" t="s">
        <v>11</v>
      </c>
      <c r="E279" s="19">
        <v>0.4236111111111111</v>
      </c>
      <c r="F279" s="19">
        <v>0.5138888888888888</v>
      </c>
      <c r="G279" s="7">
        <v>2.25</v>
      </c>
      <c r="H279" s="20" t="s">
        <v>290</v>
      </c>
      <c r="I279" s="9" t="b">
        <v>1</v>
      </c>
    </row>
    <row r="280" ht="15.75" customHeight="1">
      <c r="A280" s="36"/>
      <c r="B280" s="11">
        <v>44977.0</v>
      </c>
      <c r="C280" s="12" t="s">
        <v>52</v>
      </c>
      <c r="D280" s="12" t="s">
        <v>33</v>
      </c>
      <c r="E280" s="13">
        <v>0.4305555555555556</v>
      </c>
      <c r="F280" s="13">
        <v>0.5138888888888888</v>
      </c>
      <c r="G280" s="14">
        <v>2.0</v>
      </c>
      <c r="H280" s="15" t="s">
        <v>290</v>
      </c>
      <c r="I280" s="16" t="b">
        <v>1</v>
      </c>
    </row>
    <row r="281" ht="15.75" customHeight="1">
      <c r="A281" s="36"/>
      <c r="B281" s="17">
        <v>44977.0</v>
      </c>
      <c r="C281" s="18" t="s">
        <v>182</v>
      </c>
      <c r="D281" s="18" t="s">
        <v>26</v>
      </c>
      <c r="E281" s="19">
        <v>0.4791666666666667</v>
      </c>
      <c r="F281" s="19">
        <v>0.5138888888888888</v>
      </c>
      <c r="G281" s="7">
        <v>0.75</v>
      </c>
      <c r="H281" s="20" t="s">
        <v>291</v>
      </c>
      <c r="I281" s="9" t="b">
        <v>1</v>
      </c>
    </row>
    <row r="282" ht="15.75" customHeight="1">
      <c r="A282" s="36"/>
      <c r="B282" s="11">
        <v>44977.0</v>
      </c>
      <c r="C282" s="12" t="s">
        <v>32</v>
      </c>
      <c r="D282" s="12" t="s">
        <v>56</v>
      </c>
      <c r="E282" s="13">
        <v>0.6041666666666666</v>
      </c>
      <c r="F282" s="13">
        <v>0.6770833333333334</v>
      </c>
      <c r="G282" s="14">
        <v>1.75</v>
      </c>
      <c r="H282" s="15" t="s">
        <v>292</v>
      </c>
      <c r="I282" s="16" t="b">
        <v>1</v>
      </c>
    </row>
    <row r="283" ht="15.75" customHeight="1">
      <c r="A283" s="36"/>
      <c r="B283" s="17">
        <v>44977.0</v>
      </c>
      <c r="C283" s="18" t="s">
        <v>13</v>
      </c>
      <c r="D283" s="18" t="s">
        <v>56</v>
      </c>
      <c r="E283" s="19">
        <v>0.6041666666666666</v>
      </c>
      <c r="F283" s="19">
        <v>0.6770833333333334</v>
      </c>
      <c r="G283" s="7">
        <v>1.75</v>
      </c>
      <c r="H283" s="20" t="s">
        <v>292</v>
      </c>
      <c r="I283" s="9" t="b">
        <v>1</v>
      </c>
    </row>
    <row r="284" ht="15.75" customHeight="1">
      <c r="A284" s="36"/>
      <c r="B284" s="11">
        <v>44977.0</v>
      </c>
      <c r="C284" s="12" t="s">
        <v>25</v>
      </c>
      <c r="D284" s="12" t="s">
        <v>26</v>
      </c>
      <c r="E284" s="13">
        <v>0.7083333333333334</v>
      </c>
      <c r="F284" s="13">
        <v>0.8069444444444445</v>
      </c>
      <c r="G284" s="14">
        <v>2.25</v>
      </c>
      <c r="H284" s="15" t="s">
        <v>293</v>
      </c>
      <c r="I284" s="16" t="b">
        <v>1</v>
      </c>
    </row>
    <row r="285" ht="15.75" customHeight="1">
      <c r="A285" s="36"/>
      <c r="B285" s="17">
        <v>44977.0</v>
      </c>
      <c r="C285" s="18" t="s">
        <v>25</v>
      </c>
      <c r="D285" s="18" t="s">
        <v>26</v>
      </c>
      <c r="E285" s="19">
        <v>0.4375</v>
      </c>
      <c r="F285" s="19">
        <v>0.5</v>
      </c>
      <c r="G285" s="7">
        <v>1.5</v>
      </c>
      <c r="H285" s="20" t="s">
        <v>289</v>
      </c>
      <c r="I285" s="9" t="b">
        <v>1</v>
      </c>
    </row>
    <row r="286" ht="15.75" customHeight="1">
      <c r="A286" s="36"/>
      <c r="B286" s="11">
        <v>44977.0</v>
      </c>
      <c r="C286" s="12" t="s">
        <v>40</v>
      </c>
      <c r="D286" s="12" t="s">
        <v>41</v>
      </c>
      <c r="E286" s="13">
        <v>0.4444444444444444</v>
      </c>
      <c r="F286" s="13">
        <v>0.5</v>
      </c>
      <c r="G286" s="14">
        <v>1.25</v>
      </c>
      <c r="H286" s="15" t="s">
        <v>289</v>
      </c>
      <c r="I286" s="16" t="b">
        <v>1</v>
      </c>
    </row>
    <row r="287" ht="15.75" customHeight="1">
      <c r="A287" s="36"/>
      <c r="B287" s="17">
        <v>44978.0</v>
      </c>
      <c r="C287" s="18" t="s">
        <v>32</v>
      </c>
      <c r="D287" s="18" t="s">
        <v>56</v>
      </c>
      <c r="E287" s="19">
        <v>0.8125</v>
      </c>
      <c r="F287" s="19">
        <v>0.8506944444444444</v>
      </c>
      <c r="G287" s="7">
        <v>1.0</v>
      </c>
      <c r="H287" s="20" t="s">
        <v>294</v>
      </c>
      <c r="I287" s="9" t="b">
        <v>1</v>
      </c>
    </row>
    <row r="288" ht="15.75" customHeight="1">
      <c r="A288" s="36"/>
      <c r="B288" s="11">
        <v>44978.0</v>
      </c>
      <c r="C288" s="12" t="s">
        <v>182</v>
      </c>
      <c r="D288" s="12" t="s">
        <v>26</v>
      </c>
      <c r="E288" s="13">
        <v>0.875</v>
      </c>
      <c r="F288" s="13">
        <v>0.9583333333333334</v>
      </c>
      <c r="G288" s="14">
        <v>2.0</v>
      </c>
      <c r="H288" s="15" t="s">
        <v>295</v>
      </c>
      <c r="I288" s="16" t="b">
        <v>1</v>
      </c>
    </row>
    <row r="289" ht="15.75" customHeight="1">
      <c r="A289" s="36"/>
      <c r="B289" s="17">
        <v>44977.0</v>
      </c>
      <c r="C289" s="18" t="s">
        <v>15</v>
      </c>
      <c r="D289" s="18" t="s">
        <v>16</v>
      </c>
      <c r="E289" s="19">
        <v>0.4166666666666667</v>
      </c>
      <c r="F289" s="19">
        <v>0.5208333333333334</v>
      </c>
      <c r="G289" s="7">
        <v>2.5</v>
      </c>
      <c r="H289" s="20" t="s">
        <v>290</v>
      </c>
      <c r="I289" s="9" t="b">
        <v>1</v>
      </c>
    </row>
    <row r="290" ht="15.75" customHeight="1">
      <c r="A290" s="36"/>
      <c r="B290" s="11">
        <v>44979.0</v>
      </c>
      <c r="C290" s="12" t="s">
        <v>15</v>
      </c>
      <c r="D290" s="12" t="s">
        <v>16</v>
      </c>
      <c r="E290" s="13">
        <v>0.5625</v>
      </c>
      <c r="F290" s="13">
        <v>0.5833333333333334</v>
      </c>
      <c r="G290" s="14">
        <v>0.5</v>
      </c>
      <c r="H290" s="15" t="s">
        <v>296</v>
      </c>
      <c r="I290" s="16" t="b">
        <v>1</v>
      </c>
    </row>
    <row r="291" ht="15.75" customHeight="1">
      <c r="A291" s="36"/>
      <c r="B291" s="17">
        <v>44979.0</v>
      </c>
      <c r="C291" s="18" t="s">
        <v>32</v>
      </c>
      <c r="D291" s="18" t="s">
        <v>56</v>
      </c>
      <c r="E291" s="19">
        <v>0.5833333333333334</v>
      </c>
      <c r="F291" s="34">
        <v>0.6666666666666666</v>
      </c>
      <c r="G291" s="7">
        <v>2.0</v>
      </c>
      <c r="H291" s="20" t="s">
        <v>297</v>
      </c>
      <c r="I291" s="9" t="b">
        <v>1</v>
      </c>
    </row>
    <row r="292" ht="15.75" customHeight="1">
      <c r="A292" s="36"/>
      <c r="B292" s="11">
        <v>44979.0</v>
      </c>
      <c r="C292" s="12" t="s">
        <v>13</v>
      </c>
      <c r="D292" s="12" t="s">
        <v>56</v>
      </c>
      <c r="E292" s="13">
        <v>0.5833333333333334</v>
      </c>
      <c r="F292" s="33">
        <v>0.6666666666666666</v>
      </c>
      <c r="G292" s="14">
        <v>2.0</v>
      </c>
      <c r="H292" s="15" t="s">
        <v>297</v>
      </c>
      <c r="I292" s="16" t="b">
        <v>1</v>
      </c>
    </row>
    <row r="293" ht="15.75" customHeight="1">
      <c r="A293" s="36"/>
      <c r="B293" s="17">
        <v>44979.0</v>
      </c>
      <c r="C293" s="18" t="s">
        <v>15</v>
      </c>
      <c r="D293" s="18" t="s">
        <v>16</v>
      </c>
      <c r="E293" s="19">
        <v>0.7083333333333334</v>
      </c>
      <c r="F293" s="19">
        <v>0.71875</v>
      </c>
      <c r="G293" s="7">
        <v>0.25</v>
      </c>
      <c r="H293" s="52" t="s">
        <v>298</v>
      </c>
      <c r="I293" s="9" t="b">
        <v>1</v>
      </c>
    </row>
    <row r="294" ht="15.75" customHeight="1">
      <c r="A294" s="36"/>
      <c r="B294" s="11">
        <v>44979.0</v>
      </c>
      <c r="C294" s="12" t="s">
        <v>32</v>
      </c>
      <c r="D294" s="12" t="s">
        <v>56</v>
      </c>
      <c r="E294" s="13">
        <v>0.7708333333333334</v>
      </c>
      <c r="F294" s="13">
        <v>0.8583333333333333</v>
      </c>
      <c r="G294" s="14">
        <v>2.0</v>
      </c>
      <c r="H294" s="15" t="s">
        <v>299</v>
      </c>
      <c r="I294" s="16" t="b">
        <v>1</v>
      </c>
    </row>
    <row r="295" ht="15.75" customHeight="1">
      <c r="A295" s="36"/>
      <c r="B295" s="17">
        <v>44979.0</v>
      </c>
      <c r="C295" s="18" t="s">
        <v>182</v>
      </c>
      <c r="D295" s="18" t="s">
        <v>26</v>
      </c>
      <c r="E295" s="19">
        <v>0.8854166666666666</v>
      </c>
      <c r="F295" s="19">
        <v>0.9166666666666666</v>
      </c>
      <c r="G295" s="7">
        <v>0.75</v>
      </c>
      <c r="H295" s="20" t="s">
        <v>300</v>
      </c>
      <c r="I295" s="9" t="b">
        <v>1</v>
      </c>
    </row>
    <row r="296" ht="15.75" customHeight="1">
      <c r="A296" s="36"/>
      <c r="B296" s="11">
        <v>44980.0</v>
      </c>
      <c r="C296" s="12" t="s">
        <v>10</v>
      </c>
      <c r="D296" s="12" t="s">
        <v>26</v>
      </c>
      <c r="E296" s="13">
        <v>0.375</v>
      </c>
      <c r="F296" s="13">
        <v>0.4583333333333333</v>
      </c>
      <c r="G296" s="14">
        <v>2.0</v>
      </c>
      <c r="H296" s="15" t="s">
        <v>301</v>
      </c>
      <c r="I296" s="16" t="b">
        <v>1</v>
      </c>
    </row>
    <row r="297" ht="15.75" customHeight="1">
      <c r="A297" s="36"/>
      <c r="B297" s="17">
        <v>44979.0</v>
      </c>
      <c r="C297" s="18" t="s">
        <v>18</v>
      </c>
      <c r="D297" s="18" t="s">
        <v>19</v>
      </c>
      <c r="E297" s="19">
        <v>0.6458333333333334</v>
      </c>
      <c r="F297" s="19">
        <v>0.7708333333333334</v>
      </c>
      <c r="G297" s="7">
        <v>3.0</v>
      </c>
      <c r="H297" s="20" t="s">
        <v>302</v>
      </c>
      <c r="I297" s="9" t="b">
        <v>1</v>
      </c>
    </row>
    <row r="298" ht="15.75" customHeight="1">
      <c r="A298" s="36"/>
      <c r="B298" s="11">
        <v>44980.0</v>
      </c>
      <c r="C298" s="12" t="s">
        <v>18</v>
      </c>
      <c r="D298" s="12" t="s">
        <v>19</v>
      </c>
      <c r="E298" s="13">
        <v>0.3958333333333333</v>
      </c>
      <c r="F298" s="13">
        <v>0.4583333333333333</v>
      </c>
      <c r="G298" s="14">
        <v>1.5</v>
      </c>
      <c r="H298" s="15" t="s">
        <v>302</v>
      </c>
      <c r="I298" s="16" t="b">
        <v>1</v>
      </c>
    </row>
    <row r="299" ht="15.75" customHeight="1">
      <c r="A299" s="36"/>
      <c r="B299" s="17">
        <v>44980.0</v>
      </c>
      <c r="C299" s="18" t="s">
        <v>18</v>
      </c>
      <c r="D299" s="18" t="s">
        <v>19</v>
      </c>
      <c r="E299" s="19">
        <v>0.4583333333333333</v>
      </c>
      <c r="F299" s="19">
        <v>0.53125</v>
      </c>
      <c r="G299" s="7">
        <v>1.75</v>
      </c>
      <c r="H299" s="20" t="s">
        <v>303</v>
      </c>
      <c r="I299" s="9" t="b">
        <v>1</v>
      </c>
    </row>
    <row r="300" ht="15.75" customHeight="1">
      <c r="A300" s="36"/>
      <c r="B300" s="11">
        <v>44980.0</v>
      </c>
      <c r="C300" s="12" t="s">
        <v>10</v>
      </c>
      <c r="D300" s="12" t="s">
        <v>26</v>
      </c>
      <c r="E300" s="13">
        <v>0.5</v>
      </c>
      <c r="F300" s="13">
        <v>0.5381944444444444</v>
      </c>
      <c r="G300" s="14">
        <v>1.0</v>
      </c>
      <c r="H300" s="15" t="s">
        <v>304</v>
      </c>
      <c r="I300" s="16" t="b">
        <v>1</v>
      </c>
    </row>
    <row r="301" ht="15.75" customHeight="1">
      <c r="A301" s="36"/>
      <c r="B301" s="17">
        <v>44980.0</v>
      </c>
      <c r="C301" s="18" t="s">
        <v>15</v>
      </c>
      <c r="D301" s="18" t="s">
        <v>16</v>
      </c>
      <c r="E301" s="19">
        <v>0.5416666666666666</v>
      </c>
      <c r="F301" s="19">
        <v>0.625</v>
      </c>
      <c r="G301" s="7">
        <v>2.0</v>
      </c>
      <c r="H301" s="20" t="s">
        <v>305</v>
      </c>
      <c r="I301" s="9" t="b">
        <v>1</v>
      </c>
    </row>
    <row r="302" ht="15.75" customHeight="1">
      <c r="A302" s="36"/>
      <c r="B302" s="11">
        <v>44980.0</v>
      </c>
      <c r="C302" s="12" t="s">
        <v>182</v>
      </c>
      <c r="D302" s="12" t="s">
        <v>26</v>
      </c>
      <c r="E302" s="13">
        <v>0.5625</v>
      </c>
      <c r="F302" s="13">
        <v>0.625</v>
      </c>
      <c r="G302" s="14">
        <v>1.5</v>
      </c>
      <c r="H302" s="15" t="s">
        <v>306</v>
      </c>
      <c r="I302" s="16" t="b">
        <v>1</v>
      </c>
    </row>
    <row r="303" ht="15.75" customHeight="1">
      <c r="A303" s="36"/>
      <c r="B303" s="17">
        <v>44980.0</v>
      </c>
      <c r="C303" s="18" t="s">
        <v>10</v>
      </c>
      <c r="D303" s="18" t="s">
        <v>26</v>
      </c>
      <c r="E303" s="19">
        <v>0.5625</v>
      </c>
      <c r="F303" s="19">
        <v>0.6458333333333334</v>
      </c>
      <c r="G303" s="7">
        <v>2.0</v>
      </c>
      <c r="H303" s="20" t="s">
        <v>307</v>
      </c>
      <c r="I303" s="9" t="b">
        <v>1</v>
      </c>
    </row>
    <row r="304" ht="15.75" customHeight="1">
      <c r="A304" s="36"/>
      <c r="B304" s="11">
        <v>44980.0</v>
      </c>
      <c r="C304" s="12" t="s">
        <v>52</v>
      </c>
      <c r="D304" s="12" t="s">
        <v>19</v>
      </c>
      <c r="E304" s="13">
        <v>0.5555555555555556</v>
      </c>
      <c r="F304" s="13">
        <v>0.6215277777777778</v>
      </c>
      <c r="G304" s="14">
        <v>1.5</v>
      </c>
      <c r="H304" s="15" t="s">
        <v>302</v>
      </c>
      <c r="I304" s="16" t="b">
        <v>1</v>
      </c>
    </row>
    <row r="305" ht="15.75" customHeight="1">
      <c r="A305" s="36"/>
      <c r="B305" s="17">
        <v>44980.0</v>
      </c>
      <c r="C305" s="18" t="s">
        <v>32</v>
      </c>
      <c r="D305" s="18" t="s">
        <v>26</v>
      </c>
      <c r="E305" s="19">
        <v>0.5416666666666666</v>
      </c>
      <c r="F305" s="19">
        <v>0.6458333333333334</v>
      </c>
      <c r="G305" s="7">
        <v>2.5</v>
      </c>
      <c r="H305" s="20" t="s">
        <v>308</v>
      </c>
      <c r="I305" s="9" t="b">
        <v>1</v>
      </c>
    </row>
    <row r="306" ht="15.75" customHeight="1">
      <c r="A306" s="36"/>
      <c r="B306" s="11">
        <v>44980.0</v>
      </c>
      <c r="C306" s="12" t="s">
        <v>13</v>
      </c>
      <c r="D306" s="12" t="s">
        <v>26</v>
      </c>
      <c r="E306" s="13">
        <v>0.5416666666666666</v>
      </c>
      <c r="F306" s="13">
        <v>0.6458333333333334</v>
      </c>
      <c r="G306" s="14">
        <v>2.5</v>
      </c>
      <c r="H306" s="50"/>
      <c r="I306" s="16" t="b">
        <v>1</v>
      </c>
    </row>
    <row r="307" ht="15.75" customHeight="1">
      <c r="A307" s="36"/>
      <c r="B307" s="17">
        <v>44980.0</v>
      </c>
      <c r="C307" s="18" t="s">
        <v>18</v>
      </c>
      <c r="D307" s="18" t="s">
        <v>19</v>
      </c>
      <c r="E307" s="19">
        <v>0.5416666666666666</v>
      </c>
      <c r="F307" s="19">
        <v>0.625</v>
      </c>
      <c r="G307" s="7">
        <v>2.0</v>
      </c>
      <c r="H307" s="20" t="s">
        <v>309</v>
      </c>
      <c r="I307" s="9" t="b">
        <v>1</v>
      </c>
    </row>
    <row r="308" ht="15.75" customHeight="1">
      <c r="A308" s="36"/>
      <c r="B308" s="11">
        <v>44981.0</v>
      </c>
      <c r="C308" s="12" t="s">
        <v>18</v>
      </c>
      <c r="D308" s="12" t="s">
        <v>19</v>
      </c>
      <c r="E308" s="13">
        <v>0.4583333333333333</v>
      </c>
      <c r="F308" s="13">
        <v>0.5</v>
      </c>
      <c r="G308" s="14">
        <v>1.0</v>
      </c>
      <c r="H308" s="15" t="s">
        <v>309</v>
      </c>
      <c r="I308" s="16" t="b">
        <v>1</v>
      </c>
    </row>
    <row r="309" ht="15.75" customHeight="1">
      <c r="A309" s="36"/>
      <c r="B309" s="17">
        <v>44981.0</v>
      </c>
      <c r="C309" s="18" t="s">
        <v>182</v>
      </c>
      <c r="D309" s="18" t="s">
        <v>26</v>
      </c>
      <c r="E309" s="19">
        <v>0.5833333333333334</v>
      </c>
      <c r="F309" s="19">
        <v>0.65625</v>
      </c>
      <c r="G309" s="7">
        <v>1.75</v>
      </c>
      <c r="H309" s="20" t="s">
        <v>310</v>
      </c>
      <c r="I309" s="9" t="b">
        <v>1</v>
      </c>
    </row>
    <row r="310" ht="15.75" customHeight="1">
      <c r="A310" s="36"/>
      <c r="B310" s="11">
        <v>44982.0</v>
      </c>
      <c r="C310" s="12" t="s">
        <v>25</v>
      </c>
      <c r="D310" s="12" t="s">
        <v>26</v>
      </c>
      <c r="E310" s="13">
        <v>0.3958333333333333</v>
      </c>
      <c r="F310" s="13">
        <v>0.6736111111111112</v>
      </c>
      <c r="G310" s="14">
        <v>6.75</v>
      </c>
      <c r="H310" s="15" t="s">
        <v>311</v>
      </c>
      <c r="I310" s="16" t="b">
        <v>1</v>
      </c>
    </row>
    <row r="311" ht="15.75" customHeight="1">
      <c r="A311" s="36"/>
      <c r="B311" s="17">
        <v>44982.0</v>
      </c>
      <c r="C311" s="18" t="s">
        <v>52</v>
      </c>
      <c r="D311" s="18" t="s">
        <v>19</v>
      </c>
      <c r="E311" s="19">
        <v>0.7666666666666667</v>
      </c>
      <c r="F311" s="19">
        <v>0.7854166666666667</v>
      </c>
      <c r="G311" s="7">
        <v>0.5</v>
      </c>
      <c r="H311" s="20" t="s">
        <v>302</v>
      </c>
      <c r="I311" s="9" t="b">
        <v>1</v>
      </c>
    </row>
    <row r="312" ht="15.75" customHeight="1">
      <c r="A312" s="36"/>
      <c r="B312" s="11">
        <v>44983.0</v>
      </c>
      <c r="C312" s="12" t="s">
        <v>52</v>
      </c>
      <c r="D312" s="12" t="s">
        <v>19</v>
      </c>
      <c r="E312" s="13">
        <v>0.5520833333333334</v>
      </c>
      <c r="F312" s="13">
        <v>0.5833333333333334</v>
      </c>
      <c r="G312" s="14">
        <v>0.75</v>
      </c>
      <c r="H312" s="15" t="s">
        <v>302</v>
      </c>
      <c r="I312" s="16" t="b">
        <v>1</v>
      </c>
    </row>
    <row r="313" ht="15.75" customHeight="1">
      <c r="A313" s="36"/>
      <c r="B313" s="17">
        <v>44983.0</v>
      </c>
      <c r="C313" s="18" t="s">
        <v>18</v>
      </c>
      <c r="D313" s="18" t="s">
        <v>19</v>
      </c>
      <c r="E313" s="19">
        <v>0.59375</v>
      </c>
      <c r="F313" s="19">
        <v>0.75</v>
      </c>
      <c r="G313" s="7">
        <v>3.75</v>
      </c>
      <c r="H313" s="20" t="s">
        <v>312</v>
      </c>
      <c r="I313" s="9" t="b">
        <v>1</v>
      </c>
    </row>
    <row r="314" ht="15.75" customHeight="1">
      <c r="A314" s="36"/>
      <c r="B314" s="11">
        <v>44983.0</v>
      </c>
      <c r="C314" s="12" t="s">
        <v>40</v>
      </c>
      <c r="D314" s="12" t="s">
        <v>41</v>
      </c>
      <c r="E314" s="13">
        <v>0.8333333333333334</v>
      </c>
      <c r="F314" s="13">
        <v>0.9583333333333334</v>
      </c>
      <c r="G314" s="14">
        <v>3.0</v>
      </c>
      <c r="H314" s="15" t="s">
        <v>313</v>
      </c>
      <c r="I314" s="16" t="b">
        <v>1</v>
      </c>
    </row>
    <row r="315" ht="15.75" customHeight="1">
      <c r="A315" s="36"/>
      <c r="B315" s="17">
        <v>44977.0</v>
      </c>
      <c r="C315" s="18" t="s">
        <v>50</v>
      </c>
      <c r="D315" s="18" t="s">
        <v>41</v>
      </c>
      <c r="E315" s="19">
        <v>0.4305555555555556</v>
      </c>
      <c r="F315" s="19">
        <v>0.5173611111111112</v>
      </c>
      <c r="G315" s="7">
        <v>2.0</v>
      </c>
      <c r="H315" s="20" t="s">
        <v>290</v>
      </c>
      <c r="I315" s="9" t="b">
        <v>1</v>
      </c>
    </row>
    <row r="316" ht="15.75" customHeight="1">
      <c r="A316" s="36"/>
      <c r="B316" s="11">
        <v>44983.0</v>
      </c>
      <c r="C316" s="12" t="s">
        <v>50</v>
      </c>
      <c r="D316" s="12" t="s">
        <v>41</v>
      </c>
      <c r="E316" s="13">
        <v>0.9791666666666666</v>
      </c>
      <c r="F316" s="13">
        <v>0.999988425925926</v>
      </c>
      <c r="G316" s="14">
        <v>0.5</v>
      </c>
      <c r="H316" s="15" t="s">
        <v>314</v>
      </c>
      <c r="I316" s="16" t="b">
        <v>1</v>
      </c>
    </row>
    <row r="317" ht="15.75" customHeight="1">
      <c r="A317" s="36"/>
      <c r="B317" s="17">
        <v>44984.0</v>
      </c>
      <c r="C317" s="18" t="s">
        <v>50</v>
      </c>
      <c r="D317" s="18" t="s">
        <v>41</v>
      </c>
      <c r="E317" s="19">
        <v>0.0</v>
      </c>
      <c r="F317" s="19">
        <v>0.1111111111111111</v>
      </c>
      <c r="G317" s="7">
        <v>2.75</v>
      </c>
      <c r="H317" s="20" t="s">
        <v>315</v>
      </c>
      <c r="I317" s="9" t="b">
        <v>1</v>
      </c>
    </row>
    <row r="318" ht="15.75" customHeight="1">
      <c r="A318" s="36"/>
      <c r="B318" s="11">
        <v>44984.0</v>
      </c>
      <c r="C318" s="12" t="s">
        <v>18</v>
      </c>
      <c r="D318" s="12" t="s">
        <v>19</v>
      </c>
      <c r="E318" s="13">
        <v>0.3541666666666667</v>
      </c>
      <c r="F318" s="13">
        <v>0.4166666666666667</v>
      </c>
      <c r="G318" s="14">
        <v>1.5</v>
      </c>
      <c r="H318" s="53" t="s">
        <v>316</v>
      </c>
      <c r="I318" s="16" t="b">
        <v>1</v>
      </c>
    </row>
    <row r="319" ht="15.75" customHeight="1">
      <c r="A319" s="36"/>
      <c r="B319" s="17">
        <v>44984.0</v>
      </c>
      <c r="C319" s="18" t="s">
        <v>18</v>
      </c>
      <c r="D319" s="18" t="s">
        <v>19</v>
      </c>
      <c r="E319" s="19">
        <v>0.6006944444444444</v>
      </c>
      <c r="F319" s="19">
        <v>0.75</v>
      </c>
      <c r="G319" s="7">
        <v>3.5</v>
      </c>
      <c r="H319" s="20" t="s">
        <v>317</v>
      </c>
      <c r="I319" s="9" t="b">
        <v>1</v>
      </c>
    </row>
    <row r="320" ht="15.75" customHeight="1">
      <c r="A320" s="47"/>
      <c r="B320" s="40">
        <v>44983.0</v>
      </c>
      <c r="C320" s="41" t="s">
        <v>15</v>
      </c>
      <c r="D320" s="41" t="s">
        <v>26</v>
      </c>
      <c r="E320" s="42">
        <v>0.6666666666666666</v>
      </c>
      <c r="F320" s="42">
        <v>0.7083333333333334</v>
      </c>
      <c r="G320" s="43">
        <v>1.0</v>
      </c>
      <c r="H320" s="44" t="s">
        <v>318</v>
      </c>
      <c r="I320" s="16" t="b">
        <v>1</v>
      </c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</row>
    <row r="321" ht="15.75" customHeight="1">
      <c r="A321" s="36" t="s">
        <v>319</v>
      </c>
      <c r="B321" s="17">
        <v>44984.0</v>
      </c>
      <c r="C321" s="18" t="s">
        <v>182</v>
      </c>
      <c r="D321" s="18" t="s">
        <v>26</v>
      </c>
      <c r="E321" s="19">
        <v>0.5833333333333334</v>
      </c>
      <c r="F321" s="19">
        <v>0.6666666666666666</v>
      </c>
      <c r="G321" s="7">
        <v>2.0</v>
      </c>
      <c r="H321" s="20" t="s">
        <v>320</v>
      </c>
      <c r="I321" s="9" t="b">
        <v>1</v>
      </c>
    </row>
    <row r="322" ht="15.75" customHeight="1">
      <c r="A322" s="36"/>
      <c r="B322" s="11">
        <v>44984.0</v>
      </c>
      <c r="C322" s="12" t="s">
        <v>15</v>
      </c>
      <c r="D322" s="12" t="s">
        <v>26</v>
      </c>
      <c r="E322" s="13">
        <v>0.625</v>
      </c>
      <c r="F322" s="13">
        <v>0.7916666666666666</v>
      </c>
      <c r="G322" s="14">
        <v>4.0</v>
      </c>
      <c r="H322" s="15" t="s">
        <v>321</v>
      </c>
      <c r="I322" s="16" t="b">
        <v>1</v>
      </c>
    </row>
    <row r="323" ht="15.75" customHeight="1">
      <c r="A323" s="36"/>
      <c r="B323" s="17">
        <v>44984.0</v>
      </c>
      <c r="C323" s="18" t="s">
        <v>25</v>
      </c>
      <c r="D323" s="18" t="s">
        <v>26</v>
      </c>
      <c r="E323" s="19">
        <v>0.6458333333333334</v>
      </c>
      <c r="F323" s="19">
        <v>0.8229166666666666</v>
      </c>
      <c r="G323" s="7">
        <v>4.25</v>
      </c>
      <c r="H323" s="20" t="s">
        <v>322</v>
      </c>
      <c r="I323" s="9" t="b">
        <v>1</v>
      </c>
    </row>
    <row r="324" ht="15.75" customHeight="1">
      <c r="A324" s="36"/>
      <c r="B324" s="11">
        <v>44984.0</v>
      </c>
      <c r="C324" s="12" t="s">
        <v>10</v>
      </c>
      <c r="D324" s="12" t="s">
        <v>26</v>
      </c>
      <c r="E324" s="13">
        <v>0.8541666666666666</v>
      </c>
      <c r="F324" s="13">
        <v>0.9895833333333334</v>
      </c>
      <c r="G324" s="14">
        <v>3.25</v>
      </c>
      <c r="H324" s="15" t="s">
        <v>323</v>
      </c>
      <c r="I324" s="16" t="b">
        <v>1</v>
      </c>
    </row>
    <row r="325" ht="15.75" customHeight="1">
      <c r="A325" s="36"/>
      <c r="B325" s="55">
        <v>44984.0</v>
      </c>
      <c r="C325" s="18" t="s">
        <v>182</v>
      </c>
      <c r="D325" s="18" t="s">
        <v>26</v>
      </c>
      <c r="E325" s="19">
        <v>0.9166666666666666</v>
      </c>
      <c r="F325" s="19">
        <v>0.9583333333333334</v>
      </c>
      <c r="G325" s="7">
        <v>1.0</v>
      </c>
      <c r="H325" s="20" t="s">
        <v>324</v>
      </c>
      <c r="I325" s="9" t="b">
        <v>1</v>
      </c>
    </row>
    <row r="326" ht="15.75" customHeight="1">
      <c r="A326" s="36"/>
      <c r="B326" s="11">
        <v>44985.0</v>
      </c>
      <c r="C326" s="12" t="s">
        <v>182</v>
      </c>
      <c r="D326" s="12" t="s">
        <v>26</v>
      </c>
      <c r="E326" s="13">
        <v>0.8333333333333334</v>
      </c>
      <c r="F326" s="13">
        <v>0.9409722222222222</v>
      </c>
      <c r="G326" s="14">
        <v>2.5</v>
      </c>
      <c r="H326" s="15" t="s">
        <v>325</v>
      </c>
      <c r="I326" s="16" t="b">
        <v>1</v>
      </c>
    </row>
    <row r="327" ht="15.75" customHeight="1">
      <c r="A327" s="36"/>
      <c r="B327" s="17">
        <v>44986.0</v>
      </c>
      <c r="C327" s="18" t="s">
        <v>25</v>
      </c>
      <c r="D327" s="18" t="s">
        <v>26</v>
      </c>
      <c r="E327" s="19">
        <v>0.2916666666666667</v>
      </c>
      <c r="F327" s="19">
        <v>0.3958333333333333</v>
      </c>
      <c r="G327" s="7">
        <v>2.5</v>
      </c>
      <c r="H327" s="20" t="s">
        <v>326</v>
      </c>
      <c r="I327" s="9" t="b">
        <v>1</v>
      </c>
    </row>
    <row r="328" ht="15.75" customHeight="1">
      <c r="A328" s="36"/>
      <c r="B328" s="11">
        <v>44986.0</v>
      </c>
      <c r="C328" s="12" t="s">
        <v>182</v>
      </c>
      <c r="D328" s="12" t="s">
        <v>26</v>
      </c>
      <c r="E328" s="13">
        <v>0.6666666666666666</v>
      </c>
      <c r="F328" s="13">
        <v>0.7291666666666666</v>
      </c>
      <c r="G328" s="14">
        <v>1.5</v>
      </c>
      <c r="H328" s="15" t="s">
        <v>327</v>
      </c>
      <c r="I328" s="16" t="b">
        <v>1</v>
      </c>
    </row>
    <row r="329" ht="15.75" customHeight="1">
      <c r="A329" s="36"/>
      <c r="B329" s="17">
        <v>44986.0</v>
      </c>
      <c r="C329" s="18" t="s">
        <v>25</v>
      </c>
      <c r="D329" s="18" t="s">
        <v>26</v>
      </c>
      <c r="E329" s="19">
        <v>0.625</v>
      </c>
      <c r="F329" s="19">
        <v>0.7395833333333334</v>
      </c>
      <c r="G329" s="7">
        <v>2.75</v>
      </c>
      <c r="H329" s="20" t="s">
        <v>328</v>
      </c>
      <c r="I329" s="9" t="b">
        <v>1</v>
      </c>
    </row>
    <row r="330" ht="15.75" customHeight="1">
      <c r="A330" s="36"/>
      <c r="B330" s="11">
        <v>44985.0</v>
      </c>
      <c r="C330" s="12" t="s">
        <v>40</v>
      </c>
      <c r="D330" s="12" t="s">
        <v>41</v>
      </c>
      <c r="E330" s="13">
        <v>0.9166666666666666</v>
      </c>
      <c r="F330" s="13">
        <v>0.9791666666666666</v>
      </c>
      <c r="G330" s="14">
        <v>1.5</v>
      </c>
      <c r="H330" s="15" t="s">
        <v>329</v>
      </c>
      <c r="I330" s="16" t="b">
        <v>1</v>
      </c>
    </row>
    <row r="331" ht="15.75" customHeight="1">
      <c r="A331" s="36"/>
      <c r="B331" s="17">
        <v>44986.0</v>
      </c>
      <c r="C331" s="18" t="s">
        <v>40</v>
      </c>
      <c r="D331" s="18" t="s">
        <v>41</v>
      </c>
      <c r="E331" s="19">
        <v>0.9166666666666666</v>
      </c>
      <c r="F331" s="19">
        <v>0.9791666666666666</v>
      </c>
      <c r="G331" s="7">
        <v>1.5</v>
      </c>
      <c r="H331" s="20" t="s">
        <v>330</v>
      </c>
      <c r="I331" s="9" t="b">
        <v>1</v>
      </c>
    </row>
    <row r="332" ht="15.75" customHeight="1">
      <c r="A332" s="36"/>
      <c r="B332" s="11">
        <v>44987.0</v>
      </c>
      <c r="C332" s="12" t="s">
        <v>10</v>
      </c>
      <c r="D332" s="12" t="s">
        <v>26</v>
      </c>
      <c r="E332" s="13">
        <v>0.3784722222222222</v>
      </c>
      <c r="F332" s="13">
        <v>0.5381944444444444</v>
      </c>
      <c r="G332" s="14">
        <v>3.75</v>
      </c>
      <c r="H332" s="15" t="s">
        <v>331</v>
      </c>
      <c r="I332" s="16" t="b">
        <v>1</v>
      </c>
    </row>
    <row r="333" ht="15.75" customHeight="1">
      <c r="A333" s="36"/>
      <c r="B333" s="17">
        <v>44987.0</v>
      </c>
      <c r="C333" s="18" t="s">
        <v>18</v>
      </c>
      <c r="D333" s="18" t="s">
        <v>19</v>
      </c>
      <c r="E333" s="19">
        <v>0.5416666666666666</v>
      </c>
      <c r="F333" s="19">
        <v>0.625</v>
      </c>
      <c r="G333" s="7">
        <v>2.0</v>
      </c>
      <c r="H333" s="20" t="s">
        <v>332</v>
      </c>
      <c r="I333" s="9" t="b">
        <v>1</v>
      </c>
    </row>
    <row r="334" ht="15.75" customHeight="1">
      <c r="A334" s="36"/>
      <c r="B334" s="11">
        <v>44987.0</v>
      </c>
      <c r="C334" s="12" t="s">
        <v>10</v>
      </c>
      <c r="D334" s="12" t="s">
        <v>26</v>
      </c>
      <c r="E334" s="13">
        <v>0.5416666666666666</v>
      </c>
      <c r="F334" s="13">
        <v>0.6805555555555556</v>
      </c>
      <c r="G334" s="14">
        <v>3.25</v>
      </c>
      <c r="H334" s="15" t="s">
        <v>333</v>
      </c>
      <c r="I334" s="16" t="b">
        <v>1</v>
      </c>
    </row>
    <row r="335" ht="15.75" customHeight="1">
      <c r="A335" s="36"/>
      <c r="B335" s="17">
        <v>44987.0</v>
      </c>
      <c r="C335" s="18" t="s">
        <v>10</v>
      </c>
      <c r="D335" s="18" t="s">
        <v>26</v>
      </c>
      <c r="E335" s="19">
        <v>0.7152777777777778</v>
      </c>
      <c r="F335" s="19">
        <v>0.75</v>
      </c>
      <c r="G335" s="7">
        <v>0.75</v>
      </c>
      <c r="H335" s="20" t="s">
        <v>334</v>
      </c>
      <c r="I335" s="9" t="b">
        <v>1</v>
      </c>
    </row>
    <row r="336" ht="15.75" customHeight="1">
      <c r="A336" s="36"/>
      <c r="B336" s="11">
        <v>44987.0</v>
      </c>
      <c r="C336" s="12" t="s">
        <v>13</v>
      </c>
      <c r="D336" s="12" t="s">
        <v>26</v>
      </c>
      <c r="E336" s="13">
        <v>0.5416666666666666</v>
      </c>
      <c r="F336" s="13">
        <v>0.625</v>
      </c>
      <c r="G336" s="14">
        <v>2.0</v>
      </c>
      <c r="H336" s="15" t="s">
        <v>335</v>
      </c>
      <c r="I336" s="16" t="b">
        <v>1</v>
      </c>
    </row>
    <row r="337" ht="15.75" customHeight="1">
      <c r="A337" s="36"/>
      <c r="B337" s="17">
        <v>44987.0</v>
      </c>
      <c r="C337" s="18" t="s">
        <v>32</v>
      </c>
      <c r="D337" s="18" t="s">
        <v>26</v>
      </c>
      <c r="E337" s="19">
        <v>0.5416666666666666</v>
      </c>
      <c r="F337" s="19">
        <v>0.625</v>
      </c>
      <c r="G337" s="7">
        <v>2.0</v>
      </c>
      <c r="H337" s="50"/>
      <c r="I337" s="9" t="b">
        <v>1</v>
      </c>
    </row>
    <row r="338" ht="15.75" customHeight="1">
      <c r="A338" s="36"/>
      <c r="B338" s="11">
        <v>44987.0</v>
      </c>
      <c r="C338" s="12" t="s">
        <v>18</v>
      </c>
      <c r="D338" s="12" t="s">
        <v>19</v>
      </c>
      <c r="E338" s="13">
        <v>0.6875</v>
      </c>
      <c r="F338" s="13">
        <v>0.7916666666666666</v>
      </c>
      <c r="G338" s="14">
        <v>2.5</v>
      </c>
      <c r="H338" s="15" t="s">
        <v>336</v>
      </c>
      <c r="I338" s="16" t="b">
        <v>1</v>
      </c>
    </row>
    <row r="339" ht="15.75" customHeight="1">
      <c r="A339" s="36"/>
      <c r="B339" s="17">
        <v>44987.0</v>
      </c>
      <c r="C339" s="18" t="s">
        <v>40</v>
      </c>
      <c r="D339" s="18" t="s">
        <v>26</v>
      </c>
      <c r="E339" s="19">
        <v>0.5555555555555556</v>
      </c>
      <c r="F339" s="19">
        <v>0.625</v>
      </c>
      <c r="G339" s="7">
        <v>1.75</v>
      </c>
      <c r="H339" s="20" t="s">
        <v>337</v>
      </c>
      <c r="I339" s="9" t="b">
        <v>1</v>
      </c>
    </row>
    <row r="340" ht="15.75" customHeight="1">
      <c r="A340" s="36"/>
      <c r="B340" s="11">
        <v>44987.0</v>
      </c>
      <c r="C340" s="12" t="s">
        <v>40</v>
      </c>
      <c r="D340" s="12" t="s">
        <v>26</v>
      </c>
      <c r="E340" s="13">
        <v>0.8333333333333334</v>
      </c>
      <c r="F340" s="13">
        <v>0.9479166666666666</v>
      </c>
      <c r="G340" s="14">
        <v>2.75</v>
      </c>
      <c r="H340" s="15" t="s">
        <v>338</v>
      </c>
      <c r="I340" s="16" t="b">
        <v>1</v>
      </c>
    </row>
    <row r="341" ht="15.75" customHeight="1">
      <c r="A341" s="36"/>
      <c r="B341" s="17">
        <v>44988.0</v>
      </c>
      <c r="C341" s="18" t="s">
        <v>10</v>
      </c>
      <c r="D341" s="18" t="s">
        <v>26</v>
      </c>
      <c r="E341" s="19">
        <v>0.4583333333333333</v>
      </c>
      <c r="F341" s="19">
        <v>0.4722222222222222</v>
      </c>
      <c r="G341" s="7">
        <v>0.25</v>
      </c>
      <c r="H341" s="20" t="s">
        <v>339</v>
      </c>
      <c r="I341" s="9" t="b">
        <v>1</v>
      </c>
    </row>
    <row r="342" ht="15.75" customHeight="1">
      <c r="A342" s="36"/>
      <c r="B342" s="11">
        <v>44988.0</v>
      </c>
      <c r="C342" s="12" t="s">
        <v>40</v>
      </c>
      <c r="D342" s="12" t="s">
        <v>26</v>
      </c>
      <c r="E342" s="13">
        <v>0.6666666666666666</v>
      </c>
      <c r="F342" s="13">
        <v>0.75</v>
      </c>
      <c r="G342" s="14">
        <v>2.0</v>
      </c>
      <c r="H342" s="15" t="s">
        <v>338</v>
      </c>
      <c r="I342" s="16" t="b">
        <v>1</v>
      </c>
    </row>
    <row r="343" ht="15.75" customHeight="1">
      <c r="A343" s="36"/>
      <c r="B343" s="17">
        <v>44988.0</v>
      </c>
      <c r="C343" s="18" t="s">
        <v>25</v>
      </c>
      <c r="D343" s="18" t="s">
        <v>26</v>
      </c>
      <c r="E343" s="19">
        <v>0.7291666666666666</v>
      </c>
      <c r="F343" s="19">
        <v>0.78125</v>
      </c>
      <c r="G343" s="7">
        <v>1.25</v>
      </c>
      <c r="H343" s="20" t="s">
        <v>340</v>
      </c>
      <c r="I343" s="9" t="b">
        <v>1</v>
      </c>
    </row>
    <row r="344" ht="15.75" customHeight="1">
      <c r="A344" s="36"/>
      <c r="B344" s="11">
        <v>44989.0</v>
      </c>
      <c r="C344" s="12" t="s">
        <v>40</v>
      </c>
      <c r="D344" s="12" t="s">
        <v>26</v>
      </c>
      <c r="E344" s="13">
        <v>0.10416666666666667</v>
      </c>
      <c r="F344" s="13">
        <v>0.1875</v>
      </c>
      <c r="G344" s="14">
        <v>2.0</v>
      </c>
      <c r="H344" s="15" t="s">
        <v>341</v>
      </c>
      <c r="I344" s="16" t="b">
        <v>1</v>
      </c>
    </row>
    <row r="345" ht="15.75" customHeight="1">
      <c r="A345" s="36"/>
      <c r="B345" s="17">
        <v>44989.0</v>
      </c>
      <c r="C345" s="18" t="s">
        <v>10</v>
      </c>
      <c r="D345" s="18" t="s">
        <v>19</v>
      </c>
      <c r="E345" s="19">
        <v>0.5833333333333334</v>
      </c>
      <c r="F345" s="19">
        <v>0.6145833333333334</v>
      </c>
      <c r="G345" s="7">
        <v>0.75</v>
      </c>
      <c r="H345" s="20" t="s">
        <v>342</v>
      </c>
      <c r="I345" s="9" t="b">
        <v>1</v>
      </c>
    </row>
    <row r="346" ht="15.75" customHeight="1">
      <c r="A346" s="36"/>
      <c r="B346" s="11">
        <v>44989.0</v>
      </c>
      <c r="C346" s="12" t="s">
        <v>40</v>
      </c>
      <c r="D346" s="12" t="s">
        <v>26</v>
      </c>
      <c r="E346" s="13">
        <v>0.4583333333333333</v>
      </c>
      <c r="F346" s="13">
        <v>0.5</v>
      </c>
      <c r="G346" s="14">
        <v>1.0</v>
      </c>
      <c r="H346" s="15" t="s">
        <v>341</v>
      </c>
      <c r="I346" s="16" t="b">
        <v>1</v>
      </c>
    </row>
    <row r="347" ht="15.75" customHeight="1">
      <c r="A347" s="36"/>
      <c r="B347" s="17">
        <v>44989.0</v>
      </c>
      <c r="C347" s="18" t="s">
        <v>25</v>
      </c>
      <c r="D347" s="18" t="s">
        <v>26</v>
      </c>
      <c r="E347" s="19">
        <v>0.6458333333333334</v>
      </c>
      <c r="F347" s="19">
        <v>0.6875</v>
      </c>
      <c r="G347" s="7">
        <v>1.0</v>
      </c>
      <c r="H347" s="20" t="s">
        <v>343</v>
      </c>
      <c r="I347" s="9" t="b">
        <v>1</v>
      </c>
    </row>
    <row r="348" ht="15.75" customHeight="1">
      <c r="A348" s="36"/>
      <c r="B348" s="11">
        <v>44989.0</v>
      </c>
      <c r="C348" s="12" t="s">
        <v>10</v>
      </c>
      <c r="D348" s="12" t="s">
        <v>19</v>
      </c>
      <c r="E348" s="13">
        <v>0.7152777777777778</v>
      </c>
      <c r="F348" s="13">
        <v>0.7604166666666666</v>
      </c>
      <c r="G348" s="14">
        <v>1.0</v>
      </c>
      <c r="H348" s="15" t="s">
        <v>344</v>
      </c>
      <c r="I348" s="16" t="b">
        <v>1</v>
      </c>
    </row>
    <row r="349" ht="15.75" customHeight="1">
      <c r="A349" s="36"/>
      <c r="B349" s="17">
        <v>44987.0</v>
      </c>
      <c r="C349" s="18" t="s">
        <v>15</v>
      </c>
      <c r="D349" s="18" t="s">
        <v>16</v>
      </c>
      <c r="E349" s="19">
        <v>0.5416666666666666</v>
      </c>
      <c r="F349" s="19">
        <v>0.625</v>
      </c>
      <c r="G349" s="7">
        <v>2.0</v>
      </c>
      <c r="H349" s="20" t="s">
        <v>305</v>
      </c>
      <c r="I349" s="9" t="b">
        <v>1</v>
      </c>
    </row>
    <row r="350" ht="15.75" customHeight="1">
      <c r="A350" s="47"/>
      <c r="B350" s="40">
        <v>44990.0</v>
      </c>
      <c r="C350" s="41" t="s">
        <v>40</v>
      </c>
      <c r="D350" s="41" t="s">
        <v>26</v>
      </c>
      <c r="E350" s="42">
        <v>0.8958333333333334</v>
      </c>
      <c r="F350" s="42">
        <v>0.96875</v>
      </c>
      <c r="G350" s="43">
        <v>1.75</v>
      </c>
      <c r="H350" s="44" t="s">
        <v>345</v>
      </c>
      <c r="I350" s="16" t="b">
        <v>1</v>
      </c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</row>
    <row r="351" ht="15.75" customHeight="1">
      <c r="A351" s="36" t="s">
        <v>346</v>
      </c>
      <c r="B351" s="17">
        <v>44991.0</v>
      </c>
      <c r="C351" s="18" t="s">
        <v>40</v>
      </c>
      <c r="D351" s="18" t="s">
        <v>26</v>
      </c>
      <c r="E351" s="19">
        <v>0.0</v>
      </c>
      <c r="F351" s="19">
        <v>0.09375</v>
      </c>
      <c r="G351" s="7">
        <v>2.25</v>
      </c>
      <c r="H351" s="20" t="s">
        <v>347</v>
      </c>
      <c r="I351" s="9" t="b">
        <v>1</v>
      </c>
    </row>
    <row r="352" ht="15.75" customHeight="1">
      <c r="A352" s="36"/>
      <c r="B352" s="11">
        <v>44991.0</v>
      </c>
      <c r="C352" s="12" t="s">
        <v>10</v>
      </c>
      <c r="D352" s="12" t="s">
        <v>26</v>
      </c>
      <c r="E352" s="13">
        <v>0.4027777777777778</v>
      </c>
      <c r="F352" s="35">
        <v>0.4166666666666667</v>
      </c>
      <c r="G352" s="14">
        <v>0.25</v>
      </c>
      <c r="H352" s="15" t="s">
        <v>348</v>
      </c>
      <c r="I352" s="16" t="b">
        <v>1</v>
      </c>
    </row>
    <row r="353" ht="15.75" customHeight="1">
      <c r="A353" s="36"/>
      <c r="B353" s="17">
        <v>44991.0</v>
      </c>
      <c r="C353" s="18" t="s">
        <v>32</v>
      </c>
      <c r="D353" s="18" t="s">
        <v>56</v>
      </c>
      <c r="E353" s="19">
        <v>0.4583333333333333</v>
      </c>
      <c r="F353" s="19">
        <v>0.4861111111111111</v>
      </c>
      <c r="G353" s="7">
        <v>0.75</v>
      </c>
      <c r="H353" s="20" t="s">
        <v>349</v>
      </c>
      <c r="I353" s="9" t="b">
        <v>1</v>
      </c>
    </row>
    <row r="354" ht="15.75" customHeight="1">
      <c r="A354" s="36"/>
      <c r="B354" s="11">
        <v>44991.0</v>
      </c>
      <c r="C354" s="12" t="s">
        <v>10</v>
      </c>
      <c r="D354" s="12" t="s">
        <v>26</v>
      </c>
      <c r="E354" s="13">
        <v>0.5</v>
      </c>
      <c r="F354" s="13">
        <v>0.5729166666666666</v>
      </c>
      <c r="G354" s="14">
        <v>1.75</v>
      </c>
      <c r="H354" s="15" t="s">
        <v>350</v>
      </c>
      <c r="I354" s="16" t="b">
        <v>1</v>
      </c>
    </row>
    <row r="355" ht="15.75" customHeight="1">
      <c r="A355" s="36"/>
      <c r="B355" s="17">
        <v>44991.0</v>
      </c>
      <c r="C355" s="18" t="s">
        <v>32</v>
      </c>
      <c r="D355" s="18" t="s">
        <v>56</v>
      </c>
      <c r="E355" s="19">
        <v>0.5833333333333334</v>
      </c>
      <c r="F355" s="19">
        <v>0.6</v>
      </c>
      <c r="G355" s="7">
        <v>0.5</v>
      </c>
      <c r="H355" s="20" t="s">
        <v>351</v>
      </c>
      <c r="I355" s="9" t="b">
        <v>1</v>
      </c>
    </row>
    <row r="356" ht="15.75" customHeight="1">
      <c r="A356" s="36"/>
      <c r="B356" s="11">
        <v>44991.0</v>
      </c>
      <c r="C356" s="12" t="s">
        <v>15</v>
      </c>
      <c r="D356" s="12" t="s">
        <v>16</v>
      </c>
      <c r="E356" s="13">
        <v>0.375</v>
      </c>
      <c r="F356" s="13">
        <v>0.3854166666666667</v>
      </c>
      <c r="G356" s="14">
        <v>0.25</v>
      </c>
      <c r="H356" s="15" t="s">
        <v>352</v>
      </c>
      <c r="I356" s="16" t="b">
        <v>1</v>
      </c>
    </row>
    <row r="357" ht="15.75" customHeight="1">
      <c r="A357" s="36"/>
      <c r="B357" s="17">
        <v>44991.0</v>
      </c>
      <c r="C357" s="18" t="s">
        <v>32</v>
      </c>
      <c r="D357" s="18" t="s">
        <v>56</v>
      </c>
      <c r="E357" s="19">
        <v>0.7326388888888888</v>
      </c>
      <c r="F357" s="19">
        <v>0.78125</v>
      </c>
      <c r="G357" s="7">
        <v>1.25</v>
      </c>
      <c r="H357" s="20" t="s">
        <v>353</v>
      </c>
      <c r="I357" s="9" t="b">
        <v>1</v>
      </c>
    </row>
    <row r="358" ht="15.75" customHeight="1">
      <c r="A358" s="36"/>
      <c r="B358" s="11">
        <v>44992.0</v>
      </c>
      <c r="C358" s="12" t="s">
        <v>40</v>
      </c>
      <c r="D358" s="12" t="s">
        <v>26</v>
      </c>
      <c r="E358" s="13">
        <v>0.10416666666666667</v>
      </c>
      <c r="F358" s="13">
        <v>0.19791666666666666</v>
      </c>
      <c r="G358" s="14">
        <v>2.25</v>
      </c>
      <c r="H358" s="15" t="s">
        <v>354</v>
      </c>
      <c r="I358" s="16" t="b">
        <v>1</v>
      </c>
    </row>
    <row r="359" ht="15.75" customHeight="1">
      <c r="A359" s="36"/>
      <c r="B359" s="17">
        <v>44992.0</v>
      </c>
      <c r="C359" s="18" t="s">
        <v>25</v>
      </c>
      <c r="D359" s="18" t="s">
        <v>26</v>
      </c>
      <c r="E359" s="19">
        <v>0.7291666666666666</v>
      </c>
      <c r="F359" s="19">
        <v>0.8020833333333334</v>
      </c>
      <c r="G359" s="7">
        <v>1.75</v>
      </c>
      <c r="H359" s="20" t="s">
        <v>355</v>
      </c>
      <c r="I359" s="9" t="b">
        <v>1</v>
      </c>
    </row>
    <row r="360" ht="15.75" customHeight="1">
      <c r="A360" s="36"/>
      <c r="B360" s="11">
        <v>44992.0</v>
      </c>
      <c r="C360" s="12" t="s">
        <v>32</v>
      </c>
      <c r="D360" s="12" t="s">
        <v>56</v>
      </c>
      <c r="E360" s="13">
        <v>0.4166666666666667</v>
      </c>
      <c r="F360" s="13">
        <v>0.4479166666666667</v>
      </c>
      <c r="G360" s="14">
        <v>0.75</v>
      </c>
      <c r="H360" s="15" t="s">
        <v>356</v>
      </c>
      <c r="I360" s="16" t="b">
        <v>1</v>
      </c>
    </row>
    <row r="361" ht="15.75" customHeight="1">
      <c r="A361" s="36"/>
      <c r="B361" s="17">
        <v>44993.0</v>
      </c>
      <c r="C361" s="18" t="s">
        <v>40</v>
      </c>
      <c r="D361" s="18" t="s">
        <v>26</v>
      </c>
      <c r="E361" s="19">
        <v>0.08333333333333333</v>
      </c>
      <c r="F361" s="19">
        <v>0.13541666666666666</v>
      </c>
      <c r="G361" s="7">
        <v>1.25</v>
      </c>
      <c r="H361" s="20" t="s">
        <v>357</v>
      </c>
      <c r="I361" s="9" t="b">
        <v>1</v>
      </c>
    </row>
    <row r="362" ht="15.75" customHeight="1">
      <c r="A362" s="36"/>
      <c r="B362" s="11">
        <v>44993.0</v>
      </c>
      <c r="C362" s="12" t="s">
        <v>32</v>
      </c>
      <c r="D362" s="12" t="s">
        <v>56</v>
      </c>
      <c r="E362" s="13">
        <v>0.6666666666666666</v>
      </c>
      <c r="F362" s="13">
        <v>0.7145833333333333</v>
      </c>
      <c r="G362" s="14">
        <v>1.25</v>
      </c>
      <c r="H362" s="15" t="s">
        <v>358</v>
      </c>
      <c r="I362" s="16" t="b">
        <v>1</v>
      </c>
    </row>
    <row r="363" ht="15.75" customHeight="1">
      <c r="A363" s="36"/>
      <c r="B363" s="17">
        <v>44993.0</v>
      </c>
      <c r="C363" s="18" t="s">
        <v>10</v>
      </c>
      <c r="D363" s="18" t="s">
        <v>26</v>
      </c>
      <c r="E363" s="19">
        <v>0.7777777777777778</v>
      </c>
      <c r="F363" s="19">
        <v>0.8125</v>
      </c>
      <c r="G363" s="7">
        <v>0.75</v>
      </c>
      <c r="H363" s="20" t="s">
        <v>359</v>
      </c>
      <c r="I363" s="9" t="b">
        <v>1</v>
      </c>
    </row>
    <row r="364" ht="15.75" customHeight="1">
      <c r="A364" s="36"/>
      <c r="B364" s="11">
        <v>44994.0</v>
      </c>
      <c r="C364" s="12" t="s">
        <v>13</v>
      </c>
      <c r="D364" s="12" t="s">
        <v>56</v>
      </c>
      <c r="E364" s="13">
        <v>0.375</v>
      </c>
      <c r="F364" s="13">
        <v>0.4375</v>
      </c>
      <c r="G364" s="14">
        <v>1.5</v>
      </c>
      <c r="H364" s="15" t="s">
        <v>360</v>
      </c>
      <c r="I364" s="16" t="b">
        <v>1</v>
      </c>
    </row>
    <row r="365" ht="15.75" customHeight="1">
      <c r="A365" s="36"/>
      <c r="B365" s="17">
        <v>44994.0</v>
      </c>
      <c r="C365" s="18" t="s">
        <v>15</v>
      </c>
      <c r="D365" s="18" t="s">
        <v>16</v>
      </c>
      <c r="E365" s="19">
        <v>0.5416666666666666</v>
      </c>
      <c r="F365" s="19">
        <v>0.625</v>
      </c>
      <c r="G365" s="7">
        <v>2.0</v>
      </c>
      <c r="H365" s="20" t="s">
        <v>361</v>
      </c>
      <c r="I365" s="9" t="b">
        <v>1</v>
      </c>
    </row>
    <row r="366" ht="15.75" customHeight="1">
      <c r="A366" s="36"/>
      <c r="B366" s="11">
        <v>44994.0</v>
      </c>
      <c r="C366" s="12" t="s">
        <v>52</v>
      </c>
      <c r="D366" s="12" t="s">
        <v>19</v>
      </c>
      <c r="E366" s="13">
        <v>0.5416666666666666</v>
      </c>
      <c r="F366" s="35">
        <v>0.625</v>
      </c>
      <c r="G366" s="14">
        <v>2.0</v>
      </c>
      <c r="H366" s="15" t="s">
        <v>362</v>
      </c>
      <c r="I366" s="16" t="b">
        <v>1</v>
      </c>
    </row>
    <row r="367" ht="15.75" customHeight="1">
      <c r="A367" s="36"/>
      <c r="B367" s="17">
        <v>44994.0</v>
      </c>
      <c r="C367" s="18" t="s">
        <v>13</v>
      </c>
      <c r="D367" s="18" t="s">
        <v>26</v>
      </c>
      <c r="E367" s="19">
        <v>0.5416666666666666</v>
      </c>
      <c r="F367" s="19">
        <v>0.625</v>
      </c>
      <c r="G367" s="7">
        <v>2.0</v>
      </c>
      <c r="H367" s="20" t="s">
        <v>363</v>
      </c>
      <c r="I367" s="9" t="b">
        <v>1</v>
      </c>
    </row>
    <row r="368" ht="15.75" customHeight="1">
      <c r="A368" s="36"/>
      <c r="B368" s="11">
        <v>44994.0</v>
      </c>
      <c r="C368" s="12" t="s">
        <v>32</v>
      </c>
      <c r="D368" s="13" t="s">
        <v>26</v>
      </c>
      <c r="E368" s="13">
        <v>0.5416666666666666</v>
      </c>
      <c r="F368" s="13">
        <v>0.625</v>
      </c>
      <c r="G368" s="14">
        <v>2.0</v>
      </c>
      <c r="H368" s="50"/>
      <c r="I368" s="16" t="b">
        <v>1</v>
      </c>
    </row>
    <row r="369" ht="15.75" customHeight="1">
      <c r="A369" s="36"/>
      <c r="B369" s="17">
        <v>44994.0</v>
      </c>
      <c r="C369" s="18" t="s">
        <v>182</v>
      </c>
      <c r="D369" s="18" t="s">
        <v>26</v>
      </c>
      <c r="E369" s="19">
        <v>0.5416666666666666</v>
      </c>
      <c r="F369" s="19">
        <v>0.625</v>
      </c>
      <c r="G369" s="7">
        <v>2.0</v>
      </c>
      <c r="H369" s="20" t="s">
        <v>364</v>
      </c>
      <c r="I369" s="9" t="b">
        <v>1</v>
      </c>
    </row>
    <row r="370" ht="15.75" customHeight="1">
      <c r="A370" s="36"/>
      <c r="B370" s="11">
        <v>44994.0</v>
      </c>
      <c r="C370" s="12" t="s">
        <v>32</v>
      </c>
      <c r="D370" s="12" t="s">
        <v>26</v>
      </c>
      <c r="E370" s="13">
        <v>0.75</v>
      </c>
      <c r="F370" s="13">
        <v>0.8131944444444444</v>
      </c>
      <c r="G370" s="14">
        <v>1.5</v>
      </c>
      <c r="H370" s="15" t="s">
        <v>365</v>
      </c>
      <c r="I370" s="16" t="b">
        <v>1</v>
      </c>
    </row>
    <row r="371" ht="15.75" customHeight="1">
      <c r="A371" s="36"/>
      <c r="B371" s="17">
        <v>44994.0</v>
      </c>
      <c r="C371" s="18" t="s">
        <v>52</v>
      </c>
      <c r="D371" s="18" t="s">
        <v>19</v>
      </c>
      <c r="E371" s="19">
        <v>0.7847222222222222</v>
      </c>
      <c r="F371" s="19">
        <v>0.8145833333333333</v>
      </c>
      <c r="G371" s="7">
        <v>0.75</v>
      </c>
      <c r="H371" s="20" t="s">
        <v>366</v>
      </c>
      <c r="I371" s="9" t="b">
        <v>1</v>
      </c>
    </row>
    <row r="372" ht="15.75" customHeight="1">
      <c r="A372" s="36"/>
      <c r="B372" s="11">
        <v>44994.0</v>
      </c>
      <c r="C372" s="12" t="s">
        <v>52</v>
      </c>
      <c r="D372" s="12" t="s">
        <v>19</v>
      </c>
      <c r="E372" s="13">
        <v>0.8263888888888888</v>
      </c>
      <c r="F372" s="13">
        <v>0.875</v>
      </c>
      <c r="G372" s="14">
        <v>1.25</v>
      </c>
      <c r="H372" s="15" t="s">
        <v>367</v>
      </c>
      <c r="I372" s="16" t="b">
        <v>1</v>
      </c>
    </row>
    <row r="373" ht="15.75" customHeight="1">
      <c r="A373" s="36"/>
      <c r="B373" s="17">
        <v>44995.0</v>
      </c>
      <c r="C373" s="18" t="s">
        <v>10</v>
      </c>
      <c r="D373" s="18" t="s">
        <v>56</v>
      </c>
      <c r="E373" s="19">
        <v>0.020833333333333332</v>
      </c>
      <c r="F373" s="19">
        <v>0.04861111111111111</v>
      </c>
      <c r="G373" s="7">
        <v>0.75</v>
      </c>
      <c r="H373" s="20" t="s">
        <v>368</v>
      </c>
      <c r="I373" s="9" t="b">
        <v>1</v>
      </c>
    </row>
    <row r="374" ht="15.75" customHeight="1">
      <c r="A374" s="36"/>
      <c r="B374" s="11">
        <v>44994.0</v>
      </c>
      <c r="C374" s="12" t="s">
        <v>10</v>
      </c>
      <c r="D374" s="12" t="s">
        <v>26</v>
      </c>
      <c r="E374" s="13">
        <v>0.5416666666666666</v>
      </c>
      <c r="F374" s="13">
        <v>0.625</v>
      </c>
      <c r="G374" s="14">
        <v>2.0</v>
      </c>
      <c r="H374" s="15" t="s">
        <v>369</v>
      </c>
      <c r="I374" s="16" t="b">
        <v>1</v>
      </c>
    </row>
    <row r="375" ht="15.75" customHeight="1">
      <c r="A375" s="36"/>
      <c r="B375" s="17">
        <v>44994.0</v>
      </c>
      <c r="C375" s="18" t="s">
        <v>18</v>
      </c>
      <c r="D375" s="18" t="s">
        <v>19</v>
      </c>
      <c r="E375" s="19">
        <v>0.5416666666666666</v>
      </c>
      <c r="F375" s="19">
        <v>0.625</v>
      </c>
      <c r="G375" s="7">
        <v>2.0</v>
      </c>
      <c r="H375" s="20" t="s">
        <v>370</v>
      </c>
      <c r="I375" s="9" t="b">
        <v>1</v>
      </c>
    </row>
    <row r="376" ht="15.75" customHeight="1">
      <c r="A376" s="36"/>
      <c r="B376" s="11">
        <v>44995.0</v>
      </c>
      <c r="C376" s="12" t="s">
        <v>18</v>
      </c>
      <c r="D376" s="12" t="s">
        <v>19</v>
      </c>
      <c r="E376" s="13">
        <v>0.3958333333333333</v>
      </c>
      <c r="F376" s="13">
        <v>0.5208333333333334</v>
      </c>
      <c r="G376" s="14">
        <v>3.0</v>
      </c>
      <c r="H376" s="15" t="s">
        <v>371</v>
      </c>
      <c r="I376" s="16" t="b">
        <v>1</v>
      </c>
    </row>
    <row r="377" ht="15.75" customHeight="1">
      <c r="A377" s="36"/>
      <c r="B377" s="17">
        <v>44995.0</v>
      </c>
      <c r="C377" s="18" t="s">
        <v>10</v>
      </c>
      <c r="D377" s="18" t="s">
        <v>26</v>
      </c>
      <c r="E377" s="19">
        <v>0.8888888888888888</v>
      </c>
      <c r="F377" s="19">
        <v>0.9618055555555556</v>
      </c>
      <c r="G377" s="7">
        <v>1.75</v>
      </c>
      <c r="H377" s="20" t="s">
        <v>372</v>
      </c>
      <c r="I377" s="9" t="b">
        <v>1</v>
      </c>
    </row>
    <row r="378" ht="15.75" customHeight="1">
      <c r="A378" s="36"/>
      <c r="B378" s="11">
        <v>44996.0</v>
      </c>
      <c r="C378" s="12" t="s">
        <v>15</v>
      </c>
      <c r="D378" s="12" t="s">
        <v>16</v>
      </c>
      <c r="E378" s="13">
        <v>0.08333333333333333</v>
      </c>
      <c r="F378" s="13">
        <v>0.16666666666666666</v>
      </c>
      <c r="G378" s="14">
        <v>2.0</v>
      </c>
      <c r="H378" s="15" t="s">
        <v>373</v>
      </c>
      <c r="I378" s="16" t="b">
        <v>1</v>
      </c>
    </row>
    <row r="379" ht="15.75" customHeight="1">
      <c r="A379" s="36"/>
      <c r="B379" s="17">
        <v>44996.0</v>
      </c>
      <c r="C379" s="18" t="s">
        <v>25</v>
      </c>
      <c r="D379" s="18" t="s">
        <v>26</v>
      </c>
      <c r="E379" s="19">
        <v>0.4791666666666667</v>
      </c>
      <c r="F379" s="37">
        <v>0.5833333333333334</v>
      </c>
      <c r="G379" s="7">
        <v>2.5</v>
      </c>
      <c r="H379" s="20" t="s">
        <v>374</v>
      </c>
      <c r="I379" s="9" t="b">
        <v>1</v>
      </c>
    </row>
    <row r="380" ht="15.75" customHeight="1">
      <c r="A380" s="36"/>
      <c r="B380" s="11">
        <v>44996.0</v>
      </c>
      <c r="C380" s="12" t="s">
        <v>52</v>
      </c>
      <c r="D380" s="12" t="s">
        <v>19</v>
      </c>
      <c r="E380" s="13">
        <v>0.7916666666666666</v>
      </c>
      <c r="F380" s="13">
        <v>0.9375</v>
      </c>
      <c r="G380" s="14">
        <v>3.5</v>
      </c>
      <c r="H380" s="15" t="s">
        <v>375</v>
      </c>
      <c r="I380" s="16" t="b">
        <v>1</v>
      </c>
    </row>
    <row r="381" ht="15.75" customHeight="1">
      <c r="A381" s="36"/>
      <c r="B381" s="17">
        <v>44997.0</v>
      </c>
      <c r="C381" s="18" t="s">
        <v>52</v>
      </c>
      <c r="D381" s="18" t="s">
        <v>19</v>
      </c>
      <c r="E381" s="19">
        <v>0.6458333333333334</v>
      </c>
      <c r="F381" s="19">
        <v>0.7215277777777778</v>
      </c>
      <c r="G381" s="7">
        <v>1.75</v>
      </c>
      <c r="H381" s="50"/>
      <c r="I381" s="9" t="b">
        <v>1</v>
      </c>
    </row>
    <row r="382" ht="15.75" customHeight="1">
      <c r="A382" s="36"/>
      <c r="B382" s="11">
        <v>44995.0</v>
      </c>
      <c r="C382" s="12" t="s">
        <v>13</v>
      </c>
      <c r="D382" s="12" t="s">
        <v>11</v>
      </c>
      <c r="E382" s="13">
        <v>0.3541666666666667</v>
      </c>
      <c r="F382" s="13">
        <v>0.375</v>
      </c>
      <c r="G382" s="14">
        <v>0.5</v>
      </c>
      <c r="H382" s="15" t="s">
        <v>376</v>
      </c>
      <c r="I382" s="16" t="b">
        <v>1</v>
      </c>
    </row>
    <row r="383" ht="15.75" customHeight="1">
      <c r="A383" s="46" t="s">
        <v>377</v>
      </c>
      <c r="B383" s="4">
        <v>44998.0</v>
      </c>
      <c r="C383" s="5" t="s">
        <v>13</v>
      </c>
      <c r="D383" s="5" t="s">
        <v>11</v>
      </c>
      <c r="E383" s="6">
        <v>0.5</v>
      </c>
      <c r="F383" s="6">
        <v>0.53125</v>
      </c>
      <c r="G383" s="38">
        <v>0.75</v>
      </c>
      <c r="H383" s="8" t="s">
        <v>378</v>
      </c>
      <c r="I383" s="9" t="b">
        <v>1</v>
      </c>
    </row>
    <row r="384" ht="15.75" customHeight="1">
      <c r="A384" s="36"/>
      <c r="B384" s="11">
        <v>44998.0</v>
      </c>
      <c r="C384" s="12" t="s">
        <v>25</v>
      </c>
      <c r="D384" s="12" t="s">
        <v>26</v>
      </c>
      <c r="E384" s="13">
        <v>0.4791666666666667</v>
      </c>
      <c r="F384" s="13">
        <v>0.5416666666666666</v>
      </c>
      <c r="G384" s="14">
        <v>1.5</v>
      </c>
      <c r="H384" s="15" t="s">
        <v>379</v>
      </c>
      <c r="I384" s="16" t="b">
        <v>1</v>
      </c>
    </row>
    <row r="385" ht="15.75" customHeight="1">
      <c r="A385" s="36"/>
      <c r="B385" s="17">
        <v>44998.0</v>
      </c>
      <c r="C385" s="18" t="s">
        <v>25</v>
      </c>
      <c r="D385" s="18" t="s">
        <v>26</v>
      </c>
      <c r="E385" s="19">
        <v>0.5916666666666667</v>
      </c>
      <c r="F385" s="19">
        <v>0.7458333333333333</v>
      </c>
      <c r="G385" s="7">
        <v>3.75</v>
      </c>
      <c r="H385" s="20" t="s">
        <v>380</v>
      </c>
      <c r="I385" s="9" t="b">
        <v>1</v>
      </c>
    </row>
    <row r="386" ht="15.75" customHeight="1">
      <c r="A386" s="36"/>
      <c r="B386" s="11">
        <v>44998.0</v>
      </c>
      <c r="C386" s="12" t="s">
        <v>25</v>
      </c>
      <c r="D386" s="12" t="s">
        <v>26</v>
      </c>
      <c r="E386" s="13">
        <v>0.75</v>
      </c>
      <c r="F386" s="13">
        <v>0.7638888888888888</v>
      </c>
      <c r="G386" s="14">
        <v>0.25</v>
      </c>
      <c r="H386" s="15" t="s">
        <v>381</v>
      </c>
      <c r="I386" s="16" t="b">
        <v>1</v>
      </c>
    </row>
    <row r="387" ht="15.75" customHeight="1">
      <c r="A387" s="36"/>
      <c r="B387" s="17">
        <v>44999.0</v>
      </c>
      <c r="C387" s="18" t="s">
        <v>10</v>
      </c>
      <c r="D387" s="18" t="s">
        <v>26</v>
      </c>
      <c r="E387" s="19">
        <v>0.4375</v>
      </c>
      <c r="F387" s="19">
        <v>0.4895833333333333</v>
      </c>
      <c r="G387" s="7">
        <v>1.25</v>
      </c>
      <c r="H387" s="20" t="s">
        <v>382</v>
      </c>
      <c r="I387" s="9" t="b">
        <v>1</v>
      </c>
    </row>
    <row r="388" ht="15.75" customHeight="1">
      <c r="A388" s="36"/>
      <c r="B388" s="11">
        <v>44999.0</v>
      </c>
      <c r="C388" s="12" t="s">
        <v>13</v>
      </c>
      <c r="D388" s="12" t="s">
        <v>26</v>
      </c>
      <c r="E388" s="13">
        <v>0.3958333333333333</v>
      </c>
      <c r="F388" s="13">
        <v>0.4375</v>
      </c>
      <c r="G388" s="14">
        <v>1.0</v>
      </c>
      <c r="H388" s="15" t="s">
        <v>383</v>
      </c>
      <c r="I388" s="16" t="b">
        <v>1</v>
      </c>
    </row>
    <row r="389" ht="15.75" customHeight="1">
      <c r="A389" s="36"/>
      <c r="B389" s="17">
        <v>44999.0</v>
      </c>
      <c r="C389" s="18" t="s">
        <v>32</v>
      </c>
      <c r="D389" s="18" t="s">
        <v>26</v>
      </c>
      <c r="E389" s="19">
        <v>0.3958333333333333</v>
      </c>
      <c r="F389" s="19">
        <v>0.4375</v>
      </c>
      <c r="G389" s="7">
        <v>1.0</v>
      </c>
      <c r="H389" s="50"/>
      <c r="I389" s="9" t="b">
        <v>1</v>
      </c>
    </row>
    <row r="390" ht="15.75" customHeight="1">
      <c r="A390" s="36"/>
      <c r="B390" s="11">
        <v>44999.0</v>
      </c>
      <c r="C390" s="12" t="s">
        <v>18</v>
      </c>
      <c r="D390" s="12" t="s">
        <v>19</v>
      </c>
      <c r="E390" s="13">
        <v>0.3958333333333333</v>
      </c>
      <c r="F390" s="13">
        <v>0.5347222222222222</v>
      </c>
      <c r="G390" s="14">
        <v>3.25</v>
      </c>
      <c r="H390" s="15" t="s">
        <v>384</v>
      </c>
      <c r="I390" s="16" t="b">
        <v>1</v>
      </c>
    </row>
    <row r="391" ht="15.75" customHeight="1">
      <c r="A391" s="36"/>
      <c r="B391" s="17">
        <v>44999.0</v>
      </c>
      <c r="C391" s="18" t="s">
        <v>52</v>
      </c>
      <c r="D391" s="18" t="s">
        <v>19</v>
      </c>
      <c r="E391" s="19">
        <v>0.65625</v>
      </c>
      <c r="F391" s="19">
        <v>0.71875</v>
      </c>
      <c r="G391" s="7">
        <v>1.5</v>
      </c>
      <c r="H391" s="20" t="s">
        <v>385</v>
      </c>
      <c r="I391" s="9" t="b">
        <v>1</v>
      </c>
    </row>
    <row r="392" ht="15.75" customHeight="1">
      <c r="A392" s="36"/>
      <c r="B392" s="11">
        <v>44999.0</v>
      </c>
      <c r="C392" s="12" t="s">
        <v>10</v>
      </c>
      <c r="D392" s="12" t="s">
        <v>26</v>
      </c>
      <c r="E392" s="13">
        <v>0.7222222222222222</v>
      </c>
      <c r="F392" s="13">
        <v>0.7916666666666666</v>
      </c>
      <c r="G392" s="14">
        <v>1.75</v>
      </c>
      <c r="H392" s="15" t="s">
        <v>386</v>
      </c>
      <c r="I392" s="16" t="b">
        <v>1</v>
      </c>
    </row>
    <row r="393" ht="15.75" customHeight="1">
      <c r="A393" s="36"/>
      <c r="B393" s="17">
        <v>44998.0</v>
      </c>
      <c r="C393" s="18" t="s">
        <v>15</v>
      </c>
      <c r="D393" s="18" t="s">
        <v>26</v>
      </c>
      <c r="E393" s="19">
        <v>0.041666666666666664</v>
      </c>
      <c r="F393" s="19">
        <v>0.0625</v>
      </c>
      <c r="G393" s="7">
        <v>0.5</v>
      </c>
      <c r="H393" s="20" t="s">
        <v>387</v>
      </c>
      <c r="I393" s="9" t="b">
        <v>1</v>
      </c>
    </row>
    <row r="394" ht="15.75" customHeight="1">
      <c r="A394" s="36"/>
      <c r="B394" s="11">
        <v>44999.0</v>
      </c>
      <c r="C394" s="12" t="s">
        <v>25</v>
      </c>
      <c r="D394" s="12" t="s">
        <v>26</v>
      </c>
      <c r="E394" s="13">
        <v>0.7083333333333334</v>
      </c>
      <c r="F394" s="13">
        <v>0.9027777777777778</v>
      </c>
      <c r="G394" s="14">
        <v>4.75</v>
      </c>
      <c r="H394" s="15" t="s">
        <v>388</v>
      </c>
      <c r="I394" s="16" t="b">
        <v>1</v>
      </c>
    </row>
    <row r="395" ht="15.75" customHeight="1">
      <c r="A395" s="36"/>
      <c r="B395" s="17">
        <v>45000.0</v>
      </c>
      <c r="C395" s="18" t="s">
        <v>18</v>
      </c>
      <c r="D395" s="18" t="s">
        <v>19</v>
      </c>
      <c r="E395" s="19">
        <v>0.375</v>
      </c>
      <c r="F395" s="19">
        <v>0.4791666666666667</v>
      </c>
      <c r="G395" s="7">
        <v>2.5</v>
      </c>
      <c r="H395" s="20" t="s">
        <v>389</v>
      </c>
      <c r="I395" s="9" t="b">
        <v>1</v>
      </c>
    </row>
    <row r="396" ht="15.75" customHeight="1">
      <c r="A396" s="36"/>
      <c r="B396" s="11">
        <v>45000.0</v>
      </c>
      <c r="C396" s="12" t="s">
        <v>15</v>
      </c>
      <c r="D396" s="12" t="s">
        <v>41</v>
      </c>
      <c r="E396" s="13">
        <v>0.5625</v>
      </c>
      <c r="F396" s="13">
        <v>0.6458333333333334</v>
      </c>
      <c r="G396" s="14">
        <v>2.0</v>
      </c>
      <c r="H396" s="15" t="s">
        <v>390</v>
      </c>
      <c r="I396" s="16" t="b">
        <v>1</v>
      </c>
    </row>
    <row r="397" ht="15.75" customHeight="1">
      <c r="A397" s="36"/>
      <c r="B397" s="17">
        <v>45000.0</v>
      </c>
      <c r="C397" s="18" t="s">
        <v>25</v>
      </c>
      <c r="D397" s="18" t="s">
        <v>26</v>
      </c>
      <c r="E397" s="19">
        <v>0.4375</v>
      </c>
      <c r="F397" s="19">
        <v>0.6798611111111111</v>
      </c>
      <c r="G397" s="7">
        <v>5.75</v>
      </c>
      <c r="H397" s="20" t="s">
        <v>391</v>
      </c>
      <c r="I397" s="9" t="b">
        <v>1</v>
      </c>
    </row>
    <row r="398" ht="15.75" customHeight="1">
      <c r="A398" s="36"/>
      <c r="B398" s="11">
        <v>45000.0</v>
      </c>
      <c r="C398" s="12" t="s">
        <v>10</v>
      </c>
      <c r="D398" s="12" t="s">
        <v>26</v>
      </c>
      <c r="E398" s="13">
        <v>0.7395833333333334</v>
      </c>
      <c r="F398" s="13">
        <v>0.8229166666666666</v>
      </c>
      <c r="G398" s="14">
        <v>2.0</v>
      </c>
      <c r="H398" s="15" t="s">
        <v>392</v>
      </c>
      <c r="I398" s="16" t="b">
        <v>1</v>
      </c>
    </row>
    <row r="399" ht="15.75" customHeight="1">
      <c r="A399" s="36"/>
      <c r="B399" s="17">
        <v>44999.0</v>
      </c>
      <c r="C399" s="18" t="s">
        <v>40</v>
      </c>
      <c r="D399" s="18" t="s">
        <v>41</v>
      </c>
      <c r="E399" s="19">
        <v>0.7604166666666666</v>
      </c>
      <c r="F399" s="19">
        <v>0.8333333333333334</v>
      </c>
      <c r="G399" s="7">
        <v>1.75</v>
      </c>
      <c r="H399" s="20" t="s">
        <v>393</v>
      </c>
      <c r="I399" s="9" t="b">
        <v>1</v>
      </c>
    </row>
    <row r="400" ht="15.75" customHeight="1">
      <c r="A400" s="36"/>
      <c r="B400" s="11">
        <v>45000.0</v>
      </c>
      <c r="C400" s="12" t="s">
        <v>40</v>
      </c>
      <c r="D400" s="12" t="s">
        <v>41</v>
      </c>
      <c r="E400" s="13">
        <v>0.25</v>
      </c>
      <c r="F400" s="13">
        <v>0.375</v>
      </c>
      <c r="G400" s="14">
        <v>3.0</v>
      </c>
      <c r="H400" s="56" t="s">
        <v>393</v>
      </c>
      <c r="I400" s="16" t="b">
        <v>1</v>
      </c>
    </row>
    <row r="401" ht="15.75" customHeight="1">
      <c r="A401" s="36"/>
      <c r="B401" s="17">
        <v>45000.0</v>
      </c>
      <c r="C401" s="18" t="s">
        <v>40</v>
      </c>
      <c r="D401" s="18" t="s">
        <v>41</v>
      </c>
      <c r="E401" s="19">
        <v>0.6666666666666666</v>
      </c>
      <c r="F401" s="19">
        <v>0.8333333333333334</v>
      </c>
      <c r="G401" s="7">
        <v>4.0</v>
      </c>
      <c r="H401" s="20" t="s">
        <v>393</v>
      </c>
      <c r="I401" s="9" t="b">
        <v>1</v>
      </c>
    </row>
    <row r="402" ht="15.75" customHeight="1">
      <c r="A402" s="36"/>
      <c r="B402" s="11">
        <v>45001.0</v>
      </c>
      <c r="C402" s="12" t="s">
        <v>40</v>
      </c>
      <c r="D402" s="12" t="s">
        <v>41</v>
      </c>
      <c r="E402" s="13">
        <v>0.25</v>
      </c>
      <c r="F402" s="13">
        <v>0.3125</v>
      </c>
      <c r="G402" s="14">
        <v>1.5</v>
      </c>
      <c r="H402" s="15" t="s">
        <v>393</v>
      </c>
      <c r="I402" s="16" t="b">
        <v>1</v>
      </c>
    </row>
    <row r="403" ht="15.75" customHeight="1">
      <c r="A403" s="36"/>
      <c r="B403" s="17">
        <v>45001.0</v>
      </c>
      <c r="C403" s="18" t="s">
        <v>50</v>
      </c>
      <c r="D403" s="18" t="s">
        <v>41</v>
      </c>
      <c r="E403" s="19">
        <v>0.5833333333333334</v>
      </c>
      <c r="F403" s="19">
        <v>0.6180555555555556</v>
      </c>
      <c r="G403" s="7">
        <v>0.75</v>
      </c>
      <c r="H403" s="20" t="s">
        <v>393</v>
      </c>
      <c r="I403" s="9" t="b">
        <v>1</v>
      </c>
    </row>
    <row r="404" ht="15.75" customHeight="1">
      <c r="A404" s="36"/>
      <c r="B404" s="11">
        <v>45001.0</v>
      </c>
      <c r="C404" s="12" t="s">
        <v>15</v>
      </c>
      <c r="D404" s="12" t="s">
        <v>26</v>
      </c>
      <c r="E404" s="13">
        <v>0.5416666666666666</v>
      </c>
      <c r="F404" s="13">
        <v>0.625</v>
      </c>
      <c r="G404" s="14">
        <v>2.0</v>
      </c>
      <c r="H404" s="15" t="s">
        <v>394</v>
      </c>
      <c r="I404" s="16" t="b">
        <v>1</v>
      </c>
    </row>
    <row r="405" ht="15.75" customHeight="1">
      <c r="A405" s="36"/>
      <c r="B405" s="17">
        <v>45001.0</v>
      </c>
      <c r="C405" s="18" t="s">
        <v>13</v>
      </c>
      <c r="D405" s="18" t="s">
        <v>26</v>
      </c>
      <c r="E405" s="19">
        <v>0.5416666666666666</v>
      </c>
      <c r="F405" s="19">
        <v>0.625</v>
      </c>
      <c r="G405" s="7">
        <v>2.0</v>
      </c>
      <c r="H405" s="50"/>
      <c r="I405" s="9" t="b">
        <v>1</v>
      </c>
    </row>
    <row r="406" ht="15.75" customHeight="1">
      <c r="A406" s="36"/>
      <c r="B406" s="11">
        <v>45001.0</v>
      </c>
      <c r="C406" s="12" t="s">
        <v>32</v>
      </c>
      <c r="D406" s="12" t="s">
        <v>26</v>
      </c>
      <c r="E406" s="13">
        <v>0.5416666666666666</v>
      </c>
      <c r="F406" s="13">
        <v>0.625</v>
      </c>
      <c r="G406" s="14">
        <v>2.0</v>
      </c>
      <c r="H406" s="50"/>
      <c r="I406" s="16" t="b">
        <v>1</v>
      </c>
    </row>
    <row r="407" ht="15.75" customHeight="1">
      <c r="A407" s="36"/>
      <c r="B407" s="17">
        <v>45001.0</v>
      </c>
      <c r="C407" s="18" t="s">
        <v>10</v>
      </c>
      <c r="D407" s="18" t="s">
        <v>26</v>
      </c>
      <c r="E407" s="19">
        <v>0.5416666666666666</v>
      </c>
      <c r="F407" s="19">
        <v>0.625</v>
      </c>
      <c r="G407" s="7">
        <v>2.0</v>
      </c>
      <c r="H407" s="20" t="s">
        <v>395</v>
      </c>
      <c r="I407" s="9" t="b">
        <v>1</v>
      </c>
    </row>
    <row r="408" ht="15.75" customHeight="1">
      <c r="A408" s="36"/>
      <c r="B408" s="11">
        <v>45001.0</v>
      </c>
      <c r="C408" s="12" t="s">
        <v>15</v>
      </c>
      <c r="D408" s="12" t="s">
        <v>41</v>
      </c>
      <c r="E408" s="13">
        <v>0.6458333333333334</v>
      </c>
      <c r="F408" s="13">
        <v>0.6666666666666666</v>
      </c>
      <c r="G408" s="14">
        <v>0.5</v>
      </c>
      <c r="H408" s="15" t="s">
        <v>393</v>
      </c>
      <c r="I408" s="16" t="b">
        <v>1</v>
      </c>
    </row>
    <row r="409" ht="15.75" customHeight="1">
      <c r="A409" s="36"/>
      <c r="B409" s="17">
        <v>45001.0</v>
      </c>
      <c r="C409" s="18" t="s">
        <v>50</v>
      </c>
      <c r="D409" s="18" t="s">
        <v>41</v>
      </c>
      <c r="E409" s="19">
        <v>0.875</v>
      </c>
      <c r="F409" s="19">
        <v>0.9270833333333334</v>
      </c>
      <c r="G409" s="7">
        <v>1.25</v>
      </c>
      <c r="H409" s="20" t="s">
        <v>393</v>
      </c>
      <c r="I409" s="9" t="b">
        <v>1</v>
      </c>
    </row>
    <row r="410" ht="15.75" customHeight="1">
      <c r="A410" s="36"/>
      <c r="B410" s="11">
        <v>45002.0</v>
      </c>
      <c r="C410" s="12" t="s">
        <v>15</v>
      </c>
      <c r="D410" s="12" t="s">
        <v>41</v>
      </c>
      <c r="E410" s="13">
        <v>0.0625</v>
      </c>
      <c r="F410" s="13">
        <v>0.22916666666666666</v>
      </c>
      <c r="G410" s="14">
        <v>4.0</v>
      </c>
      <c r="H410" s="15" t="s">
        <v>393</v>
      </c>
      <c r="I410" s="16" t="b">
        <v>1</v>
      </c>
    </row>
    <row r="411" ht="15.75" customHeight="1">
      <c r="A411" s="36"/>
      <c r="B411" s="17">
        <v>45002.0</v>
      </c>
      <c r="C411" s="18" t="s">
        <v>50</v>
      </c>
      <c r="D411" s="18" t="s">
        <v>41</v>
      </c>
      <c r="E411" s="19">
        <v>0.0625</v>
      </c>
      <c r="F411" s="19">
        <v>0.19791666666666666</v>
      </c>
      <c r="G411" s="7">
        <v>3.25</v>
      </c>
      <c r="H411" s="20" t="s">
        <v>393</v>
      </c>
      <c r="I411" s="9" t="b">
        <v>1</v>
      </c>
    </row>
    <row r="412" ht="15.75" customHeight="1">
      <c r="A412" s="36"/>
      <c r="B412" s="11">
        <v>45002.0</v>
      </c>
      <c r="C412" s="12" t="s">
        <v>40</v>
      </c>
      <c r="D412" s="12" t="s">
        <v>41</v>
      </c>
      <c r="E412" s="13">
        <v>0.08333333333333333</v>
      </c>
      <c r="F412" s="13">
        <v>0.25</v>
      </c>
      <c r="G412" s="14">
        <v>4.0</v>
      </c>
      <c r="H412" s="15" t="s">
        <v>393</v>
      </c>
      <c r="I412" s="16" t="b">
        <v>1</v>
      </c>
    </row>
    <row r="413" ht="15.75" customHeight="1">
      <c r="A413" s="36"/>
      <c r="B413" s="17">
        <v>45002.0</v>
      </c>
      <c r="C413" s="18" t="s">
        <v>10</v>
      </c>
      <c r="D413" s="18" t="s">
        <v>11</v>
      </c>
      <c r="E413" s="19">
        <v>0.3888888888888889</v>
      </c>
      <c r="F413" s="19">
        <v>0.4236111111111111</v>
      </c>
      <c r="G413" s="7">
        <v>0.75</v>
      </c>
      <c r="H413" s="20" t="s">
        <v>396</v>
      </c>
      <c r="I413" s="9" t="b">
        <v>1</v>
      </c>
    </row>
    <row r="414" ht="15.75" customHeight="1">
      <c r="A414" s="36"/>
      <c r="B414" s="11">
        <v>45001.0</v>
      </c>
      <c r="C414" s="12" t="s">
        <v>18</v>
      </c>
      <c r="D414" s="12" t="s">
        <v>19</v>
      </c>
      <c r="E414" s="13">
        <v>0.5416666666666666</v>
      </c>
      <c r="F414" s="13">
        <v>0.6145833333333334</v>
      </c>
      <c r="G414" s="14">
        <v>1.75</v>
      </c>
      <c r="H414" s="15" t="s">
        <v>397</v>
      </c>
      <c r="I414" s="16" t="b">
        <v>1</v>
      </c>
    </row>
    <row r="415" ht="15.75" customHeight="1">
      <c r="A415" s="47"/>
      <c r="B415" s="22">
        <v>45003.0</v>
      </c>
      <c r="C415" s="23" t="s">
        <v>10</v>
      </c>
      <c r="D415" s="23" t="s">
        <v>26</v>
      </c>
      <c r="E415" s="24">
        <v>0.7638888888888888</v>
      </c>
      <c r="F415" s="24">
        <v>0.8854166666666666</v>
      </c>
      <c r="G415" s="25">
        <v>3.0</v>
      </c>
      <c r="H415" s="26" t="s">
        <v>398</v>
      </c>
      <c r="I415" s="9" t="b">
        <v>1</v>
      </c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</row>
    <row r="416" ht="15.75" customHeight="1">
      <c r="A416" s="47" t="s">
        <v>399</v>
      </c>
      <c r="B416" s="40">
        <v>45016.0</v>
      </c>
      <c r="C416" s="41" t="s">
        <v>18</v>
      </c>
      <c r="D416" s="41" t="s">
        <v>19</v>
      </c>
      <c r="E416" s="42">
        <v>0.8645833333333334</v>
      </c>
      <c r="F416" s="42">
        <v>0.9166666666666666</v>
      </c>
      <c r="G416" s="43">
        <v>1.25</v>
      </c>
      <c r="H416" s="44" t="s">
        <v>400</v>
      </c>
      <c r="I416" s="16" t="b">
        <v>1</v>
      </c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</row>
    <row r="417" ht="15.75" customHeight="1">
      <c r="A417" s="36" t="s">
        <v>401</v>
      </c>
      <c r="B417" s="17">
        <v>45029.0</v>
      </c>
      <c r="C417" s="18" t="s">
        <v>25</v>
      </c>
      <c r="D417" s="18" t="s">
        <v>26</v>
      </c>
      <c r="E417" s="19">
        <v>0.4861111111111111</v>
      </c>
      <c r="F417" s="19">
        <v>0.6111111111111112</v>
      </c>
      <c r="G417" s="7">
        <v>3.0</v>
      </c>
      <c r="H417" s="20" t="s">
        <v>402</v>
      </c>
      <c r="I417" s="9" t="b">
        <v>1</v>
      </c>
    </row>
    <row r="418" ht="15.75" customHeight="1">
      <c r="A418" s="36"/>
      <c r="B418" s="11">
        <v>45029.0</v>
      </c>
      <c r="C418" s="12" t="s">
        <v>15</v>
      </c>
      <c r="D418" s="12" t="s">
        <v>26</v>
      </c>
      <c r="E418" s="13">
        <v>0.8333333333333334</v>
      </c>
      <c r="F418" s="13">
        <v>0.9583333333333334</v>
      </c>
      <c r="G418" s="14">
        <v>3.0</v>
      </c>
      <c r="H418" s="15" t="s">
        <v>403</v>
      </c>
      <c r="I418" s="16" t="b">
        <v>1</v>
      </c>
    </row>
    <row r="419" ht="15.75" customHeight="1">
      <c r="A419" s="36"/>
      <c r="B419" s="17">
        <v>45030.0</v>
      </c>
      <c r="C419" s="18" t="s">
        <v>182</v>
      </c>
      <c r="D419" s="18" t="s">
        <v>26</v>
      </c>
      <c r="E419" s="19">
        <v>0.7708333333333334</v>
      </c>
      <c r="F419" s="19">
        <v>0.7916666666666666</v>
      </c>
      <c r="G419" s="7">
        <v>0.5</v>
      </c>
      <c r="H419" s="20" t="s">
        <v>404</v>
      </c>
      <c r="I419" s="9" t="b">
        <v>1</v>
      </c>
    </row>
    <row r="420" ht="15.75" customHeight="1">
      <c r="A420" s="36"/>
      <c r="B420" s="11">
        <v>45031.0</v>
      </c>
      <c r="C420" s="12" t="s">
        <v>15</v>
      </c>
      <c r="D420" s="12" t="s">
        <v>26</v>
      </c>
      <c r="E420" s="13">
        <v>0.7083333333333334</v>
      </c>
      <c r="F420" s="13">
        <v>0.9583333333333334</v>
      </c>
      <c r="G420" s="14">
        <v>6.0</v>
      </c>
      <c r="H420" s="15" t="s">
        <v>405</v>
      </c>
      <c r="I420" s="16" t="b">
        <v>1</v>
      </c>
    </row>
    <row r="421" ht="15.75" customHeight="1">
      <c r="A421" s="47"/>
      <c r="B421" s="22">
        <v>45032.0</v>
      </c>
      <c r="C421" s="23" t="s">
        <v>25</v>
      </c>
      <c r="D421" s="23" t="s">
        <v>26</v>
      </c>
      <c r="E421" s="24">
        <v>0.8333333333333334</v>
      </c>
      <c r="F421" s="24">
        <v>0.8576388888888888</v>
      </c>
      <c r="G421" s="25">
        <v>0.5</v>
      </c>
      <c r="H421" s="26" t="s">
        <v>406</v>
      </c>
      <c r="I421" s="9" t="b">
        <v>1</v>
      </c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</row>
    <row r="422" ht="15.75" customHeight="1">
      <c r="A422" s="36" t="s">
        <v>407</v>
      </c>
      <c r="B422" s="11">
        <v>45034.0</v>
      </c>
      <c r="C422" s="12" t="s">
        <v>18</v>
      </c>
      <c r="D422" s="12" t="s">
        <v>19</v>
      </c>
      <c r="E422" s="13">
        <v>0.6770833333333334</v>
      </c>
      <c r="F422" s="13">
        <v>0.8125</v>
      </c>
      <c r="G422" s="14">
        <v>3.25</v>
      </c>
      <c r="H422" s="15" t="s">
        <v>408</v>
      </c>
      <c r="I422" s="16" t="b">
        <v>1</v>
      </c>
    </row>
    <row r="423" ht="15.75" customHeight="1">
      <c r="A423" s="36"/>
      <c r="B423" s="17">
        <v>45035.0</v>
      </c>
      <c r="C423" s="18" t="s">
        <v>18</v>
      </c>
      <c r="D423" s="18" t="s">
        <v>19</v>
      </c>
      <c r="E423" s="19">
        <v>0.375</v>
      </c>
      <c r="F423" s="19">
        <v>0.5208333333333334</v>
      </c>
      <c r="G423" s="7">
        <v>3.5</v>
      </c>
      <c r="H423" s="20" t="s">
        <v>409</v>
      </c>
      <c r="I423" s="9" t="b">
        <v>1</v>
      </c>
    </row>
    <row r="424" ht="15.75" customHeight="1">
      <c r="A424" s="36"/>
      <c r="B424" s="11">
        <v>45035.0</v>
      </c>
      <c r="C424" s="12" t="s">
        <v>18</v>
      </c>
      <c r="D424" s="12" t="s">
        <v>19</v>
      </c>
      <c r="E424" s="13">
        <v>0.6145833333333334</v>
      </c>
      <c r="F424" s="13">
        <v>0.6354166666666666</v>
      </c>
      <c r="G424" s="14">
        <v>0.5</v>
      </c>
      <c r="H424" s="57" t="s">
        <v>410</v>
      </c>
      <c r="I424" s="16" t="b">
        <v>1</v>
      </c>
    </row>
    <row r="425" ht="15.75" customHeight="1">
      <c r="A425" s="36"/>
      <c r="B425" s="17">
        <v>45035.0</v>
      </c>
      <c r="C425" s="18" t="s">
        <v>18</v>
      </c>
      <c r="D425" s="18" t="s">
        <v>19</v>
      </c>
      <c r="E425" s="19">
        <v>0.6354166666666666</v>
      </c>
      <c r="F425" s="19">
        <v>0.7118055555555556</v>
      </c>
      <c r="G425" s="7">
        <v>1.75</v>
      </c>
      <c r="H425" s="20" t="s">
        <v>411</v>
      </c>
      <c r="I425" s="9" t="b">
        <v>1</v>
      </c>
    </row>
    <row r="426" ht="15.75" customHeight="1">
      <c r="A426" s="36"/>
      <c r="B426" s="11">
        <v>45036.0</v>
      </c>
      <c r="C426" s="12" t="s">
        <v>18</v>
      </c>
      <c r="D426" s="12" t="s">
        <v>19</v>
      </c>
      <c r="E426" s="13">
        <v>0.4583333333333333</v>
      </c>
      <c r="F426" s="13">
        <v>0.5</v>
      </c>
      <c r="G426" s="14">
        <v>1.0</v>
      </c>
      <c r="H426" s="15" t="s">
        <v>412</v>
      </c>
      <c r="I426" s="16" t="b">
        <v>1</v>
      </c>
    </row>
    <row r="427" ht="15.75" customHeight="1">
      <c r="A427" s="36"/>
      <c r="B427" s="17">
        <v>45037.0</v>
      </c>
      <c r="C427" s="18" t="s">
        <v>15</v>
      </c>
      <c r="D427" s="18" t="s">
        <v>26</v>
      </c>
      <c r="E427" s="19">
        <v>0.5</v>
      </c>
      <c r="F427" s="19">
        <v>0.5833333333333334</v>
      </c>
      <c r="G427" s="7">
        <v>2.0</v>
      </c>
      <c r="H427" s="20" t="s">
        <v>413</v>
      </c>
      <c r="I427" s="9" t="b">
        <v>1</v>
      </c>
    </row>
    <row r="428" ht="15.75" customHeight="1">
      <c r="A428" s="36"/>
      <c r="B428" s="11">
        <v>45037.0</v>
      </c>
      <c r="C428" s="12" t="s">
        <v>182</v>
      </c>
      <c r="D428" s="12" t="s">
        <v>26</v>
      </c>
      <c r="E428" s="13">
        <v>0.5</v>
      </c>
      <c r="F428" s="13">
        <v>0.5833333333333334</v>
      </c>
      <c r="G428" s="14">
        <v>2.0</v>
      </c>
      <c r="H428" s="15" t="s">
        <v>413</v>
      </c>
      <c r="I428" s="16" t="b">
        <v>1</v>
      </c>
    </row>
    <row r="429" ht="15.75" customHeight="1">
      <c r="A429" s="36"/>
      <c r="B429" s="17">
        <v>45039.0</v>
      </c>
      <c r="C429" s="18" t="s">
        <v>182</v>
      </c>
      <c r="D429" s="18" t="s">
        <v>26</v>
      </c>
      <c r="E429" s="19">
        <v>0.6666666666666666</v>
      </c>
      <c r="F429" s="19">
        <v>0.7222222222222222</v>
      </c>
      <c r="G429" s="7">
        <v>1.25</v>
      </c>
      <c r="H429" s="20" t="s">
        <v>414</v>
      </c>
      <c r="I429" s="9" t="b">
        <v>1</v>
      </c>
    </row>
    <row r="430" ht="15.75" customHeight="1">
      <c r="A430" s="47"/>
      <c r="B430" s="40">
        <v>45039.0</v>
      </c>
      <c r="C430" s="41" t="s">
        <v>182</v>
      </c>
      <c r="D430" s="41" t="s">
        <v>26</v>
      </c>
      <c r="E430" s="42">
        <v>0.8645833333333334</v>
      </c>
      <c r="F430" s="42">
        <v>0.9479166666666666</v>
      </c>
      <c r="G430" s="43">
        <v>2.0</v>
      </c>
      <c r="H430" s="44" t="s">
        <v>415</v>
      </c>
      <c r="I430" s="16" t="b">
        <v>1</v>
      </c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</row>
    <row r="431" ht="15.75" customHeight="1">
      <c r="A431" s="36" t="s">
        <v>416</v>
      </c>
      <c r="B431" s="17">
        <v>45041.0</v>
      </c>
      <c r="C431" s="18" t="s">
        <v>182</v>
      </c>
      <c r="D431" s="18" t="s">
        <v>26</v>
      </c>
      <c r="E431" s="19">
        <v>0.71875</v>
      </c>
      <c r="F431" s="19">
        <v>0.8611111111111112</v>
      </c>
      <c r="G431" s="7">
        <v>3.5</v>
      </c>
      <c r="H431" s="20" t="s">
        <v>417</v>
      </c>
      <c r="I431" s="9" t="b">
        <v>1</v>
      </c>
    </row>
    <row r="432" ht="15.75" customHeight="1">
      <c r="A432" s="36"/>
      <c r="B432" s="11">
        <v>45042.0</v>
      </c>
      <c r="C432" s="12" t="s">
        <v>25</v>
      </c>
      <c r="D432" s="12" t="s">
        <v>26</v>
      </c>
      <c r="E432" s="13">
        <v>0.5</v>
      </c>
      <c r="F432" s="13">
        <v>0.6319444444444444</v>
      </c>
      <c r="G432" s="14">
        <v>3.25</v>
      </c>
      <c r="H432" s="15" t="s">
        <v>418</v>
      </c>
      <c r="I432" s="16" t="b">
        <v>1</v>
      </c>
    </row>
    <row r="433" ht="15.75" customHeight="1">
      <c r="A433" s="36"/>
      <c r="B433" s="17">
        <v>45042.0</v>
      </c>
      <c r="C433" s="18" t="s">
        <v>15</v>
      </c>
      <c r="D433" s="18" t="s">
        <v>26</v>
      </c>
      <c r="E433" s="19">
        <v>0.8333333333333334</v>
      </c>
      <c r="F433" s="19">
        <v>0.9583333333333334</v>
      </c>
      <c r="G433" s="7">
        <v>3.0</v>
      </c>
      <c r="H433" s="20" t="s">
        <v>419</v>
      </c>
      <c r="I433" s="9" t="b">
        <v>1</v>
      </c>
    </row>
    <row r="434" ht="15.75" customHeight="1">
      <c r="A434" s="36"/>
      <c r="B434" s="11">
        <v>45043.0</v>
      </c>
      <c r="C434" s="12" t="s">
        <v>182</v>
      </c>
      <c r="D434" s="12" t="s">
        <v>26</v>
      </c>
      <c r="E434" s="33">
        <v>0.5</v>
      </c>
      <c r="F434" s="33">
        <v>0.6666666666666666</v>
      </c>
      <c r="G434" s="14">
        <v>4.0</v>
      </c>
      <c r="H434" s="15" t="s">
        <v>420</v>
      </c>
      <c r="I434" s="16" t="b">
        <v>1</v>
      </c>
    </row>
    <row r="435" ht="15.75" customHeight="1">
      <c r="A435" s="36"/>
      <c r="B435" s="17">
        <v>45043.0</v>
      </c>
      <c r="C435" s="18" t="s">
        <v>13</v>
      </c>
      <c r="D435" s="18" t="s">
        <v>26</v>
      </c>
      <c r="E435" s="19">
        <v>0.5208333333333334</v>
      </c>
      <c r="F435" s="19">
        <v>0.6666666666666666</v>
      </c>
      <c r="G435" s="7">
        <v>3.5</v>
      </c>
      <c r="H435" s="20" t="s">
        <v>421</v>
      </c>
      <c r="I435" s="9" t="b">
        <v>1</v>
      </c>
    </row>
    <row r="436" ht="15.75" customHeight="1">
      <c r="A436" s="36"/>
      <c r="B436" s="11">
        <v>45043.0</v>
      </c>
      <c r="C436" s="12" t="s">
        <v>32</v>
      </c>
      <c r="D436" s="12" t="s">
        <v>26</v>
      </c>
      <c r="E436" s="13">
        <v>0.5208333333333334</v>
      </c>
      <c r="F436" s="13">
        <v>0.6666666666666666</v>
      </c>
      <c r="G436" s="14">
        <v>3.5</v>
      </c>
      <c r="H436" s="50"/>
      <c r="I436" s="16" t="b">
        <v>1</v>
      </c>
    </row>
    <row r="437" ht="15.75" customHeight="1">
      <c r="A437" s="36"/>
      <c r="B437" s="17">
        <v>45043.0</v>
      </c>
      <c r="C437" s="18" t="s">
        <v>18</v>
      </c>
      <c r="D437" s="18" t="s">
        <v>19</v>
      </c>
      <c r="E437" s="19">
        <v>0.5</v>
      </c>
      <c r="F437" s="19">
        <v>0.5694444444444444</v>
      </c>
      <c r="G437" s="7">
        <v>1.75</v>
      </c>
      <c r="H437" s="20" t="s">
        <v>422</v>
      </c>
      <c r="I437" s="9" t="b">
        <v>1</v>
      </c>
    </row>
    <row r="438" ht="15.75" customHeight="1">
      <c r="A438" s="36"/>
      <c r="B438" s="58">
        <v>45043.0</v>
      </c>
      <c r="C438" s="12" t="s">
        <v>15</v>
      </c>
      <c r="D438" s="12" t="s">
        <v>16</v>
      </c>
      <c r="E438" s="13">
        <v>0.5</v>
      </c>
      <c r="F438" s="13">
        <v>0.6666666666666666</v>
      </c>
      <c r="G438" s="14">
        <v>4.0</v>
      </c>
      <c r="H438" s="15" t="s">
        <v>423</v>
      </c>
      <c r="I438" s="16" t="b">
        <v>1</v>
      </c>
    </row>
    <row r="439" ht="15.75" customHeight="1">
      <c r="A439" s="36"/>
      <c r="B439" s="17">
        <v>45044.0</v>
      </c>
      <c r="C439" s="18" t="s">
        <v>15</v>
      </c>
      <c r="D439" s="18" t="s">
        <v>26</v>
      </c>
      <c r="E439" s="19">
        <v>0.7083333333333334</v>
      </c>
      <c r="F439" s="19">
        <v>0.9583333333333334</v>
      </c>
      <c r="G439" s="7">
        <v>6.0</v>
      </c>
      <c r="H439" s="20" t="s">
        <v>424</v>
      </c>
      <c r="I439" s="9" t="b">
        <v>1</v>
      </c>
    </row>
    <row r="440" ht="15.75" customHeight="1">
      <c r="A440" s="36"/>
      <c r="B440" s="59">
        <v>45043.0</v>
      </c>
      <c r="C440" s="15" t="s">
        <v>25</v>
      </c>
      <c r="D440" s="15" t="s">
        <v>26</v>
      </c>
      <c r="E440" s="60">
        <v>0.4166666666666667</v>
      </c>
      <c r="F440" s="60">
        <v>0.7083333333333334</v>
      </c>
      <c r="G440" s="61">
        <v>7.0</v>
      </c>
      <c r="H440" s="15" t="s">
        <v>425</v>
      </c>
      <c r="I440" s="16" t="b">
        <v>1</v>
      </c>
    </row>
    <row r="441" ht="15.75" customHeight="1">
      <c r="A441" s="54"/>
      <c r="B441" s="22">
        <v>45046.0</v>
      </c>
      <c r="C441" s="23" t="s">
        <v>32</v>
      </c>
      <c r="D441" s="23" t="s">
        <v>56</v>
      </c>
      <c r="E441" s="62">
        <v>0.375</v>
      </c>
      <c r="F441" s="24">
        <v>0.3958333333333333</v>
      </c>
      <c r="G441" s="25">
        <v>0.5</v>
      </c>
      <c r="H441" s="26" t="s">
        <v>426</v>
      </c>
      <c r="I441" s="9" t="b">
        <v>1</v>
      </c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</row>
    <row r="442" ht="15.75" customHeight="1">
      <c r="A442" s="36" t="s">
        <v>427</v>
      </c>
      <c r="B442" s="11">
        <v>45048.0</v>
      </c>
      <c r="C442" s="12" t="s">
        <v>32</v>
      </c>
      <c r="D442" s="12" t="s">
        <v>56</v>
      </c>
      <c r="E442" s="13">
        <v>0.4548611111111111</v>
      </c>
      <c r="F442" s="33">
        <v>0.4652777777777778</v>
      </c>
      <c r="G442" s="14">
        <v>0.25</v>
      </c>
      <c r="H442" s="15" t="s">
        <v>428</v>
      </c>
      <c r="I442" s="16" t="b">
        <v>1</v>
      </c>
    </row>
    <row r="443" ht="15.75" customHeight="1">
      <c r="A443" s="36"/>
      <c r="B443" s="17">
        <v>45048.0</v>
      </c>
      <c r="C443" s="18" t="s">
        <v>32</v>
      </c>
      <c r="D443" s="18" t="s">
        <v>56</v>
      </c>
      <c r="E443" s="19">
        <v>0.6458333333333334</v>
      </c>
      <c r="F443" s="19">
        <v>0.6666666666666666</v>
      </c>
      <c r="G443" s="7">
        <v>0.5</v>
      </c>
      <c r="H443" s="20" t="s">
        <v>429</v>
      </c>
      <c r="I443" s="9" t="b">
        <v>1</v>
      </c>
    </row>
    <row r="444" ht="15.75" customHeight="1">
      <c r="A444" s="36"/>
      <c r="B444" s="11">
        <v>45048.0</v>
      </c>
      <c r="C444" s="12" t="s">
        <v>32</v>
      </c>
      <c r="D444" s="12" t="s">
        <v>56</v>
      </c>
      <c r="E444" s="13">
        <v>0.6979166666666666</v>
      </c>
      <c r="F444" s="13">
        <v>0.7256944444444444</v>
      </c>
      <c r="G444" s="14">
        <v>0.75</v>
      </c>
      <c r="H444" s="15" t="s">
        <v>430</v>
      </c>
      <c r="I444" s="16" t="b">
        <v>1</v>
      </c>
    </row>
    <row r="445" ht="15.75" customHeight="1">
      <c r="A445" s="36"/>
      <c r="B445" s="17">
        <v>45049.0</v>
      </c>
      <c r="C445" s="18" t="s">
        <v>32</v>
      </c>
      <c r="D445" s="18" t="s">
        <v>56</v>
      </c>
      <c r="E445" s="19">
        <v>0.4270833333333333</v>
      </c>
      <c r="F445" s="19">
        <v>0.53125</v>
      </c>
      <c r="G445" s="7">
        <v>2.5</v>
      </c>
      <c r="H445" s="20" t="s">
        <v>431</v>
      </c>
      <c r="I445" s="9" t="b">
        <v>1</v>
      </c>
    </row>
    <row r="446" ht="15.75" customHeight="1">
      <c r="A446" s="36"/>
      <c r="B446" s="11">
        <v>45049.0</v>
      </c>
      <c r="C446" s="12" t="s">
        <v>15</v>
      </c>
      <c r="D446" s="12" t="s">
        <v>16</v>
      </c>
      <c r="E446" s="13">
        <v>0.625</v>
      </c>
      <c r="F446" s="13">
        <v>0.75</v>
      </c>
      <c r="G446" s="14">
        <v>3.0</v>
      </c>
      <c r="H446" s="15" t="s">
        <v>432</v>
      </c>
      <c r="I446" s="16" t="b">
        <v>1</v>
      </c>
    </row>
    <row r="447" ht="15.75" customHeight="1">
      <c r="A447" s="36"/>
      <c r="B447" s="17">
        <v>45049.0</v>
      </c>
      <c r="C447" s="18" t="s">
        <v>15</v>
      </c>
      <c r="D447" s="18" t="s">
        <v>26</v>
      </c>
      <c r="E447" s="19">
        <v>0.8125</v>
      </c>
      <c r="F447" s="19">
        <v>0.9791666666666666</v>
      </c>
      <c r="G447" s="7">
        <v>4.0</v>
      </c>
      <c r="H447" s="20" t="s">
        <v>433</v>
      </c>
      <c r="I447" s="9" t="b">
        <v>1</v>
      </c>
    </row>
    <row r="448" ht="15.75" customHeight="1">
      <c r="A448" s="36"/>
      <c r="B448" s="11">
        <v>45050.0</v>
      </c>
      <c r="C448" s="12" t="s">
        <v>15</v>
      </c>
      <c r="D448" s="12" t="s">
        <v>26</v>
      </c>
      <c r="E448" s="13">
        <v>0.020833333333333332</v>
      </c>
      <c r="F448" s="13">
        <v>0.14583333333333334</v>
      </c>
      <c r="G448" s="14">
        <v>3.0</v>
      </c>
      <c r="H448" s="15" t="s">
        <v>434</v>
      </c>
      <c r="I448" s="16" t="b">
        <v>1</v>
      </c>
    </row>
    <row r="449" ht="15.75" customHeight="1">
      <c r="A449" s="36"/>
      <c r="B449" s="17">
        <v>45049.0</v>
      </c>
      <c r="C449" s="18" t="s">
        <v>13</v>
      </c>
      <c r="D449" s="18" t="s">
        <v>11</v>
      </c>
      <c r="E449" s="19">
        <v>0.6666666666666666</v>
      </c>
      <c r="F449" s="19">
        <v>0.7083333333333334</v>
      </c>
      <c r="G449" s="7">
        <v>1.0</v>
      </c>
      <c r="H449" s="20" t="s">
        <v>435</v>
      </c>
      <c r="I449" s="9" t="b">
        <v>1</v>
      </c>
    </row>
    <row r="450" ht="15.75" customHeight="1">
      <c r="A450" s="36"/>
      <c r="B450" s="11">
        <v>45050.0</v>
      </c>
      <c r="C450" s="12" t="s">
        <v>13</v>
      </c>
      <c r="D450" s="12" t="s">
        <v>56</v>
      </c>
      <c r="E450" s="13">
        <v>0.375</v>
      </c>
      <c r="F450" s="13">
        <v>0.5</v>
      </c>
      <c r="G450" s="14">
        <v>3.0</v>
      </c>
      <c r="H450" s="15" t="s">
        <v>436</v>
      </c>
      <c r="I450" s="16" t="b">
        <v>1</v>
      </c>
    </row>
    <row r="451" ht="15.75" customHeight="1">
      <c r="A451" s="36"/>
      <c r="B451" s="17">
        <v>45050.0</v>
      </c>
      <c r="C451" s="18" t="s">
        <v>10</v>
      </c>
      <c r="D451" s="18" t="s">
        <v>26</v>
      </c>
      <c r="E451" s="19">
        <v>0.4166666666666667</v>
      </c>
      <c r="F451" s="19">
        <v>0.4791666666666667</v>
      </c>
      <c r="G451" s="7">
        <v>1.5</v>
      </c>
      <c r="H451" s="20" t="s">
        <v>437</v>
      </c>
      <c r="I451" s="9" t="b">
        <v>1</v>
      </c>
    </row>
    <row r="452" ht="15.75" customHeight="1">
      <c r="A452" s="36"/>
      <c r="B452" s="11">
        <v>45050.0</v>
      </c>
      <c r="C452" s="12" t="s">
        <v>10</v>
      </c>
      <c r="D452" s="12" t="s">
        <v>26</v>
      </c>
      <c r="E452" s="13">
        <v>0.5208333333333334</v>
      </c>
      <c r="F452" s="13">
        <v>0.6319444444444444</v>
      </c>
      <c r="G452" s="14">
        <v>2.75</v>
      </c>
      <c r="H452" s="15" t="s">
        <v>438</v>
      </c>
      <c r="I452" s="16" t="b">
        <v>1</v>
      </c>
    </row>
    <row r="453" ht="15.75" customHeight="1">
      <c r="A453" s="36"/>
      <c r="B453" s="17">
        <v>45050.0</v>
      </c>
      <c r="C453" s="18" t="s">
        <v>13</v>
      </c>
      <c r="D453" s="18" t="s">
        <v>26</v>
      </c>
      <c r="E453" s="19">
        <v>0.5208333333333334</v>
      </c>
      <c r="F453" s="19">
        <v>0.6319444444444444</v>
      </c>
      <c r="G453" s="7">
        <v>2.75</v>
      </c>
      <c r="H453" s="50"/>
      <c r="I453" s="9" t="b">
        <v>1</v>
      </c>
    </row>
    <row r="454" ht="15.75" customHeight="1">
      <c r="A454" s="36"/>
      <c r="B454" s="63">
        <v>45050.0</v>
      </c>
      <c r="C454" s="64" t="s">
        <v>32</v>
      </c>
      <c r="D454" s="65" t="s">
        <v>26</v>
      </c>
      <c r="E454" s="66">
        <v>0.5208333333333334</v>
      </c>
      <c r="F454" s="13">
        <v>0.6319444444444444</v>
      </c>
      <c r="G454" s="14">
        <v>2.75</v>
      </c>
      <c r="H454" s="50"/>
      <c r="I454" s="16" t="b">
        <v>1</v>
      </c>
    </row>
    <row r="455" ht="15.75" customHeight="1">
      <c r="A455" s="36"/>
      <c r="B455" s="67">
        <v>45050.0</v>
      </c>
      <c r="C455" s="18" t="s">
        <v>52</v>
      </c>
      <c r="D455" s="18" t="s">
        <v>26</v>
      </c>
      <c r="E455" s="19">
        <v>0.5520833333333334</v>
      </c>
      <c r="F455" s="19">
        <v>0.7270833333333333</v>
      </c>
      <c r="G455" s="7">
        <v>4.25</v>
      </c>
      <c r="H455" s="20" t="s">
        <v>439</v>
      </c>
      <c r="I455" s="9" t="b">
        <v>1</v>
      </c>
    </row>
    <row r="456" ht="15.75" customHeight="1">
      <c r="A456" s="36"/>
      <c r="B456" s="63">
        <v>45050.0</v>
      </c>
      <c r="C456" s="12" t="s">
        <v>15</v>
      </c>
      <c r="D456" s="12" t="s">
        <v>16</v>
      </c>
      <c r="E456" s="13">
        <v>0.5416666666666666</v>
      </c>
      <c r="F456" s="13">
        <v>0.6458333333333334</v>
      </c>
      <c r="G456" s="14">
        <v>2.5</v>
      </c>
      <c r="H456" s="15" t="s">
        <v>440</v>
      </c>
      <c r="I456" s="16" t="b">
        <v>1</v>
      </c>
    </row>
    <row r="457" ht="15.75" customHeight="1">
      <c r="A457" s="36"/>
      <c r="B457" s="67">
        <v>45050.0</v>
      </c>
      <c r="C457" s="18" t="s">
        <v>182</v>
      </c>
      <c r="D457" s="18" t="s">
        <v>26</v>
      </c>
      <c r="E457" s="19">
        <v>0.5555555555555556</v>
      </c>
      <c r="F457" s="19">
        <v>0.625</v>
      </c>
      <c r="G457" s="7">
        <v>1.75</v>
      </c>
      <c r="H457" s="20" t="s">
        <v>441</v>
      </c>
      <c r="I457" s="9" t="b">
        <v>1</v>
      </c>
    </row>
    <row r="458" ht="15.75" customHeight="1">
      <c r="A458" s="36"/>
      <c r="B458" s="11">
        <v>45050.0</v>
      </c>
      <c r="C458" s="12" t="s">
        <v>15</v>
      </c>
      <c r="D458" s="12" t="s">
        <v>26</v>
      </c>
      <c r="E458" s="13">
        <v>0.875</v>
      </c>
      <c r="F458" s="13">
        <v>0.9993055555555556</v>
      </c>
      <c r="G458" s="14">
        <v>3.0</v>
      </c>
      <c r="H458" s="15" t="s">
        <v>442</v>
      </c>
      <c r="I458" s="16" t="b">
        <v>1</v>
      </c>
    </row>
    <row r="459" ht="15.75" customHeight="1">
      <c r="A459" s="36"/>
      <c r="B459" s="17">
        <v>45051.0</v>
      </c>
      <c r="C459" s="18" t="s">
        <v>15</v>
      </c>
      <c r="D459" s="18" t="s">
        <v>26</v>
      </c>
      <c r="E459" s="19">
        <v>6.944444444444445E-4</v>
      </c>
      <c r="F459" s="19">
        <v>0.10416666666666667</v>
      </c>
      <c r="G459" s="7">
        <v>2.5</v>
      </c>
      <c r="H459" s="20" t="s">
        <v>443</v>
      </c>
      <c r="I459" s="9" t="b">
        <v>1</v>
      </c>
    </row>
    <row r="460" ht="15.75" customHeight="1">
      <c r="A460" s="36"/>
      <c r="B460" s="11">
        <v>45052.0</v>
      </c>
      <c r="C460" s="12" t="s">
        <v>18</v>
      </c>
      <c r="D460" s="12" t="s">
        <v>19</v>
      </c>
      <c r="E460" s="13">
        <v>0.7638888888888888</v>
      </c>
      <c r="F460" s="13">
        <v>0.8263888888888888</v>
      </c>
      <c r="G460" s="14">
        <v>1.5</v>
      </c>
      <c r="H460" s="15" t="s">
        <v>444</v>
      </c>
      <c r="I460" s="16" t="b">
        <v>1</v>
      </c>
    </row>
    <row r="461" ht="15.75" customHeight="1">
      <c r="A461" s="36"/>
      <c r="B461" s="17">
        <v>45052.0</v>
      </c>
      <c r="C461" s="18" t="s">
        <v>18</v>
      </c>
      <c r="D461" s="18" t="s">
        <v>19</v>
      </c>
      <c r="E461" s="19">
        <v>0.8263888888888888</v>
      </c>
      <c r="F461" s="19">
        <v>0.8611111111111112</v>
      </c>
      <c r="G461" s="7">
        <v>0.75</v>
      </c>
      <c r="H461" s="20" t="s">
        <v>445</v>
      </c>
      <c r="I461" s="9" t="b">
        <v>1</v>
      </c>
    </row>
    <row r="462" ht="15.75" customHeight="1">
      <c r="A462" s="47"/>
      <c r="B462" s="40">
        <v>45053.0</v>
      </c>
      <c r="C462" s="41" t="s">
        <v>25</v>
      </c>
      <c r="D462" s="41" t="s">
        <v>26</v>
      </c>
      <c r="E462" s="42">
        <v>0.7083333333333334</v>
      </c>
      <c r="F462" s="42">
        <v>0.7861111111111111</v>
      </c>
      <c r="G462" s="43">
        <v>1.75</v>
      </c>
      <c r="H462" s="44" t="s">
        <v>446</v>
      </c>
      <c r="I462" s="16" t="b">
        <v>1</v>
      </c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</row>
    <row r="463" ht="15.75" customHeight="1">
      <c r="A463" s="36" t="s">
        <v>447</v>
      </c>
      <c r="B463" s="17">
        <v>45054.0</v>
      </c>
      <c r="C463" s="18" t="s">
        <v>18</v>
      </c>
      <c r="D463" s="18" t="s">
        <v>19</v>
      </c>
      <c r="E463" s="19">
        <v>0.34375</v>
      </c>
      <c r="F463" s="19">
        <v>0.40625</v>
      </c>
      <c r="G463" s="7">
        <v>1.5</v>
      </c>
      <c r="H463" s="20" t="s">
        <v>448</v>
      </c>
      <c r="I463" s="9" t="b">
        <v>1</v>
      </c>
    </row>
    <row r="464" ht="15.75" customHeight="1">
      <c r="A464" s="36"/>
      <c r="B464" s="11">
        <v>45054.0</v>
      </c>
      <c r="C464" s="12" t="s">
        <v>18</v>
      </c>
      <c r="D464" s="12" t="s">
        <v>19</v>
      </c>
      <c r="E464" s="13">
        <v>0.6875</v>
      </c>
      <c r="F464" s="13">
        <v>0.7291666666666666</v>
      </c>
      <c r="G464" s="14">
        <v>1.0</v>
      </c>
      <c r="H464" s="15" t="s">
        <v>449</v>
      </c>
      <c r="I464" s="16" t="b">
        <v>1</v>
      </c>
    </row>
    <row r="465" ht="15.75" customHeight="1">
      <c r="A465" s="36"/>
      <c r="B465" s="17">
        <v>45055.0</v>
      </c>
      <c r="C465" s="18" t="s">
        <v>25</v>
      </c>
      <c r="D465" s="18" t="s">
        <v>26</v>
      </c>
      <c r="E465" s="19">
        <v>0.6923611111111111</v>
      </c>
      <c r="F465" s="19">
        <v>0.7486111111111111</v>
      </c>
      <c r="G465" s="7">
        <v>1.25</v>
      </c>
      <c r="H465" s="20" t="s">
        <v>450</v>
      </c>
      <c r="I465" s="9" t="b">
        <v>1</v>
      </c>
    </row>
    <row r="466" ht="15.75" customHeight="1">
      <c r="A466" s="36"/>
      <c r="B466" s="11">
        <v>45056.0</v>
      </c>
      <c r="C466" s="12" t="s">
        <v>15</v>
      </c>
      <c r="D466" s="12" t="s">
        <v>26</v>
      </c>
      <c r="E466" s="13">
        <v>0.020833333333333332</v>
      </c>
      <c r="F466" s="13">
        <v>0.125</v>
      </c>
      <c r="G466" s="14">
        <v>2.5</v>
      </c>
      <c r="H466" s="15" t="s">
        <v>451</v>
      </c>
      <c r="I466" s="16" t="b">
        <v>1</v>
      </c>
    </row>
    <row r="467" ht="15.75" customHeight="1">
      <c r="A467" s="36"/>
      <c r="B467" s="17">
        <v>45056.0</v>
      </c>
      <c r="C467" s="18" t="s">
        <v>52</v>
      </c>
      <c r="D467" s="18" t="s">
        <v>26</v>
      </c>
      <c r="E467" s="19">
        <v>0.6666666666666666</v>
      </c>
      <c r="F467" s="19">
        <v>0.75</v>
      </c>
      <c r="G467" s="7">
        <v>2.0</v>
      </c>
      <c r="H467" s="20" t="s">
        <v>452</v>
      </c>
      <c r="I467" s="9" t="b">
        <v>1</v>
      </c>
    </row>
    <row r="468" ht="15.75" customHeight="1">
      <c r="A468" s="36"/>
      <c r="B468" s="11">
        <v>45056.0</v>
      </c>
      <c r="C468" s="12" t="s">
        <v>25</v>
      </c>
      <c r="D468" s="12" t="s">
        <v>26</v>
      </c>
      <c r="E468" s="13">
        <v>0.7916666666666666</v>
      </c>
      <c r="F468" s="13">
        <v>0.8333333333333334</v>
      </c>
      <c r="G468" s="14">
        <v>1.0</v>
      </c>
      <c r="H468" s="15" t="s">
        <v>453</v>
      </c>
      <c r="I468" s="16" t="b">
        <v>1</v>
      </c>
    </row>
    <row r="469" ht="15.75" customHeight="1">
      <c r="A469" s="36"/>
      <c r="B469" s="17">
        <v>45057.0</v>
      </c>
      <c r="C469" s="18" t="s">
        <v>15</v>
      </c>
      <c r="D469" s="18" t="s">
        <v>26</v>
      </c>
      <c r="E469" s="19">
        <v>0.5416666666666666</v>
      </c>
      <c r="F469" s="34">
        <v>0.6527777777777778</v>
      </c>
      <c r="G469" s="7">
        <v>2.75</v>
      </c>
      <c r="H469" s="20" t="s">
        <v>454</v>
      </c>
      <c r="I469" s="9" t="b">
        <v>1</v>
      </c>
    </row>
    <row r="470" ht="15.75" customHeight="1">
      <c r="A470" s="36"/>
      <c r="B470" s="11">
        <v>45057.0</v>
      </c>
      <c r="C470" s="12" t="s">
        <v>13</v>
      </c>
      <c r="D470" s="12" t="s">
        <v>26</v>
      </c>
      <c r="E470" s="13">
        <v>0.5416666666666666</v>
      </c>
      <c r="F470" s="33">
        <v>0.6527777777777778</v>
      </c>
      <c r="G470" s="14">
        <v>2.75</v>
      </c>
      <c r="H470" s="15" t="s">
        <v>455</v>
      </c>
      <c r="I470" s="16" t="b">
        <v>1</v>
      </c>
    </row>
    <row r="471" ht="15.75" customHeight="1">
      <c r="A471" s="36"/>
      <c r="B471" s="17">
        <v>45057.0</v>
      </c>
      <c r="C471" s="18" t="s">
        <v>32</v>
      </c>
      <c r="D471" s="18" t="s">
        <v>26</v>
      </c>
      <c r="E471" s="19">
        <v>0.5416666666666666</v>
      </c>
      <c r="F471" s="34">
        <v>0.6527777777777778</v>
      </c>
      <c r="G471" s="7">
        <v>2.75</v>
      </c>
      <c r="H471" s="50"/>
      <c r="I471" s="9" t="b">
        <v>1</v>
      </c>
    </row>
    <row r="472" ht="15.75" customHeight="1">
      <c r="A472" s="36"/>
      <c r="B472" s="11">
        <v>45058.0</v>
      </c>
      <c r="C472" s="12" t="s">
        <v>15</v>
      </c>
      <c r="D472" s="12" t="s">
        <v>26</v>
      </c>
      <c r="E472" s="13">
        <v>0.0</v>
      </c>
      <c r="F472" s="13">
        <v>0.08333333333333333</v>
      </c>
      <c r="G472" s="14">
        <v>2.0</v>
      </c>
      <c r="H472" s="15" t="s">
        <v>456</v>
      </c>
      <c r="I472" s="16" t="b">
        <v>1</v>
      </c>
    </row>
    <row r="473" ht="15.75" customHeight="1">
      <c r="A473" s="36"/>
      <c r="B473" s="17">
        <v>45058.0</v>
      </c>
      <c r="C473" s="18" t="s">
        <v>25</v>
      </c>
      <c r="D473" s="18" t="s">
        <v>26</v>
      </c>
      <c r="E473" s="19">
        <v>0.375</v>
      </c>
      <c r="F473" s="19">
        <v>0.5833333333333334</v>
      </c>
      <c r="G473" s="7">
        <v>5.0</v>
      </c>
      <c r="H473" s="20" t="s">
        <v>457</v>
      </c>
      <c r="I473" s="9" t="b">
        <v>1</v>
      </c>
    </row>
    <row r="474" ht="15.75" customHeight="1">
      <c r="A474" s="36"/>
      <c r="B474" s="11">
        <v>45059.0</v>
      </c>
      <c r="C474" s="12" t="s">
        <v>32</v>
      </c>
      <c r="D474" s="12" t="s">
        <v>56</v>
      </c>
      <c r="E474" s="13">
        <v>0.6527777777777778</v>
      </c>
      <c r="F474" s="13">
        <v>0.6631944444444444</v>
      </c>
      <c r="G474" s="14">
        <v>0.25</v>
      </c>
      <c r="H474" s="15" t="s">
        <v>458</v>
      </c>
      <c r="I474" s="16" t="b">
        <v>1</v>
      </c>
    </row>
    <row r="475" ht="15.75" customHeight="1">
      <c r="A475" s="47"/>
      <c r="B475" s="22">
        <v>45057.0</v>
      </c>
      <c r="C475" s="23" t="s">
        <v>18</v>
      </c>
      <c r="D475" s="23" t="s">
        <v>19</v>
      </c>
      <c r="E475" s="24">
        <v>0.5208333333333334</v>
      </c>
      <c r="F475" s="24">
        <v>0.5833333333333334</v>
      </c>
      <c r="G475" s="25">
        <v>1.5</v>
      </c>
      <c r="H475" s="26" t="s">
        <v>459</v>
      </c>
      <c r="I475" s="9" t="b">
        <v>1</v>
      </c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</row>
    <row r="476" ht="15.75" customHeight="1">
      <c r="A476" s="36" t="s">
        <v>460</v>
      </c>
      <c r="B476" s="11">
        <v>45064.0</v>
      </c>
      <c r="C476" s="12" t="s">
        <v>25</v>
      </c>
      <c r="D476" s="12" t="s">
        <v>26</v>
      </c>
      <c r="E476" s="13">
        <v>0.75</v>
      </c>
      <c r="F476" s="13">
        <v>0.8638888888888889</v>
      </c>
      <c r="G476" s="14">
        <v>2.75</v>
      </c>
      <c r="H476" s="15" t="s">
        <v>461</v>
      </c>
      <c r="I476" s="16" t="b">
        <v>1</v>
      </c>
    </row>
    <row r="477" ht="15.75" customHeight="1">
      <c r="A477" s="36"/>
      <c r="B477" s="17">
        <v>45064.0</v>
      </c>
      <c r="C477" s="18" t="s">
        <v>182</v>
      </c>
      <c r="D477" s="18" t="s">
        <v>26</v>
      </c>
      <c r="E477" s="19">
        <v>0.8125</v>
      </c>
      <c r="F477" s="19">
        <v>0.8611111111111112</v>
      </c>
      <c r="G477" s="7">
        <v>1.25</v>
      </c>
      <c r="H477" s="20" t="s">
        <v>462</v>
      </c>
      <c r="I477" s="9" t="b">
        <v>1</v>
      </c>
    </row>
    <row r="478" ht="15.75" customHeight="1">
      <c r="A478" s="36"/>
      <c r="B478" s="11">
        <v>45066.0</v>
      </c>
      <c r="C478" s="12" t="s">
        <v>18</v>
      </c>
      <c r="D478" s="12" t="s">
        <v>19</v>
      </c>
      <c r="E478" s="13">
        <v>0.5416666666666666</v>
      </c>
      <c r="F478" s="13">
        <v>0.5694444444444444</v>
      </c>
      <c r="G478" s="14">
        <v>0.75</v>
      </c>
      <c r="H478" s="15" t="s">
        <v>463</v>
      </c>
      <c r="I478" s="16" t="b">
        <v>1</v>
      </c>
    </row>
    <row r="479" ht="15.75" customHeight="1">
      <c r="A479" s="36"/>
      <c r="B479" s="17">
        <v>45067.0</v>
      </c>
      <c r="C479" s="18" t="s">
        <v>18</v>
      </c>
      <c r="D479" s="18" t="s">
        <v>19</v>
      </c>
      <c r="E479" s="19">
        <v>0.4583333333333333</v>
      </c>
      <c r="F479" s="37">
        <v>0.4722222222222222</v>
      </c>
      <c r="G479" s="7">
        <v>0.25</v>
      </c>
      <c r="H479" s="20" t="s">
        <v>464</v>
      </c>
      <c r="I479" s="9" t="b">
        <v>1</v>
      </c>
    </row>
    <row r="480" ht="15.75" customHeight="1">
      <c r="A480" s="47"/>
      <c r="B480" s="40">
        <v>45067.0</v>
      </c>
      <c r="C480" s="41" t="s">
        <v>32</v>
      </c>
      <c r="D480" s="41" t="s">
        <v>56</v>
      </c>
      <c r="E480" s="42">
        <v>0.7708333333333334</v>
      </c>
      <c r="F480" s="42">
        <v>0.8125</v>
      </c>
      <c r="G480" s="43">
        <v>1.0</v>
      </c>
      <c r="H480" s="44" t="s">
        <v>465</v>
      </c>
      <c r="I480" s="16" t="b">
        <v>1</v>
      </c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</row>
    <row r="481" ht="15.75" customHeight="1">
      <c r="A481" s="36" t="s">
        <v>466</v>
      </c>
      <c r="B481" s="17">
        <v>45068.0</v>
      </c>
      <c r="C481" s="18" t="s">
        <v>32</v>
      </c>
      <c r="D481" s="18" t="s">
        <v>56</v>
      </c>
      <c r="E481" s="19">
        <v>0.4236111111111111</v>
      </c>
      <c r="F481" s="19">
        <v>0.4618055555555556</v>
      </c>
      <c r="G481" s="7">
        <v>1.0</v>
      </c>
      <c r="H481" s="20" t="s">
        <v>467</v>
      </c>
      <c r="I481" s="9" t="b">
        <v>1</v>
      </c>
    </row>
    <row r="482" ht="15.75" customHeight="1">
      <c r="A482" s="36"/>
      <c r="B482" s="11">
        <v>45068.0</v>
      </c>
      <c r="C482" s="12" t="s">
        <v>10</v>
      </c>
      <c r="D482" s="12" t="s">
        <v>11</v>
      </c>
      <c r="E482" s="13">
        <v>0.5416666666666666</v>
      </c>
      <c r="F482" s="13">
        <v>0.6284722222222222</v>
      </c>
      <c r="G482" s="14">
        <v>2.0</v>
      </c>
      <c r="H482" s="15" t="s">
        <v>468</v>
      </c>
      <c r="I482" s="16" t="b">
        <v>1</v>
      </c>
    </row>
    <row r="483" ht="15.75" customHeight="1">
      <c r="A483" s="36"/>
      <c r="B483" s="17">
        <v>45068.0</v>
      </c>
      <c r="C483" s="18" t="s">
        <v>32</v>
      </c>
      <c r="D483" s="18" t="s">
        <v>56</v>
      </c>
      <c r="E483" s="19">
        <v>0.4895833333333333</v>
      </c>
      <c r="F483" s="19">
        <v>0.5520833333333334</v>
      </c>
      <c r="G483" s="7">
        <v>1.5</v>
      </c>
      <c r="H483" s="20" t="s">
        <v>469</v>
      </c>
      <c r="I483" s="9" t="b">
        <v>1</v>
      </c>
    </row>
    <row r="484" ht="15.75" customHeight="1">
      <c r="A484" s="36"/>
      <c r="B484" s="11">
        <v>45068.0</v>
      </c>
      <c r="C484" s="12" t="s">
        <v>32</v>
      </c>
      <c r="D484" s="12" t="s">
        <v>56</v>
      </c>
      <c r="E484" s="13">
        <v>0.59375</v>
      </c>
      <c r="F484" s="13">
        <v>0.6319444444444444</v>
      </c>
      <c r="G484" s="14">
        <v>1.0</v>
      </c>
      <c r="H484" s="15" t="s">
        <v>470</v>
      </c>
      <c r="I484" s="16" t="b">
        <v>1</v>
      </c>
    </row>
    <row r="485" ht="15.75" customHeight="1">
      <c r="A485" s="36"/>
      <c r="B485" s="17">
        <v>45068.0</v>
      </c>
      <c r="C485" s="18" t="s">
        <v>50</v>
      </c>
      <c r="D485" s="18" t="s">
        <v>41</v>
      </c>
      <c r="E485" s="19">
        <v>0.625</v>
      </c>
      <c r="F485" s="19">
        <v>0.7083333333333334</v>
      </c>
      <c r="G485" s="7">
        <v>2.0</v>
      </c>
      <c r="H485" s="20" t="s">
        <v>471</v>
      </c>
      <c r="I485" s="9" t="b">
        <v>1</v>
      </c>
    </row>
    <row r="486" ht="15.75" customHeight="1">
      <c r="A486" s="36"/>
      <c r="B486" s="11">
        <v>45068.0</v>
      </c>
      <c r="C486" s="12" t="s">
        <v>32</v>
      </c>
      <c r="D486" s="12" t="s">
        <v>56</v>
      </c>
      <c r="E486" s="13">
        <v>0.7256944444444444</v>
      </c>
      <c r="F486" s="13">
        <v>0.7347222222222223</v>
      </c>
      <c r="G486" s="14">
        <v>0.25</v>
      </c>
      <c r="H486" s="15" t="s">
        <v>472</v>
      </c>
      <c r="I486" s="16" t="b">
        <v>1</v>
      </c>
    </row>
    <row r="487" ht="15.75" customHeight="1">
      <c r="A487" s="36"/>
      <c r="B487" s="17">
        <v>45068.0</v>
      </c>
      <c r="C487" s="18" t="s">
        <v>32</v>
      </c>
      <c r="D487" s="18" t="s">
        <v>56</v>
      </c>
      <c r="E487" s="19">
        <v>0.78125</v>
      </c>
      <c r="F487" s="19">
        <v>0.7972222222222223</v>
      </c>
      <c r="G487" s="7">
        <v>0.5</v>
      </c>
      <c r="H487" s="20" t="s">
        <v>473</v>
      </c>
      <c r="I487" s="9" t="b">
        <v>1</v>
      </c>
    </row>
    <row r="488" ht="15.75" customHeight="1">
      <c r="A488" s="36"/>
      <c r="B488" s="11">
        <v>45068.0</v>
      </c>
      <c r="C488" s="12" t="s">
        <v>182</v>
      </c>
      <c r="D488" s="12" t="s">
        <v>26</v>
      </c>
      <c r="E488" s="13">
        <v>0.7708333333333334</v>
      </c>
      <c r="F488" s="13">
        <v>0.8055555555555556</v>
      </c>
      <c r="G488" s="14">
        <v>0.75</v>
      </c>
      <c r="H488" s="15" t="s">
        <v>474</v>
      </c>
      <c r="I488" s="16" t="b">
        <v>1</v>
      </c>
    </row>
    <row r="489" ht="15.75" customHeight="1">
      <c r="A489" s="36"/>
      <c r="B489" s="17">
        <v>45069.0</v>
      </c>
      <c r="C489" s="18" t="s">
        <v>32</v>
      </c>
      <c r="D489" s="18" t="s">
        <v>56</v>
      </c>
      <c r="E489" s="19">
        <v>0.2534722222222222</v>
      </c>
      <c r="F489" s="19">
        <v>0.2708333333333333</v>
      </c>
      <c r="G489" s="7">
        <v>0.5</v>
      </c>
      <c r="H489" s="20" t="s">
        <v>475</v>
      </c>
      <c r="I489" s="9" t="b">
        <v>1</v>
      </c>
    </row>
    <row r="490" ht="15.75" customHeight="1">
      <c r="A490" s="36"/>
      <c r="B490" s="11">
        <v>45069.0</v>
      </c>
      <c r="C490" s="12" t="s">
        <v>32</v>
      </c>
      <c r="D490" s="12" t="s">
        <v>56</v>
      </c>
      <c r="E490" s="13">
        <v>0.28125</v>
      </c>
      <c r="F490" s="13">
        <v>0.3333333333333333</v>
      </c>
      <c r="G490" s="14">
        <v>1.25</v>
      </c>
      <c r="H490" s="15" t="s">
        <v>476</v>
      </c>
      <c r="I490" s="16" t="b">
        <v>1</v>
      </c>
    </row>
    <row r="491" ht="15.75" customHeight="1">
      <c r="A491" s="36"/>
      <c r="B491" s="17">
        <v>45069.0</v>
      </c>
      <c r="C491" s="18" t="s">
        <v>32</v>
      </c>
      <c r="D491" s="18" t="s">
        <v>56</v>
      </c>
      <c r="E491" s="19">
        <v>0.4409722222222222</v>
      </c>
      <c r="F491" s="19">
        <v>0.4618055555555556</v>
      </c>
      <c r="G491" s="7">
        <v>0.5</v>
      </c>
      <c r="H491" s="20" t="s">
        <v>477</v>
      </c>
      <c r="I491" s="9" t="b">
        <v>1</v>
      </c>
    </row>
    <row r="492" ht="15.75" customHeight="1">
      <c r="A492" s="36"/>
      <c r="B492" s="11">
        <v>45069.0</v>
      </c>
      <c r="C492" s="12" t="s">
        <v>32</v>
      </c>
      <c r="D492" s="12" t="s">
        <v>56</v>
      </c>
      <c r="E492" s="13">
        <v>0.5173611111111112</v>
      </c>
      <c r="F492" s="13">
        <v>0.5763888888888888</v>
      </c>
      <c r="G492" s="14">
        <v>1.5</v>
      </c>
      <c r="H492" s="15" t="s">
        <v>478</v>
      </c>
      <c r="I492" s="16" t="b">
        <v>1</v>
      </c>
    </row>
    <row r="493" ht="15.75" customHeight="1">
      <c r="A493" s="36"/>
      <c r="B493" s="17">
        <v>45069.0</v>
      </c>
      <c r="C493" s="18" t="s">
        <v>50</v>
      </c>
      <c r="D493" s="18" t="s">
        <v>41</v>
      </c>
      <c r="E493" s="19">
        <v>0.5416666666666666</v>
      </c>
      <c r="F493" s="19">
        <v>0.5798611111111112</v>
      </c>
      <c r="G493" s="7">
        <v>1.0</v>
      </c>
      <c r="H493" s="20" t="s">
        <v>479</v>
      </c>
      <c r="I493" s="9" t="b">
        <v>1</v>
      </c>
    </row>
    <row r="494" ht="15.75" customHeight="1">
      <c r="A494" s="36"/>
      <c r="B494" s="11">
        <v>45069.0</v>
      </c>
      <c r="C494" s="12" t="s">
        <v>10</v>
      </c>
      <c r="D494" s="12" t="s">
        <v>11</v>
      </c>
      <c r="E494" s="13">
        <v>0.625</v>
      </c>
      <c r="F494" s="13">
        <v>0.71875</v>
      </c>
      <c r="G494" s="14">
        <v>2.25</v>
      </c>
      <c r="H494" s="15" t="s">
        <v>480</v>
      </c>
      <c r="I494" s="16" t="b">
        <v>1</v>
      </c>
    </row>
    <row r="495" ht="15.75" customHeight="1">
      <c r="A495" s="36"/>
      <c r="B495" s="17">
        <v>45069.0</v>
      </c>
      <c r="C495" s="18" t="s">
        <v>40</v>
      </c>
      <c r="D495" s="18" t="s">
        <v>41</v>
      </c>
      <c r="E495" s="19">
        <v>0.5416666666666666</v>
      </c>
      <c r="F495" s="19">
        <v>0.625</v>
      </c>
      <c r="G495" s="7">
        <v>2.0</v>
      </c>
      <c r="H495" s="20" t="s">
        <v>481</v>
      </c>
      <c r="I495" s="9" t="b">
        <v>1</v>
      </c>
    </row>
    <row r="496" ht="15.75" customHeight="1">
      <c r="A496" s="36"/>
      <c r="B496" s="11">
        <v>45069.0</v>
      </c>
      <c r="C496" s="12" t="s">
        <v>50</v>
      </c>
      <c r="D496" s="12" t="s">
        <v>41</v>
      </c>
      <c r="E496" s="13">
        <v>0.625</v>
      </c>
      <c r="F496" s="13">
        <v>0.6805555555555556</v>
      </c>
      <c r="G496" s="14">
        <v>1.25</v>
      </c>
      <c r="H496" s="15" t="s">
        <v>482</v>
      </c>
      <c r="I496" s="16" t="b">
        <v>1</v>
      </c>
    </row>
    <row r="497" ht="15.75" customHeight="1">
      <c r="A497" s="36"/>
      <c r="B497" s="17">
        <v>45069.0</v>
      </c>
      <c r="C497" s="18" t="s">
        <v>10</v>
      </c>
      <c r="D497" s="18" t="s">
        <v>11</v>
      </c>
      <c r="E497" s="19">
        <v>0.7916666666666666</v>
      </c>
      <c r="F497" s="19">
        <v>0.8402777777777778</v>
      </c>
      <c r="G497" s="7">
        <v>1.25</v>
      </c>
      <c r="H497" s="20" t="s">
        <v>480</v>
      </c>
      <c r="I497" s="9" t="b">
        <v>1</v>
      </c>
    </row>
    <row r="498" ht="15.75" customHeight="1">
      <c r="A498" s="36"/>
      <c r="B498" s="11">
        <v>45069.0</v>
      </c>
      <c r="C498" s="12" t="s">
        <v>182</v>
      </c>
      <c r="D498" s="12" t="s">
        <v>26</v>
      </c>
      <c r="E498" s="13">
        <v>0.6527777777777778</v>
      </c>
      <c r="F498" s="13">
        <v>0.7326388888888888</v>
      </c>
      <c r="G498" s="14">
        <v>2.0</v>
      </c>
      <c r="H498" s="15" t="s">
        <v>483</v>
      </c>
      <c r="I498" s="16" t="b">
        <v>1</v>
      </c>
    </row>
    <row r="499" ht="15.75" customHeight="1">
      <c r="A499" s="36"/>
      <c r="B499" s="17">
        <v>45069.0</v>
      </c>
      <c r="C499" s="18" t="s">
        <v>25</v>
      </c>
      <c r="D499" s="18" t="s">
        <v>26</v>
      </c>
      <c r="E499" s="19">
        <v>0.7916666666666666</v>
      </c>
      <c r="F499" s="19">
        <v>0.8736111111111111</v>
      </c>
      <c r="G499" s="7">
        <v>2.0</v>
      </c>
      <c r="H499" s="20" t="s">
        <v>484</v>
      </c>
      <c r="I499" s="9" t="b">
        <v>1</v>
      </c>
    </row>
    <row r="500" ht="15.75" customHeight="1">
      <c r="A500" s="36"/>
      <c r="B500" s="11">
        <v>45070.0</v>
      </c>
      <c r="C500" s="12" t="s">
        <v>32</v>
      </c>
      <c r="D500" s="12" t="s">
        <v>56</v>
      </c>
      <c r="E500" s="13">
        <v>0.5416666666666666</v>
      </c>
      <c r="F500" s="13">
        <v>0.5694444444444444</v>
      </c>
      <c r="G500" s="14">
        <v>0.75</v>
      </c>
      <c r="H500" s="15" t="s">
        <v>485</v>
      </c>
      <c r="I500" s="16" t="b">
        <v>1</v>
      </c>
    </row>
    <row r="501" ht="15.75" customHeight="1">
      <c r="A501" s="36"/>
      <c r="B501" s="17">
        <v>45070.0</v>
      </c>
      <c r="C501" s="18" t="s">
        <v>18</v>
      </c>
      <c r="D501" s="18" t="s">
        <v>19</v>
      </c>
      <c r="E501" s="19">
        <v>0.5833333333333334</v>
      </c>
      <c r="F501" s="19">
        <v>0.6041666666666666</v>
      </c>
      <c r="G501" s="7">
        <v>0.5</v>
      </c>
      <c r="H501" s="20" t="s">
        <v>486</v>
      </c>
      <c r="I501" s="9" t="b">
        <v>1</v>
      </c>
    </row>
    <row r="502" ht="15.75" customHeight="1">
      <c r="A502" s="36"/>
      <c r="B502" s="11">
        <v>45070.0</v>
      </c>
      <c r="C502" s="12" t="s">
        <v>32</v>
      </c>
      <c r="D502" s="12" t="s">
        <v>56</v>
      </c>
      <c r="E502" s="13">
        <v>0.5868055555555556</v>
      </c>
      <c r="F502" s="13">
        <v>0.6215277777777778</v>
      </c>
      <c r="G502" s="14">
        <v>0.75</v>
      </c>
      <c r="H502" s="15" t="s">
        <v>487</v>
      </c>
      <c r="I502" s="16" t="b">
        <v>1</v>
      </c>
    </row>
    <row r="503" ht="15.75" customHeight="1">
      <c r="A503" s="36"/>
      <c r="B503" s="17">
        <v>45070.0</v>
      </c>
      <c r="C503" s="18" t="s">
        <v>32</v>
      </c>
      <c r="D503" s="18" t="s">
        <v>56</v>
      </c>
      <c r="E503" s="19">
        <v>0.6284722222222222</v>
      </c>
      <c r="F503" s="19">
        <v>0.6423611111111112</v>
      </c>
      <c r="G503" s="7">
        <v>0.25</v>
      </c>
      <c r="H503" s="20" t="s">
        <v>488</v>
      </c>
      <c r="I503" s="9" t="b">
        <v>1</v>
      </c>
    </row>
    <row r="504" ht="15.75" customHeight="1">
      <c r="A504" s="36"/>
      <c r="B504" s="11">
        <v>45070.0</v>
      </c>
      <c r="C504" s="12" t="s">
        <v>32</v>
      </c>
      <c r="D504" s="12" t="s">
        <v>56</v>
      </c>
      <c r="E504" s="13">
        <v>0.6875</v>
      </c>
      <c r="F504" s="33">
        <v>0.7638888888888888</v>
      </c>
      <c r="G504" s="14">
        <v>1.75</v>
      </c>
      <c r="H504" s="15" t="s">
        <v>489</v>
      </c>
      <c r="I504" s="16" t="b">
        <v>1</v>
      </c>
    </row>
    <row r="505" ht="15.75" customHeight="1">
      <c r="A505" s="36"/>
      <c r="B505" s="17">
        <v>45070.0</v>
      </c>
      <c r="C505" s="18" t="s">
        <v>52</v>
      </c>
      <c r="D505" s="18" t="s">
        <v>33</v>
      </c>
      <c r="E505" s="19">
        <v>0.625</v>
      </c>
      <c r="F505" s="19">
        <v>0.75</v>
      </c>
      <c r="G505" s="7">
        <v>3.0</v>
      </c>
      <c r="H505" s="20" t="s">
        <v>490</v>
      </c>
      <c r="I505" s="9" t="b">
        <v>1</v>
      </c>
    </row>
    <row r="506" ht="15.75" customHeight="1">
      <c r="A506" s="36"/>
      <c r="B506" s="11">
        <v>45070.0</v>
      </c>
      <c r="C506" s="12" t="s">
        <v>15</v>
      </c>
      <c r="D506" s="12" t="s">
        <v>16</v>
      </c>
      <c r="E506" s="13">
        <v>0.7708333333333334</v>
      </c>
      <c r="F506" s="13">
        <v>0.78125</v>
      </c>
      <c r="G506" s="14">
        <v>0.25</v>
      </c>
      <c r="H506" s="15" t="s">
        <v>491</v>
      </c>
      <c r="I506" s="16" t="b">
        <v>1</v>
      </c>
    </row>
    <row r="507" ht="15.75" customHeight="1">
      <c r="A507" s="36"/>
      <c r="B507" s="17">
        <v>45070.0</v>
      </c>
      <c r="C507" s="18" t="s">
        <v>15</v>
      </c>
      <c r="D507" s="18" t="s">
        <v>26</v>
      </c>
      <c r="E507" s="19">
        <v>0.875</v>
      </c>
      <c r="F507" s="19">
        <v>0.9583333333333334</v>
      </c>
      <c r="G507" s="7">
        <v>2.0</v>
      </c>
      <c r="H507" s="20" t="s">
        <v>492</v>
      </c>
      <c r="I507" s="9" t="b">
        <v>1</v>
      </c>
    </row>
    <row r="508" ht="15.75" customHeight="1">
      <c r="A508" s="36"/>
      <c r="B508" s="11">
        <v>45071.0</v>
      </c>
      <c r="C508" s="12" t="s">
        <v>15</v>
      </c>
      <c r="D508" s="12" t="s">
        <v>26</v>
      </c>
      <c r="E508" s="13">
        <v>0.041666666666666664</v>
      </c>
      <c r="F508" s="35">
        <v>0.1875</v>
      </c>
      <c r="G508" s="14">
        <v>3.5</v>
      </c>
      <c r="H508" s="15" t="s">
        <v>493</v>
      </c>
      <c r="I508" s="16" t="b">
        <v>1</v>
      </c>
    </row>
    <row r="509" ht="15.75" customHeight="1">
      <c r="A509" s="36"/>
      <c r="B509" s="17">
        <v>45071.0</v>
      </c>
      <c r="C509" s="18" t="s">
        <v>32</v>
      </c>
      <c r="D509" s="18" t="s">
        <v>56</v>
      </c>
      <c r="E509" s="19">
        <v>0.4131944444444444</v>
      </c>
      <c r="F509" s="19">
        <v>0.4513888888888889</v>
      </c>
      <c r="G509" s="7">
        <v>1.0</v>
      </c>
      <c r="H509" s="20" t="s">
        <v>494</v>
      </c>
      <c r="I509" s="9" t="b">
        <v>1</v>
      </c>
    </row>
    <row r="510" ht="15.75" customHeight="1">
      <c r="A510" s="36"/>
      <c r="B510" s="11">
        <v>45071.0</v>
      </c>
      <c r="C510" s="12" t="s">
        <v>10</v>
      </c>
      <c r="D510" s="12" t="s">
        <v>11</v>
      </c>
      <c r="E510" s="13">
        <v>0.4652777777777778</v>
      </c>
      <c r="F510" s="13">
        <v>0.5625</v>
      </c>
      <c r="G510" s="14">
        <v>2.25</v>
      </c>
      <c r="H510" s="15" t="s">
        <v>495</v>
      </c>
      <c r="I510" s="16" t="b">
        <v>1</v>
      </c>
    </row>
    <row r="511" ht="15.75" customHeight="1">
      <c r="A511" s="36"/>
      <c r="B511" s="17">
        <v>45071.0</v>
      </c>
      <c r="C511" s="18" t="s">
        <v>10</v>
      </c>
      <c r="D511" s="18" t="s">
        <v>11</v>
      </c>
      <c r="E511" s="19">
        <v>0.8333333333333334</v>
      </c>
      <c r="F511" s="37">
        <v>0.9618055555555556</v>
      </c>
      <c r="G511" s="7">
        <v>3.0</v>
      </c>
      <c r="H511" s="20" t="s">
        <v>496</v>
      </c>
      <c r="I511" s="9" t="b">
        <v>1</v>
      </c>
    </row>
    <row r="512" ht="15.75" customHeight="1">
      <c r="A512" s="36"/>
      <c r="B512" s="11">
        <v>45069.0</v>
      </c>
      <c r="C512" s="12" t="s">
        <v>13</v>
      </c>
      <c r="D512" s="12" t="s">
        <v>56</v>
      </c>
      <c r="E512" s="13">
        <v>0.625</v>
      </c>
      <c r="F512" s="13">
        <v>0.7916666666666666</v>
      </c>
      <c r="G512" s="14">
        <v>4.0</v>
      </c>
      <c r="H512" s="15" t="s">
        <v>497</v>
      </c>
      <c r="I512" s="16" t="b">
        <v>1</v>
      </c>
    </row>
    <row r="513" ht="15.75" customHeight="1">
      <c r="A513" s="36"/>
      <c r="B513" s="17">
        <v>45070.0</v>
      </c>
      <c r="C513" s="18" t="s">
        <v>13</v>
      </c>
      <c r="D513" s="18" t="s">
        <v>56</v>
      </c>
      <c r="E513" s="19">
        <v>0.7083333333333334</v>
      </c>
      <c r="F513" s="19">
        <v>0.7916666666666666</v>
      </c>
      <c r="G513" s="7">
        <v>2.0</v>
      </c>
      <c r="H513" s="20" t="s">
        <v>498</v>
      </c>
      <c r="I513" s="9" t="b">
        <v>1</v>
      </c>
    </row>
    <row r="514" ht="15.75" customHeight="1">
      <c r="A514" s="36"/>
      <c r="B514" s="11">
        <v>45071.0</v>
      </c>
      <c r="C514" s="12" t="s">
        <v>13</v>
      </c>
      <c r="D514" s="12" t="s">
        <v>11</v>
      </c>
      <c r="E514" s="13">
        <v>0.8125</v>
      </c>
      <c r="F514" s="13">
        <v>0.9583333333333334</v>
      </c>
      <c r="G514" s="14">
        <v>3.5</v>
      </c>
      <c r="H514" s="15" t="s">
        <v>499</v>
      </c>
      <c r="I514" s="16" t="b">
        <v>1</v>
      </c>
    </row>
    <row r="515" ht="15.75" customHeight="1">
      <c r="A515" s="36"/>
      <c r="B515" s="17">
        <v>45072.0</v>
      </c>
      <c r="C515" s="18" t="s">
        <v>15</v>
      </c>
      <c r="D515" s="18" t="s">
        <v>26</v>
      </c>
      <c r="E515" s="19">
        <v>0.08333333333333333</v>
      </c>
      <c r="F515" s="19">
        <v>0.16666666666666666</v>
      </c>
      <c r="G515" s="7">
        <v>2.0</v>
      </c>
      <c r="H515" s="20" t="s">
        <v>500</v>
      </c>
      <c r="I515" s="9" t="b">
        <v>1</v>
      </c>
    </row>
    <row r="516" ht="15.75" customHeight="1">
      <c r="A516" s="36"/>
      <c r="B516" s="11">
        <v>45072.0</v>
      </c>
      <c r="C516" s="12" t="s">
        <v>10</v>
      </c>
      <c r="D516" s="12" t="s">
        <v>11</v>
      </c>
      <c r="E516" s="13">
        <v>0.4236111111111111</v>
      </c>
      <c r="F516" s="13">
        <v>0.4583333333333333</v>
      </c>
      <c r="G516" s="14">
        <v>0.75</v>
      </c>
      <c r="H516" s="15" t="s">
        <v>501</v>
      </c>
      <c r="I516" s="16" t="b">
        <v>1</v>
      </c>
    </row>
    <row r="517" ht="15.75" customHeight="1">
      <c r="A517" s="36"/>
      <c r="B517" s="17">
        <v>45072.0</v>
      </c>
      <c r="C517" s="18" t="s">
        <v>10</v>
      </c>
      <c r="D517" s="18" t="s">
        <v>11</v>
      </c>
      <c r="E517" s="19">
        <v>0.53125</v>
      </c>
      <c r="F517" s="19">
        <v>0.625</v>
      </c>
      <c r="G517" s="7">
        <v>2.25</v>
      </c>
      <c r="H517" s="20" t="s">
        <v>501</v>
      </c>
      <c r="I517" s="9" t="b">
        <v>1</v>
      </c>
    </row>
    <row r="518" ht="15.75" customHeight="1">
      <c r="A518" s="36"/>
      <c r="B518" s="11">
        <v>45072.0</v>
      </c>
      <c r="C518" s="12" t="s">
        <v>182</v>
      </c>
      <c r="D518" s="12" t="s">
        <v>11</v>
      </c>
      <c r="E518" s="13">
        <v>0.625</v>
      </c>
      <c r="F518" s="13">
        <v>0.6527777777777778</v>
      </c>
      <c r="G518" s="14">
        <v>0.75</v>
      </c>
      <c r="H518" s="15" t="s">
        <v>502</v>
      </c>
      <c r="I518" s="16" t="b">
        <v>1</v>
      </c>
    </row>
    <row r="519" ht="15.75" customHeight="1">
      <c r="A519" s="36"/>
      <c r="B519" s="17">
        <v>45072.0</v>
      </c>
      <c r="C519" s="18" t="s">
        <v>10</v>
      </c>
      <c r="D519" s="18" t="s">
        <v>11</v>
      </c>
      <c r="E519" s="19">
        <v>0.7569444444444444</v>
      </c>
      <c r="F519" s="19">
        <v>0.8020833333333334</v>
      </c>
      <c r="G519" s="7">
        <v>1.0</v>
      </c>
      <c r="H519" s="20" t="s">
        <v>501</v>
      </c>
      <c r="I519" s="9" t="b">
        <v>1</v>
      </c>
    </row>
    <row r="520" ht="15.75" customHeight="1">
      <c r="A520" s="36"/>
      <c r="B520" s="11">
        <v>45072.0</v>
      </c>
      <c r="C520" s="12" t="s">
        <v>52</v>
      </c>
      <c r="D520" s="12" t="s">
        <v>33</v>
      </c>
      <c r="E520" s="13">
        <v>0.8229166666666666</v>
      </c>
      <c r="F520" s="13">
        <v>0.875</v>
      </c>
      <c r="G520" s="14">
        <v>1.25</v>
      </c>
      <c r="H520" s="15" t="s">
        <v>503</v>
      </c>
      <c r="I520" s="16" t="b">
        <v>1</v>
      </c>
    </row>
    <row r="521" ht="15.75" customHeight="1">
      <c r="A521" s="36"/>
      <c r="B521" s="17">
        <v>45072.0</v>
      </c>
      <c r="C521" s="18" t="s">
        <v>10</v>
      </c>
      <c r="D521" s="18" t="s">
        <v>11</v>
      </c>
      <c r="E521" s="19">
        <v>0.8125</v>
      </c>
      <c r="F521" s="19">
        <v>0.8888888888888888</v>
      </c>
      <c r="G521" s="7">
        <v>1.75</v>
      </c>
      <c r="H521" s="20" t="s">
        <v>504</v>
      </c>
      <c r="I521" s="9" t="b">
        <v>1</v>
      </c>
    </row>
    <row r="522" ht="15.75" customHeight="1">
      <c r="A522" s="36"/>
      <c r="B522" s="11">
        <v>45072.0</v>
      </c>
      <c r="C522" s="12" t="s">
        <v>18</v>
      </c>
      <c r="D522" s="12" t="s">
        <v>19</v>
      </c>
      <c r="E522" s="13">
        <v>0.7291666666666666</v>
      </c>
      <c r="F522" s="13">
        <v>0.8541666666666666</v>
      </c>
      <c r="G522" s="14">
        <v>3.0</v>
      </c>
      <c r="H522" s="15" t="s">
        <v>505</v>
      </c>
      <c r="I522" s="16" t="b">
        <v>1</v>
      </c>
    </row>
    <row r="523" ht="15.75" customHeight="1">
      <c r="A523" s="36"/>
      <c r="B523" s="17">
        <v>45073.0</v>
      </c>
      <c r="C523" s="18" t="s">
        <v>18</v>
      </c>
      <c r="D523" s="18" t="s">
        <v>19</v>
      </c>
      <c r="E523" s="19">
        <v>0.4166666666666667</v>
      </c>
      <c r="F523" s="19">
        <v>0.5416666666666666</v>
      </c>
      <c r="G523" s="7">
        <v>3.0</v>
      </c>
      <c r="H523" s="20" t="s">
        <v>506</v>
      </c>
      <c r="I523" s="9" t="b">
        <v>1</v>
      </c>
    </row>
    <row r="524" ht="15.75" customHeight="1">
      <c r="A524" s="36"/>
      <c r="B524" s="11">
        <v>45073.0</v>
      </c>
      <c r="C524" s="12" t="s">
        <v>18</v>
      </c>
      <c r="D524" s="12" t="s">
        <v>19</v>
      </c>
      <c r="E524" s="13">
        <v>0.5625</v>
      </c>
      <c r="F524" s="13">
        <v>0.6979166666666666</v>
      </c>
      <c r="G524" s="14">
        <v>3.25</v>
      </c>
      <c r="H524" s="15" t="s">
        <v>507</v>
      </c>
      <c r="I524" s="16" t="b">
        <v>1</v>
      </c>
    </row>
    <row r="525" ht="15.75" customHeight="1">
      <c r="A525" s="36"/>
      <c r="B525" s="17">
        <v>45074.0</v>
      </c>
      <c r="C525" s="18" t="s">
        <v>50</v>
      </c>
      <c r="D525" s="18" t="s">
        <v>41</v>
      </c>
      <c r="E525" s="19">
        <v>0.59375</v>
      </c>
      <c r="F525" s="19">
        <v>0.8020833333333334</v>
      </c>
      <c r="G525" s="7">
        <v>5.0</v>
      </c>
      <c r="H525" s="20" t="s">
        <v>508</v>
      </c>
      <c r="I525" s="9" t="b">
        <v>1</v>
      </c>
    </row>
    <row r="526" ht="15.75" customHeight="1">
      <c r="A526" s="47"/>
      <c r="B526" s="40">
        <v>45074.0</v>
      </c>
      <c r="C526" s="41" t="s">
        <v>18</v>
      </c>
      <c r="D526" s="41" t="s">
        <v>19</v>
      </c>
      <c r="E526" s="42">
        <v>0.6041666666666666</v>
      </c>
      <c r="F526" s="42">
        <v>0.6527777777777778</v>
      </c>
      <c r="G526" s="43">
        <v>1.25</v>
      </c>
      <c r="H526" s="44" t="s">
        <v>509</v>
      </c>
      <c r="I526" s="16" t="b">
        <v>1</v>
      </c>
    </row>
    <row r="527" ht="15.75" customHeight="1">
      <c r="A527" s="36" t="s">
        <v>510</v>
      </c>
      <c r="B527" s="17">
        <v>45075.0</v>
      </c>
      <c r="C527" s="18" t="s">
        <v>15</v>
      </c>
      <c r="D527" s="18" t="s">
        <v>26</v>
      </c>
      <c r="E527" s="19">
        <v>0.0</v>
      </c>
      <c r="F527" s="19">
        <v>0.16666666666666666</v>
      </c>
      <c r="G527" s="7">
        <v>4.0</v>
      </c>
      <c r="H527" s="20" t="s">
        <v>511</v>
      </c>
      <c r="I527" s="9" t="b">
        <v>1</v>
      </c>
    </row>
    <row r="528" ht="15.75" customHeight="1">
      <c r="A528" s="36"/>
      <c r="B528" s="11">
        <v>45075.0</v>
      </c>
      <c r="C528" s="12" t="s">
        <v>10</v>
      </c>
      <c r="D528" s="12" t="s">
        <v>11</v>
      </c>
      <c r="E528" s="13">
        <v>0.020833333333333332</v>
      </c>
      <c r="F528" s="13">
        <v>0.14583333333333334</v>
      </c>
      <c r="G528" s="14">
        <v>3.0</v>
      </c>
      <c r="H528" s="15" t="s">
        <v>512</v>
      </c>
      <c r="I528" s="16" t="b">
        <v>1</v>
      </c>
    </row>
    <row r="529" ht="15.75" customHeight="1">
      <c r="A529" s="36"/>
      <c r="B529" s="17">
        <v>45075.0</v>
      </c>
      <c r="C529" s="18" t="s">
        <v>18</v>
      </c>
      <c r="D529" s="18" t="s">
        <v>19</v>
      </c>
      <c r="E529" s="19">
        <v>0.4375</v>
      </c>
      <c r="F529" s="19">
        <v>0.4583333333333333</v>
      </c>
      <c r="G529" s="7">
        <v>0.5</v>
      </c>
      <c r="H529" s="20" t="s">
        <v>513</v>
      </c>
      <c r="I529" s="9" t="b">
        <v>1</v>
      </c>
    </row>
    <row r="530" ht="15.75" customHeight="1">
      <c r="A530" s="36"/>
      <c r="B530" s="11">
        <v>45075.0</v>
      </c>
      <c r="C530" s="12" t="s">
        <v>18</v>
      </c>
      <c r="D530" s="12" t="s">
        <v>19</v>
      </c>
      <c r="E530" s="13">
        <v>0.5520833333333334</v>
      </c>
      <c r="F530" s="13">
        <v>0.6076388888888888</v>
      </c>
      <c r="G530" s="14">
        <v>1.25</v>
      </c>
      <c r="H530" s="15" t="s">
        <v>514</v>
      </c>
      <c r="I530" s="16" t="b">
        <v>1</v>
      </c>
    </row>
    <row r="531" ht="15.75" customHeight="1">
      <c r="A531" s="36"/>
      <c r="B531" s="17">
        <v>45075.0</v>
      </c>
      <c r="C531" s="18" t="s">
        <v>25</v>
      </c>
      <c r="D531" s="18" t="s">
        <v>26</v>
      </c>
      <c r="E531" s="19">
        <v>0.625</v>
      </c>
      <c r="F531" s="19">
        <v>0.9125</v>
      </c>
      <c r="G531" s="7">
        <v>7.0</v>
      </c>
      <c r="H531" s="20" t="s">
        <v>515</v>
      </c>
      <c r="I531" s="9" t="b">
        <v>1</v>
      </c>
    </row>
    <row r="532" ht="15.75" customHeight="1">
      <c r="A532" s="36"/>
      <c r="B532" s="11">
        <v>45075.0</v>
      </c>
      <c r="C532" s="12" t="s">
        <v>182</v>
      </c>
      <c r="D532" s="12" t="s">
        <v>26</v>
      </c>
      <c r="E532" s="13">
        <v>0.7083333333333334</v>
      </c>
      <c r="F532" s="13">
        <v>0.9583333333333334</v>
      </c>
      <c r="G532" s="14">
        <v>6.0</v>
      </c>
      <c r="H532" s="15" t="s">
        <v>516</v>
      </c>
      <c r="I532" s="16" t="b">
        <v>1</v>
      </c>
    </row>
    <row r="533" ht="15.75" customHeight="1">
      <c r="A533" s="36"/>
      <c r="B533" s="17">
        <v>45075.0</v>
      </c>
      <c r="C533" s="18" t="s">
        <v>10</v>
      </c>
      <c r="D533" s="18" t="s">
        <v>11</v>
      </c>
      <c r="E533" s="19">
        <v>0.9166666666666666</v>
      </c>
      <c r="F533" s="19">
        <v>0.9618055555555556</v>
      </c>
      <c r="G533" s="7">
        <v>1.0</v>
      </c>
      <c r="H533" s="20" t="s">
        <v>517</v>
      </c>
      <c r="I533" s="9" t="b">
        <v>1</v>
      </c>
    </row>
    <row r="534" ht="15.75" customHeight="1">
      <c r="A534" s="36"/>
      <c r="B534" s="11">
        <v>45075.0</v>
      </c>
      <c r="C534" s="12" t="s">
        <v>52</v>
      </c>
      <c r="D534" s="12" t="s">
        <v>26</v>
      </c>
      <c r="E534" s="13">
        <v>0.9375</v>
      </c>
      <c r="F534" s="35">
        <v>0.9993055555555556</v>
      </c>
      <c r="G534" s="14">
        <v>1.5</v>
      </c>
      <c r="H534" s="15" t="s">
        <v>518</v>
      </c>
      <c r="I534" s="16" t="b">
        <v>1</v>
      </c>
    </row>
    <row r="535" ht="15.75" customHeight="1">
      <c r="A535" s="36"/>
      <c r="B535" s="17">
        <v>45076.0</v>
      </c>
      <c r="C535" s="18" t="s">
        <v>52</v>
      </c>
      <c r="D535" s="18" t="s">
        <v>26</v>
      </c>
      <c r="E535" s="19">
        <v>0.0</v>
      </c>
      <c r="F535" s="19">
        <v>0.05763888888888889</v>
      </c>
      <c r="G535" s="7">
        <v>1.5</v>
      </c>
      <c r="H535" s="20" t="s">
        <v>518</v>
      </c>
      <c r="I535" s="9" t="b">
        <v>1</v>
      </c>
    </row>
    <row r="536" ht="15.75" customHeight="1">
      <c r="A536" s="36"/>
      <c r="B536" s="11">
        <v>45076.0</v>
      </c>
      <c r="C536" s="12" t="s">
        <v>10</v>
      </c>
      <c r="D536" s="12" t="s">
        <v>11</v>
      </c>
      <c r="E536" s="13">
        <v>0.4375</v>
      </c>
      <c r="F536" s="13">
        <v>0.6354166666666666</v>
      </c>
      <c r="G536" s="14">
        <v>4.75</v>
      </c>
      <c r="H536" s="15" t="s">
        <v>517</v>
      </c>
      <c r="I536" s="16" t="b">
        <v>1</v>
      </c>
    </row>
    <row r="537" ht="15.75" customHeight="1">
      <c r="A537" s="36"/>
      <c r="B537" s="17">
        <v>45076.0</v>
      </c>
      <c r="C537" s="18" t="s">
        <v>32</v>
      </c>
      <c r="D537" s="18" t="s">
        <v>56</v>
      </c>
      <c r="E537" s="19">
        <v>0.4375</v>
      </c>
      <c r="F537" s="19">
        <v>0.4895833333333333</v>
      </c>
      <c r="G537" s="7">
        <v>1.25</v>
      </c>
      <c r="H537" s="20" t="s">
        <v>519</v>
      </c>
      <c r="I537" s="9" t="b">
        <v>1</v>
      </c>
    </row>
    <row r="538" ht="15.75" customHeight="1">
      <c r="A538" s="36"/>
      <c r="B538" s="11">
        <v>45076.0</v>
      </c>
      <c r="C538" s="12" t="s">
        <v>13</v>
      </c>
      <c r="D538" s="12" t="s">
        <v>56</v>
      </c>
      <c r="E538" s="13">
        <v>0.4375</v>
      </c>
      <c r="F538" s="13">
        <v>0.4895833333333333</v>
      </c>
      <c r="G538" s="14">
        <v>1.25</v>
      </c>
      <c r="H538" s="50"/>
      <c r="I538" s="16" t="b">
        <v>1</v>
      </c>
    </row>
    <row r="539" ht="15.75" customHeight="1">
      <c r="A539" s="36"/>
      <c r="B539" s="17">
        <v>45076.0</v>
      </c>
      <c r="C539" s="18" t="s">
        <v>15</v>
      </c>
      <c r="D539" s="18" t="s">
        <v>16</v>
      </c>
      <c r="E539" s="19">
        <v>0.5</v>
      </c>
      <c r="F539" s="19">
        <v>0.6458333333333334</v>
      </c>
      <c r="G539" s="7">
        <v>3.5</v>
      </c>
      <c r="H539" s="20" t="s">
        <v>520</v>
      </c>
      <c r="I539" s="9" t="b">
        <v>1</v>
      </c>
    </row>
    <row r="540" ht="15.75" customHeight="1">
      <c r="A540" s="36"/>
      <c r="B540" s="58">
        <v>45076.0</v>
      </c>
      <c r="C540" s="12" t="s">
        <v>182</v>
      </c>
      <c r="D540" s="12" t="s">
        <v>26</v>
      </c>
      <c r="E540" s="33">
        <v>0.5</v>
      </c>
      <c r="F540" s="13">
        <v>0.59375</v>
      </c>
      <c r="G540" s="14">
        <v>2.25</v>
      </c>
      <c r="H540" s="15" t="s">
        <v>521</v>
      </c>
      <c r="I540" s="16" t="b">
        <v>1</v>
      </c>
    </row>
    <row r="541" ht="15.75" customHeight="1">
      <c r="A541" s="36"/>
      <c r="B541" s="17">
        <v>45076.0</v>
      </c>
      <c r="C541" s="18" t="s">
        <v>32</v>
      </c>
      <c r="D541" s="18" t="s">
        <v>56</v>
      </c>
      <c r="E541" s="19">
        <v>0.5</v>
      </c>
      <c r="F541" s="19">
        <v>0.5833333333333334</v>
      </c>
      <c r="G541" s="7">
        <v>2.0</v>
      </c>
      <c r="H541" s="20" t="s">
        <v>519</v>
      </c>
      <c r="I541" s="9" t="b">
        <v>1</v>
      </c>
    </row>
    <row r="542" ht="15.75" customHeight="1">
      <c r="A542" s="36"/>
      <c r="B542" s="11">
        <v>45076.0</v>
      </c>
      <c r="C542" s="12" t="s">
        <v>13</v>
      </c>
      <c r="D542" s="12" t="s">
        <v>56</v>
      </c>
      <c r="E542" s="13">
        <v>0.5</v>
      </c>
      <c r="F542" s="13">
        <v>0.5833333333333334</v>
      </c>
      <c r="G542" s="14">
        <v>2.0</v>
      </c>
      <c r="H542" s="50"/>
      <c r="I542" s="16" t="b">
        <v>1</v>
      </c>
    </row>
    <row r="543" ht="15.75" customHeight="1">
      <c r="A543" s="36"/>
      <c r="B543" s="17">
        <v>45076.0</v>
      </c>
      <c r="C543" s="18" t="s">
        <v>32</v>
      </c>
      <c r="D543" s="18" t="s">
        <v>26</v>
      </c>
      <c r="E543" s="19">
        <v>0.5833333333333334</v>
      </c>
      <c r="F543" s="19">
        <v>0.6458333333333334</v>
      </c>
      <c r="G543" s="7">
        <v>1.5</v>
      </c>
      <c r="H543" s="20" t="s">
        <v>522</v>
      </c>
      <c r="I543" s="9" t="b">
        <v>1</v>
      </c>
    </row>
    <row r="544" ht="15.75" customHeight="1">
      <c r="A544" s="36"/>
      <c r="B544" s="11">
        <v>45076.0</v>
      </c>
      <c r="C544" s="12" t="s">
        <v>13</v>
      </c>
      <c r="D544" s="12" t="s">
        <v>26</v>
      </c>
      <c r="E544" s="13">
        <v>0.5833333333333334</v>
      </c>
      <c r="F544" s="13">
        <v>0.6458333333333334</v>
      </c>
      <c r="G544" s="14">
        <v>1.5</v>
      </c>
      <c r="H544" s="50"/>
      <c r="I544" s="16" t="b">
        <v>1</v>
      </c>
    </row>
    <row r="545" ht="15.75" customHeight="1">
      <c r="A545" s="36"/>
      <c r="B545" s="17">
        <v>45076.0</v>
      </c>
      <c r="C545" s="18" t="s">
        <v>25</v>
      </c>
      <c r="D545" s="18" t="s">
        <v>26</v>
      </c>
      <c r="E545" s="19">
        <v>0.5833333333333334</v>
      </c>
      <c r="F545" s="19">
        <v>0.8048611111111111</v>
      </c>
      <c r="G545" s="7">
        <v>5.25</v>
      </c>
      <c r="H545" s="20" t="s">
        <v>523</v>
      </c>
      <c r="I545" s="9" t="b">
        <v>1</v>
      </c>
    </row>
    <row r="546" ht="15.75" customHeight="1">
      <c r="A546" s="36"/>
      <c r="B546" s="11">
        <v>45076.0</v>
      </c>
      <c r="C546" s="12" t="s">
        <v>10</v>
      </c>
      <c r="D546" s="12" t="s">
        <v>11</v>
      </c>
      <c r="E546" s="13">
        <v>0.89375</v>
      </c>
      <c r="F546" s="13">
        <v>0.9166666666666666</v>
      </c>
      <c r="G546" s="14">
        <v>0.5</v>
      </c>
      <c r="H546" s="15" t="s">
        <v>517</v>
      </c>
      <c r="I546" s="16" t="b">
        <v>1</v>
      </c>
    </row>
    <row r="547" ht="15.75" customHeight="1">
      <c r="A547" s="36"/>
      <c r="B547" s="17">
        <v>45076.0</v>
      </c>
      <c r="C547" s="18" t="s">
        <v>182</v>
      </c>
      <c r="D547" s="18" t="s">
        <v>26</v>
      </c>
      <c r="E547" s="19">
        <v>0.7361111111111112</v>
      </c>
      <c r="F547" s="19">
        <v>0.9236111111111112</v>
      </c>
      <c r="G547" s="7">
        <v>4.5</v>
      </c>
      <c r="H547" s="20" t="s">
        <v>524</v>
      </c>
      <c r="I547" s="9" t="b">
        <v>1</v>
      </c>
    </row>
    <row r="548" ht="15.75" customHeight="1">
      <c r="A548" s="36"/>
      <c r="B548" s="11">
        <v>45077.0</v>
      </c>
      <c r="C548" s="12" t="s">
        <v>10</v>
      </c>
      <c r="D548" s="12" t="s">
        <v>11</v>
      </c>
      <c r="E548" s="13">
        <v>0.3854166666666667</v>
      </c>
      <c r="F548" s="13">
        <v>0.5104166666666666</v>
      </c>
      <c r="G548" s="14">
        <v>3.0</v>
      </c>
      <c r="H548" s="15" t="s">
        <v>517</v>
      </c>
      <c r="I548" s="16" t="b">
        <v>1</v>
      </c>
    </row>
    <row r="549" ht="15.75" customHeight="1">
      <c r="A549" s="36"/>
      <c r="B549" s="17">
        <v>45077.0</v>
      </c>
      <c r="C549" s="18" t="s">
        <v>25</v>
      </c>
      <c r="D549" s="18" t="s">
        <v>26</v>
      </c>
      <c r="E549" s="37">
        <v>0.4583333333333333</v>
      </c>
      <c r="F549" s="19">
        <v>0.65625</v>
      </c>
      <c r="G549" s="7">
        <v>4.75</v>
      </c>
      <c r="H549" s="20" t="s">
        <v>525</v>
      </c>
      <c r="I549" s="9" t="b">
        <v>1</v>
      </c>
    </row>
    <row r="550" ht="15.75" customHeight="1">
      <c r="A550" s="36"/>
      <c r="B550" s="11">
        <v>45077.0</v>
      </c>
      <c r="C550" s="12" t="s">
        <v>25</v>
      </c>
      <c r="D550" s="12" t="s">
        <v>26</v>
      </c>
      <c r="E550" s="13">
        <v>0.7298611111111111</v>
      </c>
      <c r="F550" s="35">
        <v>0.8277777777777777</v>
      </c>
      <c r="G550" s="14">
        <v>2.25</v>
      </c>
      <c r="H550" s="15" t="s">
        <v>526</v>
      </c>
      <c r="I550" s="16" t="b">
        <v>1</v>
      </c>
    </row>
    <row r="551" ht="15.75" customHeight="1">
      <c r="A551" s="36"/>
      <c r="B551" s="17">
        <v>45077.0</v>
      </c>
      <c r="C551" s="18" t="s">
        <v>10</v>
      </c>
      <c r="D551" s="18" t="s">
        <v>11</v>
      </c>
      <c r="E551" s="19">
        <v>0.6770833333333334</v>
      </c>
      <c r="F551" s="19">
        <v>0.8034722222222223</v>
      </c>
      <c r="G551" s="7">
        <v>3.0</v>
      </c>
      <c r="H551" s="20" t="s">
        <v>517</v>
      </c>
      <c r="I551" s="9" t="b">
        <v>1</v>
      </c>
    </row>
    <row r="552" ht="15.75" customHeight="1">
      <c r="A552" s="36"/>
      <c r="B552" s="11">
        <v>45077.0</v>
      </c>
      <c r="C552" s="12" t="s">
        <v>52</v>
      </c>
      <c r="D552" s="12" t="s">
        <v>33</v>
      </c>
      <c r="E552" s="13">
        <v>0.6770833333333334</v>
      </c>
      <c r="F552" s="13">
        <v>0.7083333333333334</v>
      </c>
      <c r="G552" s="14">
        <v>0.75</v>
      </c>
      <c r="H552" s="15" t="s">
        <v>527</v>
      </c>
      <c r="I552" s="16" t="b">
        <v>1</v>
      </c>
    </row>
    <row r="553" ht="15.75" customHeight="1">
      <c r="A553" s="36"/>
      <c r="B553" s="17">
        <v>45077.0</v>
      </c>
      <c r="C553" s="18" t="s">
        <v>182</v>
      </c>
      <c r="D553" s="18" t="s">
        <v>26</v>
      </c>
      <c r="E553" s="19">
        <v>0.6590277777777778</v>
      </c>
      <c r="F553" s="19">
        <v>0.7256944444444444</v>
      </c>
      <c r="G553" s="7">
        <v>1.5</v>
      </c>
      <c r="H553" s="20" t="s">
        <v>528</v>
      </c>
      <c r="I553" s="9" t="b">
        <v>1</v>
      </c>
    </row>
    <row r="554" ht="15.75" customHeight="1">
      <c r="A554" s="36"/>
      <c r="B554" s="11">
        <v>45077.0</v>
      </c>
      <c r="C554" s="12" t="s">
        <v>25</v>
      </c>
      <c r="D554" s="12" t="s">
        <v>26</v>
      </c>
      <c r="E554" s="13">
        <v>0.8277777777777777</v>
      </c>
      <c r="F554" s="13">
        <v>0.9305555555555556</v>
      </c>
      <c r="G554" s="14">
        <v>2.5</v>
      </c>
      <c r="H554" s="15" t="s">
        <v>529</v>
      </c>
      <c r="I554" s="16" t="b">
        <v>1</v>
      </c>
    </row>
    <row r="555" ht="15.75" customHeight="1">
      <c r="A555" s="36"/>
      <c r="B555" s="17">
        <v>45077.0</v>
      </c>
      <c r="C555" s="18" t="s">
        <v>52</v>
      </c>
      <c r="D555" s="18" t="s">
        <v>26</v>
      </c>
      <c r="E555" s="19">
        <v>0.9583333333333334</v>
      </c>
      <c r="F555" s="19">
        <v>0.9993055555555556</v>
      </c>
      <c r="G555" s="7">
        <v>1.0</v>
      </c>
      <c r="H555" s="20"/>
      <c r="I555" s="9" t="b">
        <v>1</v>
      </c>
    </row>
    <row r="556" ht="15.75" customHeight="1">
      <c r="A556" s="36"/>
      <c r="B556" s="11">
        <v>45078.0</v>
      </c>
      <c r="C556" s="12" t="s">
        <v>52</v>
      </c>
      <c r="D556" s="12" t="s">
        <v>26</v>
      </c>
      <c r="E556" s="13">
        <v>0.0</v>
      </c>
      <c r="F556" s="13">
        <v>0.08888888888888889</v>
      </c>
      <c r="G556" s="14">
        <v>2.25</v>
      </c>
      <c r="H556" s="15"/>
      <c r="I556" s="16" t="b">
        <v>1</v>
      </c>
    </row>
    <row r="557" ht="15.75" customHeight="1">
      <c r="A557" s="36"/>
      <c r="B557" s="17">
        <v>45078.0</v>
      </c>
      <c r="C557" s="18" t="s">
        <v>15</v>
      </c>
      <c r="D557" s="18" t="s">
        <v>26</v>
      </c>
      <c r="E557" s="19">
        <v>0.08333333333333333</v>
      </c>
      <c r="F557" s="19">
        <v>0.20833333333333334</v>
      </c>
      <c r="G557" s="7">
        <v>3.0</v>
      </c>
      <c r="H557" s="20" t="s">
        <v>530</v>
      </c>
      <c r="I557" s="9" t="b">
        <v>1</v>
      </c>
    </row>
    <row r="558" ht="15.75" customHeight="1">
      <c r="A558" s="36"/>
      <c r="B558" s="11">
        <v>45078.0</v>
      </c>
      <c r="C558" s="12" t="s">
        <v>10</v>
      </c>
      <c r="D558" s="12" t="s">
        <v>11</v>
      </c>
      <c r="E558" s="13">
        <v>0.40625</v>
      </c>
      <c r="F558" s="13">
        <v>0.5104166666666666</v>
      </c>
      <c r="G558" s="14">
        <v>2.5</v>
      </c>
      <c r="H558" s="15" t="s">
        <v>531</v>
      </c>
      <c r="I558" s="16" t="b">
        <v>1</v>
      </c>
    </row>
    <row r="559" ht="15.75" customHeight="1">
      <c r="A559" s="36"/>
      <c r="B559" s="17">
        <v>45078.0</v>
      </c>
      <c r="C559" s="18" t="s">
        <v>25</v>
      </c>
      <c r="D559" s="18" t="s">
        <v>26</v>
      </c>
      <c r="E559" s="19">
        <v>0.3958333333333333</v>
      </c>
      <c r="F559" s="19">
        <v>0.5638888888888889</v>
      </c>
      <c r="G559" s="7">
        <v>4.0</v>
      </c>
      <c r="H559" s="20" t="s">
        <v>532</v>
      </c>
      <c r="I559" s="9" t="b">
        <v>1</v>
      </c>
    </row>
    <row r="560" ht="15.75" customHeight="1">
      <c r="A560" s="36"/>
      <c r="B560" s="11">
        <v>45076.0</v>
      </c>
      <c r="C560" s="12" t="s">
        <v>50</v>
      </c>
      <c r="D560" s="12" t="s">
        <v>26</v>
      </c>
      <c r="E560" s="13">
        <v>0.5</v>
      </c>
      <c r="F560" s="13">
        <v>0.59375</v>
      </c>
      <c r="G560" s="14">
        <v>2.25</v>
      </c>
      <c r="H560" s="15" t="s">
        <v>533</v>
      </c>
      <c r="I560" s="16" t="b">
        <v>1</v>
      </c>
    </row>
    <row r="561" ht="15.75" customHeight="1">
      <c r="A561" s="36"/>
      <c r="B561" s="17">
        <v>45078.0</v>
      </c>
      <c r="C561" s="18" t="s">
        <v>32</v>
      </c>
      <c r="D561" s="18" t="s">
        <v>56</v>
      </c>
      <c r="E561" s="19">
        <v>0.46875</v>
      </c>
      <c r="F561" s="19">
        <v>0.53125</v>
      </c>
      <c r="G561" s="7">
        <v>1.5</v>
      </c>
      <c r="H561" s="20" t="s">
        <v>534</v>
      </c>
      <c r="I561" s="9" t="b">
        <v>1</v>
      </c>
    </row>
    <row r="562" ht="15.75" customHeight="1">
      <c r="A562" s="36"/>
      <c r="B562" s="11">
        <v>45078.0</v>
      </c>
      <c r="C562" s="12" t="s">
        <v>32</v>
      </c>
      <c r="D562" s="12" t="s">
        <v>56</v>
      </c>
      <c r="E562" s="13">
        <v>0.5451388888888888</v>
      </c>
      <c r="F562" s="13">
        <v>0.5625</v>
      </c>
      <c r="G562" s="14">
        <v>0.5</v>
      </c>
      <c r="H562" s="15" t="s">
        <v>534</v>
      </c>
      <c r="I562" s="16" t="b">
        <v>1</v>
      </c>
    </row>
    <row r="563" ht="15.75" customHeight="1">
      <c r="A563" s="36"/>
      <c r="B563" s="17">
        <v>45078.0</v>
      </c>
      <c r="C563" s="18" t="s">
        <v>50</v>
      </c>
      <c r="D563" s="18" t="s">
        <v>26</v>
      </c>
      <c r="E563" s="19">
        <v>0.5208333333333334</v>
      </c>
      <c r="F563" s="19">
        <v>0.59375</v>
      </c>
      <c r="G563" s="7">
        <v>1.75</v>
      </c>
      <c r="H563" s="20" t="s">
        <v>535</v>
      </c>
      <c r="I563" s="9" t="b">
        <v>1</v>
      </c>
    </row>
    <row r="564" ht="15.75" customHeight="1">
      <c r="A564" s="36"/>
      <c r="B564" s="11">
        <v>45078.0</v>
      </c>
      <c r="C564" s="12" t="s">
        <v>15</v>
      </c>
      <c r="D564" s="12" t="s">
        <v>26</v>
      </c>
      <c r="E564" s="13">
        <v>0.5625</v>
      </c>
      <c r="F564" s="13">
        <v>0.6666666666666666</v>
      </c>
      <c r="G564" s="14">
        <v>2.5</v>
      </c>
      <c r="H564" s="15" t="s">
        <v>536</v>
      </c>
      <c r="I564" s="16" t="b">
        <v>1</v>
      </c>
    </row>
    <row r="565" ht="15.75" customHeight="1">
      <c r="A565" s="36"/>
      <c r="B565" s="17">
        <v>45078.0</v>
      </c>
      <c r="C565" s="18" t="s">
        <v>25</v>
      </c>
      <c r="D565" s="18" t="s">
        <v>26</v>
      </c>
      <c r="E565" s="19">
        <v>0.6458333333333334</v>
      </c>
      <c r="F565" s="19">
        <v>0.8055555555555556</v>
      </c>
      <c r="G565" s="7">
        <v>3.75</v>
      </c>
      <c r="H565" s="20" t="s">
        <v>537</v>
      </c>
      <c r="I565" s="9" t="b">
        <v>1</v>
      </c>
    </row>
    <row r="566" ht="15.75" customHeight="1">
      <c r="A566" s="36"/>
      <c r="B566" s="11">
        <v>45078.0</v>
      </c>
      <c r="C566" s="12" t="s">
        <v>10</v>
      </c>
      <c r="D566" s="12" t="s">
        <v>11</v>
      </c>
      <c r="E566" s="13">
        <v>0.6458333333333334</v>
      </c>
      <c r="F566" s="13">
        <v>0.6875</v>
      </c>
      <c r="G566" s="14">
        <v>1.0</v>
      </c>
      <c r="H566" s="15" t="s">
        <v>538</v>
      </c>
      <c r="I566" s="16" t="b">
        <v>1</v>
      </c>
    </row>
    <row r="567" ht="15.75" customHeight="1">
      <c r="A567" s="36"/>
      <c r="B567" s="17">
        <v>45078.0</v>
      </c>
      <c r="C567" s="18" t="s">
        <v>10</v>
      </c>
      <c r="D567" s="18" t="s">
        <v>11</v>
      </c>
      <c r="E567" s="19">
        <v>0.8333333333333334</v>
      </c>
      <c r="F567" s="34">
        <v>0.84375</v>
      </c>
      <c r="G567" s="7">
        <v>0.25</v>
      </c>
      <c r="H567" s="20" t="s">
        <v>539</v>
      </c>
      <c r="I567" s="9" t="b">
        <v>1</v>
      </c>
    </row>
    <row r="568" ht="15.75" customHeight="1">
      <c r="A568" s="36"/>
      <c r="B568" s="11">
        <v>45078.0</v>
      </c>
      <c r="C568" s="12" t="s">
        <v>15</v>
      </c>
      <c r="D568" s="12" t="s">
        <v>26</v>
      </c>
      <c r="E568" s="13">
        <v>0.7291666666666666</v>
      </c>
      <c r="F568" s="13">
        <v>0.7916666666666666</v>
      </c>
      <c r="G568" s="14">
        <v>1.5</v>
      </c>
      <c r="H568" s="15" t="s">
        <v>540</v>
      </c>
      <c r="I568" s="16" t="b">
        <v>1</v>
      </c>
    </row>
    <row r="569" ht="15.75" customHeight="1">
      <c r="A569" s="36"/>
      <c r="B569" s="17">
        <v>45079.0</v>
      </c>
      <c r="C569" s="18" t="s">
        <v>15</v>
      </c>
      <c r="D569" s="18" t="s">
        <v>26</v>
      </c>
      <c r="E569" s="19">
        <v>0.020833333333333332</v>
      </c>
      <c r="F569" s="19">
        <v>0.125</v>
      </c>
      <c r="G569" s="7">
        <v>2.5</v>
      </c>
      <c r="H569" s="20" t="s">
        <v>541</v>
      </c>
      <c r="I569" s="9" t="b">
        <v>1</v>
      </c>
    </row>
    <row r="570" ht="15.75" customHeight="1">
      <c r="A570" s="36"/>
      <c r="B570" s="11">
        <v>45078.0</v>
      </c>
      <c r="C570" s="12" t="s">
        <v>32</v>
      </c>
      <c r="D570" s="12" t="s">
        <v>26</v>
      </c>
      <c r="E570" s="13">
        <v>0.5833333333333334</v>
      </c>
      <c r="F570" s="13">
        <v>0.7708333333333334</v>
      </c>
      <c r="G570" s="14">
        <v>4.5</v>
      </c>
      <c r="H570" s="15" t="s">
        <v>542</v>
      </c>
      <c r="I570" s="16" t="b">
        <v>1</v>
      </c>
    </row>
    <row r="571" ht="15.75" customHeight="1">
      <c r="A571" s="36"/>
      <c r="B571" s="17">
        <v>45078.0</v>
      </c>
      <c r="C571" s="18" t="s">
        <v>13</v>
      </c>
      <c r="D571" s="18" t="s">
        <v>26</v>
      </c>
      <c r="E571" s="19">
        <v>0.5833333333333334</v>
      </c>
      <c r="F571" s="19">
        <v>0.7708333333333334</v>
      </c>
      <c r="G571" s="7">
        <v>4.5</v>
      </c>
      <c r="H571" s="50"/>
      <c r="I571" s="9" t="b">
        <v>1</v>
      </c>
    </row>
    <row r="572" ht="15.75" customHeight="1">
      <c r="A572" s="36"/>
      <c r="B572" s="11">
        <v>45078.0</v>
      </c>
      <c r="C572" s="12" t="s">
        <v>50</v>
      </c>
      <c r="D572" s="12" t="s">
        <v>41</v>
      </c>
      <c r="E572" s="13">
        <v>0.625</v>
      </c>
      <c r="F572" s="13">
        <v>0.6666666666666666</v>
      </c>
      <c r="G572" s="14">
        <v>1.0</v>
      </c>
      <c r="H572" s="15" t="s">
        <v>538</v>
      </c>
      <c r="I572" s="16" t="b">
        <v>1</v>
      </c>
    </row>
    <row r="573" ht="15.75" customHeight="1">
      <c r="A573" s="36"/>
      <c r="B573" s="17">
        <v>45078.0</v>
      </c>
      <c r="C573" s="18" t="s">
        <v>52</v>
      </c>
      <c r="D573" s="18" t="s">
        <v>26</v>
      </c>
      <c r="E573" s="19">
        <v>0.5833333333333334</v>
      </c>
      <c r="F573" s="19">
        <v>0.6770833333333334</v>
      </c>
      <c r="G573" s="7">
        <v>2.25</v>
      </c>
      <c r="H573" s="20" t="s">
        <v>543</v>
      </c>
      <c r="I573" s="9" t="b">
        <v>1</v>
      </c>
    </row>
    <row r="574" ht="15.75" customHeight="1">
      <c r="A574" s="36"/>
      <c r="B574" s="11">
        <v>45079.0</v>
      </c>
      <c r="C574" s="12" t="s">
        <v>50</v>
      </c>
      <c r="D574" s="12" t="s">
        <v>26</v>
      </c>
      <c r="E574" s="13">
        <v>0.4375</v>
      </c>
      <c r="F574" s="35">
        <v>0.5520833333333334</v>
      </c>
      <c r="G574" s="14">
        <v>2.75</v>
      </c>
      <c r="H574" s="15" t="s">
        <v>544</v>
      </c>
      <c r="I574" s="16" t="b">
        <v>1</v>
      </c>
    </row>
    <row r="575" ht="15.75" customHeight="1">
      <c r="A575" s="36"/>
      <c r="B575" s="17">
        <v>45079.0</v>
      </c>
      <c r="C575" s="18" t="s">
        <v>15</v>
      </c>
      <c r="D575" s="18" t="s">
        <v>26</v>
      </c>
      <c r="E575" s="19">
        <v>0.5208333333333334</v>
      </c>
      <c r="F575" s="19">
        <v>0.5833333333333334</v>
      </c>
      <c r="G575" s="7">
        <v>1.5</v>
      </c>
      <c r="H575" s="20" t="s">
        <v>545</v>
      </c>
      <c r="I575" s="9" t="b">
        <v>1</v>
      </c>
    </row>
    <row r="576" ht="15.75" customHeight="1">
      <c r="A576" s="36"/>
      <c r="B576" s="11">
        <v>45079.0</v>
      </c>
      <c r="C576" s="12" t="s">
        <v>25</v>
      </c>
      <c r="D576" s="12" t="s">
        <v>26</v>
      </c>
      <c r="E576" s="13">
        <v>0.3333333333333333</v>
      </c>
      <c r="F576" s="13">
        <v>0.5777777777777777</v>
      </c>
      <c r="G576" s="14">
        <v>5.75</v>
      </c>
      <c r="H576" s="15" t="s">
        <v>546</v>
      </c>
      <c r="I576" s="16" t="b">
        <v>1</v>
      </c>
    </row>
    <row r="577" ht="15.75" customHeight="1">
      <c r="A577" s="36"/>
      <c r="B577" s="17">
        <v>45079.0</v>
      </c>
      <c r="C577" s="18" t="s">
        <v>15</v>
      </c>
      <c r="D577" s="18" t="s">
        <v>16</v>
      </c>
      <c r="E577" s="19">
        <v>0.5833333333333334</v>
      </c>
      <c r="F577" s="19">
        <v>0.6666666666666666</v>
      </c>
      <c r="G577" s="7">
        <v>2.0</v>
      </c>
      <c r="H577" s="20" t="s">
        <v>547</v>
      </c>
      <c r="I577" s="9" t="b">
        <v>1</v>
      </c>
    </row>
    <row r="578" ht="15.75" customHeight="1">
      <c r="A578" s="36"/>
      <c r="B578" s="11">
        <v>45076.0</v>
      </c>
      <c r="C578" s="12" t="s">
        <v>18</v>
      </c>
      <c r="D578" s="12" t="s">
        <v>19</v>
      </c>
      <c r="E578" s="13">
        <v>0.5</v>
      </c>
      <c r="F578" s="13">
        <v>0.6145833333333334</v>
      </c>
      <c r="G578" s="14">
        <v>2.75</v>
      </c>
      <c r="H578" s="15" t="s">
        <v>548</v>
      </c>
      <c r="I578" s="16" t="b">
        <v>1</v>
      </c>
    </row>
    <row r="579" ht="15.75" customHeight="1">
      <c r="A579" s="36"/>
      <c r="B579" s="17">
        <v>45078.0</v>
      </c>
      <c r="C579" s="18" t="s">
        <v>18</v>
      </c>
      <c r="D579" s="18" t="s">
        <v>19</v>
      </c>
      <c r="E579" s="19">
        <v>0.625</v>
      </c>
      <c r="F579" s="19">
        <v>0.6666666666666666</v>
      </c>
      <c r="G579" s="7">
        <v>1.0</v>
      </c>
      <c r="H579" s="20" t="s">
        <v>538</v>
      </c>
      <c r="I579" s="9" t="b">
        <v>1</v>
      </c>
    </row>
    <row r="580" ht="15.75" customHeight="1">
      <c r="A580" s="36"/>
      <c r="B580" s="11">
        <v>45079.0</v>
      </c>
      <c r="C580" s="12" t="s">
        <v>18</v>
      </c>
      <c r="D580" s="12" t="s">
        <v>19</v>
      </c>
      <c r="E580" s="13">
        <v>0.625</v>
      </c>
      <c r="F580" s="13">
        <v>0.7013888888888888</v>
      </c>
      <c r="G580" s="14">
        <v>1.75</v>
      </c>
      <c r="H580" s="15" t="s">
        <v>549</v>
      </c>
      <c r="I580" s="16" t="b">
        <v>1</v>
      </c>
    </row>
    <row r="581" ht="15.75" customHeight="1">
      <c r="A581" s="36"/>
      <c r="B581" s="17">
        <v>45079.0</v>
      </c>
      <c r="C581" s="18" t="s">
        <v>13</v>
      </c>
      <c r="D581" s="18" t="s">
        <v>26</v>
      </c>
      <c r="E581" s="19">
        <v>0.6979166666666666</v>
      </c>
      <c r="F581" s="19">
        <v>0.75</v>
      </c>
      <c r="G581" s="7">
        <v>1.25</v>
      </c>
      <c r="H581" s="20" t="s">
        <v>550</v>
      </c>
      <c r="I581" s="9" t="b">
        <v>1</v>
      </c>
    </row>
    <row r="582" ht="15.75" customHeight="1">
      <c r="A582" s="36"/>
      <c r="B582" s="11">
        <v>45079.0</v>
      </c>
      <c r="C582" s="12" t="s">
        <v>32</v>
      </c>
      <c r="D582" s="12" t="s">
        <v>26</v>
      </c>
      <c r="E582" s="13">
        <v>0.6979166666666666</v>
      </c>
      <c r="F582" s="13">
        <v>0.75</v>
      </c>
      <c r="G582" s="14">
        <v>1.25</v>
      </c>
      <c r="H582" s="50"/>
      <c r="I582" s="16" t="b">
        <v>1</v>
      </c>
    </row>
    <row r="583" ht="15.75" customHeight="1">
      <c r="A583" s="36"/>
      <c r="B583" s="17">
        <v>45079.0</v>
      </c>
      <c r="C583" s="18" t="s">
        <v>32</v>
      </c>
      <c r="D583" s="18" t="s">
        <v>56</v>
      </c>
      <c r="E583" s="19">
        <v>0.5833333333333334</v>
      </c>
      <c r="F583" s="19">
        <v>0.6666666666666666</v>
      </c>
      <c r="G583" s="7">
        <v>2.0</v>
      </c>
      <c r="H583" s="20" t="s">
        <v>551</v>
      </c>
      <c r="I583" s="9" t="b">
        <v>1</v>
      </c>
    </row>
    <row r="584" ht="15.75" customHeight="1">
      <c r="A584" s="36"/>
      <c r="B584" s="11">
        <v>45079.0</v>
      </c>
      <c r="C584" s="12" t="s">
        <v>32</v>
      </c>
      <c r="D584" s="12" t="s">
        <v>26</v>
      </c>
      <c r="E584" s="13">
        <v>0.6666666666666666</v>
      </c>
      <c r="F584" s="13">
        <v>0.6979166666666666</v>
      </c>
      <c r="G584" s="14">
        <v>0.75</v>
      </c>
      <c r="H584" s="15" t="s">
        <v>552</v>
      </c>
      <c r="I584" s="16" t="b">
        <v>1</v>
      </c>
    </row>
    <row r="585" ht="15.75" customHeight="1">
      <c r="A585" s="36"/>
      <c r="B585" s="17">
        <v>45079.0</v>
      </c>
      <c r="C585" s="18" t="s">
        <v>32</v>
      </c>
      <c r="D585" s="18" t="s">
        <v>26</v>
      </c>
      <c r="E585" s="19">
        <v>0.4444444444444444</v>
      </c>
      <c r="F585" s="19">
        <v>0.5833333333333334</v>
      </c>
      <c r="G585" s="7">
        <v>3.25</v>
      </c>
      <c r="H585" s="20" t="s">
        <v>553</v>
      </c>
      <c r="I585" s="9" t="b">
        <v>1</v>
      </c>
    </row>
    <row r="586" ht="15.75" customHeight="1">
      <c r="A586" s="36"/>
      <c r="B586" s="11">
        <v>45079.0</v>
      </c>
      <c r="C586" s="12" t="s">
        <v>25</v>
      </c>
      <c r="D586" s="12" t="s">
        <v>26</v>
      </c>
      <c r="E586" s="13">
        <v>0.6041666666666666</v>
      </c>
      <c r="F586" s="13">
        <v>0.8402777777777778</v>
      </c>
      <c r="G586" s="14">
        <v>5.75</v>
      </c>
      <c r="H586" s="15" t="s">
        <v>554</v>
      </c>
      <c r="I586" s="16" t="b">
        <v>1</v>
      </c>
    </row>
    <row r="587" ht="15.75" customHeight="1">
      <c r="A587" s="36"/>
      <c r="B587" s="17">
        <v>45079.0</v>
      </c>
      <c r="C587" s="18" t="s">
        <v>182</v>
      </c>
      <c r="D587" s="18" t="s">
        <v>26</v>
      </c>
      <c r="E587" s="19">
        <v>0.7819444444444444</v>
      </c>
      <c r="F587" s="19">
        <v>0.8638888888888889</v>
      </c>
      <c r="G587" s="7">
        <v>2.0</v>
      </c>
      <c r="H587" s="20" t="s">
        <v>555</v>
      </c>
      <c r="I587" s="9" t="b">
        <v>1</v>
      </c>
    </row>
    <row r="588" ht="15.75" customHeight="1">
      <c r="A588" s="36"/>
      <c r="B588" s="11">
        <v>45079.0</v>
      </c>
      <c r="C588" s="12" t="s">
        <v>25</v>
      </c>
      <c r="D588" s="12" t="s">
        <v>26</v>
      </c>
      <c r="E588" s="13">
        <v>0.875</v>
      </c>
      <c r="F588" s="13">
        <v>0.9020833333333333</v>
      </c>
      <c r="G588" s="14">
        <v>0.75</v>
      </c>
      <c r="H588" s="15" t="s">
        <v>556</v>
      </c>
      <c r="I588" s="16" t="b">
        <v>1</v>
      </c>
    </row>
    <row r="589" ht="15.75" customHeight="1">
      <c r="A589" s="36"/>
      <c r="B589" s="17">
        <v>45079.0</v>
      </c>
      <c r="C589" s="18" t="s">
        <v>32</v>
      </c>
      <c r="D589" s="18" t="s">
        <v>26</v>
      </c>
      <c r="E589" s="19">
        <v>0.90625</v>
      </c>
      <c r="F589" s="19">
        <v>0.9270833333333334</v>
      </c>
      <c r="G589" s="7">
        <v>0.5</v>
      </c>
      <c r="H589" s="57" t="s">
        <v>557</v>
      </c>
      <c r="I589" s="9" t="b">
        <v>1</v>
      </c>
    </row>
    <row r="590" ht="15.75" customHeight="1">
      <c r="A590" s="36"/>
      <c r="B590" s="11">
        <v>45079.0</v>
      </c>
      <c r="C590" s="12" t="s">
        <v>52</v>
      </c>
      <c r="D590" s="12" t="s">
        <v>33</v>
      </c>
      <c r="E590" s="35">
        <v>0.625</v>
      </c>
      <c r="F590" s="13">
        <v>0.6666666666666666</v>
      </c>
      <c r="G590" s="14">
        <v>1.0</v>
      </c>
      <c r="H590" s="16" t="s">
        <v>558</v>
      </c>
      <c r="I590" s="16" t="b">
        <v>1</v>
      </c>
    </row>
    <row r="591" ht="15.75" customHeight="1">
      <c r="A591" s="36"/>
      <c r="B591" s="17">
        <v>45079.0</v>
      </c>
      <c r="C591" s="18" t="s">
        <v>50</v>
      </c>
      <c r="D591" s="18" t="s">
        <v>41</v>
      </c>
      <c r="E591" s="19">
        <v>0.5833333333333334</v>
      </c>
      <c r="F591" s="19">
        <v>0.6458333333333334</v>
      </c>
      <c r="G591" s="7">
        <v>1.5</v>
      </c>
      <c r="H591" s="20" t="s">
        <v>538</v>
      </c>
      <c r="I591" s="9" t="b">
        <v>1</v>
      </c>
    </row>
    <row r="592" ht="15.75" customHeight="1">
      <c r="A592" s="36"/>
      <c r="B592" s="11">
        <v>45079.0</v>
      </c>
      <c r="C592" s="12" t="s">
        <v>50</v>
      </c>
      <c r="D592" s="12" t="s">
        <v>26</v>
      </c>
      <c r="E592" s="13">
        <v>0.7083333333333334</v>
      </c>
      <c r="F592" s="13">
        <v>0.9993055555555556</v>
      </c>
      <c r="G592" s="14">
        <v>7.0</v>
      </c>
      <c r="H592" s="15" t="s">
        <v>559</v>
      </c>
      <c r="I592" s="16" t="b">
        <v>1</v>
      </c>
    </row>
    <row r="593" ht="15.75" customHeight="1">
      <c r="A593" s="36"/>
      <c r="B593" s="17">
        <v>45078.0</v>
      </c>
      <c r="C593" s="18" t="s">
        <v>40</v>
      </c>
      <c r="D593" s="18" t="s">
        <v>26</v>
      </c>
      <c r="E593" s="19">
        <v>0.59375</v>
      </c>
      <c r="F593" s="19">
        <v>0.6770833333333334</v>
      </c>
      <c r="G593" s="7">
        <v>2.0</v>
      </c>
      <c r="H593" s="20" t="s">
        <v>560</v>
      </c>
      <c r="I593" s="9" t="b">
        <v>1</v>
      </c>
    </row>
    <row r="594" ht="15.75" customHeight="1">
      <c r="A594" s="36"/>
      <c r="B594" s="11">
        <v>45079.0</v>
      </c>
      <c r="C594" s="12" t="s">
        <v>40</v>
      </c>
      <c r="D594" s="12" t="s">
        <v>41</v>
      </c>
      <c r="E594" s="13">
        <v>0.59375</v>
      </c>
      <c r="F594" s="13">
        <v>0.65625</v>
      </c>
      <c r="G594" s="14">
        <v>1.5</v>
      </c>
      <c r="H594" s="15" t="s">
        <v>538</v>
      </c>
      <c r="I594" s="16" t="b">
        <v>1</v>
      </c>
    </row>
    <row r="595" ht="15.75" customHeight="1">
      <c r="A595" s="36"/>
      <c r="B595" s="17">
        <v>45073.0</v>
      </c>
      <c r="C595" s="18" t="s">
        <v>40</v>
      </c>
      <c r="D595" s="18" t="s">
        <v>26</v>
      </c>
      <c r="E595" s="19">
        <v>0.5416666666666666</v>
      </c>
      <c r="F595" s="19">
        <v>0.6666666666666666</v>
      </c>
      <c r="G595" s="7">
        <v>3.0</v>
      </c>
      <c r="H595" s="20" t="s">
        <v>561</v>
      </c>
      <c r="I595" s="9" t="b">
        <v>1</v>
      </c>
    </row>
    <row r="596" ht="15.75" customHeight="1">
      <c r="A596" s="36"/>
      <c r="B596" s="11">
        <v>45073.0</v>
      </c>
      <c r="C596" s="12" t="s">
        <v>40</v>
      </c>
      <c r="D596" s="12" t="s">
        <v>26</v>
      </c>
      <c r="E596" s="13">
        <v>0.041666666666666664</v>
      </c>
      <c r="F596" s="13">
        <v>0.16666666666666666</v>
      </c>
      <c r="G596" s="14">
        <v>3.0</v>
      </c>
      <c r="H596" s="15" t="s">
        <v>562</v>
      </c>
      <c r="I596" s="16" t="b">
        <v>1</v>
      </c>
    </row>
    <row r="597" ht="15.75" customHeight="1">
      <c r="A597" s="36"/>
      <c r="B597" s="17">
        <v>45074.0</v>
      </c>
      <c r="C597" s="18" t="s">
        <v>40</v>
      </c>
      <c r="D597" s="18" t="s">
        <v>26</v>
      </c>
      <c r="E597" s="19">
        <v>0.3333333333333333</v>
      </c>
      <c r="F597" s="37">
        <v>0.4791666666666667</v>
      </c>
      <c r="G597" s="7">
        <v>3.5</v>
      </c>
      <c r="H597" s="20" t="s">
        <v>563</v>
      </c>
      <c r="I597" s="9" t="b">
        <v>1</v>
      </c>
    </row>
    <row r="598" ht="15.75" customHeight="1">
      <c r="A598" s="36"/>
      <c r="B598" s="11">
        <v>45075.0</v>
      </c>
      <c r="C598" s="12" t="s">
        <v>40</v>
      </c>
      <c r="D598" s="12" t="s">
        <v>26</v>
      </c>
      <c r="E598" s="13">
        <v>0.09375</v>
      </c>
      <c r="F598" s="13">
        <v>0.20833333333333334</v>
      </c>
      <c r="G598" s="14">
        <v>2.75</v>
      </c>
      <c r="H598" s="15" t="s">
        <v>564</v>
      </c>
      <c r="I598" s="16" t="b">
        <v>1</v>
      </c>
    </row>
    <row r="599" ht="15.75" customHeight="1">
      <c r="A599" s="36"/>
      <c r="B599" s="17">
        <v>45075.0</v>
      </c>
      <c r="C599" s="18" t="s">
        <v>40</v>
      </c>
      <c r="D599" s="18" t="s">
        <v>26</v>
      </c>
      <c r="E599" s="19">
        <v>0.4583333333333333</v>
      </c>
      <c r="F599" s="37">
        <v>0.625</v>
      </c>
      <c r="G599" s="7">
        <v>4.0</v>
      </c>
      <c r="H599" s="20" t="s">
        <v>565</v>
      </c>
      <c r="I599" s="9" t="b">
        <v>1</v>
      </c>
    </row>
    <row r="600" ht="15.75" customHeight="1">
      <c r="A600" s="36"/>
      <c r="B600" s="11">
        <v>45075.0</v>
      </c>
      <c r="C600" s="12" t="s">
        <v>40</v>
      </c>
      <c r="D600" s="12" t="s">
        <v>26</v>
      </c>
      <c r="E600" s="13">
        <v>0.75</v>
      </c>
      <c r="F600" s="13">
        <v>0.875</v>
      </c>
      <c r="G600" s="14">
        <v>3.0</v>
      </c>
      <c r="H600" s="15" t="s">
        <v>566</v>
      </c>
      <c r="I600" s="16" t="b">
        <v>1</v>
      </c>
    </row>
    <row r="601" ht="15.75" customHeight="1">
      <c r="A601" s="36"/>
      <c r="B601" s="17">
        <v>45078.0</v>
      </c>
      <c r="C601" s="18" t="s">
        <v>40</v>
      </c>
      <c r="D601" s="18" t="s">
        <v>26</v>
      </c>
      <c r="E601" s="19">
        <v>0.08333333333333333</v>
      </c>
      <c r="F601" s="19">
        <v>0.16666666666666666</v>
      </c>
      <c r="G601" s="7">
        <v>2.0</v>
      </c>
      <c r="H601" s="20" t="s">
        <v>567</v>
      </c>
      <c r="I601" s="9" t="b">
        <v>1</v>
      </c>
    </row>
    <row r="602" ht="15.75" customHeight="1">
      <c r="A602" s="36"/>
      <c r="B602" s="11">
        <v>45079.0</v>
      </c>
      <c r="C602" s="12" t="s">
        <v>40</v>
      </c>
      <c r="D602" s="12" t="s">
        <v>26</v>
      </c>
      <c r="E602" s="13">
        <v>0.16666666666666666</v>
      </c>
      <c r="F602" s="13">
        <v>0.22916666666666666</v>
      </c>
      <c r="G602" s="14">
        <v>1.5</v>
      </c>
      <c r="H602" s="15" t="s">
        <v>568</v>
      </c>
      <c r="I602" s="16" t="b">
        <v>1</v>
      </c>
    </row>
    <row r="603" ht="15.75" customHeight="1">
      <c r="A603" s="36"/>
      <c r="B603" s="17">
        <v>45080.0</v>
      </c>
      <c r="C603" s="18" t="s">
        <v>18</v>
      </c>
      <c r="D603" s="18" t="s">
        <v>19</v>
      </c>
      <c r="E603" s="19">
        <v>0.6458333333333334</v>
      </c>
      <c r="F603" s="19">
        <v>0.7291666666666666</v>
      </c>
      <c r="G603" s="7">
        <v>2.0</v>
      </c>
      <c r="H603" s="20" t="s">
        <v>569</v>
      </c>
      <c r="I603" s="9" t="b">
        <v>1</v>
      </c>
    </row>
    <row r="604" ht="15.75" customHeight="1">
      <c r="A604" s="36"/>
      <c r="B604" s="11">
        <v>45080.0</v>
      </c>
      <c r="C604" s="12" t="s">
        <v>50</v>
      </c>
      <c r="D604" s="12" t="s">
        <v>26</v>
      </c>
      <c r="E604" s="13">
        <v>0.625</v>
      </c>
      <c r="F604" s="13">
        <v>0.8854166666666666</v>
      </c>
      <c r="G604" s="14">
        <v>6.25</v>
      </c>
      <c r="H604" s="15" t="s">
        <v>570</v>
      </c>
      <c r="I604" s="16" t="b">
        <v>1</v>
      </c>
    </row>
    <row r="605" ht="15.75" customHeight="1">
      <c r="A605" s="36"/>
      <c r="B605" s="17">
        <v>45080.0</v>
      </c>
      <c r="C605" s="18" t="s">
        <v>25</v>
      </c>
      <c r="D605" s="18" t="s">
        <v>26</v>
      </c>
      <c r="E605" s="19">
        <v>0.3541666666666667</v>
      </c>
      <c r="F605" s="19">
        <v>0.4166666666666667</v>
      </c>
      <c r="G605" s="7">
        <v>1.5</v>
      </c>
      <c r="H605" s="20" t="s">
        <v>571</v>
      </c>
      <c r="I605" s="9" t="b">
        <v>1</v>
      </c>
    </row>
    <row r="606" ht="15.75" customHeight="1">
      <c r="A606" s="36"/>
      <c r="B606" s="11">
        <v>45080.0</v>
      </c>
      <c r="C606" s="12" t="s">
        <v>25</v>
      </c>
      <c r="D606" s="12" t="s">
        <v>26</v>
      </c>
      <c r="E606" s="13">
        <v>0.7916666666666666</v>
      </c>
      <c r="F606" s="13">
        <v>0.9034722222222222</v>
      </c>
      <c r="G606" s="14">
        <v>2.75</v>
      </c>
      <c r="H606" s="68" t="s">
        <v>572</v>
      </c>
      <c r="I606" s="16" t="b">
        <v>1</v>
      </c>
    </row>
    <row r="607" ht="15.75" customHeight="1">
      <c r="A607" s="36"/>
      <c r="B607" s="17">
        <v>45081.0</v>
      </c>
      <c r="C607" s="18" t="s">
        <v>15</v>
      </c>
      <c r="D607" s="18" t="s">
        <v>26</v>
      </c>
      <c r="E607" s="19">
        <v>0.125</v>
      </c>
      <c r="F607" s="19">
        <v>0.25</v>
      </c>
      <c r="G607" s="7">
        <v>3.0</v>
      </c>
      <c r="H607" s="20" t="s">
        <v>573</v>
      </c>
      <c r="I607" s="9" t="b">
        <v>0</v>
      </c>
    </row>
    <row r="608" ht="15.75" customHeight="1">
      <c r="A608" s="36"/>
      <c r="B608" s="11">
        <v>45081.0</v>
      </c>
      <c r="C608" s="12" t="s">
        <v>25</v>
      </c>
      <c r="D608" s="12" t="s">
        <v>26</v>
      </c>
      <c r="E608" s="13">
        <v>0.375</v>
      </c>
      <c r="F608" s="13">
        <v>0.5736111111111111</v>
      </c>
      <c r="G608" s="14">
        <v>4.75</v>
      </c>
      <c r="H608" s="15" t="s">
        <v>574</v>
      </c>
      <c r="I608" s="16" t="b">
        <v>0</v>
      </c>
    </row>
    <row r="609" ht="15.75" customHeight="1">
      <c r="A609" s="36"/>
      <c r="B609" s="17">
        <v>45081.0</v>
      </c>
      <c r="C609" s="18" t="s">
        <v>15</v>
      </c>
      <c r="D609" s="18" t="s">
        <v>26</v>
      </c>
      <c r="E609" s="19">
        <v>0.5416666666666666</v>
      </c>
      <c r="F609" s="19">
        <v>0.625</v>
      </c>
      <c r="G609" s="7">
        <v>2.0</v>
      </c>
      <c r="H609" s="20" t="s">
        <v>575</v>
      </c>
      <c r="I609" s="9" t="b">
        <v>0</v>
      </c>
    </row>
    <row r="610" ht="15.75" customHeight="1">
      <c r="A610" s="36"/>
      <c r="B610" s="11">
        <v>45081.0</v>
      </c>
      <c r="C610" s="12" t="s">
        <v>15</v>
      </c>
      <c r="D610" s="12" t="s">
        <v>16</v>
      </c>
      <c r="E610" s="13">
        <v>0.625</v>
      </c>
      <c r="F610" s="13">
        <v>0.7708333333333334</v>
      </c>
      <c r="G610" s="14">
        <v>3.5</v>
      </c>
      <c r="H610" s="15" t="s">
        <v>576</v>
      </c>
      <c r="I610" s="16" t="b">
        <v>0</v>
      </c>
    </row>
    <row r="611" ht="15.75" customHeight="1">
      <c r="A611" s="36"/>
      <c r="B611" s="17">
        <v>45081.0</v>
      </c>
      <c r="C611" s="18" t="s">
        <v>52</v>
      </c>
      <c r="D611" s="18" t="s">
        <v>33</v>
      </c>
      <c r="E611" s="19">
        <v>0.625</v>
      </c>
      <c r="F611" s="19">
        <v>0.75</v>
      </c>
      <c r="G611" s="7">
        <v>3.0</v>
      </c>
      <c r="H611" s="20" t="s">
        <v>577</v>
      </c>
      <c r="I611" s="9" t="b">
        <v>0</v>
      </c>
    </row>
    <row r="612" ht="15.75" customHeight="1">
      <c r="A612" s="36"/>
      <c r="B612" s="11">
        <v>45081.0</v>
      </c>
      <c r="C612" s="12" t="s">
        <v>32</v>
      </c>
      <c r="D612" s="12" t="s">
        <v>56</v>
      </c>
      <c r="E612" s="13">
        <v>0.625</v>
      </c>
      <c r="F612" s="13">
        <v>0.7638888888888888</v>
      </c>
      <c r="G612" s="14">
        <v>3.25</v>
      </c>
      <c r="H612" s="15" t="s">
        <v>578</v>
      </c>
      <c r="I612" s="16" t="b">
        <v>0</v>
      </c>
    </row>
    <row r="613" ht="15.75" customHeight="1">
      <c r="A613" s="36"/>
      <c r="B613" s="17">
        <v>45081.0</v>
      </c>
      <c r="C613" s="18" t="s">
        <v>32</v>
      </c>
      <c r="D613" s="18" t="s">
        <v>56</v>
      </c>
      <c r="E613" s="19">
        <v>0.8020833333333334</v>
      </c>
      <c r="F613" s="19">
        <v>0.8333333333333334</v>
      </c>
      <c r="G613" s="7">
        <v>0.75</v>
      </c>
      <c r="H613" s="20" t="s">
        <v>579</v>
      </c>
      <c r="I613" s="9" t="b">
        <v>0</v>
      </c>
    </row>
    <row r="614" ht="15.75" customHeight="1">
      <c r="A614" s="36"/>
      <c r="B614" s="11">
        <v>45081.0</v>
      </c>
      <c r="C614" s="12" t="s">
        <v>15</v>
      </c>
      <c r="D614" s="12" t="s">
        <v>26</v>
      </c>
      <c r="E614" s="13">
        <v>0.7708333333333334</v>
      </c>
      <c r="F614" s="13">
        <v>0.8541666666666666</v>
      </c>
      <c r="G614" s="14">
        <v>2.0</v>
      </c>
      <c r="H614" s="15" t="s">
        <v>580</v>
      </c>
      <c r="I614" s="16" t="b">
        <v>0</v>
      </c>
    </row>
    <row r="615" ht="15.75" customHeight="1">
      <c r="A615" s="36"/>
      <c r="B615" s="17">
        <v>45081.0</v>
      </c>
      <c r="C615" s="18" t="s">
        <v>32</v>
      </c>
      <c r="D615" s="18" t="s">
        <v>33</v>
      </c>
      <c r="E615" s="19">
        <v>0.90625</v>
      </c>
      <c r="F615" s="19">
        <v>0.9270833333333334</v>
      </c>
      <c r="G615" s="7">
        <v>0.5</v>
      </c>
      <c r="H615" s="20" t="s">
        <v>581</v>
      </c>
      <c r="I615" s="9" t="b">
        <v>0</v>
      </c>
    </row>
    <row r="616" ht="15.75" customHeight="1">
      <c r="A616" s="36"/>
      <c r="B616" s="11">
        <v>45081.0</v>
      </c>
      <c r="C616" s="12" t="s">
        <v>10</v>
      </c>
      <c r="D616" s="12" t="s">
        <v>11</v>
      </c>
      <c r="E616" s="13">
        <v>0.8958333333333334</v>
      </c>
      <c r="F616" s="13">
        <v>0.9583333333333334</v>
      </c>
      <c r="G616" s="14">
        <v>1.5</v>
      </c>
      <c r="H616" s="15" t="s">
        <v>582</v>
      </c>
      <c r="I616" s="16" t="b">
        <v>0</v>
      </c>
    </row>
    <row r="617" ht="15.75" customHeight="1">
      <c r="A617" s="47"/>
      <c r="B617" s="22">
        <v>45081.0</v>
      </c>
      <c r="C617" s="23" t="s">
        <v>40</v>
      </c>
      <c r="D617" s="23" t="s">
        <v>41</v>
      </c>
      <c r="E617" s="24">
        <v>0.625</v>
      </c>
      <c r="F617" s="24">
        <v>0.7708333333333334</v>
      </c>
      <c r="G617" s="25">
        <v>3.5</v>
      </c>
      <c r="H617" s="26" t="s">
        <v>576</v>
      </c>
      <c r="I617" s="9" t="b">
        <v>1</v>
      </c>
    </row>
    <row r="618" ht="15.75" customHeight="1">
      <c r="A618" s="36" t="s">
        <v>583</v>
      </c>
      <c r="B618" s="11">
        <v>45082.0</v>
      </c>
      <c r="C618" s="12" t="s">
        <v>15</v>
      </c>
      <c r="D618" s="12" t="s">
        <v>26</v>
      </c>
      <c r="E618" s="13">
        <v>0.0</v>
      </c>
      <c r="F618" s="13">
        <v>0.16666666666666666</v>
      </c>
      <c r="G618" s="14">
        <v>4.0</v>
      </c>
      <c r="H618" s="15" t="s">
        <v>584</v>
      </c>
      <c r="I618" s="16" t="b">
        <v>1</v>
      </c>
    </row>
    <row r="619" ht="15.75" customHeight="1">
      <c r="A619" s="36"/>
      <c r="B619" s="17">
        <v>45082.0</v>
      </c>
      <c r="C619" s="18" t="s">
        <v>10</v>
      </c>
      <c r="D619" s="18" t="s">
        <v>26</v>
      </c>
      <c r="E619" s="19">
        <v>0.5138888888888888</v>
      </c>
      <c r="F619" s="19">
        <v>0.65625</v>
      </c>
      <c r="G619" s="7">
        <v>3.5</v>
      </c>
      <c r="H619" s="20" t="s">
        <v>585</v>
      </c>
      <c r="I619" s="9" t="b">
        <v>1</v>
      </c>
    </row>
    <row r="620" ht="15.75" customHeight="1">
      <c r="A620" s="36"/>
      <c r="B620" s="11">
        <v>45082.0</v>
      </c>
      <c r="C620" s="12" t="s">
        <v>15</v>
      </c>
      <c r="D620" s="12" t="s">
        <v>16</v>
      </c>
      <c r="E620" s="13">
        <v>0.3958333333333333</v>
      </c>
      <c r="F620" s="13">
        <v>0.4583333333333333</v>
      </c>
      <c r="G620" s="14">
        <v>1.5</v>
      </c>
      <c r="H620" s="15" t="s">
        <v>504</v>
      </c>
      <c r="I620" s="16" t="b">
        <v>1</v>
      </c>
    </row>
    <row r="621" ht="15.75" customHeight="1">
      <c r="A621" s="36"/>
      <c r="B621" s="17">
        <v>45082.0</v>
      </c>
      <c r="C621" s="18" t="s">
        <v>15</v>
      </c>
      <c r="D621" s="18" t="s">
        <v>33</v>
      </c>
      <c r="E621" s="19">
        <v>0.3958333333333333</v>
      </c>
      <c r="F621" s="19">
        <v>0.5</v>
      </c>
      <c r="G621" s="7">
        <v>2.5</v>
      </c>
      <c r="H621" s="20" t="s">
        <v>504</v>
      </c>
      <c r="I621" s="9" t="b">
        <v>1</v>
      </c>
    </row>
    <row r="622" ht="15.75" customHeight="1">
      <c r="A622" s="36"/>
      <c r="B622" s="11">
        <v>45082.0</v>
      </c>
      <c r="C622" s="12" t="s">
        <v>13</v>
      </c>
      <c r="D622" s="12" t="s">
        <v>11</v>
      </c>
      <c r="E622" s="13">
        <v>0.5138888888888888</v>
      </c>
      <c r="F622" s="13">
        <v>0.5729166666666666</v>
      </c>
      <c r="G622" s="14">
        <v>1.5</v>
      </c>
      <c r="H622" s="15" t="s">
        <v>586</v>
      </c>
      <c r="I622" s="16" t="b">
        <v>1</v>
      </c>
    </row>
    <row r="623" ht="15.75" customHeight="1">
      <c r="A623" s="36"/>
      <c r="B623" s="17">
        <v>45082.0</v>
      </c>
      <c r="C623" s="18" t="s">
        <v>15</v>
      </c>
      <c r="D623" s="18" t="s">
        <v>26</v>
      </c>
      <c r="E623" s="19">
        <v>0.9166666666666666</v>
      </c>
      <c r="F623" s="19">
        <v>0.9993055555555556</v>
      </c>
      <c r="G623" s="7">
        <v>2.0</v>
      </c>
      <c r="H623" s="20" t="s">
        <v>587</v>
      </c>
      <c r="I623" s="9" t="b">
        <v>1</v>
      </c>
    </row>
    <row r="624" ht="15.75" customHeight="1">
      <c r="A624" s="36"/>
      <c r="B624" s="11">
        <v>45082.0</v>
      </c>
      <c r="C624" s="12" t="s">
        <v>15</v>
      </c>
      <c r="D624" s="12" t="s">
        <v>16</v>
      </c>
      <c r="E624" s="13">
        <v>0.0</v>
      </c>
      <c r="F624" s="13">
        <v>0.16666666666666666</v>
      </c>
      <c r="G624" s="14">
        <v>4.0</v>
      </c>
      <c r="H624" s="15" t="s">
        <v>588</v>
      </c>
      <c r="I624" s="16" t="b">
        <v>1</v>
      </c>
    </row>
    <row r="625" ht="15.75" customHeight="1">
      <c r="A625" s="36"/>
      <c r="B625" s="17">
        <v>45083.0</v>
      </c>
      <c r="C625" s="18" t="s">
        <v>25</v>
      </c>
      <c r="D625" s="18" t="s">
        <v>26</v>
      </c>
      <c r="E625" s="37">
        <v>0.4583333333333333</v>
      </c>
      <c r="F625" s="19">
        <v>0.6451388888888889</v>
      </c>
      <c r="G625" s="7">
        <v>4.5</v>
      </c>
      <c r="H625" s="20" t="s">
        <v>589</v>
      </c>
      <c r="I625" s="9" t="b">
        <v>1</v>
      </c>
    </row>
    <row r="626" ht="15.75" customHeight="1">
      <c r="A626" s="36"/>
      <c r="B626" s="11">
        <v>45083.0</v>
      </c>
      <c r="C626" s="12" t="s">
        <v>50</v>
      </c>
      <c r="D626" s="12" t="s">
        <v>41</v>
      </c>
      <c r="E626" s="13">
        <v>0.7291666666666666</v>
      </c>
      <c r="F626" s="13">
        <v>0.8854166666666666</v>
      </c>
      <c r="G626" s="14">
        <v>3.75</v>
      </c>
      <c r="H626" s="15" t="s">
        <v>590</v>
      </c>
      <c r="I626" s="16" t="b">
        <v>1</v>
      </c>
    </row>
    <row r="627" ht="15.75" customHeight="1">
      <c r="A627" s="36"/>
      <c r="B627" s="17">
        <v>45083.0</v>
      </c>
      <c r="C627" s="18" t="s">
        <v>15</v>
      </c>
      <c r="D627" s="18" t="s">
        <v>26</v>
      </c>
      <c r="E627" s="19">
        <v>0.7916666666666666</v>
      </c>
      <c r="F627" s="19">
        <v>0.9965277777777778</v>
      </c>
      <c r="G627" s="7">
        <v>5.0</v>
      </c>
      <c r="H627" s="20" t="s">
        <v>591</v>
      </c>
      <c r="I627" s="9" t="b">
        <v>1</v>
      </c>
    </row>
    <row r="628" ht="15.75" customHeight="1">
      <c r="A628" s="36"/>
      <c r="B628" s="11">
        <v>45081.0</v>
      </c>
      <c r="C628" s="12" t="s">
        <v>18</v>
      </c>
      <c r="D628" s="12" t="s">
        <v>19</v>
      </c>
      <c r="E628" s="13">
        <v>0.625</v>
      </c>
      <c r="F628" s="13">
        <v>0.75</v>
      </c>
      <c r="G628" s="14">
        <v>3.0</v>
      </c>
      <c r="H628" s="15" t="s">
        <v>592</v>
      </c>
      <c r="I628" s="16" t="b">
        <v>1</v>
      </c>
    </row>
    <row r="629" ht="15.75" customHeight="1">
      <c r="A629" s="36"/>
      <c r="B629" s="17">
        <v>45082.0</v>
      </c>
      <c r="C629" s="18" t="s">
        <v>18</v>
      </c>
      <c r="D629" s="18" t="s">
        <v>19</v>
      </c>
      <c r="E629" s="19">
        <v>0.3958333333333333</v>
      </c>
      <c r="F629" s="19">
        <v>0.5</v>
      </c>
      <c r="G629" s="7">
        <v>2.5</v>
      </c>
      <c r="H629" s="20" t="s">
        <v>593</v>
      </c>
      <c r="I629" s="9" t="b">
        <v>1</v>
      </c>
    </row>
    <row r="630" ht="15.75" customHeight="1">
      <c r="A630" s="36"/>
      <c r="B630" s="11">
        <v>45083.0</v>
      </c>
      <c r="C630" s="12" t="s">
        <v>25</v>
      </c>
      <c r="D630" s="12" t="s">
        <v>26</v>
      </c>
      <c r="E630" s="13">
        <v>0.7083333333333334</v>
      </c>
      <c r="F630" s="13">
        <v>0.89375</v>
      </c>
      <c r="G630" s="14">
        <v>4.5</v>
      </c>
      <c r="H630" s="15" t="s">
        <v>594</v>
      </c>
      <c r="I630" s="16" t="b">
        <v>1</v>
      </c>
    </row>
    <row r="631" ht="15.75" customHeight="1">
      <c r="A631" s="36"/>
      <c r="B631" s="17">
        <v>45083.0</v>
      </c>
      <c r="C631" s="18" t="s">
        <v>182</v>
      </c>
      <c r="D631" s="18" t="s">
        <v>26</v>
      </c>
      <c r="E631" s="19">
        <v>0.7847222222222222</v>
      </c>
      <c r="F631" s="19">
        <v>0.875</v>
      </c>
      <c r="G631" s="7">
        <v>2.25</v>
      </c>
      <c r="H631" s="20" t="s">
        <v>595</v>
      </c>
      <c r="I631" s="9" t="b">
        <v>1</v>
      </c>
    </row>
    <row r="632" ht="15.75" customHeight="1">
      <c r="A632" s="36"/>
      <c r="B632" s="11">
        <v>45083.0</v>
      </c>
      <c r="C632" s="12" t="s">
        <v>25</v>
      </c>
      <c r="D632" s="12" t="s">
        <v>26</v>
      </c>
      <c r="E632" s="13">
        <v>0.90625</v>
      </c>
      <c r="F632" s="13">
        <v>0.94375</v>
      </c>
      <c r="G632" s="14">
        <v>1.0</v>
      </c>
      <c r="H632" s="15" t="s">
        <v>596</v>
      </c>
      <c r="I632" s="16" t="b">
        <v>1</v>
      </c>
    </row>
    <row r="633" ht="15.75" customHeight="1">
      <c r="A633" s="36"/>
      <c r="B633" s="17">
        <v>45084.0</v>
      </c>
      <c r="C633" s="18" t="s">
        <v>15</v>
      </c>
      <c r="D633" s="18" t="s">
        <v>16</v>
      </c>
      <c r="E633" s="19">
        <v>0.0</v>
      </c>
      <c r="F633" s="19">
        <v>0.041666666666666664</v>
      </c>
      <c r="G633" s="7">
        <v>1.0</v>
      </c>
      <c r="H633" s="20" t="s">
        <v>597</v>
      </c>
      <c r="I633" s="9" t="b">
        <v>1</v>
      </c>
    </row>
    <row r="634" ht="15.75" customHeight="1">
      <c r="A634" s="36"/>
      <c r="B634" s="11">
        <v>45084.0</v>
      </c>
      <c r="C634" s="12" t="s">
        <v>25</v>
      </c>
      <c r="D634" s="12" t="s">
        <v>26</v>
      </c>
      <c r="E634" s="35">
        <v>0.0</v>
      </c>
      <c r="F634" s="13">
        <v>0.07013888888888889</v>
      </c>
      <c r="G634" s="14">
        <v>1.75</v>
      </c>
      <c r="H634" s="15" t="s">
        <v>598</v>
      </c>
      <c r="I634" s="16" t="b">
        <v>1</v>
      </c>
    </row>
    <row r="635" ht="15.75" customHeight="1">
      <c r="A635" s="36"/>
      <c r="B635" s="17">
        <v>45084.0</v>
      </c>
      <c r="C635" s="18" t="s">
        <v>25</v>
      </c>
      <c r="D635" s="18" t="s">
        <v>26</v>
      </c>
      <c r="E635" s="19">
        <v>0.3958333333333333</v>
      </c>
      <c r="F635" s="19">
        <v>0.5493055555555556</v>
      </c>
      <c r="G635" s="7">
        <v>3.75</v>
      </c>
      <c r="H635" s="20" t="s">
        <v>599</v>
      </c>
      <c r="I635" s="9" t="b">
        <v>1</v>
      </c>
    </row>
    <row r="636" ht="15.75" customHeight="1">
      <c r="A636" s="36"/>
      <c r="B636" s="11">
        <v>45084.0</v>
      </c>
      <c r="C636" s="12" t="s">
        <v>25</v>
      </c>
      <c r="D636" s="12" t="s">
        <v>26</v>
      </c>
      <c r="E636" s="13">
        <v>0.75</v>
      </c>
      <c r="F636" s="13">
        <v>0.875</v>
      </c>
      <c r="G636" s="14">
        <v>3.0</v>
      </c>
      <c r="H636" s="15" t="s">
        <v>600</v>
      </c>
      <c r="I636" s="16" t="b">
        <v>1</v>
      </c>
    </row>
    <row r="637" ht="15.75" customHeight="1">
      <c r="A637" s="36"/>
      <c r="B637" s="17"/>
      <c r="C637" s="18"/>
      <c r="D637" s="19"/>
      <c r="E637" s="19"/>
      <c r="F637" s="19"/>
      <c r="G637" s="7">
        <v>0.0</v>
      </c>
      <c r="H637" s="20"/>
      <c r="I637" s="9" t="b">
        <v>0</v>
      </c>
    </row>
    <row r="638" ht="15.75" customHeight="1">
      <c r="A638" s="36"/>
      <c r="B638" s="11"/>
      <c r="C638" s="12"/>
      <c r="D638" s="13"/>
      <c r="E638" s="13"/>
      <c r="F638" s="13"/>
      <c r="G638" s="14">
        <v>0.0</v>
      </c>
      <c r="H638" s="15"/>
      <c r="I638" s="16" t="b">
        <v>0</v>
      </c>
    </row>
    <row r="639" ht="15.75" customHeight="1">
      <c r="A639" s="36"/>
      <c r="B639" s="17"/>
      <c r="C639" s="18"/>
      <c r="D639" s="19"/>
      <c r="E639" s="19"/>
      <c r="F639" s="19"/>
      <c r="G639" s="7">
        <v>0.0</v>
      </c>
      <c r="H639" s="20"/>
      <c r="I639" s="9" t="b">
        <v>0</v>
      </c>
    </row>
    <row r="640" ht="15.75" customHeight="1">
      <c r="A640" s="36"/>
      <c r="B640" s="11"/>
      <c r="C640" s="12"/>
      <c r="D640" s="13"/>
      <c r="E640" s="13"/>
      <c r="F640" s="13"/>
      <c r="G640" s="14">
        <v>0.0</v>
      </c>
      <c r="H640" s="15"/>
      <c r="I640" s="16" t="b">
        <v>0</v>
      </c>
    </row>
    <row r="641" ht="15.75" customHeight="1">
      <c r="A641" s="36"/>
      <c r="B641" s="17"/>
      <c r="C641" s="18"/>
      <c r="D641" s="19"/>
      <c r="E641" s="19"/>
      <c r="F641" s="19"/>
      <c r="G641" s="7">
        <v>0.0</v>
      </c>
      <c r="H641" s="20"/>
      <c r="I641" s="9" t="b">
        <v>0</v>
      </c>
    </row>
    <row r="642" ht="15.75" customHeight="1">
      <c r="A642" s="36"/>
      <c r="B642" s="11"/>
      <c r="C642" s="12"/>
      <c r="D642" s="13"/>
      <c r="E642" s="13"/>
      <c r="F642" s="13"/>
      <c r="G642" s="14">
        <v>0.0</v>
      </c>
      <c r="H642" s="15"/>
      <c r="I642" s="16" t="b">
        <v>0</v>
      </c>
    </row>
    <row r="643" ht="15.75" customHeight="1">
      <c r="A643" s="36"/>
      <c r="B643" s="17"/>
      <c r="C643" s="18"/>
      <c r="D643" s="19"/>
      <c r="E643" s="19"/>
      <c r="F643" s="19"/>
      <c r="G643" s="7">
        <v>0.0</v>
      </c>
      <c r="H643" s="20"/>
      <c r="I643" s="9" t="b">
        <v>0</v>
      </c>
    </row>
    <row r="644" ht="15.75" customHeight="1">
      <c r="A644" s="36"/>
      <c r="B644" s="11"/>
      <c r="C644" s="12"/>
      <c r="D644" s="13"/>
      <c r="E644" s="13"/>
      <c r="F644" s="13"/>
      <c r="G644" s="14">
        <v>0.0</v>
      </c>
      <c r="H644" s="15"/>
      <c r="I644" s="16" t="b">
        <v>0</v>
      </c>
    </row>
    <row r="645" ht="15.75" customHeight="1">
      <c r="A645" s="36"/>
      <c r="B645" s="17"/>
      <c r="C645" s="18"/>
      <c r="D645" s="19"/>
      <c r="E645" s="19"/>
      <c r="F645" s="19"/>
      <c r="G645" s="7">
        <v>0.0</v>
      </c>
      <c r="H645" s="20"/>
      <c r="I645" s="9" t="b">
        <v>0</v>
      </c>
    </row>
    <row r="646" ht="15.75" customHeight="1">
      <c r="A646" s="36"/>
      <c r="B646" s="11"/>
      <c r="C646" s="12"/>
      <c r="D646" s="13"/>
      <c r="E646" s="13"/>
      <c r="F646" s="13"/>
      <c r="G646" s="14">
        <v>0.0</v>
      </c>
      <c r="H646" s="15"/>
      <c r="I646" s="16" t="b">
        <v>0</v>
      </c>
    </row>
    <row r="647" ht="15.75" customHeight="1">
      <c r="A647" s="36"/>
      <c r="B647" s="17"/>
      <c r="C647" s="18"/>
      <c r="D647" s="19"/>
      <c r="E647" s="19"/>
      <c r="F647" s="19"/>
      <c r="G647" s="7">
        <v>0.0</v>
      </c>
      <c r="H647" s="20"/>
      <c r="I647" s="9" t="b">
        <v>0</v>
      </c>
    </row>
    <row r="648" ht="15.75" customHeight="1">
      <c r="A648" s="36"/>
      <c r="B648" s="11"/>
      <c r="C648" s="12"/>
      <c r="D648" s="13"/>
      <c r="E648" s="13"/>
      <c r="F648" s="13"/>
      <c r="G648" s="14">
        <v>0.0</v>
      </c>
      <c r="H648" s="15"/>
      <c r="I648" s="16" t="b">
        <v>0</v>
      </c>
    </row>
    <row r="649" ht="15.75" customHeight="1">
      <c r="A649" s="36"/>
      <c r="B649" s="17"/>
      <c r="C649" s="18"/>
      <c r="D649" s="19"/>
      <c r="E649" s="19"/>
      <c r="F649" s="19"/>
      <c r="G649" s="7">
        <v>0.0</v>
      </c>
      <c r="H649" s="20"/>
      <c r="I649" s="9" t="b">
        <v>0</v>
      </c>
    </row>
    <row r="650" ht="15.75" customHeight="1">
      <c r="A650" s="36"/>
      <c r="B650" s="11"/>
      <c r="C650" s="12"/>
      <c r="D650" s="13"/>
      <c r="E650" s="13"/>
      <c r="F650" s="13"/>
      <c r="G650" s="14">
        <v>0.0</v>
      </c>
      <c r="H650" s="15"/>
      <c r="I650" s="16" t="b">
        <v>0</v>
      </c>
    </row>
    <row r="651" ht="15.75" customHeight="1">
      <c r="A651" s="36"/>
      <c r="B651" s="17"/>
      <c r="C651" s="18"/>
      <c r="D651" s="19"/>
      <c r="E651" s="19"/>
      <c r="F651" s="19"/>
      <c r="G651" s="7">
        <v>0.0</v>
      </c>
      <c r="H651" s="20"/>
      <c r="I651" s="9" t="b">
        <v>0</v>
      </c>
    </row>
    <row r="652" ht="15.75" customHeight="1">
      <c r="A652" s="36"/>
      <c r="B652" s="11"/>
      <c r="C652" s="12"/>
      <c r="D652" s="13"/>
      <c r="E652" s="13"/>
      <c r="F652" s="13"/>
      <c r="G652" s="14">
        <v>0.0</v>
      </c>
      <c r="H652" s="15"/>
      <c r="I652" s="16" t="b">
        <v>0</v>
      </c>
    </row>
    <row r="653" ht="15.75" customHeight="1">
      <c r="A653" s="36"/>
      <c r="B653" s="17"/>
      <c r="C653" s="18"/>
      <c r="D653" s="19"/>
      <c r="E653" s="19"/>
      <c r="F653" s="19"/>
      <c r="G653" s="7">
        <v>0.0</v>
      </c>
      <c r="H653" s="20"/>
      <c r="I653" s="9" t="b">
        <v>0</v>
      </c>
    </row>
    <row r="654" ht="15.75" customHeight="1">
      <c r="A654" s="36"/>
      <c r="B654" s="11"/>
      <c r="C654" s="12"/>
      <c r="D654" s="13"/>
      <c r="E654" s="13"/>
      <c r="F654" s="13"/>
      <c r="G654" s="14">
        <v>0.0</v>
      </c>
      <c r="H654" s="15"/>
      <c r="I654" s="16" t="b">
        <v>0</v>
      </c>
    </row>
    <row r="655" ht="15.75" customHeight="1">
      <c r="A655" s="36"/>
      <c r="B655" s="17"/>
      <c r="C655" s="18"/>
      <c r="D655" s="19"/>
      <c r="E655" s="19"/>
      <c r="F655" s="19"/>
      <c r="G655" s="7">
        <v>0.0</v>
      </c>
      <c r="H655" s="20"/>
      <c r="I655" s="9" t="b">
        <v>0</v>
      </c>
    </row>
    <row r="656" ht="15.75" customHeight="1">
      <c r="A656" s="36"/>
      <c r="B656" s="11"/>
      <c r="C656" s="12"/>
      <c r="D656" s="13"/>
      <c r="E656" s="13"/>
      <c r="F656" s="13"/>
      <c r="G656" s="14">
        <v>0.0</v>
      </c>
      <c r="H656" s="15"/>
      <c r="I656" s="16" t="b">
        <v>0</v>
      </c>
    </row>
    <row r="657" ht="15.75" customHeight="1">
      <c r="A657" s="36"/>
      <c r="B657" s="17"/>
      <c r="C657" s="18"/>
      <c r="D657" s="19"/>
      <c r="E657" s="19"/>
      <c r="F657" s="19"/>
      <c r="G657" s="7">
        <v>0.0</v>
      </c>
      <c r="H657" s="20"/>
      <c r="I657" s="9" t="b">
        <v>0</v>
      </c>
    </row>
    <row r="658" ht="15.75" customHeight="1">
      <c r="A658" s="36"/>
      <c r="B658" s="11"/>
      <c r="C658" s="12"/>
      <c r="D658" s="13"/>
      <c r="E658" s="13"/>
      <c r="F658" s="13"/>
      <c r="G658" s="14">
        <v>0.0</v>
      </c>
      <c r="H658" s="15"/>
      <c r="I658" s="16" t="b">
        <v>0</v>
      </c>
    </row>
    <row r="659" ht="15.75" customHeight="1">
      <c r="A659" s="36"/>
      <c r="B659" s="17"/>
      <c r="C659" s="18"/>
      <c r="D659" s="19"/>
      <c r="E659" s="19"/>
      <c r="F659" s="19"/>
      <c r="G659" s="7">
        <v>0.0</v>
      </c>
      <c r="H659" s="20"/>
      <c r="I659" s="9" t="b">
        <v>0</v>
      </c>
    </row>
    <row r="660" ht="15.75" customHeight="1">
      <c r="A660" s="36"/>
      <c r="B660" s="11"/>
      <c r="C660" s="12"/>
      <c r="D660" s="13"/>
      <c r="E660" s="13"/>
      <c r="F660" s="13"/>
      <c r="G660" s="14">
        <v>0.0</v>
      </c>
      <c r="H660" s="15"/>
      <c r="I660" s="16" t="b">
        <v>0</v>
      </c>
    </row>
    <row r="661" ht="15.75" customHeight="1">
      <c r="A661" s="36"/>
      <c r="B661" s="17"/>
      <c r="C661" s="18"/>
      <c r="D661" s="19"/>
      <c r="E661" s="19"/>
      <c r="F661" s="19"/>
      <c r="G661" s="7">
        <v>0.0</v>
      </c>
      <c r="H661" s="20"/>
      <c r="I661" s="9" t="b">
        <v>0</v>
      </c>
    </row>
    <row r="662" ht="15.75" customHeight="1">
      <c r="A662" s="36"/>
      <c r="B662" s="11"/>
      <c r="C662" s="12"/>
      <c r="D662" s="13"/>
      <c r="E662" s="13"/>
      <c r="F662" s="13"/>
      <c r="G662" s="14">
        <v>0.0</v>
      </c>
      <c r="H662" s="15"/>
      <c r="I662" s="16" t="b">
        <v>0</v>
      </c>
    </row>
    <row r="663" ht="15.75" customHeight="1">
      <c r="A663" s="36"/>
      <c r="B663" s="17"/>
      <c r="C663" s="18"/>
      <c r="D663" s="19"/>
      <c r="E663" s="19"/>
      <c r="F663" s="19"/>
      <c r="G663" s="7">
        <v>0.0</v>
      </c>
      <c r="H663" s="20"/>
      <c r="I663" s="9" t="b">
        <v>0</v>
      </c>
    </row>
    <row r="664" ht="15.75" customHeight="1">
      <c r="A664" s="36"/>
      <c r="B664" s="11"/>
      <c r="C664" s="12"/>
      <c r="D664" s="13"/>
      <c r="E664" s="13"/>
      <c r="F664" s="13"/>
      <c r="G664" s="14">
        <v>0.0</v>
      </c>
      <c r="H664" s="15"/>
      <c r="I664" s="16" t="b">
        <v>0</v>
      </c>
    </row>
    <row r="665" ht="15.75" customHeight="1">
      <c r="A665" s="36"/>
      <c r="B665" s="17"/>
      <c r="C665" s="18"/>
      <c r="D665" s="19"/>
      <c r="E665" s="19"/>
      <c r="F665" s="19"/>
      <c r="G665" s="7">
        <v>0.0</v>
      </c>
      <c r="H665" s="20"/>
      <c r="I665" s="9" t="b">
        <v>0</v>
      </c>
    </row>
    <row r="666" ht="15.75" customHeight="1">
      <c r="A666" s="36"/>
      <c r="B666" s="11"/>
      <c r="C666" s="12"/>
      <c r="D666" s="13"/>
      <c r="E666" s="13"/>
      <c r="F666" s="13"/>
      <c r="G666" s="14">
        <v>0.0</v>
      </c>
      <c r="H666" s="15"/>
      <c r="I666" s="16" t="b">
        <v>0</v>
      </c>
    </row>
    <row r="667" ht="15.75" customHeight="1">
      <c r="A667" s="36"/>
      <c r="B667" s="17"/>
      <c r="C667" s="18"/>
      <c r="D667" s="19"/>
      <c r="E667" s="19"/>
      <c r="F667" s="19"/>
      <c r="G667" s="7">
        <v>0.0</v>
      </c>
      <c r="H667" s="20"/>
      <c r="I667" s="9" t="b">
        <v>0</v>
      </c>
    </row>
    <row r="668" ht="15.75" customHeight="1">
      <c r="A668" s="36"/>
      <c r="B668" s="11"/>
      <c r="C668" s="12"/>
      <c r="D668" s="13"/>
      <c r="E668" s="13"/>
      <c r="F668" s="13"/>
      <c r="G668" s="14">
        <v>0.0</v>
      </c>
      <c r="H668" s="15"/>
      <c r="I668" s="16" t="b">
        <v>0</v>
      </c>
    </row>
    <row r="669" ht="15.75" customHeight="1">
      <c r="A669" s="36"/>
      <c r="B669" s="17"/>
      <c r="C669" s="18"/>
      <c r="D669" s="19"/>
      <c r="E669" s="19"/>
      <c r="F669" s="19"/>
      <c r="G669" s="7">
        <v>0.0</v>
      </c>
      <c r="H669" s="20"/>
      <c r="I669" s="9" t="b">
        <v>0</v>
      </c>
    </row>
    <row r="670" ht="15.75" customHeight="1">
      <c r="A670" s="36"/>
      <c r="B670" s="11"/>
      <c r="C670" s="12"/>
      <c r="D670" s="13"/>
      <c r="E670" s="13"/>
      <c r="F670" s="13"/>
      <c r="G670" s="14">
        <v>0.0</v>
      </c>
      <c r="H670" s="15"/>
      <c r="I670" s="16" t="b">
        <v>0</v>
      </c>
    </row>
    <row r="671" ht="15.75" customHeight="1">
      <c r="A671" s="36"/>
      <c r="B671" s="17"/>
      <c r="C671" s="18"/>
      <c r="D671" s="19"/>
      <c r="E671" s="19"/>
      <c r="F671" s="19"/>
      <c r="G671" s="7">
        <v>0.0</v>
      </c>
      <c r="H671" s="20"/>
      <c r="I671" s="9" t="b">
        <v>0</v>
      </c>
    </row>
    <row r="672" ht="15.75" customHeight="1">
      <c r="A672" s="36"/>
      <c r="B672" s="11"/>
      <c r="C672" s="12"/>
      <c r="D672" s="13"/>
      <c r="E672" s="13"/>
      <c r="F672" s="13"/>
      <c r="G672" s="14">
        <v>0.0</v>
      </c>
      <c r="H672" s="15"/>
      <c r="I672" s="16" t="b">
        <v>0</v>
      </c>
    </row>
    <row r="673" ht="15.75" customHeight="1">
      <c r="A673" s="36"/>
      <c r="B673" s="17"/>
      <c r="C673" s="18"/>
      <c r="D673" s="19"/>
      <c r="E673" s="19"/>
      <c r="F673" s="19"/>
      <c r="G673" s="7">
        <v>0.0</v>
      </c>
      <c r="H673" s="20"/>
      <c r="I673" s="9" t="b">
        <v>0</v>
      </c>
    </row>
    <row r="674" ht="15.75" customHeight="1">
      <c r="A674" s="36"/>
      <c r="B674" s="11"/>
      <c r="C674" s="12"/>
      <c r="D674" s="13"/>
      <c r="E674" s="13"/>
      <c r="F674" s="13"/>
      <c r="G674" s="14">
        <v>0.0</v>
      </c>
      <c r="H674" s="15"/>
      <c r="I674" s="16" t="b">
        <v>0</v>
      </c>
    </row>
    <row r="675" ht="15.75" customHeight="1">
      <c r="A675" s="36"/>
      <c r="B675" s="17"/>
      <c r="C675" s="18"/>
      <c r="D675" s="19"/>
      <c r="E675" s="19"/>
      <c r="F675" s="19"/>
      <c r="G675" s="7">
        <v>0.0</v>
      </c>
      <c r="H675" s="20"/>
      <c r="I675" s="9" t="b">
        <v>0</v>
      </c>
    </row>
    <row r="676" ht="15.75" customHeight="1">
      <c r="A676" s="36"/>
      <c r="B676" s="11"/>
      <c r="C676" s="12"/>
      <c r="D676" s="13"/>
      <c r="E676" s="13"/>
      <c r="F676" s="13"/>
      <c r="G676" s="14">
        <v>0.0</v>
      </c>
      <c r="H676" s="15"/>
      <c r="I676" s="16" t="b">
        <v>0</v>
      </c>
    </row>
    <row r="677" ht="15.75" customHeight="1">
      <c r="A677" s="36"/>
      <c r="B677" s="17"/>
      <c r="C677" s="18"/>
      <c r="D677" s="19"/>
      <c r="E677" s="19"/>
      <c r="F677" s="19"/>
      <c r="G677" s="7">
        <v>0.0</v>
      </c>
      <c r="H677" s="20"/>
      <c r="I677" s="9" t="b">
        <v>0</v>
      </c>
    </row>
    <row r="678" ht="15.75" customHeight="1">
      <c r="A678" s="36"/>
      <c r="B678" s="11"/>
      <c r="C678" s="12"/>
      <c r="D678" s="13"/>
      <c r="E678" s="13"/>
      <c r="F678" s="13"/>
      <c r="G678" s="14">
        <v>0.0</v>
      </c>
      <c r="H678" s="15"/>
      <c r="I678" s="16" t="b">
        <v>0</v>
      </c>
    </row>
    <row r="679" ht="15.75" customHeight="1">
      <c r="A679" s="36"/>
      <c r="B679" s="17"/>
      <c r="C679" s="18"/>
      <c r="D679" s="19"/>
      <c r="E679" s="19"/>
      <c r="F679" s="19"/>
      <c r="G679" s="7">
        <v>0.0</v>
      </c>
      <c r="H679" s="20"/>
      <c r="I679" s="9" t="b">
        <v>0</v>
      </c>
    </row>
    <row r="680" ht="15.75" customHeight="1">
      <c r="A680" s="36"/>
      <c r="B680" s="11"/>
      <c r="C680" s="12"/>
      <c r="D680" s="13"/>
      <c r="E680" s="13"/>
      <c r="F680" s="13"/>
      <c r="G680" s="14">
        <v>0.0</v>
      </c>
      <c r="H680" s="15"/>
      <c r="I680" s="16" t="b">
        <v>0</v>
      </c>
    </row>
    <row r="681" ht="15.75" customHeight="1">
      <c r="A681" s="36"/>
      <c r="B681" s="17"/>
      <c r="C681" s="18"/>
      <c r="D681" s="19"/>
      <c r="E681" s="19"/>
      <c r="F681" s="19"/>
      <c r="G681" s="7">
        <v>0.0</v>
      </c>
      <c r="H681" s="20"/>
      <c r="I681" s="9" t="b">
        <v>0</v>
      </c>
    </row>
    <row r="682" ht="15.75" customHeight="1">
      <c r="A682" s="36"/>
      <c r="B682" s="11"/>
      <c r="C682" s="12"/>
      <c r="D682" s="13"/>
      <c r="E682" s="13"/>
      <c r="F682" s="13"/>
      <c r="G682" s="14">
        <v>0.0</v>
      </c>
      <c r="H682" s="15"/>
      <c r="I682" s="16" t="b">
        <v>0</v>
      </c>
    </row>
    <row r="683" ht="15.75" customHeight="1">
      <c r="A683" s="36"/>
      <c r="B683" s="17"/>
      <c r="C683" s="18"/>
      <c r="D683" s="19"/>
      <c r="E683" s="19"/>
      <c r="F683" s="19"/>
      <c r="G683" s="7">
        <v>0.0</v>
      </c>
      <c r="H683" s="20"/>
      <c r="I683" s="9" t="b">
        <v>0</v>
      </c>
    </row>
    <row r="684" ht="15.75" customHeight="1">
      <c r="A684" s="36"/>
      <c r="B684" s="11"/>
      <c r="C684" s="12"/>
      <c r="D684" s="13"/>
      <c r="E684" s="13"/>
      <c r="F684" s="13"/>
      <c r="G684" s="14">
        <v>0.0</v>
      </c>
      <c r="H684" s="15"/>
      <c r="I684" s="16" t="b">
        <v>0</v>
      </c>
    </row>
    <row r="685" ht="15.75" customHeight="1">
      <c r="A685" s="36"/>
      <c r="B685" s="17"/>
      <c r="C685" s="18"/>
      <c r="D685" s="19"/>
      <c r="E685" s="19"/>
      <c r="F685" s="19"/>
      <c r="G685" s="7">
        <v>0.0</v>
      </c>
      <c r="H685" s="20"/>
      <c r="I685" s="9" t="b">
        <v>0</v>
      </c>
    </row>
    <row r="686" ht="15.75" customHeight="1">
      <c r="A686" s="36"/>
      <c r="B686" s="11"/>
      <c r="C686" s="12"/>
      <c r="D686" s="13"/>
      <c r="E686" s="13"/>
      <c r="F686" s="13"/>
      <c r="G686" s="14">
        <v>0.0</v>
      </c>
      <c r="H686" s="15"/>
      <c r="I686" s="16" t="b">
        <v>0</v>
      </c>
    </row>
    <row r="687" ht="15.75" customHeight="1">
      <c r="A687" s="36"/>
      <c r="B687" s="17"/>
      <c r="C687" s="18"/>
      <c r="D687" s="19"/>
      <c r="E687" s="19"/>
      <c r="F687" s="19"/>
      <c r="G687" s="7">
        <v>0.0</v>
      </c>
      <c r="H687" s="20"/>
      <c r="I687" s="9" t="b">
        <v>0</v>
      </c>
    </row>
    <row r="688" ht="15.75" customHeight="1">
      <c r="A688" s="36"/>
      <c r="B688" s="11"/>
      <c r="C688" s="12"/>
      <c r="D688" s="13"/>
      <c r="E688" s="13"/>
      <c r="F688" s="13"/>
      <c r="G688" s="14">
        <v>0.0</v>
      </c>
      <c r="H688" s="15"/>
      <c r="I688" s="16" t="b">
        <v>0</v>
      </c>
    </row>
    <row r="689" ht="15.75" customHeight="1">
      <c r="A689" s="36"/>
      <c r="B689" s="17"/>
      <c r="C689" s="18"/>
      <c r="D689" s="19"/>
      <c r="E689" s="19"/>
      <c r="F689" s="19"/>
      <c r="G689" s="7">
        <v>0.0</v>
      </c>
      <c r="H689" s="20"/>
      <c r="I689" s="9" t="b">
        <v>0</v>
      </c>
    </row>
    <row r="690" ht="15.75" customHeight="1">
      <c r="A690" s="36"/>
      <c r="B690" s="11"/>
      <c r="C690" s="12"/>
      <c r="D690" s="13"/>
      <c r="E690" s="13"/>
      <c r="F690" s="13"/>
      <c r="G690" s="14">
        <v>0.0</v>
      </c>
      <c r="H690" s="15"/>
      <c r="I690" s="16" t="b">
        <v>0</v>
      </c>
    </row>
    <row r="691" ht="15.75" customHeight="1">
      <c r="A691" s="36"/>
      <c r="B691" s="17"/>
      <c r="C691" s="18"/>
      <c r="D691" s="19"/>
      <c r="E691" s="19"/>
      <c r="F691" s="19"/>
      <c r="G691" s="7">
        <v>0.0</v>
      </c>
      <c r="H691" s="20"/>
      <c r="I691" s="9" t="b">
        <v>0</v>
      </c>
    </row>
    <row r="692" ht="15.75" customHeight="1">
      <c r="A692" s="36"/>
      <c r="B692" s="11"/>
      <c r="C692" s="12"/>
      <c r="D692" s="13"/>
      <c r="E692" s="13"/>
      <c r="F692" s="13"/>
      <c r="G692" s="14">
        <v>0.0</v>
      </c>
      <c r="H692" s="15"/>
      <c r="I692" s="16" t="b">
        <v>0</v>
      </c>
    </row>
    <row r="693" ht="15.75" customHeight="1">
      <c r="A693" s="36"/>
      <c r="B693" s="17"/>
      <c r="C693" s="18"/>
      <c r="D693" s="19"/>
      <c r="E693" s="19"/>
      <c r="F693" s="19"/>
      <c r="G693" s="7">
        <v>0.0</v>
      </c>
      <c r="H693" s="20"/>
      <c r="I693" s="9" t="b">
        <v>0</v>
      </c>
    </row>
    <row r="694" ht="15.75" customHeight="1">
      <c r="A694" s="36"/>
      <c r="B694" s="11"/>
      <c r="C694" s="12"/>
      <c r="D694" s="13"/>
      <c r="E694" s="13"/>
      <c r="F694" s="13"/>
      <c r="G694" s="14">
        <v>0.0</v>
      </c>
      <c r="H694" s="15"/>
      <c r="I694" s="16" t="b">
        <v>0</v>
      </c>
    </row>
    <row r="695" ht="15.75" customHeight="1">
      <c r="A695" s="36"/>
      <c r="B695" s="17"/>
      <c r="C695" s="18"/>
      <c r="D695" s="19"/>
      <c r="E695" s="19"/>
      <c r="F695" s="19"/>
      <c r="G695" s="7">
        <v>0.0</v>
      </c>
      <c r="H695" s="20"/>
      <c r="I695" s="9" t="b">
        <v>0</v>
      </c>
    </row>
    <row r="696" ht="15.75" customHeight="1">
      <c r="A696" s="36"/>
      <c r="B696" s="11"/>
      <c r="C696" s="12"/>
      <c r="D696" s="13"/>
      <c r="E696" s="13"/>
      <c r="F696" s="13"/>
      <c r="G696" s="14">
        <v>0.0</v>
      </c>
      <c r="H696" s="15"/>
      <c r="I696" s="16" t="b">
        <v>0</v>
      </c>
    </row>
    <row r="697" ht="15.75" customHeight="1">
      <c r="A697" s="36"/>
      <c r="B697" s="17"/>
      <c r="C697" s="18"/>
      <c r="D697" s="19"/>
      <c r="E697" s="19"/>
      <c r="F697" s="19"/>
      <c r="G697" s="7">
        <v>0.0</v>
      </c>
      <c r="H697" s="20"/>
      <c r="I697" s="9" t="b">
        <v>0</v>
      </c>
    </row>
    <row r="698" ht="15.75" customHeight="1">
      <c r="A698" s="36"/>
      <c r="B698" s="11"/>
      <c r="C698" s="12"/>
      <c r="D698" s="13"/>
      <c r="E698" s="13"/>
      <c r="F698" s="13"/>
      <c r="G698" s="14">
        <v>0.0</v>
      </c>
      <c r="H698" s="15"/>
      <c r="I698" s="16" t="b">
        <v>0</v>
      </c>
    </row>
    <row r="699" ht="15.75" customHeight="1">
      <c r="A699" s="36"/>
      <c r="B699" s="17"/>
      <c r="C699" s="18"/>
      <c r="D699" s="19"/>
      <c r="E699" s="19"/>
      <c r="F699" s="19"/>
      <c r="G699" s="7">
        <v>0.0</v>
      </c>
      <c r="H699" s="20"/>
      <c r="I699" s="9" t="b">
        <v>0</v>
      </c>
    </row>
    <row r="700" ht="15.75" customHeight="1">
      <c r="A700" s="36"/>
      <c r="B700" s="11"/>
      <c r="C700" s="12"/>
      <c r="D700" s="13"/>
      <c r="E700" s="13"/>
      <c r="F700" s="13"/>
      <c r="G700" s="14">
        <v>0.0</v>
      </c>
      <c r="H700" s="15"/>
      <c r="I700" s="16" t="b">
        <v>0</v>
      </c>
    </row>
    <row r="701" ht="15.75" customHeight="1">
      <c r="A701" s="36"/>
      <c r="B701" s="17"/>
      <c r="C701" s="18"/>
      <c r="D701" s="19"/>
      <c r="E701" s="19"/>
      <c r="F701" s="19"/>
      <c r="G701" s="7">
        <v>0.0</v>
      </c>
      <c r="H701" s="20"/>
      <c r="I701" s="9" t="b">
        <v>0</v>
      </c>
    </row>
    <row r="702" ht="15.75" customHeight="1">
      <c r="A702" s="36"/>
      <c r="B702" s="11"/>
      <c r="C702" s="12"/>
      <c r="D702" s="13"/>
      <c r="E702" s="13"/>
      <c r="F702" s="13"/>
      <c r="G702" s="14">
        <v>0.0</v>
      </c>
      <c r="H702" s="15"/>
      <c r="I702" s="16" t="b">
        <v>0</v>
      </c>
    </row>
    <row r="703" ht="15.75" customHeight="1">
      <c r="A703" s="36"/>
      <c r="B703" s="17"/>
      <c r="C703" s="18"/>
      <c r="D703" s="19"/>
      <c r="E703" s="19"/>
      <c r="F703" s="19"/>
      <c r="G703" s="7">
        <v>0.0</v>
      </c>
      <c r="H703" s="20"/>
      <c r="I703" s="9" t="b">
        <v>0</v>
      </c>
    </row>
    <row r="704" ht="15.75" customHeight="1">
      <c r="A704" s="36"/>
      <c r="B704" s="11"/>
      <c r="C704" s="12"/>
      <c r="D704" s="13"/>
      <c r="E704" s="13"/>
      <c r="F704" s="13"/>
      <c r="G704" s="14">
        <v>0.0</v>
      </c>
      <c r="H704" s="15"/>
      <c r="I704" s="16" t="b">
        <v>0</v>
      </c>
    </row>
    <row r="705" ht="15.75" customHeight="1">
      <c r="A705" s="36"/>
      <c r="B705" s="17"/>
      <c r="C705" s="18"/>
      <c r="D705" s="19"/>
      <c r="E705" s="19"/>
      <c r="F705" s="19"/>
      <c r="G705" s="7">
        <v>0.0</v>
      </c>
      <c r="H705" s="20"/>
      <c r="I705" s="9" t="b">
        <v>0</v>
      </c>
    </row>
    <row r="706" ht="15.75" customHeight="1">
      <c r="A706" s="36"/>
      <c r="B706" s="11"/>
      <c r="C706" s="12"/>
      <c r="D706" s="13"/>
      <c r="E706" s="13"/>
      <c r="F706" s="13"/>
      <c r="G706" s="14">
        <v>0.0</v>
      </c>
      <c r="H706" s="15"/>
      <c r="I706" s="16" t="b">
        <v>0</v>
      </c>
    </row>
    <row r="707" ht="15.75" customHeight="1">
      <c r="A707" s="36"/>
      <c r="B707" s="17"/>
      <c r="C707" s="18"/>
      <c r="D707" s="19"/>
      <c r="E707" s="19"/>
      <c r="F707" s="19"/>
      <c r="G707" s="7">
        <v>0.0</v>
      </c>
      <c r="H707" s="20"/>
      <c r="I707" s="9" t="b">
        <v>0</v>
      </c>
    </row>
    <row r="708" ht="15.75" customHeight="1">
      <c r="A708" s="36"/>
      <c r="B708" s="11"/>
      <c r="C708" s="12"/>
      <c r="D708" s="13"/>
      <c r="E708" s="13"/>
      <c r="F708" s="13"/>
      <c r="G708" s="14">
        <v>0.0</v>
      </c>
      <c r="H708" s="15"/>
      <c r="I708" s="16" t="b">
        <v>0</v>
      </c>
    </row>
    <row r="709" ht="15.75" customHeight="1">
      <c r="A709" s="36"/>
      <c r="B709" s="17"/>
      <c r="C709" s="18"/>
      <c r="D709" s="19"/>
      <c r="E709" s="19"/>
      <c r="F709" s="19"/>
      <c r="G709" s="7">
        <v>0.0</v>
      </c>
      <c r="H709" s="20"/>
      <c r="I709" s="9" t="b">
        <v>0</v>
      </c>
    </row>
    <row r="710" ht="15.75" customHeight="1">
      <c r="A710" s="36"/>
      <c r="B710" s="11"/>
      <c r="C710" s="12"/>
      <c r="D710" s="13"/>
      <c r="E710" s="13"/>
      <c r="F710" s="13"/>
      <c r="G710" s="14">
        <v>0.0</v>
      </c>
      <c r="H710" s="15"/>
      <c r="I710" s="16" t="b">
        <v>0</v>
      </c>
    </row>
    <row r="711" ht="15.75" customHeight="1">
      <c r="A711" s="36"/>
      <c r="B711" s="17"/>
      <c r="C711" s="18"/>
      <c r="D711" s="19"/>
      <c r="E711" s="19"/>
      <c r="F711" s="19"/>
      <c r="G711" s="7">
        <v>0.0</v>
      </c>
      <c r="H711" s="20"/>
      <c r="I711" s="9" t="b">
        <v>0</v>
      </c>
    </row>
    <row r="712" ht="15.75" customHeight="1">
      <c r="A712" s="36"/>
      <c r="B712" s="11"/>
      <c r="C712" s="12"/>
      <c r="D712" s="13"/>
      <c r="E712" s="13"/>
      <c r="F712" s="13"/>
      <c r="G712" s="14">
        <v>0.0</v>
      </c>
      <c r="H712" s="15"/>
      <c r="I712" s="16" t="b">
        <v>0</v>
      </c>
    </row>
    <row r="713" ht="15.75" customHeight="1">
      <c r="A713" s="36"/>
      <c r="B713" s="17"/>
      <c r="C713" s="18"/>
      <c r="D713" s="19"/>
      <c r="E713" s="19"/>
      <c r="F713" s="19"/>
      <c r="G713" s="7">
        <v>0.0</v>
      </c>
      <c r="H713" s="20"/>
      <c r="I713" s="9" t="b">
        <v>0</v>
      </c>
    </row>
    <row r="714" ht="15.75" customHeight="1">
      <c r="A714" s="36"/>
      <c r="B714" s="11"/>
      <c r="C714" s="12"/>
      <c r="D714" s="13"/>
      <c r="E714" s="13"/>
      <c r="F714" s="13"/>
      <c r="G714" s="14">
        <v>0.0</v>
      </c>
      <c r="H714" s="15"/>
      <c r="I714" s="16" t="b">
        <v>0</v>
      </c>
    </row>
    <row r="715" ht="15.75" customHeight="1">
      <c r="A715" s="36"/>
      <c r="B715" s="17"/>
      <c r="C715" s="18"/>
      <c r="D715" s="19"/>
      <c r="E715" s="19"/>
      <c r="F715" s="19"/>
      <c r="G715" s="7">
        <v>0.0</v>
      </c>
      <c r="H715" s="20"/>
      <c r="I715" s="9" t="b">
        <v>0</v>
      </c>
    </row>
    <row r="716" ht="15.75" customHeight="1">
      <c r="A716" s="36"/>
      <c r="B716" s="11"/>
      <c r="C716" s="12"/>
      <c r="D716" s="13"/>
      <c r="E716" s="13"/>
      <c r="F716" s="13"/>
      <c r="G716" s="14">
        <v>0.0</v>
      </c>
      <c r="H716" s="15"/>
      <c r="I716" s="16" t="b">
        <v>0</v>
      </c>
    </row>
    <row r="717" ht="15.75" customHeight="1">
      <c r="A717" s="36"/>
      <c r="B717" s="17"/>
      <c r="C717" s="18"/>
      <c r="D717" s="19"/>
      <c r="E717" s="19"/>
      <c r="F717" s="19"/>
      <c r="G717" s="7">
        <v>0.0</v>
      </c>
      <c r="H717" s="20"/>
      <c r="I717" s="9" t="b">
        <v>0</v>
      </c>
    </row>
    <row r="718" ht="15.75" customHeight="1">
      <c r="A718" s="36"/>
      <c r="B718" s="11"/>
      <c r="C718" s="12"/>
      <c r="D718" s="13"/>
      <c r="E718" s="13"/>
      <c r="F718" s="13"/>
      <c r="G718" s="14">
        <v>0.0</v>
      </c>
      <c r="H718" s="15"/>
      <c r="I718" s="16" t="b">
        <v>0</v>
      </c>
    </row>
    <row r="719" ht="15.75" customHeight="1">
      <c r="A719" s="36"/>
      <c r="B719" s="17"/>
      <c r="C719" s="18"/>
      <c r="D719" s="19"/>
      <c r="E719" s="19"/>
      <c r="F719" s="19"/>
      <c r="G719" s="7">
        <v>0.0</v>
      </c>
      <c r="H719" s="20"/>
      <c r="I719" s="9" t="b">
        <v>0</v>
      </c>
    </row>
    <row r="720" ht="15.75" customHeight="1">
      <c r="A720" s="36"/>
      <c r="B720" s="11"/>
      <c r="C720" s="12"/>
      <c r="D720" s="13"/>
      <c r="E720" s="13"/>
      <c r="F720" s="13"/>
      <c r="G720" s="14">
        <v>0.0</v>
      </c>
      <c r="H720" s="15"/>
      <c r="I720" s="16" t="b">
        <v>0</v>
      </c>
    </row>
    <row r="721" ht="15.75" customHeight="1">
      <c r="A721" s="36"/>
      <c r="B721" s="17"/>
      <c r="C721" s="18"/>
      <c r="D721" s="19"/>
      <c r="E721" s="19"/>
      <c r="F721" s="19"/>
      <c r="G721" s="7">
        <v>0.0</v>
      </c>
      <c r="H721" s="20"/>
      <c r="I721" s="9" t="b">
        <v>0</v>
      </c>
    </row>
    <row r="722" ht="15.75" customHeight="1">
      <c r="A722" s="36"/>
      <c r="B722" s="11"/>
      <c r="C722" s="12"/>
      <c r="D722" s="13"/>
      <c r="E722" s="13"/>
      <c r="F722" s="13"/>
      <c r="G722" s="14">
        <v>0.0</v>
      </c>
      <c r="H722" s="15"/>
      <c r="I722" s="16" t="b">
        <v>0</v>
      </c>
    </row>
    <row r="723" ht="15.75" customHeight="1">
      <c r="A723" s="36"/>
      <c r="B723" s="17"/>
      <c r="C723" s="18"/>
      <c r="D723" s="19"/>
      <c r="E723" s="19"/>
      <c r="F723" s="19"/>
      <c r="G723" s="7">
        <v>0.0</v>
      </c>
      <c r="H723" s="20"/>
      <c r="I723" s="9" t="b">
        <v>0</v>
      </c>
    </row>
    <row r="724" ht="15.75" customHeight="1">
      <c r="A724" s="36"/>
      <c r="B724" s="11"/>
      <c r="C724" s="12"/>
      <c r="D724" s="13"/>
      <c r="E724" s="13"/>
      <c r="F724" s="13"/>
      <c r="G724" s="14">
        <v>0.0</v>
      </c>
      <c r="H724" s="15"/>
      <c r="I724" s="16" t="b">
        <v>0</v>
      </c>
    </row>
    <row r="725" ht="15.75" customHeight="1">
      <c r="A725" s="36"/>
      <c r="B725" s="17"/>
      <c r="C725" s="18"/>
      <c r="D725" s="19"/>
      <c r="E725" s="19"/>
      <c r="F725" s="19"/>
      <c r="G725" s="7">
        <v>0.0</v>
      </c>
      <c r="H725" s="20"/>
      <c r="I725" s="9" t="b">
        <v>0</v>
      </c>
    </row>
    <row r="726" ht="15.75" customHeight="1">
      <c r="A726" s="36"/>
      <c r="B726" s="11"/>
      <c r="C726" s="12"/>
      <c r="D726" s="13"/>
      <c r="E726" s="13"/>
      <c r="F726" s="13"/>
      <c r="G726" s="14">
        <v>0.0</v>
      </c>
      <c r="H726" s="15"/>
      <c r="I726" s="16" t="b">
        <v>0</v>
      </c>
    </row>
    <row r="727" ht="15.75" customHeight="1">
      <c r="A727" s="36"/>
      <c r="B727" s="17"/>
      <c r="C727" s="18"/>
      <c r="D727" s="19"/>
      <c r="E727" s="19"/>
      <c r="F727" s="19"/>
      <c r="G727" s="7">
        <v>0.0</v>
      </c>
      <c r="H727" s="20"/>
      <c r="I727" s="9" t="b">
        <v>0</v>
      </c>
    </row>
    <row r="728" ht="15.75" customHeight="1">
      <c r="A728" s="36"/>
      <c r="B728" s="11"/>
      <c r="C728" s="12"/>
      <c r="D728" s="13"/>
      <c r="E728" s="13"/>
      <c r="F728" s="13"/>
      <c r="G728" s="14">
        <v>0.0</v>
      </c>
      <c r="H728" s="15"/>
      <c r="I728" s="16" t="b">
        <v>0</v>
      </c>
    </row>
    <row r="729" ht="15.75" customHeight="1">
      <c r="A729" s="36"/>
      <c r="B729" s="17"/>
      <c r="C729" s="18"/>
      <c r="D729" s="19"/>
      <c r="E729" s="19"/>
      <c r="F729" s="19"/>
      <c r="G729" s="7">
        <v>0.0</v>
      </c>
      <c r="H729" s="20"/>
      <c r="I729" s="9" t="b">
        <v>0</v>
      </c>
    </row>
    <row r="730" ht="15.75" customHeight="1">
      <c r="A730" s="36"/>
      <c r="B730" s="11"/>
      <c r="C730" s="12"/>
      <c r="D730" s="13"/>
      <c r="E730" s="13"/>
      <c r="F730" s="13"/>
      <c r="G730" s="14">
        <v>0.0</v>
      </c>
      <c r="H730" s="15"/>
      <c r="I730" s="16" t="b">
        <v>0</v>
      </c>
    </row>
    <row r="731" ht="15.75" customHeight="1">
      <c r="A731" s="36"/>
      <c r="B731" s="17"/>
      <c r="C731" s="18"/>
      <c r="D731" s="19"/>
      <c r="E731" s="19"/>
      <c r="F731" s="19"/>
      <c r="G731" s="7">
        <v>0.0</v>
      </c>
      <c r="H731" s="20"/>
      <c r="I731" s="9" t="b">
        <v>0</v>
      </c>
    </row>
    <row r="732" ht="15.75" customHeight="1">
      <c r="A732" s="36"/>
      <c r="B732" s="11"/>
      <c r="C732" s="12"/>
      <c r="D732" s="13"/>
      <c r="E732" s="13"/>
      <c r="F732" s="13"/>
      <c r="G732" s="14">
        <v>0.0</v>
      </c>
      <c r="H732" s="15"/>
      <c r="I732" s="16" t="b">
        <v>0</v>
      </c>
    </row>
    <row r="733" ht="15.75" customHeight="1">
      <c r="A733" s="36"/>
      <c r="B733" s="17"/>
      <c r="C733" s="18"/>
      <c r="D733" s="19"/>
      <c r="E733" s="19"/>
      <c r="F733" s="19"/>
      <c r="G733" s="7">
        <v>0.0</v>
      </c>
      <c r="H733" s="20"/>
      <c r="I733" s="9" t="b">
        <v>0</v>
      </c>
    </row>
    <row r="734" ht="15.75" customHeight="1">
      <c r="A734" s="36"/>
      <c r="B734" s="11"/>
      <c r="C734" s="12"/>
      <c r="D734" s="13"/>
      <c r="E734" s="13"/>
      <c r="F734" s="13"/>
      <c r="G734" s="14">
        <v>0.0</v>
      </c>
      <c r="H734" s="15"/>
      <c r="I734" s="16" t="b">
        <v>0</v>
      </c>
    </row>
    <row r="735" ht="15.75" customHeight="1">
      <c r="A735" s="36"/>
      <c r="B735" s="17"/>
      <c r="C735" s="18"/>
      <c r="D735" s="19"/>
      <c r="E735" s="19"/>
      <c r="F735" s="19"/>
      <c r="G735" s="7">
        <v>0.0</v>
      </c>
      <c r="H735" s="20"/>
      <c r="I735" s="9" t="b">
        <v>0</v>
      </c>
    </row>
    <row r="736" ht="15.75" customHeight="1">
      <c r="A736" s="36"/>
      <c r="B736" s="11"/>
      <c r="C736" s="12"/>
      <c r="D736" s="13"/>
      <c r="E736" s="13"/>
      <c r="F736" s="13"/>
      <c r="G736" s="14">
        <v>0.0</v>
      </c>
      <c r="H736" s="15"/>
      <c r="I736" s="16" t="b">
        <v>0</v>
      </c>
    </row>
    <row r="737" ht="15.75" customHeight="1">
      <c r="A737" s="36"/>
      <c r="B737" s="17"/>
      <c r="C737" s="18"/>
      <c r="D737" s="19"/>
      <c r="E737" s="19"/>
      <c r="F737" s="19"/>
      <c r="G737" s="7">
        <v>0.0</v>
      </c>
      <c r="H737" s="20"/>
      <c r="I737" s="9" t="b">
        <v>0</v>
      </c>
    </row>
    <row r="738" ht="15.75" customHeight="1">
      <c r="A738" s="36"/>
      <c r="B738" s="11"/>
      <c r="C738" s="12"/>
      <c r="D738" s="13"/>
      <c r="E738" s="13"/>
      <c r="F738" s="13"/>
      <c r="G738" s="14">
        <v>0.0</v>
      </c>
      <c r="H738" s="15"/>
      <c r="I738" s="16" t="b">
        <v>0</v>
      </c>
    </row>
    <row r="739" ht="15.75" customHeight="1">
      <c r="A739" s="36"/>
      <c r="B739" s="17"/>
      <c r="C739" s="18"/>
      <c r="D739" s="19"/>
      <c r="E739" s="19"/>
      <c r="F739" s="19"/>
      <c r="G739" s="7">
        <v>0.0</v>
      </c>
      <c r="H739" s="20"/>
      <c r="I739" s="9" t="b">
        <v>0</v>
      </c>
    </row>
    <row r="740" ht="15.75" customHeight="1">
      <c r="A740" s="36"/>
      <c r="B740" s="11"/>
      <c r="C740" s="12"/>
      <c r="D740" s="13"/>
      <c r="E740" s="13"/>
      <c r="F740" s="13"/>
      <c r="G740" s="14">
        <v>0.0</v>
      </c>
      <c r="H740" s="15"/>
      <c r="I740" s="16" t="b">
        <v>0</v>
      </c>
    </row>
    <row r="741" ht="15.75" customHeight="1">
      <c r="A741" s="36"/>
      <c r="B741" s="17"/>
      <c r="C741" s="18"/>
      <c r="D741" s="19"/>
      <c r="E741" s="19"/>
      <c r="F741" s="19"/>
      <c r="G741" s="7">
        <v>0.0</v>
      </c>
      <c r="H741" s="20"/>
      <c r="I741" s="9" t="b">
        <v>0</v>
      </c>
    </row>
    <row r="742" ht="15.75" customHeight="1">
      <c r="A742" s="36"/>
      <c r="B742" s="11"/>
      <c r="C742" s="12"/>
      <c r="D742" s="13"/>
      <c r="E742" s="13"/>
      <c r="F742" s="13"/>
      <c r="G742" s="14">
        <v>0.0</v>
      </c>
      <c r="H742" s="15"/>
      <c r="I742" s="16" t="b">
        <v>0</v>
      </c>
    </row>
    <row r="743" ht="15.75" customHeight="1">
      <c r="A743" s="36"/>
      <c r="B743" s="17"/>
      <c r="C743" s="18"/>
      <c r="D743" s="19"/>
      <c r="E743" s="19"/>
      <c r="F743" s="19"/>
      <c r="G743" s="7">
        <v>0.0</v>
      </c>
      <c r="H743" s="20"/>
      <c r="I743" s="9" t="b">
        <v>0</v>
      </c>
    </row>
    <row r="744" ht="15.75" customHeight="1">
      <c r="A744" s="36"/>
      <c r="B744" s="11"/>
      <c r="C744" s="12"/>
      <c r="D744" s="13"/>
      <c r="E744" s="13"/>
      <c r="F744" s="13"/>
      <c r="G744" s="14">
        <v>0.0</v>
      </c>
      <c r="H744" s="15"/>
      <c r="I744" s="16" t="b">
        <v>0</v>
      </c>
    </row>
    <row r="745" ht="15.75" customHeight="1">
      <c r="A745" s="36"/>
      <c r="B745" s="17"/>
      <c r="C745" s="18"/>
      <c r="D745" s="19"/>
      <c r="E745" s="19"/>
      <c r="F745" s="19"/>
      <c r="G745" s="7">
        <v>0.0</v>
      </c>
      <c r="H745" s="20"/>
      <c r="I745" s="9" t="b">
        <v>0</v>
      </c>
    </row>
    <row r="746" ht="15.75" customHeight="1">
      <c r="A746" s="36"/>
      <c r="B746" s="11"/>
      <c r="C746" s="12"/>
      <c r="D746" s="13"/>
      <c r="E746" s="13"/>
      <c r="F746" s="13"/>
      <c r="G746" s="14">
        <v>0.0</v>
      </c>
      <c r="H746" s="15"/>
      <c r="I746" s="16" t="b">
        <v>0</v>
      </c>
    </row>
    <row r="747" ht="15.75" customHeight="1">
      <c r="A747" s="36"/>
      <c r="B747" s="17"/>
      <c r="C747" s="18"/>
      <c r="D747" s="19"/>
      <c r="E747" s="19"/>
      <c r="F747" s="19"/>
      <c r="G747" s="7">
        <v>0.0</v>
      </c>
      <c r="H747" s="20"/>
      <c r="I747" s="9" t="b">
        <v>0</v>
      </c>
    </row>
    <row r="748" ht="15.75" customHeight="1">
      <c r="A748" s="36"/>
      <c r="B748" s="11"/>
      <c r="C748" s="12"/>
      <c r="D748" s="13"/>
      <c r="E748" s="13"/>
      <c r="F748" s="13"/>
      <c r="G748" s="14">
        <v>0.0</v>
      </c>
      <c r="H748" s="15"/>
      <c r="I748" s="16" t="b">
        <v>0</v>
      </c>
    </row>
    <row r="749" ht="15.75" customHeight="1">
      <c r="A749" s="36"/>
      <c r="B749" s="17"/>
      <c r="C749" s="18"/>
      <c r="D749" s="19"/>
      <c r="E749" s="19"/>
      <c r="F749" s="19"/>
      <c r="G749" s="7">
        <v>0.0</v>
      </c>
      <c r="H749" s="20"/>
      <c r="I749" s="9" t="b">
        <v>0</v>
      </c>
    </row>
    <row r="750" ht="15.75" customHeight="1">
      <c r="A750" s="36"/>
      <c r="B750" s="11"/>
      <c r="C750" s="12"/>
      <c r="D750" s="13"/>
      <c r="E750" s="13"/>
      <c r="F750" s="13"/>
      <c r="G750" s="14">
        <v>0.0</v>
      </c>
      <c r="H750" s="15"/>
      <c r="I750" s="16" t="b">
        <v>0</v>
      </c>
    </row>
    <row r="751" ht="15.75" customHeight="1">
      <c r="A751" s="36"/>
      <c r="B751" s="17"/>
      <c r="C751" s="18"/>
      <c r="D751" s="19"/>
      <c r="E751" s="19"/>
      <c r="F751" s="19"/>
      <c r="G751" s="7">
        <v>0.0</v>
      </c>
      <c r="H751" s="20"/>
      <c r="I751" s="9" t="b">
        <v>0</v>
      </c>
    </row>
    <row r="752" ht="15.75" customHeight="1">
      <c r="A752" s="36"/>
      <c r="B752" s="11"/>
      <c r="C752" s="12"/>
      <c r="D752" s="13"/>
      <c r="E752" s="13"/>
      <c r="F752" s="13"/>
      <c r="G752" s="14">
        <v>0.0</v>
      </c>
      <c r="H752" s="15"/>
      <c r="I752" s="16" t="b">
        <v>0</v>
      </c>
    </row>
    <row r="753" ht="15.75" customHeight="1">
      <c r="A753" s="36"/>
      <c r="B753" s="17"/>
      <c r="C753" s="18"/>
      <c r="D753" s="19"/>
      <c r="E753" s="19"/>
      <c r="F753" s="19"/>
      <c r="G753" s="7">
        <v>0.0</v>
      </c>
      <c r="H753" s="20"/>
      <c r="I753" s="9" t="b">
        <v>0</v>
      </c>
    </row>
    <row r="754" ht="15.75" customHeight="1">
      <c r="A754" s="36"/>
      <c r="B754" s="11"/>
      <c r="C754" s="12"/>
      <c r="D754" s="13"/>
      <c r="E754" s="13"/>
      <c r="F754" s="13"/>
      <c r="G754" s="14">
        <v>0.0</v>
      </c>
      <c r="H754" s="15"/>
      <c r="I754" s="16" t="b">
        <v>0</v>
      </c>
    </row>
    <row r="755" ht="15.75" customHeight="1">
      <c r="A755" s="36"/>
      <c r="B755" s="17"/>
      <c r="C755" s="18"/>
      <c r="D755" s="19"/>
      <c r="E755" s="19"/>
      <c r="F755" s="19"/>
      <c r="G755" s="7">
        <v>0.0</v>
      </c>
      <c r="H755" s="20"/>
      <c r="I755" s="9" t="b">
        <v>0</v>
      </c>
    </row>
    <row r="756" ht="15.75" customHeight="1">
      <c r="A756" s="36"/>
      <c r="B756" s="11"/>
      <c r="C756" s="12"/>
      <c r="D756" s="13"/>
      <c r="E756" s="13"/>
      <c r="F756" s="13"/>
      <c r="G756" s="14">
        <v>0.0</v>
      </c>
      <c r="H756" s="15"/>
      <c r="I756" s="16" t="b">
        <v>0</v>
      </c>
    </row>
    <row r="757" ht="15.75" customHeight="1">
      <c r="A757" s="36"/>
      <c r="B757" s="17"/>
      <c r="C757" s="18"/>
      <c r="D757" s="19"/>
      <c r="E757" s="19"/>
      <c r="F757" s="19"/>
      <c r="G757" s="7">
        <v>0.0</v>
      </c>
      <c r="H757" s="20"/>
      <c r="I757" s="9" t="b">
        <v>0</v>
      </c>
    </row>
    <row r="758" ht="15.75" customHeight="1">
      <c r="A758" s="36"/>
      <c r="B758" s="11"/>
      <c r="C758" s="12"/>
      <c r="D758" s="13"/>
      <c r="E758" s="13"/>
      <c r="F758" s="13"/>
      <c r="G758" s="14">
        <v>0.0</v>
      </c>
      <c r="H758" s="15"/>
      <c r="I758" s="16" t="b">
        <v>0</v>
      </c>
    </row>
    <row r="759" ht="15.75" customHeight="1">
      <c r="A759" s="36"/>
      <c r="B759" s="17"/>
      <c r="C759" s="18"/>
      <c r="D759" s="19"/>
      <c r="E759" s="19"/>
      <c r="F759" s="19"/>
      <c r="G759" s="7">
        <v>0.0</v>
      </c>
      <c r="H759" s="20"/>
      <c r="I759" s="9" t="b">
        <v>0</v>
      </c>
    </row>
    <row r="760" ht="15.75" customHeight="1">
      <c r="A760" s="36"/>
      <c r="B760" s="11"/>
      <c r="C760" s="12"/>
      <c r="D760" s="13"/>
      <c r="E760" s="13"/>
      <c r="F760" s="13"/>
      <c r="G760" s="14">
        <v>0.0</v>
      </c>
      <c r="H760" s="15"/>
      <c r="I760" s="16" t="b">
        <v>0</v>
      </c>
    </row>
    <row r="761" ht="15.75" customHeight="1">
      <c r="A761" s="36"/>
      <c r="B761" s="17"/>
      <c r="C761" s="18"/>
      <c r="D761" s="19"/>
      <c r="E761" s="19"/>
      <c r="F761" s="19"/>
      <c r="G761" s="7">
        <v>0.0</v>
      </c>
      <c r="H761" s="20"/>
      <c r="I761" s="9" t="b">
        <v>0</v>
      </c>
    </row>
    <row r="762" ht="15.75" customHeight="1">
      <c r="A762" s="36"/>
      <c r="B762" s="11"/>
      <c r="C762" s="12"/>
      <c r="D762" s="13"/>
      <c r="E762" s="13"/>
      <c r="F762" s="13"/>
      <c r="G762" s="14">
        <v>0.0</v>
      </c>
      <c r="H762" s="15"/>
      <c r="I762" s="16" t="b">
        <v>0</v>
      </c>
    </row>
    <row r="763" ht="15.75" customHeight="1">
      <c r="A763" s="36"/>
      <c r="B763" s="17"/>
      <c r="C763" s="18"/>
      <c r="D763" s="19"/>
      <c r="E763" s="19"/>
      <c r="F763" s="19"/>
      <c r="G763" s="7">
        <v>0.0</v>
      </c>
      <c r="H763" s="20"/>
      <c r="I763" s="9" t="b">
        <v>0</v>
      </c>
    </row>
    <row r="764" ht="15.75" customHeight="1">
      <c r="A764" s="36"/>
      <c r="B764" s="11"/>
      <c r="C764" s="12"/>
      <c r="D764" s="13"/>
      <c r="E764" s="13"/>
      <c r="F764" s="13"/>
      <c r="G764" s="14">
        <v>0.0</v>
      </c>
      <c r="H764" s="15"/>
      <c r="I764" s="16" t="b">
        <v>0</v>
      </c>
    </row>
    <row r="765" ht="15.75" customHeight="1">
      <c r="A765" s="36"/>
      <c r="B765" s="17"/>
      <c r="C765" s="18"/>
      <c r="D765" s="19"/>
      <c r="E765" s="19"/>
      <c r="F765" s="19"/>
      <c r="G765" s="7">
        <v>0.0</v>
      </c>
      <c r="H765" s="20"/>
      <c r="I765" s="9" t="b">
        <v>0</v>
      </c>
    </row>
    <row r="766" ht="15.75" customHeight="1">
      <c r="A766" s="36"/>
      <c r="B766" s="11"/>
      <c r="C766" s="12"/>
      <c r="D766" s="13"/>
      <c r="E766" s="13"/>
      <c r="F766" s="13"/>
      <c r="G766" s="14">
        <v>0.0</v>
      </c>
      <c r="H766" s="15"/>
      <c r="I766" s="16" t="b">
        <v>0</v>
      </c>
    </row>
    <row r="767" ht="15.75" customHeight="1">
      <c r="A767" s="36"/>
      <c r="B767" s="17"/>
      <c r="C767" s="18"/>
      <c r="D767" s="19"/>
      <c r="E767" s="19"/>
      <c r="F767" s="19"/>
      <c r="G767" s="7">
        <v>0.0</v>
      </c>
      <c r="H767" s="20"/>
      <c r="I767" s="9" t="b">
        <v>0</v>
      </c>
    </row>
    <row r="768" ht="15.75" customHeight="1">
      <c r="A768" s="36"/>
      <c r="B768" s="11"/>
      <c r="C768" s="12"/>
      <c r="D768" s="13"/>
      <c r="E768" s="13"/>
      <c r="F768" s="13"/>
      <c r="G768" s="14">
        <v>0.0</v>
      </c>
      <c r="H768" s="15"/>
      <c r="I768" s="16" t="b">
        <v>0</v>
      </c>
    </row>
    <row r="769" ht="15.75" customHeight="1">
      <c r="A769" s="36"/>
      <c r="B769" s="17"/>
      <c r="C769" s="18"/>
      <c r="D769" s="19"/>
      <c r="E769" s="19"/>
      <c r="F769" s="19"/>
      <c r="G769" s="7">
        <v>0.0</v>
      </c>
      <c r="H769" s="20"/>
      <c r="I769" s="9" t="b">
        <v>0</v>
      </c>
    </row>
    <row r="770" ht="15.75" customHeight="1">
      <c r="A770" s="36"/>
      <c r="B770" s="11"/>
      <c r="C770" s="12"/>
      <c r="D770" s="13"/>
      <c r="E770" s="13"/>
      <c r="F770" s="13"/>
      <c r="G770" s="14">
        <v>0.0</v>
      </c>
      <c r="H770" s="15"/>
      <c r="I770" s="16" t="b">
        <v>0</v>
      </c>
    </row>
    <row r="771" ht="15.75" customHeight="1">
      <c r="A771" s="36"/>
      <c r="B771" s="17"/>
      <c r="C771" s="18"/>
      <c r="D771" s="19"/>
      <c r="E771" s="19"/>
      <c r="F771" s="19"/>
      <c r="G771" s="7">
        <v>0.0</v>
      </c>
      <c r="H771" s="20"/>
      <c r="I771" s="9" t="b">
        <v>0</v>
      </c>
    </row>
    <row r="772" ht="15.75" customHeight="1">
      <c r="A772" s="36"/>
      <c r="B772" s="11"/>
      <c r="C772" s="12"/>
      <c r="D772" s="13"/>
      <c r="E772" s="13"/>
      <c r="F772" s="13"/>
      <c r="G772" s="14">
        <v>0.0</v>
      </c>
      <c r="H772" s="15"/>
      <c r="I772" s="16" t="b">
        <v>0</v>
      </c>
    </row>
    <row r="773" ht="15.75" customHeight="1">
      <c r="A773" s="36"/>
      <c r="B773" s="17"/>
      <c r="C773" s="18"/>
      <c r="D773" s="19"/>
      <c r="E773" s="19"/>
      <c r="F773" s="19"/>
      <c r="G773" s="7">
        <v>0.0</v>
      </c>
      <c r="H773" s="20"/>
      <c r="I773" s="9" t="b">
        <v>0</v>
      </c>
    </row>
    <row r="774" ht="15.75" customHeight="1">
      <c r="A774" s="36"/>
      <c r="B774" s="11"/>
      <c r="C774" s="12"/>
      <c r="D774" s="13"/>
      <c r="E774" s="13"/>
      <c r="F774" s="13"/>
      <c r="G774" s="14">
        <v>0.0</v>
      </c>
      <c r="H774" s="15"/>
      <c r="I774" s="16" t="b">
        <v>0</v>
      </c>
    </row>
    <row r="775" ht="15.75" customHeight="1">
      <c r="A775" s="36"/>
      <c r="B775" s="17"/>
      <c r="C775" s="18"/>
      <c r="D775" s="19"/>
      <c r="E775" s="19"/>
      <c r="F775" s="19"/>
      <c r="G775" s="7">
        <v>0.0</v>
      </c>
      <c r="H775" s="20"/>
      <c r="I775" s="9" t="b">
        <v>0</v>
      </c>
    </row>
    <row r="776" ht="15.75" customHeight="1">
      <c r="A776" s="36"/>
      <c r="B776" s="11"/>
      <c r="C776" s="12"/>
      <c r="D776" s="13"/>
      <c r="E776" s="13"/>
      <c r="F776" s="13"/>
      <c r="G776" s="14">
        <v>0.0</v>
      </c>
      <c r="H776" s="15"/>
      <c r="I776" s="16" t="b">
        <v>0</v>
      </c>
    </row>
    <row r="777" ht="15.75" customHeight="1">
      <c r="A777" s="36"/>
      <c r="B777" s="17"/>
      <c r="C777" s="18"/>
      <c r="D777" s="19"/>
      <c r="E777" s="19"/>
      <c r="F777" s="19"/>
      <c r="G777" s="7">
        <v>0.0</v>
      </c>
      <c r="H777" s="20"/>
      <c r="I777" s="9" t="b">
        <v>0</v>
      </c>
    </row>
    <row r="778" ht="15.75" customHeight="1">
      <c r="A778" s="36"/>
      <c r="B778" s="11"/>
      <c r="C778" s="12"/>
      <c r="D778" s="13"/>
      <c r="E778" s="13"/>
      <c r="F778" s="13"/>
      <c r="G778" s="14">
        <v>0.0</v>
      </c>
      <c r="H778" s="15"/>
      <c r="I778" s="16" t="b">
        <v>0</v>
      </c>
    </row>
    <row r="779" ht="15.75" customHeight="1">
      <c r="A779" s="36"/>
      <c r="B779" s="17"/>
      <c r="C779" s="18"/>
      <c r="D779" s="19"/>
      <c r="E779" s="19"/>
      <c r="F779" s="19"/>
      <c r="G779" s="7">
        <v>0.0</v>
      </c>
      <c r="H779" s="20"/>
      <c r="I779" s="9" t="b">
        <v>0</v>
      </c>
    </row>
    <row r="780" ht="15.75" customHeight="1">
      <c r="A780" s="36"/>
      <c r="B780" s="11"/>
      <c r="C780" s="12"/>
      <c r="D780" s="13"/>
      <c r="E780" s="13"/>
      <c r="F780" s="13"/>
      <c r="G780" s="14">
        <v>0.0</v>
      </c>
      <c r="H780" s="15"/>
      <c r="I780" s="16" t="b">
        <v>0</v>
      </c>
    </row>
    <row r="781" ht="15.75" customHeight="1">
      <c r="A781" s="36"/>
      <c r="B781" s="17"/>
      <c r="C781" s="18"/>
      <c r="D781" s="19"/>
      <c r="E781" s="19"/>
      <c r="F781" s="19"/>
      <c r="G781" s="7">
        <v>0.0</v>
      </c>
      <c r="H781" s="20"/>
      <c r="I781" s="9" t="b">
        <v>0</v>
      </c>
    </row>
    <row r="782" ht="15.75" customHeight="1">
      <c r="A782" s="36"/>
      <c r="B782" s="11"/>
      <c r="C782" s="12"/>
      <c r="D782" s="13"/>
      <c r="E782" s="13"/>
      <c r="F782" s="13"/>
      <c r="G782" s="14">
        <v>0.0</v>
      </c>
      <c r="H782" s="15"/>
      <c r="I782" s="16" t="b">
        <v>0</v>
      </c>
    </row>
    <row r="783" ht="15.75" customHeight="1">
      <c r="A783" s="36"/>
      <c r="B783" s="17"/>
      <c r="C783" s="18"/>
      <c r="D783" s="19"/>
      <c r="E783" s="19"/>
      <c r="F783" s="19"/>
      <c r="G783" s="7">
        <v>0.0</v>
      </c>
      <c r="H783" s="20"/>
      <c r="I783" s="9" t="b">
        <v>0</v>
      </c>
    </row>
    <row r="784" ht="15.75" customHeight="1">
      <c r="A784" s="36"/>
      <c r="B784" s="11"/>
      <c r="C784" s="12"/>
      <c r="D784" s="13"/>
      <c r="E784" s="13"/>
      <c r="F784" s="13"/>
      <c r="G784" s="14">
        <v>0.0</v>
      </c>
      <c r="H784" s="15"/>
      <c r="I784" s="16" t="b">
        <v>0</v>
      </c>
    </row>
    <row r="785" ht="15.75" customHeight="1">
      <c r="A785" s="36"/>
      <c r="B785" s="17"/>
      <c r="C785" s="18"/>
      <c r="D785" s="19"/>
      <c r="E785" s="19"/>
      <c r="F785" s="19"/>
      <c r="G785" s="7">
        <v>0.0</v>
      </c>
      <c r="H785" s="20"/>
      <c r="I785" s="9" t="b">
        <v>0</v>
      </c>
    </row>
    <row r="786" ht="15.75" customHeight="1">
      <c r="A786" s="36"/>
      <c r="B786" s="11"/>
      <c r="C786" s="12"/>
      <c r="D786" s="13"/>
      <c r="E786" s="13"/>
      <c r="F786" s="13"/>
      <c r="G786" s="14">
        <v>0.0</v>
      </c>
      <c r="H786" s="15"/>
      <c r="I786" s="16" t="b">
        <v>0</v>
      </c>
    </row>
    <row r="787" ht="15.75" customHeight="1">
      <c r="A787" s="36"/>
      <c r="B787" s="17"/>
      <c r="C787" s="18"/>
      <c r="D787" s="19"/>
      <c r="E787" s="19"/>
      <c r="F787" s="19"/>
      <c r="G787" s="7">
        <v>0.0</v>
      </c>
      <c r="H787" s="20"/>
      <c r="I787" s="9" t="b">
        <v>0</v>
      </c>
    </row>
    <row r="788" ht="15.75" customHeight="1">
      <c r="A788" s="36"/>
      <c r="B788" s="11"/>
      <c r="C788" s="12"/>
      <c r="D788" s="13"/>
      <c r="E788" s="13"/>
      <c r="F788" s="13"/>
      <c r="G788" s="14">
        <v>0.0</v>
      </c>
      <c r="H788" s="15"/>
      <c r="I788" s="16" t="b">
        <v>0</v>
      </c>
    </row>
    <row r="789" ht="15.75" customHeight="1">
      <c r="A789" s="36"/>
      <c r="B789" s="17"/>
      <c r="C789" s="18"/>
      <c r="D789" s="19"/>
      <c r="E789" s="19"/>
      <c r="F789" s="19"/>
      <c r="G789" s="7">
        <v>0.0</v>
      </c>
      <c r="H789" s="20"/>
      <c r="I789" s="9" t="b">
        <v>0</v>
      </c>
    </row>
    <row r="790" ht="15.75" customHeight="1">
      <c r="A790" s="36"/>
      <c r="B790" s="11"/>
      <c r="C790" s="12"/>
      <c r="D790" s="13"/>
      <c r="E790" s="13"/>
      <c r="F790" s="13"/>
      <c r="G790" s="14">
        <v>0.0</v>
      </c>
      <c r="H790" s="15"/>
      <c r="I790" s="16" t="b">
        <v>0</v>
      </c>
    </row>
    <row r="791" ht="15.75" customHeight="1">
      <c r="A791" s="36"/>
      <c r="B791" s="17"/>
      <c r="C791" s="18"/>
      <c r="D791" s="19"/>
      <c r="E791" s="19"/>
      <c r="F791" s="19"/>
      <c r="G791" s="7">
        <v>0.0</v>
      </c>
      <c r="H791" s="20"/>
      <c r="I791" s="9" t="b">
        <v>0</v>
      </c>
    </row>
    <row r="792" ht="15.75" customHeight="1">
      <c r="A792" s="36"/>
      <c r="B792" s="11"/>
      <c r="C792" s="12"/>
      <c r="D792" s="13"/>
      <c r="E792" s="13"/>
      <c r="F792" s="13"/>
      <c r="G792" s="14">
        <v>0.0</v>
      </c>
      <c r="H792" s="15"/>
      <c r="I792" s="16" t="b">
        <v>0</v>
      </c>
    </row>
    <row r="793" ht="15.75" customHeight="1">
      <c r="A793" s="36"/>
      <c r="B793" s="17"/>
      <c r="C793" s="18"/>
      <c r="D793" s="19"/>
      <c r="E793" s="19"/>
      <c r="F793" s="19"/>
      <c r="G793" s="7">
        <v>0.0</v>
      </c>
      <c r="H793" s="20"/>
      <c r="I793" s="9" t="b">
        <v>0</v>
      </c>
    </row>
    <row r="794" ht="15.75" customHeight="1">
      <c r="A794" s="36"/>
      <c r="B794" s="11"/>
      <c r="C794" s="12"/>
      <c r="D794" s="13"/>
      <c r="E794" s="13"/>
      <c r="F794" s="13"/>
      <c r="G794" s="14">
        <v>0.0</v>
      </c>
      <c r="H794" s="15"/>
      <c r="I794" s="16" t="b">
        <v>0</v>
      </c>
    </row>
    <row r="795" ht="15.75" customHeight="1">
      <c r="A795" s="36"/>
      <c r="B795" s="17"/>
      <c r="C795" s="18"/>
      <c r="D795" s="19"/>
      <c r="E795" s="19"/>
      <c r="F795" s="19"/>
      <c r="G795" s="7">
        <v>0.0</v>
      </c>
      <c r="H795" s="20"/>
      <c r="I795" s="9" t="b">
        <v>0</v>
      </c>
    </row>
    <row r="796" ht="15.75" customHeight="1">
      <c r="A796" s="36"/>
      <c r="B796" s="11"/>
      <c r="C796" s="12"/>
      <c r="D796" s="13"/>
      <c r="E796" s="13"/>
      <c r="F796" s="13"/>
      <c r="G796" s="14">
        <v>0.0</v>
      </c>
      <c r="H796" s="15"/>
      <c r="I796" s="16" t="b">
        <v>0</v>
      </c>
    </row>
    <row r="797" ht="15.75" customHeight="1">
      <c r="A797" s="36"/>
      <c r="B797" s="17"/>
      <c r="C797" s="18"/>
      <c r="D797" s="19"/>
      <c r="E797" s="19"/>
      <c r="F797" s="19"/>
      <c r="G797" s="7">
        <v>0.0</v>
      </c>
      <c r="H797" s="20"/>
      <c r="I797" s="9" t="b">
        <v>0</v>
      </c>
    </row>
    <row r="798" ht="15.75" customHeight="1">
      <c r="A798" s="36"/>
      <c r="B798" s="11"/>
      <c r="C798" s="12"/>
      <c r="D798" s="13"/>
      <c r="E798" s="13"/>
      <c r="F798" s="13"/>
      <c r="G798" s="14">
        <v>0.0</v>
      </c>
      <c r="H798" s="15"/>
      <c r="I798" s="16" t="b">
        <v>0</v>
      </c>
    </row>
    <row r="799" ht="15.75" customHeight="1">
      <c r="A799" s="36"/>
      <c r="B799" s="17"/>
      <c r="C799" s="18"/>
      <c r="D799" s="19"/>
      <c r="E799" s="19"/>
      <c r="F799" s="19"/>
      <c r="G799" s="7">
        <v>0.0</v>
      </c>
      <c r="H799" s="20"/>
      <c r="I799" s="9" t="b">
        <v>0</v>
      </c>
    </row>
    <row r="800" ht="15.75" customHeight="1">
      <c r="A800" s="36"/>
      <c r="B800" s="11"/>
      <c r="C800" s="12"/>
      <c r="D800" s="13"/>
      <c r="E800" s="13"/>
      <c r="F800" s="13"/>
      <c r="G800" s="14">
        <v>0.0</v>
      </c>
      <c r="H800" s="15"/>
      <c r="I800" s="16" t="b">
        <v>0</v>
      </c>
    </row>
    <row r="801" ht="15.75" customHeight="1">
      <c r="A801" s="36"/>
      <c r="B801" s="17"/>
      <c r="C801" s="18"/>
      <c r="D801" s="19"/>
      <c r="E801" s="19"/>
      <c r="F801" s="19"/>
      <c r="G801" s="7">
        <v>0.0</v>
      </c>
      <c r="H801" s="20"/>
      <c r="I801" s="9" t="b">
        <v>0</v>
      </c>
    </row>
    <row r="802" ht="15.75" customHeight="1">
      <c r="A802" s="36"/>
      <c r="B802" s="11"/>
      <c r="C802" s="12"/>
      <c r="D802" s="13"/>
      <c r="E802" s="13"/>
      <c r="F802" s="13"/>
      <c r="G802" s="14">
        <v>0.0</v>
      </c>
      <c r="H802" s="15"/>
      <c r="I802" s="16" t="b">
        <v>0</v>
      </c>
    </row>
    <row r="803" ht="15.75" customHeight="1">
      <c r="A803" s="36"/>
      <c r="B803" s="17"/>
      <c r="C803" s="18"/>
      <c r="D803" s="19"/>
      <c r="E803" s="19"/>
      <c r="F803" s="19"/>
      <c r="G803" s="7">
        <v>0.0</v>
      </c>
      <c r="H803" s="20"/>
      <c r="I803" s="9" t="b">
        <v>0</v>
      </c>
    </row>
    <row r="804" ht="15.75" customHeight="1">
      <c r="A804" s="36"/>
      <c r="B804" s="11"/>
      <c r="C804" s="12"/>
      <c r="D804" s="13"/>
      <c r="E804" s="13"/>
      <c r="F804" s="13"/>
      <c r="G804" s="14">
        <v>0.0</v>
      </c>
      <c r="H804" s="15"/>
      <c r="I804" s="16" t="b">
        <v>0</v>
      </c>
    </row>
    <row r="805" ht="15.75" customHeight="1">
      <c r="A805" s="36"/>
      <c r="B805" s="17"/>
      <c r="C805" s="18"/>
      <c r="D805" s="19"/>
      <c r="E805" s="19"/>
      <c r="F805" s="19"/>
      <c r="G805" s="7">
        <v>0.0</v>
      </c>
      <c r="H805" s="20"/>
      <c r="I805" s="9" t="b">
        <v>0</v>
      </c>
    </row>
    <row r="806" ht="15.75" customHeight="1">
      <c r="A806" s="36"/>
      <c r="B806" s="11"/>
      <c r="C806" s="12"/>
      <c r="D806" s="13"/>
      <c r="E806" s="13"/>
      <c r="F806" s="13"/>
      <c r="G806" s="14">
        <v>0.0</v>
      </c>
      <c r="H806" s="15"/>
      <c r="I806" s="16" t="b">
        <v>0</v>
      </c>
    </row>
    <row r="807" ht="15.75" customHeight="1">
      <c r="A807" s="36"/>
      <c r="B807" s="17"/>
      <c r="C807" s="18"/>
      <c r="D807" s="19"/>
      <c r="E807" s="19"/>
      <c r="F807" s="19"/>
      <c r="G807" s="7">
        <v>0.0</v>
      </c>
      <c r="H807" s="20"/>
      <c r="I807" s="9" t="b">
        <v>0</v>
      </c>
    </row>
    <row r="808" ht="15.75" customHeight="1">
      <c r="A808" s="36"/>
      <c r="B808" s="11"/>
      <c r="C808" s="12"/>
      <c r="D808" s="13"/>
      <c r="E808" s="13"/>
      <c r="F808" s="13"/>
      <c r="G808" s="14">
        <v>0.0</v>
      </c>
      <c r="H808" s="15"/>
      <c r="I808" s="16" t="b">
        <v>0</v>
      </c>
    </row>
    <row r="809" ht="15.75" customHeight="1">
      <c r="A809" s="36"/>
      <c r="B809" s="17"/>
      <c r="C809" s="18"/>
      <c r="D809" s="19"/>
      <c r="E809" s="19"/>
      <c r="F809" s="19"/>
      <c r="G809" s="7">
        <v>0.0</v>
      </c>
      <c r="H809" s="20"/>
      <c r="I809" s="9" t="b">
        <v>0</v>
      </c>
    </row>
    <row r="810" ht="15.75" customHeight="1">
      <c r="A810" s="36"/>
      <c r="B810" s="11"/>
      <c r="C810" s="12"/>
      <c r="D810" s="13"/>
      <c r="E810" s="13"/>
      <c r="F810" s="13"/>
      <c r="G810" s="14">
        <v>0.0</v>
      </c>
      <c r="H810" s="15"/>
      <c r="I810" s="16" t="b">
        <v>0</v>
      </c>
    </row>
    <row r="811" ht="15.75" customHeight="1">
      <c r="A811" s="36"/>
      <c r="B811" s="17"/>
      <c r="C811" s="18"/>
      <c r="D811" s="19"/>
      <c r="E811" s="19"/>
      <c r="F811" s="19"/>
      <c r="G811" s="7">
        <v>0.0</v>
      </c>
      <c r="H811" s="20"/>
      <c r="I811" s="9" t="b">
        <v>0</v>
      </c>
    </row>
    <row r="812" ht="15.75" customHeight="1">
      <c r="A812" s="36"/>
      <c r="B812" s="11"/>
      <c r="C812" s="12"/>
      <c r="D812" s="13"/>
      <c r="E812" s="13"/>
      <c r="F812" s="13"/>
      <c r="G812" s="14">
        <v>0.0</v>
      </c>
      <c r="H812" s="15"/>
      <c r="I812" s="16" t="b">
        <v>0</v>
      </c>
    </row>
    <row r="813" ht="15.75" customHeight="1">
      <c r="A813" s="36"/>
      <c r="B813" s="17"/>
      <c r="C813" s="18"/>
      <c r="D813" s="19"/>
      <c r="E813" s="19"/>
      <c r="F813" s="19"/>
      <c r="G813" s="7">
        <v>0.0</v>
      </c>
      <c r="H813" s="20"/>
      <c r="I813" s="9" t="b">
        <v>0</v>
      </c>
    </row>
    <row r="814" ht="15.75" customHeight="1">
      <c r="A814" s="36"/>
      <c r="B814" s="11"/>
      <c r="C814" s="12"/>
      <c r="D814" s="13"/>
      <c r="E814" s="13"/>
      <c r="F814" s="13"/>
      <c r="G814" s="14">
        <v>0.0</v>
      </c>
      <c r="H814" s="15"/>
      <c r="I814" s="16" t="b">
        <v>0</v>
      </c>
    </row>
    <row r="815" ht="15.75" customHeight="1">
      <c r="A815" s="36"/>
      <c r="B815" s="17"/>
      <c r="C815" s="18"/>
      <c r="D815" s="19"/>
      <c r="E815" s="19"/>
      <c r="F815" s="19"/>
      <c r="G815" s="7">
        <v>0.0</v>
      </c>
      <c r="H815" s="20"/>
      <c r="I815" s="9" t="b">
        <v>0</v>
      </c>
    </row>
    <row r="816" ht="15.75" customHeight="1">
      <c r="A816" s="36"/>
      <c r="B816" s="11"/>
      <c r="C816" s="12"/>
      <c r="D816" s="13"/>
      <c r="E816" s="13"/>
      <c r="F816" s="13"/>
      <c r="G816" s="14">
        <v>0.0</v>
      </c>
      <c r="H816" s="15"/>
      <c r="I816" s="16" t="b">
        <v>0</v>
      </c>
    </row>
    <row r="817" ht="15.75" customHeight="1">
      <c r="A817" s="36"/>
      <c r="B817" s="17"/>
      <c r="C817" s="18"/>
      <c r="D817" s="19"/>
      <c r="E817" s="19"/>
      <c r="F817" s="19"/>
      <c r="G817" s="7">
        <v>0.0</v>
      </c>
      <c r="H817" s="20"/>
      <c r="I817" s="9" t="b">
        <v>0</v>
      </c>
    </row>
    <row r="818" ht="15.75" customHeight="1">
      <c r="A818" s="36"/>
      <c r="B818" s="11"/>
      <c r="C818" s="12"/>
      <c r="D818" s="13"/>
      <c r="E818" s="13"/>
      <c r="F818" s="13"/>
      <c r="G818" s="14">
        <v>0.0</v>
      </c>
      <c r="H818" s="15"/>
      <c r="I818" s="16" t="b">
        <v>0</v>
      </c>
    </row>
    <row r="819" ht="15.75" customHeight="1">
      <c r="A819" s="36"/>
      <c r="B819" s="17"/>
      <c r="C819" s="18"/>
      <c r="D819" s="19"/>
      <c r="E819" s="19"/>
      <c r="F819" s="19"/>
      <c r="G819" s="7">
        <v>0.0</v>
      </c>
      <c r="H819" s="20"/>
      <c r="I819" s="9" t="b">
        <v>0</v>
      </c>
    </row>
    <row r="820" ht="15.75" customHeight="1">
      <c r="A820" s="36"/>
      <c r="B820" s="11"/>
      <c r="C820" s="12"/>
      <c r="D820" s="13"/>
      <c r="E820" s="13"/>
      <c r="F820" s="13"/>
      <c r="G820" s="14">
        <v>0.0</v>
      </c>
      <c r="H820" s="15"/>
      <c r="I820" s="16" t="b">
        <v>0</v>
      </c>
    </row>
    <row r="821" ht="15.75" customHeight="1">
      <c r="A821" s="36"/>
      <c r="B821" s="17"/>
      <c r="C821" s="18"/>
      <c r="D821" s="19"/>
      <c r="E821" s="19"/>
      <c r="F821" s="19"/>
      <c r="G821" s="7">
        <v>0.0</v>
      </c>
      <c r="H821" s="20"/>
      <c r="I821" s="9" t="b">
        <v>0</v>
      </c>
    </row>
    <row r="822" ht="15.75" customHeight="1">
      <c r="A822" s="36"/>
      <c r="B822" s="11"/>
      <c r="C822" s="12"/>
      <c r="D822" s="13"/>
      <c r="E822" s="13"/>
      <c r="F822" s="13"/>
      <c r="G822" s="14">
        <v>0.0</v>
      </c>
      <c r="H822" s="15"/>
      <c r="I822" s="16" t="b">
        <v>0</v>
      </c>
    </row>
    <row r="823" ht="15.75" customHeight="1">
      <c r="A823" s="36"/>
      <c r="B823" s="17"/>
      <c r="C823" s="18"/>
      <c r="D823" s="19"/>
      <c r="E823" s="19"/>
      <c r="F823" s="19"/>
      <c r="G823" s="7">
        <v>0.0</v>
      </c>
      <c r="H823" s="20"/>
      <c r="I823" s="9" t="b">
        <v>0</v>
      </c>
    </row>
    <row r="824" ht="15.75" customHeight="1">
      <c r="A824" s="36"/>
      <c r="B824" s="11"/>
      <c r="C824" s="12"/>
      <c r="D824" s="13"/>
      <c r="E824" s="13"/>
      <c r="F824" s="13"/>
      <c r="G824" s="14">
        <v>0.0</v>
      </c>
      <c r="H824" s="15"/>
      <c r="I824" s="16" t="b">
        <v>0</v>
      </c>
    </row>
    <row r="825" ht="15.75" customHeight="1">
      <c r="A825" s="36"/>
      <c r="B825" s="17"/>
      <c r="C825" s="18"/>
      <c r="D825" s="19"/>
      <c r="E825" s="19"/>
      <c r="F825" s="19"/>
      <c r="G825" s="7">
        <v>0.0</v>
      </c>
      <c r="H825" s="20"/>
      <c r="I825" s="9" t="b">
        <v>0</v>
      </c>
    </row>
    <row r="826" ht="15.75" customHeight="1">
      <c r="A826" s="36"/>
      <c r="B826" s="11"/>
      <c r="C826" s="12"/>
      <c r="D826" s="13"/>
      <c r="E826" s="13"/>
      <c r="F826" s="13"/>
      <c r="G826" s="14">
        <v>0.0</v>
      </c>
      <c r="H826" s="15"/>
      <c r="I826" s="16" t="b">
        <v>0</v>
      </c>
    </row>
    <row r="827" ht="15.75" customHeight="1">
      <c r="A827" s="36"/>
      <c r="B827" s="17"/>
      <c r="C827" s="18"/>
      <c r="D827" s="19"/>
      <c r="E827" s="19"/>
      <c r="F827" s="19"/>
      <c r="G827" s="7">
        <v>0.0</v>
      </c>
      <c r="H827" s="20"/>
      <c r="I827" s="9" t="b">
        <v>0</v>
      </c>
    </row>
    <row r="828" ht="15.75" customHeight="1">
      <c r="A828" s="36"/>
      <c r="B828" s="11"/>
      <c r="C828" s="12"/>
      <c r="D828" s="13"/>
      <c r="E828" s="13"/>
      <c r="F828" s="13"/>
      <c r="G828" s="14">
        <v>0.0</v>
      </c>
      <c r="H828" s="15"/>
      <c r="I828" s="16" t="b">
        <v>0</v>
      </c>
    </row>
    <row r="829" ht="15.75" customHeight="1">
      <c r="A829" s="36"/>
      <c r="B829" s="17"/>
      <c r="C829" s="18"/>
      <c r="D829" s="19"/>
      <c r="E829" s="19"/>
      <c r="F829" s="19"/>
      <c r="G829" s="7">
        <v>0.0</v>
      </c>
      <c r="H829" s="20"/>
      <c r="I829" s="9" t="b">
        <v>0</v>
      </c>
    </row>
    <row r="830" ht="15.75" customHeight="1">
      <c r="A830" s="36"/>
      <c r="B830" s="11"/>
      <c r="C830" s="12"/>
      <c r="D830" s="13"/>
      <c r="E830" s="13"/>
      <c r="F830" s="13"/>
      <c r="G830" s="14">
        <v>0.0</v>
      </c>
      <c r="H830" s="15"/>
      <c r="I830" s="16" t="b">
        <v>0</v>
      </c>
    </row>
    <row r="831" ht="15.75" customHeight="1">
      <c r="A831" s="36"/>
      <c r="B831" s="17"/>
      <c r="C831" s="18"/>
      <c r="D831" s="19"/>
      <c r="E831" s="19"/>
      <c r="F831" s="19"/>
      <c r="G831" s="7">
        <v>0.0</v>
      </c>
      <c r="H831" s="20"/>
      <c r="I831" s="9" t="b">
        <v>0</v>
      </c>
    </row>
    <row r="832" ht="15.75" customHeight="1">
      <c r="A832" s="36"/>
      <c r="B832" s="11"/>
      <c r="C832" s="12"/>
      <c r="D832" s="13"/>
      <c r="E832" s="13"/>
      <c r="F832" s="13"/>
      <c r="G832" s="14">
        <v>0.0</v>
      </c>
      <c r="H832" s="15"/>
      <c r="I832" s="16" t="b">
        <v>0</v>
      </c>
    </row>
    <row r="833" ht="15.75" customHeight="1">
      <c r="A833" s="36"/>
      <c r="B833" s="17"/>
      <c r="C833" s="18"/>
      <c r="D833" s="19"/>
      <c r="E833" s="19"/>
      <c r="F833" s="19"/>
      <c r="G833" s="7">
        <v>0.0</v>
      </c>
      <c r="H833" s="20"/>
      <c r="I833" s="9" t="b">
        <v>0</v>
      </c>
    </row>
    <row r="834" ht="15.75" customHeight="1">
      <c r="A834" s="36"/>
      <c r="B834" s="11"/>
      <c r="C834" s="12"/>
      <c r="D834" s="13"/>
      <c r="E834" s="13"/>
      <c r="F834" s="13"/>
      <c r="G834" s="14">
        <v>0.0</v>
      </c>
      <c r="H834" s="15"/>
      <c r="I834" s="16" t="b">
        <v>0</v>
      </c>
    </row>
    <row r="835" ht="15.75" customHeight="1">
      <c r="A835" s="36"/>
      <c r="B835" s="17"/>
      <c r="C835" s="18"/>
      <c r="D835" s="19"/>
      <c r="E835" s="19"/>
      <c r="F835" s="19"/>
      <c r="G835" s="7">
        <v>0.0</v>
      </c>
      <c r="H835" s="20"/>
      <c r="I835" s="9" t="b">
        <v>0</v>
      </c>
    </row>
    <row r="836" ht="15.75" customHeight="1">
      <c r="A836" s="36"/>
      <c r="B836" s="11"/>
      <c r="C836" s="12"/>
      <c r="D836" s="13"/>
      <c r="E836" s="13"/>
      <c r="F836" s="13"/>
      <c r="G836" s="14">
        <v>0.0</v>
      </c>
      <c r="H836" s="15"/>
      <c r="I836" s="16" t="b">
        <v>0</v>
      </c>
    </row>
    <row r="837" ht="15.75" customHeight="1">
      <c r="A837" s="36"/>
      <c r="B837" s="17"/>
      <c r="C837" s="18"/>
      <c r="D837" s="19"/>
      <c r="E837" s="19"/>
      <c r="F837" s="19"/>
      <c r="G837" s="7">
        <v>0.0</v>
      </c>
      <c r="H837" s="20"/>
      <c r="I837" s="9" t="b">
        <v>0</v>
      </c>
    </row>
    <row r="838" ht="15.75" customHeight="1">
      <c r="A838" s="36"/>
      <c r="B838" s="11"/>
      <c r="C838" s="12"/>
      <c r="D838" s="13"/>
      <c r="E838" s="13"/>
      <c r="F838" s="13"/>
      <c r="G838" s="14">
        <v>0.0</v>
      </c>
      <c r="H838" s="15"/>
      <c r="I838" s="16" t="b">
        <v>0</v>
      </c>
    </row>
    <row r="839" ht="15.75" customHeight="1">
      <c r="A839" s="36"/>
      <c r="B839" s="17"/>
      <c r="C839" s="18"/>
      <c r="D839" s="19"/>
      <c r="E839" s="19"/>
      <c r="F839" s="19"/>
      <c r="G839" s="7">
        <v>0.0</v>
      </c>
      <c r="H839" s="20"/>
      <c r="I839" s="9" t="b">
        <v>0</v>
      </c>
    </row>
    <row r="840" ht="15.75" customHeight="1">
      <c r="A840" s="36"/>
      <c r="B840" s="11"/>
      <c r="C840" s="12"/>
      <c r="D840" s="13"/>
      <c r="E840" s="13"/>
      <c r="F840" s="13"/>
      <c r="G840" s="14">
        <v>0.0</v>
      </c>
      <c r="H840" s="15"/>
      <c r="I840" s="16" t="b">
        <v>0</v>
      </c>
    </row>
    <row r="841" ht="15.75" customHeight="1">
      <c r="A841" s="36"/>
      <c r="B841" s="17"/>
      <c r="C841" s="18"/>
      <c r="D841" s="19"/>
      <c r="E841" s="19"/>
      <c r="F841" s="19"/>
      <c r="G841" s="7">
        <v>0.0</v>
      </c>
      <c r="H841" s="20"/>
      <c r="I841" s="9" t="b">
        <v>0</v>
      </c>
    </row>
    <row r="842" ht="15.75" customHeight="1">
      <c r="A842" s="36"/>
      <c r="B842" s="11"/>
      <c r="C842" s="12"/>
      <c r="D842" s="13"/>
      <c r="E842" s="13"/>
      <c r="F842" s="13"/>
      <c r="G842" s="14">
        <v>0.0</v>
      </c>
      <c r="H842" s="15"/>
      <c r="I842" s="16" t="b">
        <v>0</v>
      </c>
    </row>
    <row r="843" ht="15.75" customHeight="1">
      <c r="A843" s="36"/>
      <c r="B843" s="17"/>
      <c r="C843" s="18"/>
      <c r="D843" s="19"/>
      <c r="E843" s="19"/>
      <c r="F843" s="19"/>
      <c r="G843" s="7">
        <v>0.0</v>
      </c>
      <c r="H843" s="20"/>
      <c r="I843" s="9" t="b">
        <v>0</v>
      </c>
    </row>
    <row r="844" ht="15.75" customHeight="1">
      <c r="A844" s="36"/>
      <c r="B844" s="11"/>
      <c r="C844" s="12"/>
      <c r="D844" s="13"/>
      <c r="E844" s="13"/>
      <c r="F844" s="13"/>
      <c r="G844" s="14">
        <v>0.0</v>
      </c>
      <c r="H844" s="15"/>
      <c r="I844" s="16" t="b">
        <v>0</v>
      </c>
    </row>
    <row r="845" ht="15.75" customHeight="1">
      <c r="A845" s="36"/>
      <c r="B845" s="17"/>
      <c r="C845" s="18"/>
      <c r="D845" s="19"/>
      <c r="E845" s="19"/>
      <c r="F845" s="19"/>
      <c r="G845" s="7">
        <v>0.0</v>
      </c>
      <c r="H845" s="20"/>
      <c r="I845" s="9" t="b">
        <v>0</v>
      </c>
    </row>
    <row r="846" ht="15.75" customHeight="1">
      <c r="A846" s="36"/>
      <c r="B846" s="11"/>
      <c r="C846" s="12"/>
      <c r="D846" s="13"/>
      <c r="E846" s="13"/>
      <c r="F846" s="13"/>
      <c r="G846" s="14">
        <v>0.0</v>
      </c>
      <c r="H846" s="15"/>
      <c r="I846" s="16" t="b">
        <v>0</v>
      </c>
    </row>
    <row r="847" ht="15.75" customHeight="1">
      <c r="A847" s="36"/>
      <c r="B847" s="17"/>
      <c r="C847" s="18"/>
      <c r="D847" s="19"/>
      <c r="E847" s="19"/>
      <c r="F847" s="19"/>
      <c r="G847" s="7">
        <v>0.0</v>
      </c>
      <c r="H847" s="20"/>
      <c r="I847" s="9" t="b">
        <v>0</v>
      </c>
    </row>
    <row r="848" ht="15.75" customHeight="1">
      <c r="A848" s="36"/>
      <c r="B848" s="11"/>
      <c r="C848" s="12"/>
      <c r="D848" s="13"/>
      <c r="E848" s="13"/>
      <c r="F848" s="13"/>
      <c r="G848" s="14">
        <v>0.0</v>
      </c>
      <c r="H848" s="15"/>
      <c r="I848" s="16" t="b">
        <v>0</v>
      </c>
    </row>
    <row r="849" ht="15.75" customHeight="1">
      <c r="A849" s="36"/>
      <c r="B849" s="17"/>
      <c r="C849" s="18"/>
      <c r="D849" s="19"/>
      <c r="E849" s="19"/>
      <c r="F849" s="19"/>
      <c r="G849" s="7">
        <v>0.0</v>
      </c>
      <c r="H849" s="20"/>
      <c r="I849" s="9" t="b">
        <v>0</v>
      </c>
    </row>
    <row r="850" ht="15.75" customHeight="1">
      <c r="A850" s="36"/>
      <c r="B850" s="11"/>
      <c r="C850" s="12"/>
      <c r="D850" s="13"/>
      <c r="E850" s="13"/>
      <c r="F850" s="13"/>
      <c r="G850" s="14">
        <v>0.0</v>
      </c>
      <c r="H850" s="15"/>
      <c r="I850" s="16" t="b">
        <v>0</v>
      </c>
    </row>
    <row r="851" ht="15.75" customHeight="1">
      <c r="A851" s="36"/>
      <c r="B851" s="17"/>
      <c r="C851" s="18"/>
      <c r="D851" s="19"/>
      <c r="E851" s="19"/>
      <c r="F851" s="19"/>
      <c r="G851" s="7">
        <v>0.0</v>
      </c>
      <c r="H851" s="20"/>
      <c r="I851" s="9" t="b">
        <v>0</v>
      </c>
    </row>
    <row r="852" ht="15.75" customHeight="1">
      <c r="A852" s="36"/>
      <c r="B852" s="11"/>
      <c r="C852" s="12"/>
      <c r="D852" s="13"/>
      <c r="E852" s="13"/>
      <c r="F852" s="13"/>
      <c r="G852" s="14">
        <v>0.0</v>
      </c>
      <c r="H852" s="15"/>
      <c r="I852" s="16" t="b">
        <v>0</v>
      </c>
    </row>
    <row r="853" ht="15.75" customHeight="1">
      <c r="A853" s="36"/>
      <c r="B853" s="17"/>
      <c r="C853" s="18"/>
      <c r="D853" s="19"/>
      <c r="E853" s="19"/>
      <c r="F853" s="19"/>
      <c r="G853" s="7">
        <v>0.0</v>
      </c>
      <c r="H853" s="20"/>
      <c r="I853" s="9" t="b">
        <v>0</v>
      </c>
    </row>
    <row r="854" ht="15.75" customHeight="1">
      <c r="A854" s="36"/>
      <c r="B854" s="11"/>
      <c r="C854" s="12"/>
      <c r="D854" s="13"/>
      <c r="E854" s="13"/>
      <c r="F854" s="13"/>
      <c r="G854" s="14">
        <v>0.0</v>
      </c>
      <c r="H854" s="15"/>
      <c r="I854" s="16" t="b">
        <v>0</v>
      </c>
    </row>
    <row r="855" ht="15.75" customHeight="1">
      <c r="A855" s="36"/>
      <c r="B855" s="17"/>
      <c r="C855" s="18"/>
      <c r="D855" s="19"/>
      <c r="E855" s="19"/>
      <c r="F855" s="19"/>
      <c r="G855" s="7">
        <v>0.0</v>
      </c>
      <c r="H855" s="20"/>
      <c r="I855" s="9" t="b">
        <v>0</v>
      </c>
    </row>
    <row r="856" ht="15.75" customHeight="1">
      <c r="A856" s="36"/>
      <c r="B856" s="11"/>
      <c r="C856" s="12"/>
      <c r="D856" s="13"/>
      <c r="E856" s="13"/>
      <c r="F856" s="13"/>
      <c r="G856" s="14">
        <v>0.0</v>
      </c>
      <c r="H856" s="15"/>
      <c r="I856" s="16" t="b">
        <v>0</v>
      </c>
    </row>
    <row r="857" ht="15.75" customHeight="1">
      <c r="A857" s="36"/>
      <c r="B857" s="17"/>
      <c r="C857" s="18"/>
      <c r="D857" s="19"/>
      <c r="E857" s="19"/>
      <c r="F857" s="19"/>
      <c r="G857" s="7">
        <v>0.0</v>
      </c>
      <c r="H857" s="20"/>
      <c r="I857" s="9" t="b">
        <v>0</v>
      </c>
    </row>
    <row r="858" ht="15.75" customHeight="1">
      <c r="A858" s="36"/>
      <c r="B858" s="11"/>
      <c r="C858" s="12"/>
      <c r="D858" s="13"/>
      <c r="E858" s="13"/>
      <c r="F858" s="13"/>
      <c r="G858" s="14">
        <v>0.0</v>
      </c>
      <c r="H858" s="15"/>
      <c r="I858" s="16" t="b">
        <v>0</v>
      </c>
    </row>
    <row r="859" ht="15.75" customHeight="1">
      <c r="A859" s="36"/>
      <c r="B859" s="17"/>
      <c r="C859" s="18"/>
      <c r="D859" s="19"/>
      <c r="E859" s="19"/>
      <c r="F859" s="19"/>
      <c r="G859" s="7">
        <v>0.0</v>
      </c>
      <c r="H859" s="20"/>
      <c r="I859" s="9" t="b">
        <v>0</v>
      </c>
    </row>
    <row r="860" ht="15.75" customHeight="1">
      <c r="A860" s="36"/>
      <c r="B860" s="11"/>
      <c r="C860" s="12"/>
      <c r="D860" s="13"/>
      <c r="E860" s="13"/>
      <c r="F860" s="13"/>
      <c r="G860" s="14">
        <v>0.0</v>
      </c>
      <c r="H860" s="15"/>
      <c r="I860" s="16" t="b">
        <v>0</v>
      </c>
    </row>
    <row r="861" ht="15.75" customHeight="1">
      <c r="A861" s="36"/>
      <c r="B861" s="17"/>
      <c r="C861" s="18"/>
      <c r="D861" s="19"/>
      <c r="E861" s="19"/>
      <c r="F861" s="19"/>
      <c r="G861" s="7">
        <v>0.0</v>
      </c>
      <c r="H861" s="20"/>
      <c r="I861" s="9" t="b">
        <v>0</v>
      </c>
    </row>
    <row r="862" ht="15.75" customHeight="1">
      <c r="A862" s="36"/>
      <c r="B862" s="11"/>
      <c r="C862" s="12"/>
      <c r="D862" s="13"/>
      <c r="E862" s="13"/>
      <c r="F862" s="13"/>
      <c r="G862" s="14">
        <v>0.0</v>
      </c>
      <c r="H862" s="15"/>
      <c r="I862" s="16" t="b">
        <v>0</v>
      </c>
    </row>
    <row r="863" ht="15.75" customHeight="1">
      <c r="A863" s="36"/>
      <c r="B863" s="17"/>
      <c r="C863" s="18"/>
      <c r="D863" s="19"/>
      <c r="E863" s="19"/>
      <c r="F863" s="19"/>
      <c r="G863" s="7">
        <v>0.0</v>
      </c>
      <c r="H863" s="20"/>
      <c r="I863" s="9" t="b">
        <v>0</v>
      </c>
    </row>
    <row r="864" ht="15.75" customHeight="1">
      <c r="A864" s="36"/>
      <c r="B864" s="11"/>
      <c r="C864" s="12"/>
      <c r="D864" s="13"/>
      <c r="E864" s="13"/>
      <c r="F864" s="13"/>
      <c r="G864" s="14">
        <v>0.0</v>
      </c>
      <c r="H864" s="15"/>
      <c r="I864" s="16" t="b">
        <v>0</v>
      </c>
    </row>
    <row r="865" ht="15.75" customHeight="1">
      <c r="A865" s="36"/>
      <c r="B865" s="17"/>
      <c r="C865" s="18"/>
      <c r="D865" s="19"/>
      <c r="E865" s="19"/>
      <c r="F865" s="19"/>
      <c r="G865" s="7">
        <v>0.0</v>
      </c>
      <c r="H865" s="20"/>
      <c r="I865" s="9" t="b">
        <v>0</v>
      </c>
    </row>
    <row r="866" ht="15.75" customHeight="1">
      <c r="A866" s="36"/>
      <c r="B866" s="11"/>
      <c r="C866" s="12"/>
      <c r="D866" s="13"/>
      <c r="E866" s="13"/>
      <c r="F866" s="13"/>
      <c r="G866" s="14">
        <v>0.0</v>
      </c>
      <c r="H866" s="15"/>
      <c r="I866" s="16" t="b">
        <v>0</v>
      </c>
    </row>
    <row r="867" ht="15.75" customHeight="1">
      <c r="A867" s="36"/>
      <c r="B867" s="17"/>
      <c r="C867" s="18"/>
      <c r="D867" s="19"/>
      <c r="E867" s="19"/>
      <c r="F867" s="19"/>
      <c r="G867" s="7">
        <v>0.0</v>
      </c>
      <c r="H867" s="20"/>
      <c r="I867" s="9" t="b">
        <v>0</v>
      </c>
    </row>
    <row r="868" ht="15.75" customHeight="1">
      <c r="A868" s="36"/>
      <c r="B868" s="11"/>
      <c r="C868" s="12"/>
      <c r="D868" s="13"/>
      <c r="E868" s="13"/>
      <c r="F868" s="13"/>
      <c r="G868" s="14">
        <v>0.0</v>
      </c>
      <c r="H868" s="15"/>
      <c r="I868" s="16" t="b">
        <v>0</v>
      </c>
    </row>
    <row r="869" ht="15.75" customHeight="1">
      <c r="A869" s="36"/>
      <c r="B869" s="17"/>
      <c r="C869" s="18"/>
      <c r="D869" s="19"/>
      <c r="E869" s="19"/>
      <c r="F869" s="19"/>
      <c r="G869" s="7">
        <v>0.0</v>
      </c>
      <c r="H869" s="20"/>
      <c r="I869" s="9" t="b">
        <v>0</v>
      </c>
    </row>
    <row r="870" ht="15.75" customHeight="1">
      <c r="A870" s="36"/>
      <c r="B870" s="11"/>
      <c r="C870" s="12"/>
      <c r="D870" s="13"/>
      <c r="E870" s="13"/>
      <c r="F870" s="13"/>
      <c r="G870" s="14">
        <v>0.0</v>
      </c>
      <c r="H870" s="15"/>
      <c r="I870" s="16" t="b">
        <v>0</v>
      </c>
    </row>
    <row r="871" ht="15.75" customHeight="1">
      <c r="A871" s="36"/>
      <c r="B871" s="17"/>
      <c r="C871" s="18"/>
      <c r="D871" s="19"/>
      <c r="E871" s="19"/>
      <c r="F871" s="19"/>
      <c r="G871" s="7">
        <v>0.0</v>
      </c>
      <c r="H871" s="20"/>
      <c r="I871" s="9" t="b">
        <v>0</v>
      </c>
    </row>
    <row r="872" ht="15.75" customHeight="1">
      <c r="A872" s="36"/>
      <c r="B872" s="11"/>
      <c r="C872" s="12"/>
      <c r="D872" s="13"/>
      <c r="E872" s="13"/>
      <c r="F872" s="13"/>
      <c r="G872" s="14">
        <v>0.0</v>
      </c>
      <c r="H872" s="15"/>
      <c r="I872" s="16" t="b">
        <v>0</v>
      </c>
    </row>
    <row r="873" ht="15.75" customHeight="1">
      <c r="A873" s="36"/>
      <c r="B873" s="17"/>
      <c r="C873" s="18"/>
      <c r="D873" s="19"/>
      <c r="E873" s="19"/>
      <c r="F873" s="19"/>
      <c r="G873" s="7">
        <v>0.0</v>
      </c>
      <c r="H873" s="20"/>
      <c r="I873" s="9" t="b">
        <v>0</v>
      </c>
    </row>
    <row r="874" ht="15.75" customHeight="1">
      <c r="A874" s="36"/>
      <c r="B874" s="11"/>
      <c r="C874" s="12"/>
      <c r="D874" s="13"/>
      <c r="E874" s="13"/>
      <c r="F874" s="13"/>
      <c r="G874" s="14">
        <v>0.0</v>
      </c>
      <c r="H874" s="15"/>
      <c r="I874" s="16" t="b">
        <v>0</v>
      </c>
    </row>
    <row r="875" ht="15.75" customHeight="1">
      <c r="A875" s="36"/>
      <c r="B875" s="17"/>
      <c r="C875" s="18"/>
      <c r="D875" s="19"/>
      <c r="E875" s="19"/>
      <c r="F875" s="19"/>
      <c r="G875" s="7">
        <v>0.0</v>
      </c>
      <c r="H875" s="20"/>
      <c r="I875" s="9" t="b">
        <v>0</v>
      </c>
    </row>
    <row r="876" ht="15.75" customHeight="1">
      <c r="A876" s="36"/>
      <c r="B876" s="11"/>
      <c r="C876" s="12"/>
      <c r="D876" s="13"/>
      <c r="E876" s="13"/>
      <c r="F876" s="13"/>
      <c r="G876" s="14">
        <v>0.0</v>
      </c>
      <c r="H876" s="15"/>
      <c r="I876" s="16" t="b">
        <v>0</v>
      </c>
    </row>
    <row r="877" ht="15.75" customHeight="1">
      <c r="A877" s="36"/>
      <c r="B877" s="17"/>
      <c r="C877" s="18"/>
      <c r="D877" s="19"/>
      <c r="E877" s="19"/>
      <c r="F877" s="19"/>
      <c r="G877" s="7">
        <v>0.0</v>
      </c>
      <c r="H877" s="20"/>
      <c r="I877" s="9" t="b">
        <v>0</v>
      </c>
    </row>
    <row r="878" ht="15.75" customHeight="1">
      <c r="A878" s="36"/>
      <c r="B878" s="11"/>
      <c r="C878" s="12"/>
      <c r="D878" s="13"/>
      <c r="E878" s="13"/>
      <c r="F878" s="13"/>
      <c r="G878" s="14">
        <v>0.0</v>
      </c>
      <c r="H878" s="15"/>
      <c r="I878" s="16" t="b">
        <v>0</v>
      </c>
    </row>
    <row r="879" ht="15.75" customHeight="1">
      <c r="A879" s="36"/>
      <c r="B879" s="17"/>
      <c r="C879" s="18"/>
      <c r="D879" s="19"/>
      <c r="E879" s="19"/>
      <c r="F879" s="19"/>
      <c r="G879" s="7">
        <v>0.0</v>
      </c>
      <c r="H879" s="20"/>
      <c r="I879" s="9" t="b">
        <v>0</v>
      </c>
    </row>
    <row r="880" ht="15.75" customHeight="1">
      <c r="A880" s="36"/>
      <c r="B880" s="11"/>
      <c r="C880" s="12"/>
      <c r="D880" s="13"/>
      <c r="E880" s="13"/>
      <c r="F880" s="13"/>
      <c r="G880" s="14">
        <v>0.0</v>
      </c>
      <c r="H880" s="15"/>
      <c r="I880" s="16" t="b">
        <v>0</v>
      </c>
    </row>
    <row r="881" ht="15.75" customHeight="1">
      <c r="A881" s="36"/>
      <c r="B881" s="17"/>
      <c r="C881" s="18"/>
      <c r="D881" s="19"/>
      <c r="E881" s="19"/>
      <c r="F881" s="19"/>
      <c r="G881" s="7">
        <v>0.0</v>
      </c>
      <c r="H881" s="20"/>
      <c r="I881" s="9" t="b">
        <v>0</v>
      </c>
    </row>
    <row r="882" ht="15.75" customHeight="1">
      <c r="A882" s="36"/>
      <c r="B882" s="11"/>
      <c r="C882" s="12"/>
      <c r="D882" s="13"/>
      <c r="E882" s="13"/>
      <c r="F882" s="13"/>
      <c r="G882" s="14">
        <v>0.0</v>
      </c>
      <c r="H882" s="15"/>
      <c r="I882" s="16" t="b">
        <v>0</v>
      </c>
    </row>
    <row r="883" ht="15.75" customHeight="1">
      <c r="A883" s="36"/>
      <c r="B883" s="17"/>
      <c r="C883" s="18"/>
      <c r="D883" s="19"/>
      <c r="E883" s="19"/>
      <c r="F883" s="19"/>
      <c r="G883" s="7">
        <v>0.0</v>
      </c>
      <c r="H883" s="20"/>
      <c r="I883" s="9" t="b">
        <v>0</v>
      </c>
    </row>
    <row r="884" ht="15.75" customHeight="1">
      <c r="A884" s="36"/>
      <c r="B884" s="11"/>
      <c r="C884" s="12"/>
      <c r="D884" s="13"/>
      <c r="E884" s="13"/>
      <c r="F884" s="13"/>
      <c r="G884" s="14">
        <v>0.0</v>
      </c>
      <c r="H884" s="15"/>
      <c r="I884" s="16" t="b">
        <v>0</v>
      </c>
    </row>
    <row r="885" ht="15.75" customHeight="1">
      <c r="A885" s="36"/>
      <c r="B885" s="17"/>
      <c r="C885" s="18"/>
      <c r="D885" s="19"/>
      <c r="E885" s="19"/>
      <c r="F885" s="19"/>
      <c r="G885" s="7">
        <v>0.0</v>
      </c>
      <c r="H885" s="20"/>
      <c r="I885" s="9" t="b">
        <v>0</v>
      </c>
    </row>
    <row r="886" ht="15.75" customHeight="1">
      <c r="A886" s="36"/>
      <c r="B886" s="11"/>
      <c r="C886" s="12"/>
      <c r="D886" s="13"/>
      <c r="E886" s="13"/>
      <c r="F886" s="13"/>
      <c r="G886" s="14">
        <v>0.0</v>
      </c>
      <c r="H886" s="15"/>
      <c r="I886" s="16" t="b">
        <v>0</v>
      </c>
    </row>
    <row r="887" ht="15.75" customHeight="1">
      <c r="A887" s="36"/>
      <c r="B887" s="17"/>
      <c r="C887" s="18"/>
      <c r="D887" s="19"/>
      <c r="E887" s="19"/>
      <c r="F887" s="19"/>
      <c r="G887" s="7">
        <v>0.0</v>
      </c>
      <c r="H887" s="20"/>
      <c r="I887" s="9" t="b">
        <v>0</v>
      </c>
    </row>
    <row r="888" ht="15.75" customHeight="1">
      <c r="A888" s="36"/>
      <c r="B888" s="11"/>
      <c r="C888" s="12"/>
      <c r="D888" s="13"/>
      <c r="E888" s="13"/>
      <c r="F888" s="13"/>
      <c r="G888" s="14">
        <v>0.0</v>
      </c>
      <c r="H888" s="15"/>
      <c r="I888" s="16" t="b">
        <v>0</v>
      </c>
    </row>
    <row r="889" ht="15.75" customHeight="1">
      <c r="A889" s="36"/>
      <c r="B889" s="17"/>
      <c r="C889" s="18"/>
      <c r="D889" s="19"/>
      <c r="E889" s="19"/>
      <c r="F889" s="19"/>
      <c r="G889" s="7">
        <v>0.0</v>
      </c>
      <c r="H889" s="20"/>
      <c r="I889" s="9" t="b">
        <v>0</v>
      </c>
    </row>
    <row r="890" ht="15.75" customHeight="1">
      <c r="A890" s="36"/>
      <c r="B890" s="11"/>
      <c r="C890" s="12"/>
      <c r="D890" s="13"/>
      <c r="E890" s="13"/>
      <c r="F890" s="13"/>
      <c r="G890" s="14">
        <v>0.0</v>
      </c>
      <c r="H890" s="15"/>
      <c r="I890" s="16" t="b">
        <v>0</v>
      </c>
    </row>
    <row r="891" ht="15.75" customHeight="1">
      <c r="A891" s="36"/>
      <c r="B891" s="17"/>
      <c r="C891" s="18"/>
      <c r="D891" s="19"/>
      <c r="E891" s="19"/>
      <c r="F891" s="19"/>
      <c r="G891" s="7">
        <v>0.0</v>
      </c>
      <c r="H891" s="20"/>
      <c r="I891" s="9" t="b">
        <v>0</v>
      </c>
    </row>
    <row r="892" ht="15.75" customHeight="1">
      <c r="A892" s="36"/>
      <c r="B892" s="11"/>
      <c r="C892" s="12"/>
      <c r="D892" s="13"/>
      <c r="E892" s="13"/>
      <c r="F892" s="13"/>
      <c r="G892" s="14">
        <v>0.0</v>
      </c>
      <c r="H892" s="15"/>
      <c r="I892" s="16" t="b">
        <v>0</v>
      </c>
    </row>
    <row r="893" ht="15.75" customHeight="1">
      <c r="A893" s="36"/>
      <c r="B893" s="17"/>
      <c r="C893" s="18"/>
      <c r="D893" s="19"/>
      <c r="E893" s="19"/>
      <c r="F893" s="19"/>
      <c r="G893" s="7">
        <v>0.0</v>
      </c>
      <c r="H893" s="20"/>
      <c r="I893" s="9" t="b">
        <v>0</v>
      </c>
    </row>
    <row r="894" ht="15.75" customHeight="1">
      <c r="A894" s="36"/>
      <c r="B894" s="11"/>
      <c r="C894" s="12"/>
      <c r="D894" s="13"/>
      <c r="E894" s="13"/>
      <c r="F894" s="13"/>
      <c r="G894" s="14">
        <v>0.0</v>
      </c>
      <c r="H894" s="15"/>
      <c r="I894" s="16" t="b">
        <v>0</v>
      </c>
    </row>
    <row r="895" ht="15.75" customHeight="1">
      <c r="A895" s="36"/>
      <c r="B895" s="17"/>
      <c r="C895" s="18"/>
      <c r="D895" s="19"/>
      <c r="E895" s="19"/>
      <c r="F895" s="19"/>
      <c r="G895" s="7">
        <v>0.0</v>
      </c>
      <c r="H895" s="20"/>
      <c r="I895" s="9" t="b">
        <v>0</v>
      </c>
    </row>
    <row r="896" ht="15.75" customHeight="1">
      <c r="A896" s="36"/>
      <c r="B896" s="11"/>
      <c r="C896" s="12"/>
      <c r="D896" s="13"/>
      <c r="E896" s="13"/>
      <c r="F896" s="13"/>
      <c r="G896" s="14">
        <v>0.0</v>
      </c>
      <c r="H896" s="15"/>
      <c r="I896" s="16" t="b">
        <v>0</v>
      </c>
    </row>
    <row r="897" ht="15.75" customHeight="1">
      <c r="A897" s="36"/>
      <c r="B897" s="17"/>
      <c r="C897" s="18"/>
      <c r="D897" s="19"/>
      <c r="E897" s="19"/>
      <c r="F897" s="19"/>
      <c r="G897" s="7">
        <v>0.0</v>
      </c>
      <c r="H897" s="20"/>
      <c r="I897" s="9" t="b">
        <v>0</v>
      </c>
    </row>
    <row r="898" ht="15.75" customHeight="1">
      <c r="A898" s="36"/>
      <c r="B898" s="11"/>
      <c r="C898" s="12"/>
      <c r="D898" s="13"/>
      <c r="E898" s="13"/>
      <c r="F898" s="13"/>
      <c r="G898" s="14">
        <v>0.0</v>
      </c>
      <c r="H898" s="15"/>
      <c r="I898" s="16" t="b">
        <v>0</v>
      </c>
    </row>
    <row r="899" ht="15.75" customHeight="1">
      <c r="A899" s="36"/>
      <c r="B899" s="17"/>
      <c r="C899" s="18"/>
      <c r="D899" s="19"/>
      <c r="E899" s="19"/>
      <c r="F899" s="19"/>
      <c r="G899" s="7">
        <v>0.0</v>
      </c>
      <c r="H899" s="20"/>
      <c r="I899" s="9" t="b">
        <v>0</v>
      </c>
    </row>
    <row r="900" ht="15.75" customHeight="1">
      <c r="A900" s="36"/>
      <c r="B900" s="11"/>
      <c r="C900" s="12"/>
      <c r="D900" s="13"/>
      <c r="E900" s="13"/>
      <c r="F900" s="13"/>
      <c r="G900" s="14">
        <v>0.0</v>
      </c>
      <c r="H900" s="15"/>
      <c r="I900" s="16" t="b">
        <v>0</v>
      </c>
    </row>
    <row r="901" ht="15.75" customHeight="1">
      <c r="A901" s="36"/>
      <c r="B901" s="17"/>
      <c r="C901" s="18"/>
      <c r="D901" s="19"/>
      <c r="E901" s="19"/>
      <c r="F901" s="19"/>
      <c r="G901" s="7">
        <v>0.0</v>
      </c>
      <c r="H901" s="20"/>
      <c r="I901" s="9" t="b">
        <v>0</v>
      </c>
    </row>
    <row r="902" ht="15.75" customHeight="1">
      <c r="A902" s="36"/>
      <c r="B902" s="11"/>
      <c r="C902" s="12"/>
      <c r="D902" s="13"/>
      <c r="E902" s="13"/>
      <c r="F902" s="13"/>
      <c r="G902" s="14">
        <v>0.0</v>
      </c>
      <c r="H902" s="15"/>
      <c r="I902" s="16" t="b">
        <v>0</v>
      </c>
    </row>
    <row r="903" ht="15.75" customHeight="1">
      <c r="A903" s="36"/>
      <c r="B903" s="17"/>
      <c r="C903" s="18"/>
      <c r="D903" s="19"/>
      <c r="E903" s="19"/>
      <c r="F903" s="19"/>
      <c r="G903" s="7">
        <v>0.0</v>
      </c>
      <c r="H903" s="20"/>
      <c r="I903" s="9" t="b">
        <v>0</v>
      </c>
    </row>
    <row r="904" ht="15.75" customHeight="1">
      <c r="A904" s="36"/>
      <c r="B904" s="11"/>
      <c r="C904" s="12"/>
      <c r="D904" s="13"/>
      <c r="E904" s="13"/>
      <c r="F904" s="13"/>
      <c r="G904" s="14">
        <v>0.0</v>
      </c>
      <c r="H904" s="15"/>
      <c r="I904" s="16" t="b">
        <v>0</v>
      </c>
    </row>
    <row r="905" ht="15.75" customHeight="1">
      <c r="A905" s="36"/>
      <c r="B905" s="17"/>
      <c r="C905" s="18"/>
      <c r="D905" s="19"/>
      <c r="E905" s="19"/>
      <c r="F905" s="19"/>
      <c r="G905" s="7">
        <v>0.0</v>
      </c>
      <c r="H905" s="20"/>
      <c r="I905" s="9" t="b">
        <v>0</v>
      </c>
    </row>
    <row r="906" ht="15.75" customHeight="1">
      <c r="A906" s="36"/>
      <c r="B906" s="11"/>
      <c r="C906" s="12"/>
      <c r="D906" s="13"/>
      <c r="E906" s="13"/>
      <c r="F906" s="13"/>
      <c r="G906" s="14">
        <v>0.0</v>
      </c>
      <c r="H906" s="15"/>
      <c r="I906" s="16" t="b">
        <v>0</v>
      </c>
    </row>
    <row r="907" ht="15.75" customHeight="1">
      <c r="A907" s="36"/>
      <c r="B907" s="17"/>
      <c r="C907" s="18"/>
      <c r="D907" s="19"/>
      <c r="E907" s="19"/>
      <c r="F907" s="19"/>
      <c r="G907" s="7">
        <v>0.0</v>
      </c>
      <c r="H907" s="20"/>
      <c r="I907" s="9" t="b">
        <v>0</v>
      </c>
    </row>
    <row r="908" ht="15.75" customHeight="1">
      <c r="A908" s="36"/>
      <c r="B908" s="11"/>
      <c r="C908" s="12"/>
      <c r="D908" s="13"/>
      <c r="E908" s="13"/>
      <c r="F908" s="13"/>
      <c r="G908" s="14">
        <v>0.0</v>
      </c>
      <c r="H908" s="15"/>
      <c r="I908" s="16" t="b">
        <v>0</v>
      </c>
    </row>
    <row r="909" ht="15.75" customHeight="1">
      <c r="A909" s="36"/>
      <c r="B909" s="17"/>
      <c r="C909" s="18"/>
      <c r="D909" s="19"/>
      <c r="E909" s="19"/>
      <c r="F909" s="19"/>
      <c r="G909" s="7">
        <v>0.0</v>
      </c>
      <c r="H909" s="20"/>
      <c r="I909" s="9" t="b">
        <v>0</v>
      </c>
    </row>
    <row r="910" ht="15.75" customHeight="1">
      <c r="A910" s="36"/>
      <c r="B910" s="11"/>
      <c r="C910" s="12"/>
      <c r="D910" s="13"/>
      <c r="E910" s="13"/>
      <c r="F910" s="13"/>
      <c r="G910" s="14">
        <v>0.0</v>
      </c>
      <c r="H910" s="15"/>
      <c r="I910" s="16" t="b">
        <v>0</v>
      </c>
    </row>
    <row r="911" ht="15.75" customHeight="1">
      <c r="A911" s="36"/>
      <c r="B911" s="17"/>
      <c r="C911" s="18"/>
      <c r="D911" s="19"/>
      <c r="E911" s="19"/>
      <c r="F911" s="19"/>
      <c r="G911" s="7">
        <v>0.0</v>
      </c>
      <c r="H911" s="20"/>
      <c r="I911" s="9" t="b">
        <v>0</v>
      </c>
    </row>
    <row r="912" ht="15.75" customHeight="1">
      <c r="A912" s="36"/>
      <c r="B912" s="11"/>
      <c r="C912" s="12"/>
      <c r="D912" s="13"/>
      <c r="E912" s="13"/>
      <c r="F912" s="13"/>
      <c r="G912" s="14">
        <v>0.0</v>
      </c>
      <c r="H912" s="15"/>
      <c r="I912" s="16" t="b">
        <v>0</v>
      </c>
    </row>
    <row r="913" ht="15.75" customHeight="1">
      <c r="A913" s="36"/>
      <c r="B913" s="17"/>
      <c r="C913" s="18"/>
      <c r="D913" s="19"/>
      <c r="E913" s="19"/>
      <c r="F913" s="19"/>
      <c r="G913" s="7">
        <v>0.0</v>
      </c>
      <c r="H913" s="20"/>
      <c r="I913" s="9" t="b">
        <v>0</v>
      </c>
    </row>
    <row r="914" ht="15.75" customHeight="1">
      <c r="A914" s="36"/>
      <c r="B914" s="11"/>
      <c r="C914" s="12"/>
      <c r="D914" s="13"/>
      <c r="E914" s="13"/>
      <c r="F914" s="13"/>
      <c r="G914" s="14">
        <v>0.0</v>
      </c>
      <c r="H914" s="15"/>
      <c r="I914" s="16" t="b">
        <v>0</v>
      </c>
    </row>
    <row r="915" ht="15.75" customHeight="1">
      <c r="A915" s="36"/>
      <c r="B915" s="17"/>
      <c r="C915" s="18"/>
      <c r="D915" s="19"/>
      <c r="E915" s="19"/>
      <c r="F915" s="19"/>
      <c r="G915" s="7">
        <v>0.0</v>
      </c>
      <c r="H915" s="20"/>
      <c r="I915" s="9" t="b">
        <v>0</v>
      </c>
    </row>
    <row r="916" ht="15.75" customHeight="1">
      <c r="A916" s="36"/>
      <c r="B916" s="11"/>
      <c r="C916" s="12"/>
      <c r="D916" s="13"/>
      <c r="E916" s="13"/>
      <c r="F916" s="13"/>
      <c r="G916" s="14">
        <v>0.0</v>
      </c>
      <c r="H916" s="15"/>
      <c r="I916" s="16" t="b">
        <v>0</v>
      </c>
    </row>
    <row r="917" ht="15.75" customHeight="1">
      <c r="A917" s="36"/>
      <c r="B917" s="17"/>
      <c r="C917" s="18"/>
      <c r="D917" s="19"/>
      <c r="E917" s="19"/>
      <c r="F917" s="19"/>
      <c r="G917" s="7">
        <v>0.0</v>
      </c>
      <c r="H917" s="20"/>
      <c r="I917" s="9" t="b">
        <v>0</v>
      </c>
    </row>
    <row r="918" ht="15.75" customHeight="1">
      <c r="A918" s="36"/>
      <c r="B918" s="11"/>
      <c r="C918" s="12"/>
      <c r="D918" s="13"/>
      <c r="E918" s="13"/>
      <c r="F918" s="13"/>
      <c r="G918" s="14">
        <v>0.0</v>
      </c>
      <c r="H918" s="15"/>
      <c r="I918" s="16" t="b">
        <v>0</v>
      </c>
    </row>
    <row r="919" ht="15.75" customHeight="1">
      <c r="A919" s="36"/>
      <c r="B919" s="17"/>
      <c r="C919" s="18"/>
      <c r="D919" s="19"/>
      <c r="E919" s="19"/>
      <c r="F919" s="19"/>
      <c r="G919" s="7">
        <v>0.0</v>
      </c>
      <c r="H919" s="20"/>
      <c r="I919" s="9" t="b">
        <v>0</v>
      </c>
    </row>
    <row r="920" ht="15.75" customHeight="1">
      <c r="A920" s="36"/>
      <c r="B920" s="11"/>
      <c r="C920" s="12"/>
      <c r="D920" s="13"/>
      <c r="E920" s="13"/>
      <c r="F920" s="13"/>
      <c r="G920" s="14">
        <v>0.0</v>
      </c>
      <c r="H920" s="15"/>
      <c r="I920" s="16" t="b">
        <v>0</v>
      </c>
    </row>
    <row r="921" ht="15.75" customHeight="1">
      <c r="A921" s="36"/>
      <c r="B921" s="17"/>
      <c r="C921" s="18"/>
      <c r="D921" s="19"/>
      <c r="E921" s="19"/>
      <c r="F921" s="19"/>
      <c r="G921" s="7">
        <v>0.0</v>
      </c>
      <c r="H921" s="20"/>
      <c r="I921" s="9" t="b">
        <v>0</v>
      </c>
    </row>
    <row r="922" ht="15.75" customHeight="1">
      <c r="A922" s="36"/>
      <c r="B922" s="11"/>
      <c r="C922" s="12"/>
      <c r="D922" s="13"/>
      <c r="E922" s="13"/>
      <c r="F922" s="13"/>
      <c r="G922" s="14">
        <v>0.0</v>
      </c>
      <c r="H922" s="15"/>
      <c r="I922" s="16" t="b">
        <v>0</v>
      </c>
    </row>
    <row r="923" ht="15.75" customHeight="1">
      <c r="A923" s="36"/>
      <c r="B923" s="17"/>
      <c r="C923" s="18"/>
      <c r="D923" s="19"/>
      <c r="E923" s="19"/>
      <c r="F923" s="19"/>
      <c r="G923" s="7">
        <v>0.0</v>
      </c>
      <c r="H923" s="20"/>
      <c r="I923" s="9" t="b">
        <v>0</v>
      </c>
    </row>
    <row r="924" ht="15.75" customHeight="1">
      <c r="A924" s="36"/>
      <c r="B924" s="11"/>
      <c r="C924" s="12"/>
      <c r="D924" s="13"/>
      <c r="E924" s="13"/>
      <c r="F924" s="13"/>
      <c r="G924" s="14">
        <v>0.0</v>
      </c>
      <c r="H924" s="15"/>
      <c r="I924" s="16" t="b">
        <v>0</v>
      </c>
    </row>
    <row r="925" ht="15.75" customHeight="1">
      <c r="A925" s="36"/>
      <c r="B925" s="17"/>
      <c r="C925" s="18"/>
      <c r="D925" s="19"/>
      <c r="E925" s="19"/>
      <c r="F925" s="19"/>
      <c r="G925" s="7">
        <v>0.0</v>
      </c>
      <c r="H925" s="20"/>
      <c r="I925" s="9" t="b">
        <v>0</v>
      </c>
    </row>
    <row r="926" ht="15.75" customHeight="1">
      <c r="A926" s="36"/>
      <c r="B926" s="11"/>
      <c r="C926" s="12"/>
      <c r="D926" s="13"/>
      <c r="E926" s="13"/>
      <c r="F926" s="13"/>
      <c r="G926" s="14">
        <v>0.0</v>
      </c>
      <c r="H926" s="15"/>
      <c r="I926" s="16" t="b">
        <v>0</v>
      </c>
    </row>
    <row r="927" ht="15.75" customHeight="1">
      <c r="A927" s="36"/>
      <c r="B927" s="17"/>
      <c r="C927" s="18"/>
      <c r="D927" s="19"/>
      <c r="E927" s="19"/>
      <c r="F927" s="19"/>
      <c r="G927" s="7">
        <v>0.0</v>
      </c>
      <c r="H927" s="20"/>
      <c r="I927" s="9" t="b">
        <v>0</v>
      </c>
    </row>
    <row r="928" ht="15.75" customHeight="1">
      <c r="A928" s="36"/>
      <c r="B928" s="11"/>
      <c r="C928" s="12"/>
      <c r="D928" s="13"/>
      <c r="E928" s="13"/>
      <c r="F928" s="13"/>
      <c r="G928" s="14">
        <v>0.0</v>
      </c>
      <c r="H928" s="15"/>
      <c r="I928" s="16" t="b">
        <v>0</v>
      </c>
    </row>
    <row r="929" ht="15.75" customHeight="1">
      <c r="A929" s="36"/>
      <c r="B929" s="17"/>
      <c r="C929" s="18"/>
      <c r="D929" s="19"/>
      <c r="E929" s="19"/>
      <c r="F929" s="19"/>
      <c r="G929" s="7">
        <v>0.0</v>
      </c>
      <c r="H929" s="20"/>
      <c r="I929" s="9" t="b">
        <v>0</v>
      </c>
    </row>
    <row r="930" ht="15.75" customHeight="1">
      <c r="A930" s="36"/>
      <c r="B930" s="11"/>
      <c r="C930" s="12"/>
      <c r="D930" s="13"/>
      <c r="E930" s="13"/>
      <c r="F930" s="13"/>
      <c r="G930" s="14">
        <v>0.0</v>
      </c>
      <c r="H930" s="15"/>
      <c r="I930" s="16" t="b">
        <v>0</v>
      </c>
    </row>
    <row r="931" ht="15.75" customHeight="1">
      <c r="A931" s="36"/>
      <c r="B931" s="17"/>
      <c r="C931" s="18"/>
      <c r="D931" s="19"/>
      <c r="E931" s="19"/>
      <c r="F931" s="19"/>
      <c r="G931" s="7">
        <v>0.0</v>
      </c>
      <c r="H931" s="20"/>
      <c r="I931" s="9" t="b">
        <v>0</v>
      </c>
    </row>
    <row r="932" ht="15.75" customHeight="1">
      <c r="A932" s="36"/>
      <c r="B932" s="11"/>
      <c r="C932" s="12"/>
      <c r="D932" s="13"/>
      <c r="E932" s="13"/>
      <c r="F932" s="13"/>
      <c r="G932" s="14">
        <v>0.0</v>
      </c>
      <c r="H932" s="15"/>
      <c r="I932" s="16" t="b">
        <v>0</v>
      </c>
    </row>
    <row r="933" ht="15.75" customHeight="1">
      <c r="A933" s="36"/>
      <c r="B933" s="17"/>
      <c r="C933" s="18"/>
      <c r="D933" s="19"/>
      <c r="E933" s="19"/>
      <c r="F933" s="19"/>
      <c r="G933" s="7">
        <v>0.0</v>
      </c>
      <c r="H933" s="20"/>
      <c r="I933" s="9" t="b">
        <v>0</v>
      </c>
    </row>
    <row r="934" ht="15.75" customHeight="1">
      <c r="A934" s="36"/>
      <c r="B934" s="11"/>
      <c r="C934" s="12"/>
      <c r="D934" s="13"/>
      <c r="E934" s="13"/>
      <c r="F934" s="13"/>
      <c r="G934" s="14">
        <v>0.0</v>
      </c>
      <c r="H934" s="15"/>
      <c r="I934" s="16" t="b">
        <v>0</v>
      </c>
    </row>
    <row r="935" ht="15.75" customHeight="1">
      <c r="A935" s="36"/>
      <c r="B935" s="17"/>
      <c r="C935" s="18"/>
      <c r="D935" s="19"/>
      <c r="E935" s="19"/>
      <c r="F935" s="19"/>
      <c r="G935" s="7">
        <v>0.0</v>
      </c>
      <c r="H935" s="20"/>
      <c r="I935" s="9" t="b">
        <v>0</v>
      </c>
    </row>
    <row r="936" ht="15.75" customHeight="1">
      <c r="A936" s="36"/>
      <c r="B936" s="11"/>
      <c r="C936" s="12"/>
      <c r="D936" s="13"/>
      <c r="E936" s="13"/>
      <c r="F936" s="13"/>
      <c r="G936" s="14">
        <v>0.0</v>
      </c>
      <c r="H936" s="15"/>
      <c r="I936" s="16" t="b">
        <v>0</v>
      </c>
    </row>
    <row r="937" ht="15.75" customHeight="1">
      <c r="A937" s="36"/>
      <c r="B937" s="17"/>
      <c r="C937" s="18"/>
      <c r="D937" s="19"/>
      <c r="E937" s="19"/>
      <c r="F937" s="19"/>
      <c r="G937" s="7">
        <v>0.0</v>
      </c>
      <c r="H937" s="20"/>
      <c r="I937" s="9" t="b">
        <v>0</v>
      </c>
    </row>
    <row r="938" ht="15.75" customHeight="1">
      <c r="A938" s="36"/>
      <c r="B938" s="11"/>
      <c r="C938" s="12"/>
      <c r="D938" s="13"/>
      <c r="E938" s="13"/>
      <c r="F938" s="13"/>
      <c r="G938" s="14">
        <v>0.0</v>
      </c>
      <c r="H938" s="15"/>
      <c r="I938" s="16" t="b">
        <v>0</v>
      </c>
    </row>
    <row r="939" ht="15.75" customHeight="1">
      <c r="A939" s="36"/>
      <c r="B939" s="17"/>
      <c r="C939" s="18"/>
      <c r="D939" s="19"/>
      <c r="E939" s="19"/>
      <c r="F939" s="19"/>
      <c r="G939" s="7">
        <v>0.0</v>
      </c>
      <c r="H939" s="20"/>
      <c r="I939" s="9" t="b">
        <v>0</v>
      </c>
    </row>
    <row r="940" ht="15.75" customHeight="1">
      <c r="A940" s="36"/>
      <c r="B940" s="11"/>
      <c r="C940" s="12"/>
      <c r="D940" s="13"/>
      <c r="E940" s="13"/>
      <c r="F940" s="13"/>
      <c r="G940" s="14">
        <v>0.0</v>
      </c>
      <c r="H940" s="15"/>
      <c r="I940" s="16" t="b">
        <v>0</v>
      </c>
    </row>
    <row r="941" ht="15.75" customHeight="1">
      <c r="A941" s="36"/>
      <c r="B941" s="17"/>
      <c r="C941" s="18"/>
      <c r="D941" s="19"/>
      <c r="E941" s="19"/>
      <c r="F941" s="19"/>
      <c r="G941" s="7">
        <v>0.0</v>
      </c>
      <c r="H941" s="20"/>
      <c r="I941" s="9" t="b">
        <v>0</v>
      </c>
    </row>
    <row r="942" ht="15.75" customHeight="1">
      <c r="A942" s="36"/>
      <c r="B942" s="11"/>
      <c r="C942" s="12"/>
      <c r="D942" s="13"/>
      <c r="E942" s="13"/>
      <c r="F942" s="13"/>
      <c r="G942" s="14">
        <v>0.0</v>
      </c>
      <c r="H942" s="15"/>
      <c r="I942" s="16" t="b">
        <v>0</v>
      </c>
    </row>
    <row r="943" ht="15.75" customHeight="1">
      <c r="A943" s="36"/>
      <c r="B943" s="17"/>
      <c r="C943" s="18"/>
      <c r="D943" s="19"/>
      <c r="E943" s="19"/>
      <c r="F943" s="19"/>
      <c r="G943" s="7">
        <v>0.0</v>
      </c>
      <c r="H943" s="20"/>
      <c r="I943" s="9" t="b">
        <v>0</v>
      </c>
    </row>
    <row r="944" ht="15.75" customHeight="1">
      <c r="A944" s="36"/>
      <c r="B944" s="11"/>
      <c r="C944" s="12"/>
      <c r="D944" s="13"/>
      <c r="E944" s="13"/>
      <c r="F944" s="13"/>
      <c r="G944" s="14">
        <v>0.0</v>
      </c>
      <c r="H944" s="15"/>
      <c r="I944" s="16" t="b">
        <v>0</v>
      </c>
    </row>
    <row r="945" ht="15.75" customHeight="1">
      <c r="A945" s="36"/>
      <c r="B945" s="17"/>
      <c r="C945" s="18"/>
      <c r="D945" s="19"/>
      <c r="E945" s="19"/>
      <c r="F945" s="19"/>
      <c r="G945" s="7">
        <v>0.0</v>
      </c>
      <c r="H945" s="20"/>
      <c r="I945" s="9" t="b">
        <v>0</v>
      </c>
    </row>
    <row r="946" ht="15.75" customHeight="1">
      <c r="A946" s="36"/>
      <c r="B946" s="11"/>
      <c r="C946" s="12"/>
      <c r="D946" s="13"/>
      <c r="E946" s="13"/>
      <c r="F946" s="13"/>
      <c r="G946" s="14">
        <v>0.0</v>
      </c>
      <c r="H946" s="15"/>
      <c r="I946" s="16" t="b">
        <v>0</v>
      </c>
    </row>
    <row r="947" ht="15.75" customHeight="1">
      <c r="A947" s="36"/>
      <c r="B947" s="17"/>
      <c r="C947" s="18"/>
      <c r="D947" s="19"/>
      <c r="E947" s="19"/>
      <c r="F947" s="19"/>
      <c r="G947" s="7">
        <v>0.0</v>
      </c>
      <c r="H947" s="20"/>
      <c r="I947" s="9" t="b">
        <v>0</v>
      </c>
    </row>
    <row r="948" ht="15.75" customHeight="1">
      <c r="A948" s="36"/>
      <c r="B948" s="11"/>
      <c r="C948" s="12"/>
      <c r="D948" s="13"/>
      <c r="E948" s="13"/>
      <c r="F948" s="13"/>
      <c r="G948" s="14">
        <v>0.0</v>
      </c>
      <c r="H948" s="15"/>
      <c r="I948" s="16" t="b">
        <v>0</v>
      </c>
    </row>
    <row r="949" ht="15.75" customHeight="1">
      <c r="A949" s="36"/>
      <c r="B949" s="17"/>
      <c r="C949" s="18"/>
      <c r="D949" s="19"/>
      <c r="E949" s="19"/>
      <c r="F949" s="19"/>
      <c r="G949" s="7">
        <v>0.0</v>
      </c>
      <c r="H949" s="20"/>
      <c r="I949" s="9" t="b">
        <v>0</v>
      </c>
    </row>
    <row r="950" ht="15.75" customHeight="1">
      <c r="A950" s="36"/>
      <c r="B950" s="11"/>
      <c r="C950" s="12"/>
      <c r="D950" s="13"/>
      <c r="E950" s="13"/>
      <c r="F950" s="13"/>
      <c r="G950" s="14">
        <v>0.0</v>
      </c>
      <c r="H950" s="15"/>
      <c r="I950" s="16" t="b">
        <v>0</v>
      </c>
    </row>
    <row r="951" ht="15.75" customHeight="1">
      <c r="A951" s="36"/>
      <c r="B951" s="17"/>
      <c r="C951" s="18"/>
      <c r="D951" s="19"/>
      <c r="E951" s="19"/>
      <c r="F951" s="19"/>
      <c r="G951" s="7">
        <v>0.0</v>
      </c>
      <c r="H951" s="20"/>
      <c r="I951" s="9" t="b">
        <v>0</v>
      </c>
    </row>
    <row r="952" ht="15.75" customHeight="1">
      <c r="A952" s="36"/>
      <c r="B952" s="11"/>
      <c r="C952" s="12"/>
      <c r="D952" s="13"/>
      <c r="E952" s="13"/>
      <c r="F952" s="13"/>
      <c r="G952" s="14">
        <v>0.0</v>
      </c>
      <c r="H952" s="15"/>
      <c r="I952" s="16" t="b">
        <v>0</v>
      </c>
    </row>
    <row r="953" ht="15.75" customHeight="1">
      <c r="A953" s="36"/>
      <c r="B953" s="17"/>
      <c r="C953" s="18"/>
      <c r="D953" s="19"/>
      <c r="E953" s="19"/>
      <c r="F953" s="19"/>
      <c r="G953" s="7">
        <v>0.0</v>
      </c>
      <c r="H953" s="20"/>
      <c r="I953" s="9" t="b">
        <v>0</v>
      </c>
    </row>
    <row r="954" ht="15.75" customHeight="1">
      <c r="A954" s="36"/>
      <c r="B954" s="11"/>
      <c r="C954" s="12"/>
      <c r="D954" s="13"/>
      <c r="E954" s="13"/>
      <c r="F954" s="13"/>
      <c r="G954" s="14">
        <v>0.0</v>
      </c>
      <c r="H954" s="15"/>
      <c r="I954" s="16" t="b">
        <v>0</v>
      </c>
    </row>
    <row r="955" ht="15.75" customHeight="1">
      <c r="A955" s="36"/>
      <c r="B955" s="17"/>
      <c r="C955" s="18"/>
      <c r="D955" s="19"/>
      <c r="E955" s="19"/>
      <c r="F955" s="19"/>
      <c r="G955" s="7">
        <v>0.0</v>
      </c>
      <c r="H955" s="20"/>
      <c r="I955" s="9" t="b">
        <v>0</v>
      </c>
    </row>
    <row r="956" ht="15.75" customHeight="1">
      <c r="A956" s="36"/>
      <c r="B956" s="11"/>
      <c r="C956" s="12"/>
      <c r="D956" s="13"/>
      <c r="E956" s="13"/>
      <c r="F956" s="13"/>
      <c r="G956" s="14">
        <v>0.0</v>
      </c>
      <c r="H956" s="15"/>
      <c r="I956" s="16" t="b">
        <v>0</v>
      </c>
    </row>
    <row r="957" ht="15.75" customHeight="1">
      <c r="A957" s="36"/>
      <c r="B957" s="17"/>
      <c r="C957" s="18"/>
      <c r="D957" s="19"/>
      <c r="E957" s="19"/>
      <c r="F957" s="19"/>
      <c r="G957" s="7">
        <v>0.0</v>
      </c>
      <c r="H957" s="20"/>
      <c r="I957" s="9" t="b">
        <v>0</v>
      </c>
    </row>
    <row r="958" ht="15.75" customHeight="1">
      <c r="A958" s="36"/>
      <c r="B958" s="11"/>
      <c r="C958" s="12"/>
      <c r="D958" s="13"/>
      <c r="E958" s="13"/>
      <c r="F958" s="13"/>
      <c r="G958" s="14">
        <v>0.0</v>
      </c>
      <c r="H958" s="15"/>
      <c r="I958" s="16" t="b">
        <v>0</v>
      </c>
    </row>
    <row r="959" ht="15.75" customHeight="1">
      <c r="A959" s="36"/>
      <c r="B959" s="17"/>
      <c r="C959" s="18"/>
      <c r="D959" s="19"/>
      <c r="E959" s="19"/>
      <c r="F959" s="19"/>
      <c r="G959" s="7">
        <v>0.0</v>
      </c>
      <c r="H959" s="20"/>
      <c r="I959" s="9" t="b">
        <v>0</v>
      </c>
    </row>
    <row r="960" ht="15.75" customHeight="1">
      <c r="A960" s="36"/>
      <c r="B960" s="11"/>
      <c r="C960" s="12"/>
      <c r="D960" s="13"/>
      <c r="E960" s="13"/>
      <c r="F960" s="13"/>
      <c r="G960" s="14">
        <v>0.0</v>
      </c>
      <c r="H960" s="15"/>
      <c r="I960" s="16" t="b">
        <v>0</v>
      </c>
    </row>
    <row r="961" ht="15.75" customHeight="1">
      <c r="A961" s="36"/>
      <c r="B961" s="17"/>
      <c r="C961" s="18"/>
      <c r="D961" s="19"/>
      <c r="E961" s="19"/>
      <c r="F961" s="19"/>
      <c r="G961" s="7">
        <v>0.0</v>
      </c>
      <c r="H961" s="20"/>
      <c r="I961" s="9" t="b">
        <v>0</v>
      </c>
    </row>
    <row r="962" ht="15.75" customHeight="1">
      <c r="A962" s="36"/>
      <c r="B962" s="11"/>
      <c r="C962" s="12"/>
      <c r="D962" s="13"/>
      <c r="E962" s="13"/>
      <c r="F962" s="13"/>
      <c r="G962" s="14">
        <v>0.0</v>
      </c>
      <c r="H962" s="15"/>
      <c r="I962" s="16" t="b">
        <v>0</v>
      </c>
    </row>
    <row r="963" ht="15.75" customHeight="1">
      <c r="A963" s="36"/>
      <c r="B963" s="17"/>
      <c r="C963" s="18"/>
      <c r="D963" s="19"/>
      <c r="E963" s="19"/>
      <c r="F963" s="19"/>
      <c r="G963" s="7">
        <v>0.0</v>
      </c>
      <c r="H963" s="20"/>
      <c r="I963" s="9" t="b">
        <v>0</v>
      </c>
    </row>
    <row r="964" ht="15.75" customHeight="1">
      <c r="A964" s="36"/>
      <c r="B964" s="11"/>
      <c r="C964" s="12"/>
      <c r="D964" s="13"/>
      <c r="E964" s="13"/>
      <c r="F964" s="13"/>
      <c r="G964" s="14">
        <v>0.0</v>
      </c>
      <c r="H964" s="15"/>
      <c r="I964" s="16" t="b">
        <v>0</v>
      </c>
    </row>
    <row r="965" ht="15.75" customHeight="1">
      <c r="A965" s="36"/>
      <c r="B965" s="17"/>
      <c r="C965" s="18"/>
      <c r="D965" s="19"/>
      <c r="E965" s="19"/>
      <c r="F965" s="19"/>
      <c r="G965" s="7">
        <v>0.0</v>
      </c>
      <c r="H965" s="20"/>
      <c r="I965" s="9" t="b">
        <v>0</v>
      </c>
    </row>
    <row r="966" ht="15.75" customHeight="1">
      <c r="A966" s="36"/>
      <c r="B966" s="11"/>
      <c r="C966" s="12"/>
      <c r="D966" s="13"/>
      <c r="E966" s="13"/>
      <c r="F966" s="13"/>
      <c r="G966" s="14">
        <v>0.0</v>
      </c>
      <c r="H966" s="15"/>
      <c r="I966" s="16" t="b">
        <v>0</v>
      </c>
    </row>
    <row r="967" ht="15.75" customHeight="1">
      <c r="A967" s="36"/>
      <c r="B967" s="17"/>
      <c r="C967" s="18"/>
      <c r="D967" s="19"/>
      <c r="E967" s="19"/>
      <c r="F967" s="19"/>
      <c r="G967" s="7">
        <v>0.0</v>
      </c>
      <c r="H967" s="20"/>
      <c r="I967" s="9" t="b">
        <v>0</v>
      </c>
    </row>
    <row r="968" ht="15.75" customHeight="1">
      <c r="A968" s="36"/>
      <c r="B968" s="11"/>
      <c r="C968" s="12"/>
      <c r="D968" s="13"/>
      <c r="E968" s="13"/>
      <c r="F968" s="13"/>
      <c r="G968" s="14">
        <v>0.0</v>
      </c>
      <c r="H968" s="15"/>
      <c r="I968" s="16" t="b">
        <v>0</v>
      </c>
    </row>
    <row r="969" ht="15.75" customHeight="1">
      <c r="A969" s="36"/>
      <c r="B969" s="17"/>
      <c r="C969" s="18"/>
      <c r="D969" s="19"/>
      <c r="E969" s="19"/>
      <c r="F969" s="19"/>
      <c r="G969" s="7">
        <v>0.0</v>
      </c>
      <c r="H969" s="20"/>
      <c r="I969" s="9" t="b">
        <v>0</v>
      </c>
    </row>
    <row r="970" ht="15.75" customHeight="1">
      <c r="A970" s="36"/>
      <c r="B970" s="11"/>
      <c r="C970" s="12"/>
      <c r="D970" s="13"/>
      <c r="E970" s="13"/>
      <c r="F970" s="13"/>
      <c r="G970" s="14">
        <v>0.0</v>
      </c>
      <c r="H970" s="15"/>
      <c r="I970" s="16" t="b">
        <v>0</v>
      </c>
    </row>
    <row r="971" ht="15.75" customHeight="1">
      <c r="A971" s="36"/>
      <c r="B971" s="17"/>
      <c r="C971" s="18"/>
      <c r="D971" s="19"/>
      <c r="E971" s="19"/>
      <c r="F971" s="19"/>
      <c r="G971" s="7">
        <v>0.0</v>
      </c>
      <c r="H971" s="20"/>
      <c r="I971" s="9" t="b">
        <v>0</v>
      </c>
    </row>
    <row r="972" ht="15.75" customHeight="1">
      <c r="A972" s="36"/>
      <c r="B972" s="11"/>
      <c r="C972" s="12"/>
      <c r="D972" s="13"/>
      <c r="E972" s="13"/>
      <c r="F972" s="13"/>
      <c r="G972" s="14">
        <v>0.0</v>
      </c>
      <c r="H972" s="15"/>
      <c r="I972" s="16" t="b">
        <v>0</v>
      </c>
    </row>
    <row r="973" ht="15.75" customHeight="1">
      <c r="A973" s="36"/>
      <c r="B973" s="17"/>
      <c r="C973" s="18"/>
      <c r="D973" s="19"/>
      <c r="E973" s="19"/>
      <c r="F973" s="19"/>
      <c r="G973" s="7">
        <v>0.0</v>
      </c>
      <c r="H973" s="20"/>
      <c r="I973" s="9" t="b">
        <v>0</v>
      </c>
    </row>
    <row r="974" ht="15.75" customHeight="1">
      <c r="A974" s="36"/>
      <c r="B974" s="11"/>
      <c r="C974" s="12"/>
      <c r="D974" s="13"/>
      <c r="E974" s="13"/>
      <c r="F974" s="13"/>
      <c r="G974" s="14">
        <v>0.0</v>
      </c>
      <c r="H974" s="15"/>
      <c r="I974" s="16" t="b">
        <v>0</v>
      </c>
    </row>
    <row r="975" ht="15.75" customHeight="1">
      <c r="A975" s="36"/>
      <c r="B975" s="17"/>
      <c r="C975" s="18"/>
      <c r="D975" s="19"/>
      <c r="E975" s="19"/>
      <c r="F975" s="19"/>
      <c r="G975" s="7">
        <v>0.0</v>
      </c>
      <c r="H975" s="20"/>
      <c r="I975" s="9" t="b">
        <v>0</v>
      </c>
    </row>
    <row r="976" ht="15.75" customHeight="1">
      <c r="A976" s="36"/>
      <c r="B976" s="11"/>
      <c r="C976" s="12"/>
      <c r="D976" s="13"/>
      <c r="E976" s="13"/>
      <c r="F976" s="13"/>
      <c r="G976" s="14">
        <v>0.0</v>
      </c>
      <c r="H976" s="15"/>
      <c r="I976" s="16" t="b">
        <v>0</v>
      </c>
    </row>
    <row r="977" ht="15.75" customHeight="1">
      <c r="A977" s="36"/>
      <c r="B977" s="17"/>
      <c r="C977" s="18"/>
      <c r="D977" s="19"/>
      <c r="E977" s="19"/>
      <c r="F977" s="19"/>
      <c r="G977" s="7">
        <v>0.0</v>
      </c>
      <c r="H977" s="20"/>
      <c r="I977" s="9" t="b">
        <v>0</v>
      </c>
    </row>
    <row r="978" ht="15.75" customHeight="1">
      <c r="A978" s="36"/>
      <c r="B978" s="11"/>
      <c r="C978" s="12"/>
      <c r="D978" s="13"/>
      <c r="E978" s="13"/>
      <c r="F978" s="13"/>
      <c r="G978" s="14">
        <v>0.0</v>
      </c>
      <c r="H978" s="15"/>
      <c r="I978" s="16" t="b">
        <v>0</v>
      </c>
    </row>
    <row r="979" ht="15.75" customHeight="1">
      <c r="A979" s="36"/>
      <c r="B979" s="17"/>
      <c r="C979" s="18"/>
      <c r="D979" s="19"/>
      <c r="E979" s="19"/>
      <c r="F979" s="19"/>
      <c r="G979" s="7">
        <v>0.0</v>
      </c>
      <c r="H979" s="20"/>
      <c r="I979" s="9" t="b">
        <v>0</v>
      </c>
    </row>
    <row r="980" ht="15.75" customHeight="1">
      <c r="A980" s="36"/>
      <c r="B980" s="11"/>
      <c r="C980" s="12"/>
      <c r="D980" s="13"/>
      <c r="E980" s="13"/>
      <c r="F980" s="13"/>
      <c r="G980" s="14">
        <v>0.0</v>
      </c>
      <c r="H980" s="15"/>
      <c r="I980" s="16" t="b">
        <v>0</v>
      </c>
    </row>
    <row r="981" ht="15.75" customHeight="1">
      <c r="A981" s="36"/>
      <c r="B981" s="17"/>
      <c r="C981" s="18"/>
      <c r="D981" s="19"/>
      <c r="E981" s="19"/>
      <c r="F981" s="19"/>
      <c r="G981" s="7">
        <v>0.0</v>
      </c>
      <c r="H981" s="20"/>
      <c r="I981" s="9" t="b">
        <v>0</v>
      </c>
    </row>
    <row r="982" ht="15.75" customHeight="1">
      <c r="A982" s="36"/>
      <c r="B982" s="11"/>
      <c r="C982" s="12"/>
      <c r="D982" s="13"/>
      <c r="E982" s="13"/>
      <c r="F982" s="13"/>
      <c r="G982" s="14">
        <v>0.0</v>
      </c>
      <c r="H982" s="15"/>
      <c r="I982" s="16" t="b">
        <v>0</v>
      </c>
    </row>
    <row r="983" ht="15.75" customHeight="1">
      <c r="A983" s="36"/>
      <c r="B983" s="17"/>
      <c r="C983" s="18"/>
      <c r="D983" s="19"/>
      <c r="E983" s="19"/>
      <c r="F983" s="19"/>
      <c r="G983" s="7">
        <v>0.0</v>
      </c>
      <c r="H983" s="20"/>
      <c r="I983" s="9" t="b">
        <v>0</v>
      </c>
    </row>
    <row r="984" ht="15.75" customHeight="1">
      <c r="A984" s="36"/>
      <c r="B984" s="11"/>
      <c r="C984" s="12"/>
      <c r="D984" s="13"/>
      <c r="E984" s="13"/>
      <c r="F984" s="13"/>
      <c r="G984" s="14">
        <v>0.0</v>
      </c>
      <c r="H984" s="15"/>
      <c r="I984" s="16" t="b">
        <v>0</v>
      </c>
    </row>
    <row r="985" ht="15.75" customHeight="1">
      <c r="A985" s="36"/>
      <c r="B985" s="17"/>
      <c r="C985" s="18"/>
      <c r="D985" s="19"/>
      <c r="E985" s="19"/>
      <c r="F985" s="19"/>
      <c r="G985" s="7">
        <v>0.0</v>
      </c>
      <c r="H985" s="20"/>
      <c r="I985" s="9" t="b">
        <v>0</v>
      </c>
    </row>
    <row r="986" ht="15.75" customHeight="1">
      <c r="A986" s="36"/>
      <c r="B986" s="11"/>
      <c r="C986" s="12"/>
      <c r="D986" s="13"/>
      <c r="E986" s="13"/>
      <c r="F986" s="13"/>
      <c r="G986" s="14">
        <v>0.0</v>
      </c>
      <c r="H986" s="15"/>
      <c r="I986" s="16" t="b">
        <v>0</v>
      </c>
    </row>
    <row r="987" ht="15.75" customHeight="1">
      <c r="A987" s="36"/>
      <c r="B987" s="17"/>
      <c r="C987" s="18"/>
      <c r="D987" s="19"/>
      <c r="E987" s="19"/>
      <c r="F987" s="19"/>
      <c r="G987" s="7">
        <v>0.0</v>
      </c>
      <c r="H987" s="20"/>
      <c r="I987" s="9" t="b">
        <v>0</v>
      </c>
    </row>
    <row r="988" ht="15.75" customHeight="1">
      <c r="A988" s="36"/>
      <c r="B988" s="11"/>
      <c r="C988" s="12"/>
      <c r="D988" s="13"/>
      <c r="E988" s="13"/>
      <c r="F988" s="13"/>
      <c r="G988" s="14">
        <v>0.0</v>
      </c>
      <c r="H988" s="15"/>
      <c r="I988" s="16" t="b">
        <v>0</v>
      </c>
    </row>
    <row r="989" ht="15.75" customHeight="1">
      <c r="A989" s="36"/>
      <c r="B989" s="17"/>
      <c r="C989" s="18"/>
      <c r="D989" s="19"/>
      <c r="E989" s="19"/>
      <c r="F989" s="19"/>
      <c r="G989" s="7">
        <v>0.0</v>
      </c>
      <c r="H989" s="20"/>
      <c r="I989" s="9" t="b">
        <v>0</v>
      </c>
    </row>
    <row r="990" ht="15.75" customHeight="1">
      <c r="A990" s="36"/>
      <c r="B990" s="11"/>
      <c r="C990" s="12"/>
      <c r="D990" s="13"/>
      <c r="E990" s="13"/>
      <c r="F990" s="13"/>
      <c r="G990" s="14">
        <v>0.0</v>
      </c>
      <c r="H990" s="15"/>
      <c r="I990" s="16" t="b">
        <v>0</v>
      </c>
    </row>
    <row r="991" ht="15.75" customHeight="1">
      <c r="A991" s="36"/>
      <c r="B991" s="17"/>
      <c r="C991" s="18"/>
      <c r="D991" s="19"/>
      <c r="E991" s="19"/>
      <c r="F991" s="19"/>
      <c r="G991" s="7">
        <v>0.0</v>
      </c>
      <c r="H991" s="20"/>
      <c r="I991" s="9" t="b">
        <v>0</v>
      </c>
    </row>
    <row r="992" ht="15.75" customHeight="1">
      <c r="A992" s="36"/>
      <c r="B992" s="11"/>
      <c r="C992" s="12"/>
      <c r="D992" s="13"/>
      <c r="E992" s="13"/>
      <c r="F992" s="13"/>
      <c r="G992" s="14">
        <v>0.0</v>
      </c>
      <c r="H992" s="15"/>
      <c r="I992" s="16" t="b">
        <v>0</v>
      </c>
    </row>
    <row r="993" ht="15.75" customHeight="1">
      <c r="A993" s="36"/>
      <c r="B993" s="17"/>
      <c r="C993" s="18"/>
      <c r="D993" s="19"/>
      <c r="E993" s="19"/>
      <c r="F993" s="19"/>
      <c r="G993" s="7">
        <v>0.0</v>
      </c>
      <c r="H993" s="20"/>
      <c r="I993" s="9" t="b">
        <v>0</v>
      </c>
    </row>
    <row r="994" ht="15.75" customHeight="1">
      <c r="A994" s="36"/>
      <c r="B994" s="11"/>
      <c r="C994" s="12"/>
      <c r="D994" s="13"/>
      <c r="E994" s="13"/>
      <c r="F994" s="13"/>
      <c r="G994" s="14">
        <v>0.0</v>
      </c>
      <c r="H994" s="15"/>
      <c r="I994" s="16" t="b">
        <v>0</v>
      </c>
    </row>
    <row r="995" ht="15.75" customHeight="1">
      <c r="A995" s="36"/>
      <c r="B995" s="17"/>
      <c r="C995" s="18"/>
      <c r="D995" s="19"/>
      <c r="E995" s="19"/>
      <c r="F995" s="19"/>
      <c r="G995" s="7">
        <v>0.0</v>
      </c>
      <c r="H995" s="20"/>
      <c r="I995" s="9" t="b">
        <v>0</v>
      </c>
    </row>
    <row r="996" ht="15.75" customHeight="1">
      <c r="A996" s="36"/>
      <c r="B996" s="11"/>
      <c r="C996" s="12"/>
      <c r="D996" s="13"/>
      <c r="E996" s="13"/>
      <c r="F996" s="13"/>
      <c r="G996" s="14">
        <v>0.0</v>
      </c>
      <c r="H996" s="15"/>
      <c r="I996" s="16" t="b">
        <v>0</v>
      </c>
    </row>
    <row r="997" ht="15.75" customHeight="1">
      <c r="A997" s="36"/>
      <c r="B997" s="17"/>
      <c r="C997" s="18"/>
      <c r="D997" s="19"/>
      <c r="E997" s="19"/>
      <c r="F997" s="19"/>
      <c r="G997" s="7">
        <v>0.0</v>
      </c>
      <c r="H997" s="20"/>
      <c r="I997" s="9" t="b">
        <v>0</v>
      </c>
    </row>
    <row r="998" ht="15.75" customHeight="1">
      <c r="A998" s="36"/>
      <c r="B998" s="11"/>
      <c r="C998" s="12"/>
      <c r="D998" s="13"/>
      <c r="E998" s="13"/>
      <c r="F998" s="13"/>
      <c r="G998" s="14">
        <v>0.0</v>
      </c>
      <c r="H998" s="15"/>
      <c r="I998" s="16" t="b">
        <v>0</v>
      </c>
    </row>
    <row r="999" ht="15.75" customHeight="1">
      <c r="A999" s="36"/>
      <c r="B999" s="17"/>
      <c r="C999" s="18"/>
      <c r="D999" s="19"/>
      <c r="E999" s="19"/>
      <c r="F999" s="19"/>
      <c r="G999" s="7">
        <v>0.0</v>
      </c>
      <c r="H999" s="20"/>
      <c r="I999" s="9" t="b">
        <v>0</v>
      </c>
    </row>
    <row r="1000" ht="15.75" customHeight="1">
      <c r="A1000" s="36"/>
      <c r="B1000" s="11"/>
      <c r="C1000" s="12"/>
      <c r="D1000" s="13"/>
      <c r="E1000" s="13"/>
      <c r="F1000" s="13"/>
      <c r="G1000" s="14">
        <v>0.0</v>
      </c>
      <c r="H1000" s="15"/>
      <c r="I1000" s="16" t="b">
        <v>0</v>
      </c>
    </row>
    <row r="1001" ht="15.75" customHeight="1">
      <c r="A1001" s="36"/>
      <c r="B1001" s="17"/>
      <c r="C1001" s="18"/>
      <c r="D1001" s="19"/>
      <c r="E1001" s="19"/>
      <c r="F1001" s="19"/>
      <c r="G1001" s="7">
        <v>0.0</v>
      </c>
      <c r="H1001" s="20"/>
      <c r="I1001" s="9" t="b">
        <v>0</v>
      </c>
    </row>
    <row r="1002" ht="15.75" customHeight="1">
      <c r="A1002" s="36"/>
      <c r="B1002" s="11"/>
      <c r="C1002" s="12"/>
      <c r="D1002" s="13"/>
      <c r="E1002" s="13"/>
      <c r="F1002" s="13"/>
      <c r="G1002" s="14">
        <v>0.0</v>
      </c>
      <c r="H1002" s="15"/>
      <c r="I1002" s="16" t="b">
        <v>0</v>
      </c>
    </row>
    <row r="1003" ht="15.75" customHeight="1">
      <c r="A1003" s="36"/>
      <c r="B1003" s="17"/>
      <c r="C1003" s="18"/>
      <c r="D1003" s="19"/>
      <c r="E1003" s="19"/>
      <c r="F1003" s="19"/>
      <c r="G1003" s="7">
        <v>0.0</v>
      </c>
      <c r="H1003" s="20"/>
      <c r="I1003" s="9" t="b">
        <v>0</v>
      </c>
    </row>
    <row r="1004" ht="15.75" customHeight="1">
      <c r="A1004" s="36"/>
      <c r="B1004" s="11"/>
      <c r="C1004" s="12"/>
      <c r="D1004" s="13"/>
      <c r="E1004" s="13"/>
      <c r="F1004" s="13"/>
      <c r="G1004" s="14">
        <v>0.0</v>
      </c>
      <c r="H1004" s="15"/>
      <c r="I1004" s="16" t="b">
        <v>0</v>
      </c>
    </row>
    <row r="1005" ht="15.75" customHeight="1">
      <c r="A1005" s="36"/>
      <c r="B1005" s="17"/>
      <c r="C1005" s="18"/>
      <c r="D1005" s="19"/>
      <c r="E1005" s="19"/>
      <c r="F1005" s="19"/>
      <c r="G1005" s="7">
        <v>0.0</v>
      </c>
      <c r="H1005" s="20"/>
      <c r="I1005" s="9" t="b">
        <v>0</v>
      </c>
    </row>
    <row r="1006" ht="15.75" customHeight="1">
      <c r="A1006" s="36"/>
      <c r="B1006" s="11"/>
      <c r="C1006" s="12"/>
      <c r="D1006" s="13"/>
      <c r="E1006" s="13"/>
      <c r="F1006" s="13"/>
      <c r="G1006" s="14">
        <v>0.0</v>
      </c>
      <c r="H1006" s="15"/>
      <c r="I1006" s="16" t="b">
        <v>0</v>
      </c>
    </row>
    <row r="1007" ht="15.75" customHeight="1">
      <c r="A1007" s="36"/>
      <c r="B1007" s="17"/>
      <c r="C1007" s="18"/>
      <c r="D1007" s="19"/>
      <c r="E1007" s="19"/>
      <c r="F1007" s="19"/>
      <c r="G1007" s="7">
        <v>0.0</v>
      </c>
      <c r="H1007" s="20"/>
      <c r="I1007" s="9" t="b">
        <v>0</v>
      </c>
    </row>
    <row r="1008" ht="15.75" customHeight="1">
      <c r="A1008" s="36"/>
      <c r="B1008" s="11"/>
      <c r="C1008" s="12"/>
      <c r="D1008" s="13"/>
      <c r="E1008" s="13"/>
      <c r="F1008" s="13"/>
      <c r="G1008" s="14">
        <v>0.0</v>
      </c>
      <c r="H1008" s="15"/>
      <c r="I1008" s="16" t="b">
        <v>0</v>
      </c>
    </row>
    <row r="1009" ht="15.75" customHeight="1">
      <c r="A1009" s="36"/>
      <c r="B1009" s="17"/>
      <c r="C1009" s="18"/>
      <c r="D1009" s="19"/>
      <c r="E1009" s="19"/>
      <c r="F1009" s="19"/>
      <c r="G1009" s="7">
        <v>0.0</v>
      </c>
      <c r="H1009" s="20"/>
      <c r="I1009" s="9" t="b">
        <v>0</v>
      </c>
    </row>
    <row r="1010" ht="15.75" customHeight="1">
      <c r="A1010" s="36"/>
      <c r="B1010" s="11"/>
      <c r="C1010" s="12"/>
      <c r="D1010" s="13"/>
      <c r="E1010" s="13"/>
      <c r="F1010" s="13"/>
      <c r="G1010" s="14">
        <v>0.0</v>
      </c>
      <c r="H1010" s="15"/>
      <c r="I1010" s="16" t="b">
        <v>0</v>
      </c>
    </row>
    <row r="1011" ht="15.75" customHeight="1">
      <c r="A1011" s="36"/>
      <c r="B1011" s="17"/>
      <c r="C1011" s="18"/>
      <c r="D1011" s="19"/>
      <c r="E1011" s="19"/>
      <c r="F1011" s="19"/>
      <c r="G1011" s="7">
        <v>0.0</v>
      </c>
      <c r="H1011" s="20"/>
      <c r="I1011" s="9" t="b">
        <v>0</v>
      </c>
    </row>
    <row r="1012" ht="15.75" customHeight="1">
      <c r="A1012" s="36"/>
      <c r="B1012" s="11"/>
      <c r="C1012" s="12"/>
      <c r="D1012" s="13"/>
      <c r="E1012" s="13"/>
      <c r="F1012" s="13"/>
      <c r="G1012" s="14">
        <v>0.0</v>
      </c>
      <c r="H1012" s="15"/>
      <c r="I1012" s="16" t="b">
        <v>0</v>
      </c>
    </row>
    <row r="1013" ht="15.75" customHeight="1">
      <c r="A1013" s="36"/>
      <c r="B1013" s="17"/>
      <c r="C1013" s="18"/>
      <c r="D1013" s="19"/>
      <c r="E1013" s="19"/>
      <c r="F1013" s="19"/>
      <c r="G1013" s="7">
        <v>0.0</v>
      </c>
      <c r="H1013" s="20"/>
      <c r="I1013" s="9" t="b">
        <v>0</v>
      </c>
    </row>
    <row r="1014" ht="15.75" customHeight="1">
      <c r="A1014" s="36"/>
      <c r="B1014" s="11"/>
      <c r="C1014" s="12"/>
      <c r="D1014" s="13"/>
      <c r="E1014" s="13"/>
      <c r="F1014" s="13"/>
      <c r="G1014" s="14">
        <v>0.0</v>
      </c>
      <c r="H1014" s="15"/>
      <c r="I1014" s="16" t="b">
        <v>0</v>
      </c>
    </row>
    <row r="1015" ht="15.75" customHeight="1">
      <c r="A1015" s="36"/>
      <c r="B1015" s="17"/>
      <c r="C1015" s="18"/>
      <c r="D1015" s="19"/>
      <c r="E1015" s="19"/>
      <c r="F1015" s="19"/>
      <c r="G1015" s="7">
        <v>0.0</v>
      </c>
      <c r="H1015" s="20"/>
      <c r="I1015" s="9" t="b">
        <v>0</v>
      </c>
    </row>
    <row r="1016" ht="15.75" customHeight="1">
      <c r="A1016" s="36"/>
      <c r="B1016" s="11"/>
      <c r="C1016" s="12"/>
      <c r="D1016" s="13"/>
      <c r="E1016" s="13"/>
      <c r="F1016" s="13"/>
      <c r="G1016" s="14">
        <v>0.0</v>
      </c>
      <c r="H1016" s="15"/>
      <c r="I1016" s="16" t="b">
        <v>0</v>
      </c>
    </row>
    <row r="1017" ht="15.75" customHeight="1">
      <c r="A1017" s="36"/>
      <c r="B1017" s="17"/>
      <c r="C1017" s="18"/>
      <c r="D1017" s="19"/>
      <c r="E1017" s="19"/>
      <c r="F1017" s="19"/>
      <c r="G1017" s="7">
        <v>0.0</v>
      </c>
      <c r="H1017" s="20"/>
      <c r="I1017" s="9" t="b">
        <v>0</v>
      </c>
    </row>
    <row r="1018" ht="15.75" customHeight="1">
      <c r="A1018" s="36"/>
      <c r="B1018" s="11"/>
      <c r="C1018" s="12"/>
      <c r="D1018" s="13"/>
      <c r="E1018" s="13"/>
      <c r="F1018" s="13"/>
      <c r="G1018" s="14">
        <v>0.0</v>
      </c>
      <c r="H1018" s="15"/>
      <c r="I1018" s="16" t="b">
        <v>0</v>
      </c>
    </row>
    <row r="1019" ht="15.75" customHeight="1">
      <c r="A1019" s="36"/>
      <c r="B1019" s="17"/>
      <c r="C1019" s="18"/>
      <c r="D1019" s="19"/>
      <c r="E1019" s="19"/>
      <c r="F1019" s="19"/>
      <c r="G1019" s="7">
        <v>0.0</v>
      </c>
      <c r="H1019" s="20"/>
      <c r="I1019" s="9" t="b">
        <v>0</v>
      </c>
    </row>
    <row r="1020" ht="15.75" customHeight="1">
      <c r="A1020" s="36"/>
      <c r="B1020" s="11"/>
      <c r="C1020" s="12"/>
      <c r="D1020" s="13"/>
      <c r="E1020" s="13"/>
      <c r="F1020" s="13"/>
      <c r="G1020" s="14">
        <v>0.0</v>
      </c>
      <c r="H1020" s="15"/>
      <c r="I1020" s="16" t="b">
        <v>0</v>
      </c>
    </row>
    <row r="1021" ht="15.75" customHeight="1">
      <c r="A1021" s="36"/>
      <c r="B1021" s="17"/>
      <c r="C1021" s="18"/>
      <c r="D1021" s="19"/>
      <c r="E1021" s="19"/>
      <c r="F1021" s="19"/>
      <c r="G1021" s="7">
        <v>0.0</v>
      </c>
      <c r="H1021" s="20"/>
      <c r="I1021" s="9" t="b">
        <v>0</v>
      </c>
    </row>
    <row r="1022" ht="15.75" customHeight="1">
      <c r="A1022" s="36"/>
      <c r="B1022" s="11"/>
      <c r="C1022" s="12"/>
      <c r="D1022" s="13"/>
      <c r="E1022" s="13"/>
      <c r="F1022" s="13"/>
      <c r="G1022" s="14">
        <v>0.0</v>
      </c>
      <c r="H1022" s="15"/>
      <c r="I1022" s="16" t="b">
        <v>0</v>
      </c>
    </row>
    <row r="1023" ht="15.75" customHeight="1">
      <c r="A1023" s="36"/>
      <c r="B1023" s="17"/>
      <c r="C1023" s="18"/>
      <c r="D1023" s="19"/>
      <c r="E1023" s="19"/>
      <c r="F1023" s="19"/>
      <c r="G1023" s="7">
        <v>0.0</v>
      </c>
      <c r="H1023" s="20"/>
      <c r="I1023" s="9" t="b">
        <v>0</v>
      </c>
    </row>
    <row r="1024" ht="15.75" customHeight="1">
      <c r="A1024" s="36"/>
      <c r="B1024" s="11"/>
      <c r="C1024" s="12"/>
      <c r="D1024" s="13"/>
      <c r="E1024" s="13"/>
      <c r="F1024" s="13"/>
      <c r="G1024" s="14">
        <v>0.0</v>
      </c>
      <c r="H1024" s="15"/>
      <c r="I1024" s="16" t="b">
        <v>0</v>
      </c>
    </row>
    <row r="1025" ht="15.75" customHeight="1">
      <c r="A1025" s="36"/>
      <c r="B1025" s="17"/>
      <c r="C1025" s="18"/>
      <c r="D1025" s="19"/>
      <c r="E1025" s="19"/>
      <c r="F1025" s="19"/>
      <c r="G1025" s="7">
        <v>0.0</v>
      </c>
      <c r="H1025" s="20"/>
      <c r="I1025" s="9" t="b">
        <v>0</v>
      </c>
    </row>
    <row r="1026" ht="15.75" customHeight="1">
      <c r="A1026" s="36"/>
      <c r="B1026" s="11"/>
      <c r="C1026" s="12"/>
      <c r="D1026" s="13"/>
      <c r="E1026" s="13"/>
      <c r="F1026" s="13"/>
      <c r="G1026" s="14">
        <v>0.0</v>
      </c>
      <c r="H1026" s="15"/>
      <c r="I1026" s="16" t="b">
        <v>0</v>
      </c>
    </row>
    <row r="1027" ht="15.75" customHeight="1">
      <c r="A1027" s="36"/>
      <c r="B1027" s="17"/>
      <c r="C1027" s="18"/>
      <c r="D1027" s="19"/>
      <c r="E1027" s="19"/>
      <c r="F1027" s="19"/>
      <c r="G1027" s="7">
        <v>0.0</v>
      </c>
      <c r="H1027" s="20"/>
      <c r="I1027" s="9" t="b">
        <v>0</v>
      </c>
    </row>
    <row r="1028" ht="15.75" customHeight="1">
      <c r="A1028" s="36"/>
      <c r="B1028" s="11"/>
      <c r="C1028" s="12"/>
      <c r="D1028" s="13"/>
      <c r="E1028" s="13"/>
      <c r="F1028" s="13"/>
      <c r="G1028" s="14">
        <v>0.0</v>
      </c>
      <c r="H1028" s="15"/>
      <c r="I1028" s="16" t="b">
        <v>0</v>
      </c>
    </row>
    <row r="1029" ht="15.75" customHeight="1">
      <c r="A1029" s="36"/>
      <c r="B1029" s="17"/>
      <c r="C1029" s="18"/>
      <c r="D1029" s="19"/>
      <c r="E1029" s="19"/>
      <c r="F1029" s="19"/>
      <c r="G1029" s="7">
        <v>0.0</v>
      </c>
      <c r="H1029" s="20"/>
      <c r="I1029" s="9" t="b">
        <v>0</v>
      </c>
    </row>
    <row r="1030" ht="15.75" customHeight="1">
      <c r="A1030" s="36"/>
      <c r="B1030" s="11"/>
      <c r="C1030" s="12"/>
      <c r="D1030" s="13"/>
      <c r="E1030" s="13"/>
      <c r="F1030" s="13"/>
      <c r="G1030" s="14">
        <v>0.0</v>
      </c>
      <c r="H1030" s="15"/>
      <c r="I1030" s="16" t="b">
        <v>0</v>
      </c>
    </row>
    <row r="1031" ht="15.75" customHeight="1">
      <c r="A1031" s="36"/>
      <c r="B1031" s="17"/>
      <c r="C1031" s="18"/>
      <c r="D1031" s="19"/>
      <c r="E1031" s="19"/>
      <c r="F1031" s="19"/>
      <c r="G1031" s="7">
        <v>0.0</v>
      </c>
      <c r="H1031" s="20"/>
      <c r="I1031" s="9" t="b">
        <v>0</v>
      </c>
    </row>
    <row r="1032" ht="15.75" customHeight="1">
      <c r="A1032" s="36"/>
      <c r="B1032" s="11"/>
      <c r="C1032" s="12"/>
      <c r="D1032" s="13"/>
      <c r="E1032" s="13"/>
      <c r="F1032" s="13"/>
      <c r="G1032" s="14">
        <v>0.0</v>
      </c>
      <c r="H1032" s="15"/>
      <c r="I1032" s="16" t="b">
        <v>0</v>
      </c>
    </row>
    <row r="1033" ht="15.75" customHeight="1">
      <c r="A1033" s="36"/>
      <c r="B1033" s="17"/>
      <c r="C1033" s="18"/>
      <c r="D1033" s="19"/>
      <c r="E1033" s="19"/>
      <c r="F1033" s="19"/>
      <c r="G1033" s="7">
        <v>0.0</v>
      </c>
      <c r="H1033" s="20"/>
      <c r="I1033" s="9" t="b">
        <v>0</v>
      </c>
    </row>
    <row r="1034" ht="15.75" customHeight="1">
      <c r="A1034" s="36"/>
      <c r="B1034" s="11"/>
      <c r="C1034" s="12"/>
      <c r="D1034" s="13"/>
      <c r="E1034" s="13"/>
      <c r="F1034" s="13"/>
      <c r="G1034" s="14">
        <v>0.0</v>
      </c>
      <c r="H1034" s="15"/>
      <c r="I1034" s="16" t="b">
        <v>0</v>
      </c>
    </row>
    <row r="1035" ht="15.75" customHeight="1">
      <c r="A1035" s="36"/>
      <c r="B1035" s="17"/>
      <c r="C1035" s="18"/>
      <c r="D1035" s="19"/>
      <c r="E1035" s="19"/>
      <c r="F1035" s="19"/>
      <c r="G1035" s="7">
        <v>0.0</v>
      </c>
      <c r="H1035" s="20"/>
      <c r="I1035" s="9" t="b">
        <v>0</v>
      </c>
    </row>
    <row r="1036" ht="15.75" customHeight="1">
      <c r="A1036" s="36"/>
      <c r="B1036" s="11"/>
      <c r="C1036" s="12"/>
      <c r="D1036" s="13"/>
      <c r="E1036" s="13"/>
      <c r="F1036" s="13"/>
      <c r="G1036" s="14">
        <v>0.0</v>
      </c>
      <c r="H1036" s="15"/>
      <c r="I1036" s="16" t="b">
        <v>0</v>
      </c>
    </row>
    <row r="1037" ht="15.75" customHeight="1">
      <c r="A1037" s="36"/>
      <c r="B1037" s="17"/>
      <c r="C1037" s="18"/>
      <c r="D1037" s="19"/>
      <c r="E1037" s="19"/>
      <c r="F1037" s="19"/>
      <c r="G1037" s="7">
        <v>0.0</v>
      </c>
      <c r="H1037" s="20"/>
      <c r="I1037" s="9" t="b">
        <v>0</v>
      </c>
    </row>
    <row r="1038" ht="15.75" customHeight="1">
      <c r="A1038" s="36"/>
      <c r="B1038" s="11"/>
      <c r="C1038" s="12"/>
      <c r="D1038" s="13"/>
      <c r="E1038" s="13"/>
      <c r="F1038" s="13"/>
      <c r="G1038" s="14">
        <v>0.0</v>
      </c>
      <c r="H1038" s="15"/>
      <c r="I1038" s="16" t="b">
        <v>0</v>
      </c>
    </row>
    <row r="1039" ht="15.75" customHeight="1">
      <c r="A1039" s="36"/>
      <c r="B1039" s="17"/>
      <c r="C1039" s="18"/>
      <c r="D1039" s="19"/>
      <c r="E1039" s="19"/>
      <c r="F1039" s="19"/>
      <c r="G1039" s="7">
        <v>0.0</v>
      </c>
      <c r="H1039" s="20"/>
      <c r="I1039" s="9" t="b">
        <v>0</v>
      </c>
    </row>
    <row r="1040" ht="15.75" customHeight="1">
      <c r="A1040" s="36"/>
      <c r="B1040" s="11"/>
      <c r="C1040" s="12"/>
      <c r="D1040" s="13"/>
      <c r="E1040" s="13"/>
      <c r="F1040" s="13"/>
      <c r="G1040" s="14">
        <v>0.0</v>
      </c>
      <c r="H1040" s="15"/>
      <c r="I1040" s="16" t="b">
        <v>0</v>
      </c>
    </row>
    <row r="1041" ht="15.75" customHeight="1">
      <c r="A1041" s="36"/>
      <c r="B1041" s="17"/>
      <c r="C1041" s="18"/>
      <c r="D1041" s="19"/>
      <c r="E1041" s="19"/>
      <c r="F1041" s="19"/>
      <c r="G1041" s="7">
        <v>0.0</v>
      </c>
      <c r="H1041" s="20"/>
      <c r="I1041" s="9" t="b">
        <v>0</v>
      </c>
    </row>
  </sheetData>
  <mergeCells count="16">
    <mergeCell ref="H243:H244"/>
    <mergeCell ref="H254:H255"/>
    <mergeCell ref="H305:H306"/>
    <mergeCell ref="H336:H337"/>
    <mergeCell ref="H367:H368"/>
    <mergeCell ref="H380:H381"/>
    <mergeCell ref="H388:H389"/>
    <mergeCell ref="H570:H571"/>
    <mergeCell ref="H581:H582"/>
    <mergeCell ref="H404:H406"/>
    <mergeCell ref="H435:H436"/>
    <mergeCell ref="H452:H454"/>
    <mergeCell ref="H470:H471"/>
    <mergeCell ref="H537:H538"/>
    <mergeCell ref="H541:H542"/>
    <mergeCell ref="H543:H544"/>
  </mergeCells>
  <dataValidations>
    <dataValidation type="custom" allowBlank="1" showDropDown="1" sqref="B3:B1041">
      <formula1>OR(NOT(ISERROR(DATEVALUE(B3))), AND(ISNUMBER(B3), LEFT(CELL("format", B3))="D"))</formula1>
    </dataValidation>
    <dataValidation type="list" allowBlank="1" showErrorMessage="1" sqref="D3:D1041">
      <formula1>Overview!$B$13:$B$19</formula1>
    </dataValidation>
    <dataValidation type="list" allowBlank="1" showErrorMessage="1" sqref="C3:C1041">
      <formula1>Summary!$C$2:$AA$2</formula1>
    </dataValidation>
  </dataValidations>
  <hyperlinks>
    <hyperlink r:id="rId1" ref="H60"/>
    <hyperlink r:id="rId2" ref="H29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41.38"/>
    <col customWidth="1" min="4" max="6" width="12.63"/>
  </cols>
  <sheetData>
    <row r="1" ht="15.75" customHeight="1"/>
    <row r="2" ht="15.75" customHeight="1">
      <c r="B2" s="69" t="s">
        <v>1</v>
      </c>
      <c r="C2" s="69" t="s">
        <v>601</v>
      </c>
      <c r="D2" s="69" t="s">
        <v>4</v>
      </c>
      <c r="E2" s="69" t="s">
        <v>5</v>
      </c>
      <c r="F2" s="69" t="s">
        <v>6</v>
      </c>
      <c r="G2" s="69" t="s">
        <v>602</v>
      </c>
      <c r="H2" s="69" t="s">
        <v>603</v>
      </c>
      <c r="I2" s="69" t="s">
        <v>604</v>
      </c>
      <c r="J2" s="69" t="s">
        <v>605</v>
      </c>
      <c r="K2" s="69" t="s">
        <v>606</v>
      </c>
      <c r="L2" s="69" t="s">
        <v>607</v>
      </c>
      <c r="M2" s="69" t="s">
        <v>608</v>
      </c>
      <c r="N2" s="69" t="s">
        <v>609</v>
      </c>
      <c r="O2" s="69" t="s">
        <v>610</v>
      </c>
      <c r="P2" s="69" t="s">
        <v>611</v>
      </c>
      <c r="Q2" s="69" t="s">
        <v>612</v>
      </c>
    </row>
    <row r="3" ht="15.75" customHeight="1">
      <c r="A3" s="70" t="s">
        <v>9</v>
      </c>
      <c r="B3" s="71">
        <v>44869.0</v>
      </c>
      <c r="C3" s="72" t="s">
        <v>613</v>
      </c>
      <c r="D3" s="73">
        <v>0.5</v>
      </c>
      <c r="E3" s="73">
        <v>0.5416666666666666</v>
      </c>
      <c r="F3" s="74">
        <f t="array" ref="F3:F999">ROUND((HOUR(E3:E999-D3:D999)+MINUTE(E3:E999-D3:D999)/60)*4,0)/4</f>
        <v>1</v>
      </c>
      <c r="G3" s="72" t="s">
        <v>15</v>
      </c>
      <c r="H3" s="72" t="s">
        <v>25</v>
      </c>
      <c r="I3" s="72" t="s">
        <v>10</v>
      </c>
      <c r="J3" s="72"/>
      <c r="K3" s="72"/>
      <c r="L3" s="72"/>
      <c r="M3" s="72"/>
      <c r="N3" s="72"/>
      <c r="O3" s="72"/>
      <c r="P3" s="72"/>
      <c r="Q3" s="72"/>
    </row>
    <row r="4" ht="15.75" customHeight="1">
      <c r="A4" s="1" t="s">
        <v>22</v>
      </c>
      <c r="B4" s="75">
        <v>44872.0</v>
      </c>
      <c r="C4" s="76" t="s">
        <v>614</v>
      </c>
      <c r="D4" s="77">
        <v>0.5</v>
      </c>
      <c r="E4" s="77">
        <v>0.5416666666666666</v>
      </c>
      <c r="F4" s="78">
        <v>1.0</v>
      </c>
      <c r="G4" s="76" t="s">
        <v>52</v>
      </c>
      <c r="H4" s="76" t="s">
        <v>25</v>
      </c>
      <c r="I4" s="76" t="s">
        <v>50</v>
      </c>
      <c r="J4" s="76" t="s">
        <v>15</v>
      </c>
      <c r="K4" s="76" t="s">
        <v>182</v>
      </c>
      <c r="L4" s="76" t="s">
        <v>13</v>
      </c>
      <c r="M4" s="76" t="s">
        <v>40</v>
      </c>
      <c r="N4" s="76" t="s">
        <v>10</v>
      </c>
      <c r="O4" s="76" t="s">
        <v>32</v>
      </c>
      <c r="P4" s="76" t="s">
        <v>18</v>
      </c>
      <c r="Q4" s="76"/>
    </row>
    <row r="5" ht="15.75" customHeight="1">
      <c r="B5" s="75">
        <v>44874.0</v>
      </c>
      <c r="C5" s="76" t="s">
        <v>615</v>
      </c>
      <c r="D5" s="77">
        <v>0.5833333333333334</v>
      </c>
      <c r="E5" s="77">
        <v>0.625</v>
      </c>
      <c r="F5" s="78">
        <v>1.0</v>
      </c>
      <c r="G5" s="76" t="s">
        <v>15</v>
      </c>
      <c r="H5" s="76" t="s">
        <v>13</v>
      </c>
      <c r="I5" s="76" t="s">
        <v>32</v>
      </c>
      <c r="J5" s="76" t="s">
        <v>52</v>
      </c>
      <c r="K5" s="76" t="s">
        <v>18</v>
      </c>
      <c r="L5" s="76"/>
      <c r="M5" s="76"/>
      <c r="N5" s="76"/>
      <c r="O5" s="76"/>
      <c r="P5" s="76"/>
      <c r="Q5" s="76"/>
    </row>
    <row r="6" ht="15.75" customHeight="1">
      <c r="B6" s="75">
        <v>44874.0</v>
      </c>
      <c r="C6" s="76" t="s">
        <v>616</v>
      </c>
      <c r="D6" s="77">
        <v>0.625</v>
      </c>
      <c r="E6" s="77">
        <v>0.65625</v>
      </c>
      <c r="F6" s="78">
        <v>0.75</v>
      </c>
      <c r="G6" s="76" t="s">
        <v>15</v>
      </c>
      <c r="H6" s="76" t="s">
        <v>32</v>
      </c>
      <c r="I6" s="76"/>
      <c r="J6" s="76"/>
      <c r="K6" s="76"/>
      <c r="L6" s="76"/>
      <c r="M6" s="76"/>
      <c r="N6" s="76"/>
      <c r="O6" s="76"/>
      <c r="P6" s="76"/>
      <c r="Q6" s="76"/>
    </row>
    <row r="7" ht="15.75" customHeight="1">
      <c r="A7" s="54"/>
      <c r="B7" s="71">
        <v>44875.0</v>
      </c>
      <c r="C7" s="72" t="s">
        <v>617</v>
      </c>
      <c r="D7" s="73">
        <v>0.5</v>
      </c>
      <c r="E7" s="73">
        <v>0.5347222222222222</v>
      </c>
      <c r="F7" s="74">
        <v>0.75</v>
      </c>
      <c r="G7" s="72" t="s">
        <v>15</v>
      </c>
      <c r="H7" s="72" t="s">
        <v>13</v>
      </c>
      <c r="I7" s="72" t="s">
        <v>32</v>
      </c>
      <c r="J7" s="72" t="s">
        <v>10</v>
      </c>
      <c r="K7" s="72" t="s">
        <v>25</v>
      </c>
      <c r="L7" s="72" t="s">
        <v>50</v>
      </c>
      <c r="M7" s="72" t="s">
        <v>40</v>
      </c>
      <c r="N7" s="72" t="s">
        <v>182</v>
      </c>
      <c r="O7" s="72"/>
      <c r="P7" s="72"/>
      <c r="Q7" s="72"/>
    </row>
    <row r="8" ht="15.75" customHeight="1">
      <c r="A8" s="1" t="s">
        <v>49</v>
      </c>
      <c r="B8" s="75">
        <v>44879.0</v>
      </c>
      <c r="C8" s="76" t="s">
        <v>618</v>
      </c>
      <c r="D8" s="77">
        <v>0.5</v>
      </c>
      <c r="E8" s="77">
        <v>0.5416666666666666</v>
      </c>
      <c r="F8" s="78">
        <v>1.0</v>
      </c>
      <c r="G8" s="76" t="s">
        <v>15</v>
      </c>
      <c r="H8" s="76" t="s">
        <v>25</v>
      </c>
      <c r="I8" s="76" t="s">
        <v>50</v>
      </c>
      <c r="J8" s="76" t="s">
        <v>52</v>
      </c>
      <c r="K8" s="76" t="s">
        <v>18</v>
      </c>
      <c r="L8" s="76" t="s">
        <v>40</v>
      </c>
      <c r="M8" s="76" t="s">
        <v>10</v>
      </c>
      <c r="N8" s="76"/>
      <c r="O8" s="76"/>
      <c r="P8" s="76"/>
      <c r="Q8" s="76"/>
    </row>
    <row r="9" ht="15.75" customHeight="1">
      <c r="A9" s="54"/>
      <c r="B9" s="71">
        <v>44880.0</v>
      </c>
      <c r="C9" s="72" t="s">
        <v>619</v>
      </c>
      <c r="D9" s="73">
        <v>0.5</v>
      </c>
      <c r="E9" s="73">
        <v>0.5416666666666666</v>
      </c>
      <c r="F9" s="74">
        <v>1.0</v>
      </c>
      <c r="G9" s="72" t="s">
        <v>15</v>
      </c>
      <c r="H9" s="72" t="s">
        <v>25</v>
      </c>
      <c r="I9" s="72" t="s">
        <v>10</v>
      </c>
      <c r="J9" s="72"/>
      <c r="K9" s="72"/>
      <c r="L9" s="72"/>
      <c r="M9" s="72"/>
      <c r="N9" s="72"/>
      <c r="O9" s="72"/>
      <c r="P9" s="72"/>
      <c r="Q9" s="72"/>
    </row>
    <row r="10" ht="15.75" customHeight="1">
      <c r="A10" s="1" t="s">
        <v>77</v>
      </c>
      <c r="B10" s="75">
        <v>44886.0</v>
      </c>
      <c r="C10" s="76" t="s">
        <v>618</v>
      </c>
      <c r="D10" s="77">
        <v>0.5</v>
      </c>
      <c r="E10" s="77">
        <v>0.5416666666666666</v>
      </c>
      <c r="F10" s="78">
        <v>1.0</v>
      </c>
      <c r="G10" s="76" t="s">
        <v>15</v>
      </c>
      <c r="H10" s="76" t="s">
        <v>25</v>
      </c>
      <c r="I10" s="76" t="s">
        <v>52</v>
      </c>
      <c r="J10" s="76" t="s">
        <v>18</v>
      </c>
      <c r="K10" s="76" t="s">
        <v>40</v>
      </c>
      <c r="L10" s="76" t="s">
        <v>10</v>
      </c>
      <c r="M10" s="76"/>
      <c r="N10" s="76"/>
      <c r="O10" s="76"/>
      <c r="P10" s="76"/>
      <c r="Q10" s="76"/>
    </row>
    <row r="11" ht="15.75" customHeight="1">
      <c r="A11" s="54"/>
      <c r="B11" s="71">
        <v>44887.0</v>
      </c>
      <c r="C11" s="72" t="s">
        <v>620</v>
      </c>
      <c r="D11" s="73">
        <v>0.625</v>
      </c>
      <c r="E11" s="73">
        <v>0.6666666666666666</v>
      </c>
      <c r="F11" s="74">
        <v>1.0</v>
      </c>
      <c r="G11" s="72" t="s">
        <v>15</v>
      </c>
      <c r="H11" s="72" t="s">
        <v>25</v>
      </c>
      <c r="I11" s="72" t="s">
        <v>50</v>
      </c>
      <c r="J11" s="72" t="s">
        <v>40</v>
      </c>
      <c r="K11" s="72" t="s">
        <v>32</v>
      </c>
      <c r="L11" s="72" t="s">
        <v>10</v>
      </c>
      <c r="M11" s="72"/>
      <c r="N11" s="72"/>
      <c r="O11" s="72"/>
      <c r="P11" s="72"/>
      <c r="Q11" s="72"/>
    </row>
    <row r="12" ht="15.75" customHeight="1">
      <c r="A12" s="1" t="s">
        <v>95</v>
      </c>
      <c r="B12" s="75">
        <v>44893.0</v>
      </c>
      <c r="C12" s="76" t="s">
        <v>618</v>
      </c>
      <c r="D12" s="77">
        <v>0.5034722222222222</v>
      </c>
      <c r="E12" s="77">
        <v>0.5208333333333334</v>
      </c>
      <c r="F12" s="78">
        <v>0.5</v>
      </c>
      <c r="G12" s="76" t="s">
        <v>10</v>
      </c>
      <c r="H12" s="76" t="s">
        <v>18</v>
      </c>
      <c r="I12" s="76" t="s">
        <v>182</v>
      </c>
      <c r="J12" s="76" t="s">
        <v>52</v>
      </c>
      <c r="K12" s="76" t="s">
        <v>25</v>
      </c>
      <c r="L12" s="76" t="s">
        <v>32</v>
      </c>
      <c r="M12" s="76" t="s">
        <v>40</v>
      </c>
      <c r="N12" s="76"/>
      <c r="O12" s="76"/>
      <c r="P12" s="76"/>
      <c r="Q12" s="76"/>
    </row>
    <row r="13" ht="15.75" customHeight="1">
      <c r="A13" s="54"/>
      <c r="B13" s="71">
        <v>44897.0</v>
      </c>
      <c r="C13" s="72" t="s">
        <v>621</v>
      </c>
      <c r="D13" s="73">
        <v>0.46875</v>
      </c>
      <c r="E13" s="73">
        <v>0.5104166666666666</v>
      </c>
      <c r="F13" s="74">
        <v>1.0</v>
      </c>
      <c r="G13" s="72" t="s">
        <v>15</v>
      </c>
      <c r="H13" s="72" t="s">
        <v>25</v>
      </c>
      <c r="I13" s="72" t="s">
        <v>182</v>
      </c>
      <c r="J13" s="72" t="s">
        <v>40</v>
      </c>
      <c r="K13" s="72"/>
      <c r="L13" s="72"/>
      <c r="M13" s="72"/>
      <c r="N13" s="72"/>
      <c r="O13" s="72"/>
      <c r="P13" s="72"/>
      <c r="Q13" s="72"/>
    </row>
    <row r="14" ht="15.75" customHeight="1">
      <c r="A14" s="54" t="s">
        <v>622</v>
      </c>
      <c r="B14" s="71">
        <v>44943.0</v>
      </c>
      <c r="C14" s="72" t="s">
        <v>623</v>
      </c>
      <c r="D14" s="73">
        <v>0.4166666666666667</v>
      </c>
      <c r="E14" s="73">
        <v>0.4375</v>
      </c>
      <c r="F14" s="74">
        <v>0.5</v>
      </c>
      <c r="G14" s="72" t="s">
        <v>15</v>
      </c>
      <c r="H14" s="72" t="s">
        <v>25</v>
      </c>
      <c r="I14" s="72" t="s">
        <v>50</v>
      </c>
      <c r="J14" s="72" t="s">
        <v>52</v>
      </c>
      <c r="K14" s="72" t="s">
        <v>182</v>
      </c>
      <c r="L14" s="72" t="s">
        <v>40</v>
      </c>
      <c r="M14" s="72" t="s">
        <v>10</v>
      </c>
      <c r="N14" s="72" t="s">
        <v>32</v>
      </c>
      <c r="O14" s="72" t="s">
        <v>18</v>
      </c>
      <c r="P14" s="72"/>
      <c r="Q14" s="72"/>
    </row>
    <row r="15" ht="15.75" customHeight="1">
      <c r="A15" s="46" t="s">
        <v>624</v>
      </c>
      <c r="B15" s="79">
        <v>44956.0</v>
      </c>
      <c r="C15" s="76" t="s">
        <v>625</v>
      </c>
      <c r="D15" s="77">
        <v>0.4583333333333333</v>
      </c>
      <c r="E15" s="77">
        <v>0.4791666666666667</v>
      </c>
      <c r="F15" s="78">
        <v>0.5</v>
      </c>
      <c r="G15" s="76" t="s">
        <v>52</v>
      </c>
      <c r="H15" s="76" t="s">
        <v>32</v>
      </c>
      <c r="I15" s="76"/>
      <c r="J15" s="76"/>
      <c r="K15" s="76"/>
      <c r="L15" s="76"/>
      <c r="M15" s="76"/>
      <c r="N15" s="76"/>
      <c r="O15" s="76"/>
      <c r="P15" s="76"/>
      <c r="Q15" s="76"/>
    </row>
    <row r="16" ht="15.75" customHeight="1">
      <c r="A16" s="54"/>
      <c r="B16" s="71">
        <v>44956.0</v>
      </c>
      <c r="C16" s="72" t="s">
        <v>616</v>
      </c>
      <c r="D16" s="73">
        <v>0.5833333333333334</v>
      </c>
      <c r="E16" s="73">
        <v>0.6458333333333334</v>
      </c>
      <c r="F16" s="74">
        <v>1.5</v>
      </c>
      <c r="G16" s="72" t="s">
        <v>13</v>
      </c>
      <c r="H16" s="72" t="s">
        <v>32</v>
      </c>
      <c r="I16" s="72"/>
      <c r="J16" s="72"/>
      <c r="K16" s="72"/>
      <c r="L16" s="72"/>
      <c r="M16" s="72"/>
      <c r="N16" s="72"/>
      <c r="O16" s="72"/>
      <c r="P16" s="72"/>
      <c r="Q16" s="72"/>
    </row>
    <row r="17" ht="15.75" customHeight="1">
      <c r="A17" s="54" t="s">
        <v>626</v>
      </c>
      <c r="B17" s="71">
        <v>44963.0</v>
      </c>
      <c r="C17" s="72" t="s">
        <v>623</v>
      </c>
      <c r="D17" s="73">
        <v>0.4166666666666667</v>
      </c>
      <c r="E17" s="73">
        <v>0.4583333333333333</v>
      </c>
      <c r="F17" s="74">
        <v>1.0</v>
      </c>
      <c r="G17" s="72" t="s">
        <v>15</v>
      </c>
      <c r="H17" s="72" t="s">
        <v>25</v>
      </c>
      <c r="I17" s="72" t="s">
        <v>50</v>
      </c>
      <c r="J17" s="72" t="s">
        <v>52</v>
      </c>
      <c r="K17" s="72" t="s">
        <v>182</v>
      </c>
      <c r="L17" s="72" t="s">
        <v>13</v>
      </c>
      <c r="M17" s="72" t="s">
        <v>40</v>
      </c>
      <c r="N17" s="72" t="s">
        <v>10</v>
      </c>
      <c r="O17" s="72" t="s">
        <v>32</v>
      </c>
      <c r="P17" s="72" t="s">
        <v>18</v>
      </c>
      <c r="Q17" s="72"/>
    </row>
    <row r="18" ht="15.75" customHeight="1">
      <c r="A18" s="1" t="s">
        <v>9</v>
      </c>
      <c r="B18" s="75">
        <v>44970.0</v>
      </c>
      <c r="C18" s="76" t="s">
        <v>623</v>
      </c>
      <c r="D18" s="77">
        <v>0.375</v>
      </c>
      <c r="E18" s="77">
        <v>0.4166666666666667</v>
      </c>
      <c r="F18" s="78">
        <v>1.0</v>
      </c>
      <c r="G18" s="76" t="s">
        <v>15</v>
      </c>
      <c r="H18" s="76" t="s">
        <v>25</v>
      </c>
      <c r="I18" s="76" t="s">
        <v>52</v>
      </c>
      <c r="J18" s="76" t="s">
        <v>182</v>
      </c>
      <c r="K18" s="76" t="s">
        <v>13</v>
      </c>
      <c r="L18" s="76" t="s">
        <v>40</v>
      </c>
      <c r="M18" s="76" t="s">
        <v>10</v>
      </c>
      <c r="N18" s="76" t="s">
        <v>32</v>
      </c>
      <c r="O18" s="76" t="s">
        <v>180</v>
      </c>
      <c r="P18" s="76"/>
      <c r="Q18" s="76"/>
    </row>
    <row r="19" ht="15.75" customHeight="1">
      <c r="A19" s="54"/>
      <c r="B19" s="71">
        <v>44972.0</v>
      </c>
      <c r="C19" s="72" t="s">
        <v>627</v>
      </c>
      <c r="D19" s="73">
        <v>0.6875</v>
      </c>
      <c r="E19" s="73">
        <v>0.7083333333333334</v>
      </c>
      <c r="F19" s="74">
        <v>0.5</v>
      </c>
      <c r="G19" s="72" t="s">
        <v>15</v>
      </c>
      <c r="H19" s="72" t="s">
        <v>25</v>
      </c>
      <c r="I19" s="72" t="s">
        <v>50</v>
      </c>
      <c r="J19" s="72" t="s">
        <v>13</v>
      </c>
      <c r="K19" s="72" t="s">
        <v>32</v>
      </c>
      <c r="L19" s="72"/>
      <c r="M19" s="72"/>
      <c r="N19" s="72"/>
      <c r="O19" s="72"/>
      <c r="P19" s="72"/>
      <c r="Q19" s="72"/>
    </row>
    <row r="20" ht="15.75" customHeight="1">
      <c r="A20" s="1" t="s">
        <v>22</v>
      </c>
      <c r="B20" s="75">
        <v>44977.0</v>
      </c>
      <c r="C20" s="76" t="s">
        <v>618</v>
      </c>
      <c r="D20" s="77">
        <v>0.4166666666666667</v>
      </c>
      <c r="E20" s="77">
        <v>0.4583333333333333</v>
      </c>
      <c r="F20" s="78">
        <v>1.0</v>
      </c>
      <c r="G20" s="76" t="s">
        <v>15</v>
      </c>
      <c r="H20" s="76" t="s">
        <v>25</v>
      </c>
      <c r="I20" s="76" t="s">
        <v>13</v>
      </c>
      <c r="J20" s="76" t="s">
        <v>10</v>
      </c>
      <c r="K20" s="76" t="s">
        <v>32</v>
      </c>
      <c r="L20" s="76" t="s">
        <v>18</v>
      </c>
      <c r="M20" s="76"/>
      <c r="N20" s="76"/>
      <c r="O20" s="76"/>
      <c r="P20" s="76"/>
      <c r="Q20" s="76"/>
    </row>
    <row r="21" ht="15.75" customHeight="1">
      <c r="B21" s="75">
        <v>44984.0</v>
      </c>
      <c r="C21" s="76" t="s">
        <v>618</v>
      </c>
      <c r="D21" s="77">
        <v>0.4166666666666667</v>
      </c>
      <c r="E21" s="77">
        <v>0.4375</v>
      </c>
      <c r="F21" s="78">
        <v>0.5</v>
      </c>
      <c r="G21" s="76" t="s">
        <v>15</v>
      </c>
      <c r="H21" s="76" t="s">
        <v>25</v>
      </c>
      <c r="I21" s="76" t="s">
        <v>182</v>
      </c>
      <c r="J21" s="76" t="s">
        <v>13</v>
      </c>
      <c r="K21" s="76" t="s">
        <v>40</v>
      </c>
      <c r="L21" s="76" t="s">
        <v>10</v>
      </c>
      <c r="M21" s="76" t="s">
        <v>32</v>
      </c>
      <c r="N21" s="76" t="s">
        <v>18</v>
      </c>
      <c r="O21" s="76"/>
      <c r="P21" s="76"/>
      <c r="Q21" s="76"/>
    </row>
    <row r="22" ht="15.75" customHeight="1">
      <c r="A22" s="80" t="s">
        <v>49</v>
      </c>
      <c r="B22" s="81">
        <v>44963.0</v>
      </c>
      <c r="C22" s="82" t="s">
        <v>618</v>
      </c>
      <c r="D22" s="83">
        <v>0.4166666666666667</v>
      </c>
      <c r="E22" s="83">
        <v>0.4375</v>
      </c>
      <c r="F22" s="84">
        <v>0.5</v>
      </c>
      <c r="G22" s="82" t="s">
        <v>15</v>
      </c>
      <c r="H22" s="82" t="s">
        <v>25</v>
      </c>
      <c r="I22" s="82" t="s">
        <v>52</v>
      </c>
      <c r="J22" s="82" t="s">
        <v>182</v>
      </c>
      <c r="K22" s="82" t="s">
        <v>13</v>
      </c>
      <c r="L22" s="82" t="s">
        <v>32</v>
      </c>
      <c r="M22" s="82" t="s">
        <v>18</v>
      </c>
      <c r="N22" s="82"/>
      <c r="O22" s="82"/>
      <c r="P22" s="82"/>
      <c r="Q22" s="82"/>
    </row>
    <row r="23" ht="15.75" customHeight="1">
      <c r="A23" s="85" t="s">
        <v>95</v>
      </c>
      <c r="B23" s="86">
        <v>44998.0</v>
      </c>
      <c r="C23" s="87" t="s">
        <v>618</v>
      </c>
      <c r="D23" s="88">
        <v>0.4166666666666667</v>
      </c>
      <c r="E23" s="88">
        <v>0.4375</v>
      </c>
      <c r="F23" s="89">
        <v>0.5</v>
      </c>
      <c r="G23" s="87" t="s">
        <v>15</v>
      </c>
      <c r="H23" s="87" t="s">
        <v>25</v>
      </c>
      <c r="I23" s="87" t="s">
        <v>40</v>
      </c>
      <c r="J23" s="87" t="s">
        <v>32</v>
      </c>
      <c r="K23" s="87" t="s">
        <v>10</v>
      </c>
      <c r="L23" s="87" t="s">
        <v>18</v>
      </c>
      <c r="M23" s="87" t="s">
        <v>13</v>
      </c>
      <c r="N23" s="87"/>
      <c r="O23" s="87"/>
      <c r="P23" s="87"/>
      <c r="Q23" s="87"/>
    </row>
    <row r="24" ht="15.75" customHeight="1">
      <c r="A24" s="1" t="s">
        <v>22</v>
      </c>
      <c r="B24" s="75">
        <v>45076.0</v>
      </c>
      <c r="C24" s="76" t="s">
        <v>618</v>
      </c>
      <c r="D24" s="77">
        <v>0.5</v>
      </c>
      <c r="E24" s="77">
        <v>0.5277777777777778</v>
      </c>
      <c r="F24" s="78">
        <v>0.75</v>
      </c>
      <c r="G24" s="76" t="s">
        <v>15</v>
      </c>
      <c r="H24" s="76" t="s">
        <v>25</v>
      </c>
      <c r="I24" s="76" t="s">
        <v>40</v>
      </c>
      <c r="J24" s="76" t="s">
        <v>32</v>
      </c>
      <c r="K24" s="76" t="s">
        <v>13</v>
      </c>
      <c r="L24" s="76" t="s">
        <v>10</v>
      </c>
      <c r="M24" s="76" t="s">
        <v>18</v>
      </c>
      <c r="N24" s="76" t="s">
        <v>50</v>
      </c>
      <c r="O24" s="76" t="s">
        <v>182</v>
      </c>
      <c r="P24" s="76"/>
      <c r="Q24" s="76"/>
    </row>
    <row r="25" ht="15.75" customHeight="1">
      <c r="B25" s="75"/>
      <c r="C25" s="76"/>
      <c r="D25" s="76"/>
      <c r="E25" s="76"/>
      <c r="F25" s="78">
        <v>0.0</v>
      </c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</row>
    <row r="26" ht="15.75" customHeight="1">
      <c r="B26" s="75"/>
      <c r="C26" s="76"/>
      <c r="D26" s="76"/>
      <c r="E26" s="76"/>
      <c r="F26" s="78">
        <v>0.0</v>
      </c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</row>
    <row r="27" ht="15.75" customHeight="1">
      <c r="B27" s="75"/>
      <c r="C27" s="76"/>
      <c r="D27" s="76"/>
      <c r="E27" s="76"/>
      <c r="F27" s="78">
        <v>0.0</v>
      </c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</row>
    <row r="28" ht="15.75" customHeight="1">
      <c r="B28" s="75"/>
      <c r="C28" s="76"/>
      <c r="D28" s="76"/>
      <c r="E28" s="76"/>
      <c r="F28" s="78">
        <v>0.0</v>
      </c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</row>
    <row r="29" ht="15.75" customHeight="1">
      <c r="B29" s="75"/>
      <c r="C29" s="76"/>
      <c r="D29" s="76"/>
      <c r="E29" s="76"/>
      <c r="F29" s="78">
        <v>0.0</v>
      </c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</row>
    <row r="30" ht="15.75" customHeight="1">
      <c r="B30" s="75"/>
      <c r="C30" s="76"/>
      <c r="D30" s="76"/>
      <c r="E30" s="76"/>
      <c r="F30" s="78">
        <v>0.0</v>
      </c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</row>
    <row r="31" ht="15.75" customHeight="1">
      <c r="B31" s="75"/>
      <c r="C31" s="76"/>
      <c r="D31" s="76"/>
      <c r="E31" s="76"/>
      <c r="F31" s="78">
        <v>0.0</v>
      </c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</row>
    <row r="32" ht="15.75" customHeight="1">
      <c r="B32" s="75"/>
      <c r="C32" s="76"/>
      <c r="D32" s="76"/>
      <c r="E32" s="76"/>
      <c r="F32" s="78">
        <v>0.0</v>
      </c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</row>
    <row r="33" ht="15.75" customHeight="1">
      <c r="B33" s="75"/>
      <c r="C33" s="76"/>
      <c r="D33" s="76"/>
      <c r="E33" s="76"/>
      <c r="F33" s="78">
        <v>0.0</v>
      </c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</row>
    <row r="34" ht="15.75" customHeight="1">
      <c r="B34" s="75"/>
      <c r="C34" s="76"/>
      <c r="D34" s="76"/>
      <c r="E34" s="76"/>
      <c r="F34" s="78">
        <v>0.0</v>
      </c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</row>
    <row r="35" ht="15.75" customHeight="1">
      <c r="B35" s="75"/>
      <c r="C35" s="76"/>
      <c r="D35" s="76"/>
      <c r="E35" s="76"/>
      <c r="F35" s="78">
        <v>0.0</v>
      </c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</row>
    <row r="36" ht="15.75" customHeight="1">
      <c r="B36" s="75"/>
      <c r="C36" s="76"/>
      <c r="D36" s="76"/>
      <c r="E36" s="76"/>
      <c r="F36" s="78">
        <v>0.0</v>
      </c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</row>
    <row r="37" ht="15.75" customHeight="1">
      <c r="B37" s="75"/>
      <c r="C37" s="76"/>
      <c r="D37" s="76"/>
      <c r="E37" s="76"/>
      <c r="F37" s="78">
        <v>0.0</v>
      </c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</row>
    <row r="38" ht="15.75" customHeight="1">
      <c r="B38" s="75"/>
      <c r="C38" s="76"/>
      <c r="D38" s="76"/>
      <c r="E38" s="76"/>
      <c r="F38" s="78">
        <v>0.0</v>
      </c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</row>
    <row r="39" ht="15.75" customHeight="1">
      <c r="B39" s="75"/>
      <c r="C39" s="76"/>
      <c r="D39" s="76"/>
      <c r="E39" s="76"/>
      <c r="F39" s="78">
        <v>0.0</v>
      </c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</row>
    <row r="40" ht="15.75" customHeight="1">
      <c r="B40" s="75"/>
      <c r="C40" s="76"/>
      <c r="D40" s="76"/>
      <c r="E40" s="76"/>
      <c r="F40" s="78">
        <v>0.0</v>
      </c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</row>
    <row r="41" ht="15.75" customHeight="1">
      <c r="B41" s="75"/>
      <c r="C41" s="76"/>
      <c r="D41" s="76"/>
      <c r="E41" s="76"/>
      <c r="F41" s="78">
        <v>0.0</v>
      </c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</row>
    <row r="42" ht="15.75" customHeight="1">
      <c r="B42" s="75"/>
      <c r="C42" s="76"/>
      <c r="D42" s="76"/>
      <c r="E42" s="76"/>
      <c r="F42" s="78">
        <v>0.0</v>
      </c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</row>
    <row r="43" ht="15.75" customHeight="1">
      <c r="B43" s="75"/>
      <c r="C43" s="76"/>
      <c r="D43" s="76"/>
      <c r="E43" s="76"/>
      <c r="F43" s="78">
        <v>0.0</v>
      </c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</row>
    <row r="44" ht="15.75" customHeight="1">
      <c r="B44" s="75"/>
      <c r="C44" s="76"/>
      <c r="D44" s="76"/>
      <c r="E44" s="76"/>
      <c r="F44" s="78">
        <v>0.0</v>
      </c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</row>
    <row r="45" ht="15.75" customHeight="1">
      <c r="B45" s="75"/>
      <c r="C45" s="76"/>
      <c r="D45" s="76"/>
      <c r="E45" s="76"/>
      <c r="F45" s="78">
        <v>0.0</v>
      </c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</row>
    <row r="46" ht="15.75" customHeight="1">
      <c r="B46" s="75"/>
      <c r="C46" s="76"/>
      <c r="D46" s="76"/>
      <c r="E46" s="76"/>
      <c r="F46" s="78">
        <v>0.0</v>
      </c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</row>
    <row r="47" ht="15.75" customHeight="1">
      <c r="B47" s="75"/>
      <c r="C47" s="76"/>
      <c r="D47" s="76"/>
      <c r="E47" s="76"/>
      <c r="F47" s="78">
        <v>0.0</v>
      </c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</row>
    <row r="48" ht="15.75" customHeight="1">
      <c r="B48" s="75"/>
      <c r="C48" s="76"/>
      <c r="D48" s="76"/>
      <c r="E48" s="76"/>
      <c r="F48" s="78">
        <v>0.0</v>
      </c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</row>
    <row r="49" ht="15.75" customHeight="1">
      <c r="B49" s="75"/>
      <c r="C49" s="76"/>
      <c r="D49" s="76"/>
      <c r="E49" s="76"/>
      <c r="F49" s="78">
        <v>0.0</v>
      </c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</row>
    <row r="50" ht="15.75" customHeight="1">
      <c r="B50" s="75"/>
      <c r="C50" s="76"/>
      <c r="D50" s="76"/>
      <c r="E50" s="76"/>
      <c r="F50" s="78">
        <v>0.0</v>
      </c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</row>
    <row r="51" ht="15.75" customHeight="1">
      <c r="B51" s="75"/>
      <c r="C51" s="76"/>
      <c r="D51" s="76"/>
      <c r="E51" s="76"/>
      <c r="F51" s="78">
        <v>0.0</v>
      </c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</row>
    <row r="52" ht="15.75" customHeight="1">
      <c r="B52" s="75"/>
      <c r="C52" s="76"/>
      <c r="D52" s="76"/>
      <c r="E52" s="76"/>
      <c r="F52" s="78">
        <v>0.0</v>
      </c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</row>
    <row r="53" ht="15.75" customHeight="1">
      <c r="B53" s="75"/>
      <c r="C53" s="76"/>
      <c r="D53" s="76"/>
      <c r="E53" s="76"/>
      <c r="F53" s="78">
        <v>0.0</v>
      </c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</row>
    <row r="54" ht="15.75" customHeight="1">
      <c r="B54" s="75"/>
      <c r="C54" s="76"/>
      <c r="D54" s="76"/>
      <c r="E54" s="76"/>
      <c r="F54" s="78">
        <v>0.0</v>
      </c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</row>
    <row r="55" ht="15.75" customHeight="1">
      <c r="B55" s="75"/>
      <c r="C55" s="76"/>
      <c r="D55" s="76"/>
      <c r="E55" s="76"/>
      <c r="F55" s="78">
        <v>0.0</v>
      </c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</row>
    <row r="56" ht="15.75" customHeight="1">
      <c r="B56" s="75"/>
      <c r="C56" s="76"/>
      <c r="D56" s="76"/>
      <c r="E56" s="76"/>
      <c r="F56" s="78">
        <v>0.0</v>
      </c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</row>
    <row r="57" ht="15.75" customHeight="1">
      <c r="B57" s="75"/>
      <c r="C57" s="76"/>
      <c r="D57" s="76"/>
      <c r="E57" s="76"/>
      <c r="F57" s="78">
        <v>0.0</v>
      </c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</row>
    <row r="58" ht="15.75" customHeight="1">
      <c r="B58" s="75"/>
      <c r="C58" s="76"/>
      <c r="D58" s="76"/>
      <c r="E58" s="76"/>
      <c r="F58" s="78">
        <v>0.0</v>
      </c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</row>
    <row r="59" ht="15.75" customHeight="1">
      <c r="B59" s="75"/>
      <c r="C59" s="76"/>
      <c r="D59" s="76"/>
      <c r="E59" s="76"/>
      <c r="F59" s="78">
        <v>0.0</v>
      </c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</row>
    <row r="60" ht="15.75" customHeight="1">
      <c r="B60" s="75"/>
      <c r="C60" s="76"/>
      <c r="D60" s="76"/>
      <c r="E60" s="76"/>
      <c r="F60" s="78">
        <v>0.0</v>
      </c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</row>
    <row r="61" ht="15.75" customHeight="1">
      <c r="B61" s="75"/>
      <c r="C61" s="76"/>
      <c r="D61" s="76"/>
      <c r="E61" s="76"/>
      <c r="F61" s="78">
        <v>0.0</v>
      </c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</row>
    <row r="62" ht="15.75" customHeight="1">
      <c r="B62" s="75"/>
      <c r="C62" s="76"/>
      <c r="D62" s="76"/>
      <c r="E62" s="76"/>
      <c r="F62" s="78">
        <v>0.0</v>
      </c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</row>
    <row r="63" ht="15.75" customHeight="1">
      <c r="B63" s="75"/>
      <c r="C63" s="76"/>
      <c r="D63" s="76"/>
      <c r="E63" s="76"/>
      <c r="F63" s="78">
        <v>0.0</v>
      </c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</row>
    <row r="64" ht="15.75" customHeight="1">
      <c r="B64" s="75"/>
      <c r="C64" s="76"/>
      <c r="D64" s="76"/>
      <c r="E64" s="76"/>
      <c r="F64" s="78">
        <v>0.0</v>
      </c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</row>
    <row r="65" ht="15.75" customHeight="1">
      <c r="B65" s="75"/>
      <c r="C65" s="76"/>
      <c r="D65" s="76"/>
      <c r="E65" s="76"/>
      <c r="F65" s="78">
        <v>0.0</v>
      </c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</row>
    <row r="66" ht="15.75" customHeight="1">
      <c r="B66" s="75"/>
      <c r="C66" s="76"/>
      <c r="D66" s="76"/>
      <c r="E66" s="76"/>
      <c r="F66" s="78">
        <v>0.0</v>
      </c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</row>
    <row r="67" ht="15.75" customHeight="1">
      <c r="B67" s="75"/>
      <c r="C67" s="76"/>
      <c r="D67" s="76"/>
      <c r="E67" s="76"/>
      <c r="F67" s="78">
        <v>0.0</v>
      </c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</row>
    <row r="68" ht="15.75" customHeight="1">
      <c r="B68" s="75"/>
      <c r="C68" s="76"/>
      <c r="D68" s="76"/>
      <c r="E68" s="76"/>
      <c r="F68" s="78">
        <v>0.0</v>
      </c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</row>
    <row r="69" ht="15.75" customHeight="1">
      <c r="B69" s="75"/>
      <c r="C69" s="76"/>
      <c r="D69" s="76"/>
      <c r="E69" s="76"/>
      <c r="F69" s="78">
        <v>0.0</v>
      </c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</row>
    <row r="70" ht="15.75" customHeight="1">
      <c r="B70" s="75"/>
      <c r="C70" s="76"/>
      <c r="D70" s="76"/>
      <c r="E70" s="76"/>
      <c r="F70" s="78">
        <v>0.0</v>
      </c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</row>
    <row r="71" ht="15.75" customHeight="1">
      <c r="B71" s="75"/>
      <c r="C71" s="76"/>
      <c r="D71" s="76"/>
      <c r="E71" s="76"/>
      <c r="F71" s="78">
        <v>0.0</v>
      </c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</row>
    <row r="72" ht="15.75" customHeight="1">
      <c r="B72" s="75"/>
      <c r="C72" s="76"/>
      <c r="D72" s="76"/>
      <c r="E72" s="76"/>
      <c r="F72" s="78">
        <v>0.0</v>
      </c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</row>
    <row r="73" ht="15.75" customHeight="1">
      <c r="B73" s="75"/>
      <c r="C73" s="76"/>
      <c r="D73" s="76"/>
      <c r="E73" s="76"/>
      <c r="F73" s="78">
        <v>0.0</v>
      </c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</row>
    <row r="74" ht="15.75" customHeight="1">
      <c r="B74" s="75"/>
      <c r="C74" s="76"/>
      <c r="D74" s="76"/>
      <c r="E74" s="76"/>
      <c r="F74" s="78">
        <v>0.0</v>
      </c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</row>
    <row r="75" ht="15.75" customHeight="1">
      <c r="B75" s="75"/>
      <c r="C75" s="76"/>
      <c r="D75" s="76"/>
      <c r="E75" s="76"/>
      <c r="F75" s="78">
        <v>0.0</v>
      </c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</row>
    <row r="76" ht="15.75" customHeight="1">
      <c r="B76" s="75"/>
      <c r="C76" s="76"/>
      <c r="D76" s="76"/>
      <c r="E76" s="76"/>
      <c r="F76" s="78">
        <v>0.0</v>
      </c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</row>
    <row r="77" ht="15.75" customHeight="1">
      <c r="B77" s="75"/>
      <c r="C77" s="76"/>
      <c r="D77" s="76"/>
      <c r="E77" s="76"/>
      <c r="F77" s="78">
        <v>0.0</v>
      </c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</row>
    <row r="78" ht="15.75" customHeight="1">
      <c r="B78" s="75"/>
      <c r="C78" s="76"/>
      <c r="D78" s="76"/>
      <c r="E78" s="76"/>
      <c r="F78" s="78">
        <v>0.0</v>
      </c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</row>
    <row r="79" ht="15.75" customHeight="1">
      <c r="B79" s="75"/>
      <c r="C79" s="76"/>
      <c r="D79" s="76"/>
      <c r="E79" s="76"/>
      <c r="F79" s="78">
        <v>0.0</v>
      </c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</row>
    <row r="80" ht="15.75" customHeight="1">
      <c r="B80" s="75"/>
      <c r="C80" s="76"/>
      <c r="D80" s="76"/>
      <c r="E80" s="76"/>
      <c r="F80" s="78">
        <v>0.0</v>
      </c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</row>
    <row r="81" ht="15.75" customHeight="1">
      <c r="B81" s="75"/>
      <c r="C81" s="76"/>
      <c r="D81" s="76"/>
      <c r="E81" s="76"/>
      <c r="F81" s="78">
        <v>0.0</v>
      </c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</row>
    <row r="82" ht="15.75" customHeight="1">
      <c r="B82" s="75"/>
      <c r="C82" s="76"/>
      <c r="D82" s="76"/>
      <c r="E82" s="76"/>
      <c r="F82" s="78">
        <v>0.0</v>
      </c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</row>
    <row r="83" ht="15.75" customHeight="1">
      <c r="B83" s="75"/>
      <c r="C83" s="76"/>
      <c r="D83" s="76"/>
      <c r="E83" s="76"/>
      <c r="F83" s="78">
        <v>0.0</v>
      </c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</row>
    <row r="84" ht="15.75" customHeight="1">
      <c r="B84" s="75"/>
      <c r="C84" s="76"/>
      <c r="D84" s="76"/>
      <c r="E84" s="76"/>
      <c r="F84" s="78">
        <v>0.0</v>
      </c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</row>
    <row r="85" ht="15.75" customHeight="1">
      <c r="B85" s="75"/>
      <c r="C85" s="76"/>
      <c r="D85" s="76"/>
      <c r="E85" s="76"/>
      <c r="F85" s="78">
        <v>0.0</v>
      </c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</row>
    <row r="86" ht="15.75" customHeight="1">
      <c r="B86" s="75"/>
      <c r="C86" s="76"/>
      <c r="D86" s="76"/>
      <c r="E86" s="76"/>
      <c r="F86" s="78">
        <v>0.0</v>
      </c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</row>
    <row r="87" ht="15.75" customHeight="1">
      <c r="B87" s="75"/>
      <c r="C87" s="76"/>
      <c r="D87" s="76"/>
      <c r="E87" s="76"/>
      <c r="F87" s="78">
        <v>0.0</v>
      </c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</row>
    <row r="88" ht="15.75" customHeight="1">
      <c r="B88" s="75"/>
      <c r="C88" s="76"/>
      <c r="D88" s="76"/>
      <c r="E88" s="76"/>
      <c r="F88" s="78">
        <v>0.0</v>
      </c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</row>
    <row r="89" ht="15.75" customHeight="1">
      <c r="B89" s="75"/>
      <c r="C89" s="76"/>
      <c r="D89" s="76"/>
      <c r="E89" s="76"/>
      <c r="F89" s="78">
        <v>0.0</v>
      </c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</row>
    <row r="90" ht="15.75" customHeight="1">
      <c r="B90" s="75"/>
      <c r="C90" s="76"/>
      <c r="D90" s="76"/>
      <c r="E90" s="76"/>
      <c r="F90" s="78">
        <v>0.0</v>
      </c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</row>
    <row r="91" ht="15.75" customHeight="1">
      <c r="B91" s="75"/>
      <c r="C91" s="76"/>
      <c r="D91" s="76"/>
      <c r="E91" s="76"/>
      <c r="F91" s="78">
        <v>0.0</v>
      </c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</row>
    <row r="92" ht="15.75" customHeight="1">
      <c r="B92" s="75"/>
      <c r="C92" s="76"/>
      <c r="D92" s="76"/>
      <c r="E92" s="76"/>
      <c r="F92" s="78">
        <v>0.0</v>
      </c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</row>
    <row r="93" ht="15.75" customHeight="1">
      <c r="B93" s="75"/>
      <c r="C93" s="76"/>
      <c r="D93" s="76"/>
      <c r="E93" s="76"/>
      <c r="F93" s="78">
        <v>0.0</v>
      </c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</row>
    <row r="94" ht="15.75" customHeight="1">
      <c r="B94" s="75"/>
      <c r="C94" s="76"/>
      <c r="D94" s="76"/>
      <c r="E94" s="76"/>
      <c r="F94" s="78">
        <v>0.0</v>
      </c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</row>
    <row r="95" ht="15.75" customHeight="1">
      <c r="B95" s="75"/>
      <c r="C95" s="76"/>
      <c r="D95" s="76"/>
      <c r="E95" s="76"/>
      <c r="F95" s="78">
        <v>0.0</v>
      </c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</row>
    <row r="96" ht="15.75" customHeight="1">
      <c r="B96" s="75"/>
      <c r="C96" s="76"/>
      <c r="D96" s="76"/>
      <c r="E96" s="76"/>
      <c r="F96" s="78">
        <v>0.0</v>
      </c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</row>
    <row r="97" ht="15.75" customHeight="1">
      <c r="B97" s="75"/>
      <c r="C97" s="76"/>
      <c r="D97" s="76"/>
      <c r="E97" s="76"/>
      <c r="F97" s="78">
        <v>0.0</v>
      </c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</row>
    <row r="98" ht="15.75" customHeight="1">
      <c r="B98" s="75"/>
      <c r="C98" s="76"/>
      <c r="D98" s="76"/>
      <c r="E98" s="76"/>
      <c r="F98" s="78">
        <v>0.0</v>
      </c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</row>
    <row r="99" ht="15.75" customHeight="1">
      <c r="B99" s="75"/>
      <c r="C99" s="76"/>
      <c r="D99" s="76"/>
      <c r="E99" s="76"/>
      <c r="F99" s="78">
        <v>0.0</v>
      </c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</row>
    <row r="100" ht="15.75" customHeight="1">
      <c r="B100" s="75"/>
      <c r="C100" s="76"/>
      <c r="D100" s="76"/>
      <c r="E100" s="76"/>
      <c r="F100" s="78">
        <v>0.0</v>
      </c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</row>
    <row r="101" ht="15.75" customHeight="1">
      <c r="B101" s="75"/>
      <c r="C101" s="76"/>
      <c r="D101" s="76"/>
      <c r="E101" s="76"/>
      <c r="F101" s="78">
        <v>0.0</v>
      </c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</row>
    <row r="102" ht="15.75" customHeight="1">
      <c r="B102" s="75"/>
      <c r="C102" s="76"/>
      <c r="D102" s="76"/>
      <c r="E102" s="76"/>
      <c r="F102" s="78">
        <v>0.0</v>
      </c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</row>
    <row r="103" ht="15.75" customHeight="1">
      <c r="B103" s="75"/>
      <c r="C103" s="76"/>
      <c r="D103" s="76"/>
      <c r="E103" s="76"/>
      <c r="F103" s="78">
        <v>0.0</v>
      </c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</row>
    <row r="104" ht="15.75" customHeight="1">
      <c r="B104" s="75"/>
      <c r="C104" s="76"/>
      <c r="D104" s="76"/>
      <c r="E104" s="76"/>
      <c r="F104" s="78">
        <v>0.0</v>
      </c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</row>
    <row r="105" ht="15.75" customHeight="1">
      <c r="B105" s="75"/>
      <c r="C105" s="76"/>
      <c r="D105" s="76"/>
      <c r="E105" s="76"/>
      <c r="F105" s="78">
        <v>0.0</v>
      </c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</row>
    <row r="106" ht="15.75" customHeight="1">
      <c r="B106" s="75"/>
      <c r="C106" s="76"/>
      <c r="D106" s="76"/>
      <c r="E106" s="76"/>
      <c r="F106" s="78">
        <v>0.0</v>
      </c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</row>
    <row r="107" ht="15.75" customHeight="1">
      <c r="B107" s="75"/>
      <c r="C107" s="76"/>
      <c r="D107" s="76"/>
      <c r="E107" s="76"/>
      <c r="F107" s="78">
        <v>0.0</v>
      </c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</row>
    <row r="108" ht="15.75" customHeight="1">
      <c r="B108" s="75"/>
      <c r="C108" s="76"/>
      <c r="D108" s="76"/>
      <c r="E108" s="76"/>
      <c r="F108" s="78">
        <v>0.0</v>
      </c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</row>
    <row r="109" ht="15.75" customHeight="1">
      <c r="B109" s="75"/>
      <c r="C109" s="76"/>
      <c r="D109" s="76"/>
      <c r="E109" s="76"/>
      <c r="F109" s="78">
        <v>0.0</v>
      </c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</row>
    <row r="110" ht="15.75" customHeight="1">
      <c r="B110" s="75"/>
      <c r="C110" s="76"/>
      <c r="D110" s="76"/>
      <c r="E110" s="76"/>
      <c r="F110" s="78">
        <v>0.0</v>
      </c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</row>
    <row r="111" ht="15.75" customHeight="1">
      <c r="B111" s="75"/>
      <c r="C111" s="76"/>
      <c r="D111" s="76"/>
      <c r="E111" s="76"/>
      <c r="F111" s="78">
        <v>0.0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</row>
    <row r="112" ht="15.75" customHeight="1">
      <c r="B112" s="75"/>
      <c r="C112" s="76"/>
      <c r="D112" s="76"/>
      <c r="E112" s="76"/>
      <c r="F112" s="78">
        <v>0.0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</row>
    <row r="113" ht="15.75" customHeight="1">
      <c r="B113" s="75"/>
      <c r="C113" s="76"/>
      <c r="D113" s="76"/>
      <c r="E113" s="76"/>
      <c r="F113" s="78">
        <v>0.0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</row>
    <row r="114" ht="15.75" customHeight="1">
      <c r="B114" s="75"/>
      <c r="C114" s="76"/>
      <c r="D114" s="76"/>
      <c r="E114" s="76"/>
      <c r="F114" s="78">
        <v>0.0</v>
      </c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</row>
    <row r="115" ht="15.75" customHeight="1">
      <c r="B115" s="75"/>
      <c r="C115" s="76"/>
      <c r="D115" s="76"/>
      <c r="E115" s="76"/>
      <c r="F115" s="78">
        <v>0.0</v>
      </c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</row>
    <row r="116" ht="15.75" customHeight="1">
      <c r="B116" s="75"/>
      <c r="C116" s="76"/>
      <c r="D116" s="76"/>
      <c r="E116" s="76"/>
      <c r="F116" s="78">
        <v>0.0</v>
      </c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</row>
    <row r="117" ht="15.75" customHeight="1">
      <c r="B117" s="75"/>
      <c r="C117" s="76"/>
      <c r="D117" s="76"/>
      <c r="E117" s="76"/>
      <c r="F117" s="78">
        <v>0.0</v>
      </c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</row>
    <row r="118" ht="15.75" customHeight="1">
      <c r="B118" s="75"/>
      <c r="C118" s="76"/>
      <c r="D118" s="76"/>
      <c r="E118" s="76"/>
      <c r="F118" s="78">
        <v>0.0</v>
      </c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</row>
    <row r="119" ht="15.75" customHeight="1">
      <c r="B119" s="75"/>
      <c r="C119" s="76"/>
      <c r="D119" s="76"/>
      <c r="E119" s="76"/>
      <c r="F119" s="78">
        <v>0.0</v>
      </c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</row>
    <row r="120" ht="15.75" customHeight="1">
      <c r="B120" s="75"/>
      <c r="C120" s="76"/>
      <c r="D120" s="76"/>
      <c r="E120" s="76"/>
      <c r="F120" s="78">
        <v>0.0</v>
      </c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</row>
    <row r="121" ht="15.75" customHeight="1">
      <c r="B121" s="75"/>
      <c r="C121" s="76"/>
      <c r="D121" s="76"/>
      <c r="E121" s="76"/>
      <c r="F121" s="78">
        <v>0.0</v>
      </c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</row>
    <row r="122" ht="15.75" customHeight="1">
      <c r="B122" s="75"/>
      <c r="C122" s="76"/>
      <c r="D122" s="76"/>
      <c r="E122" s="76"/>
      <c r="F122" s="78">
        <v>0.0</v>
      </c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</row>
    <row r="123" ht="15.75" customHeight="1">
      <c r="B123" s="75"/>
      <c r="C123" s="76"/>
      <c r="D123" s="76"/>
      <c r="E123" s="76"/>
      <c r="F123" s="78">
        <v>0.0</v>
      </c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</row>
    <row r="124" ht="15.75" customHeight="1">
      <c r="B124" s="75"/>
      <c r="C124" s="76"/>
      <c r="D124" s="76"/>
      <c r="E124" s="76"/>
      <c r="F124" s="78">
        <v>0.0</v>
      </c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</row>
    <row r="125" ht="15.75" customHeight="1">
      <c r="B125" s="75"/>
      <c r="C125" s="76"/>
      <c r="D125" s="76"/>
      <c r="E125" s="76"/>
      <c r="F125" s="78">
        <v>0.0</v>
      </c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</row>
    <row r="126" ht="15.75" customHeight="1">
      <c r="B126" s="75"/>
      <c r="C126" s="76"/>
      <c r="D126" s="76"/>
      <c r="E126" s="76"/>
      <c r="F126" s="78">
        <v>0.0</v>
      </c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</row>
    <row r="127" ht="15.75" customHeight="1">
      <c r="B127" s="75"/>
      <c r="C127" s="76"/>
      <c r="D127" s="76"/>
      <c r="E127" s="76"/>
      <c r="F127" s="78">
        <v>0.0</v>
      </c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</row>
    <row r="128" ht="15.75" customHeight="1">
      <c r="B128" s="75"/>
      <c r="C128" s="76"/>
      <c r="D128" s="76"/>
      <c r="E128" s="76"/>
      <c r="F128" s="78">
        <v>0.0</v>
      </c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</row>
    <row r="129" ht="15.75" customHeight="1">
      <c r="B129" s="75"/>
      <c r="C129" s="76"/>
      <c r="D129" s="76"/>
      <c r="E129" s="76"/>
      <c r="F129" s="78">
        <v>0.0</v>
      </c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</row>
    <row r="130" ht="15.75" customHeight="1">
      <c r="B130" s="75"/>
      <c r="C130" s="76"/>
      <c r="D130" s="76"/>
      <c r="E130" s="76"/>
      <c r="F130" s="78">
        <v>0.0</v>
      </c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</row>
    <row r="131" ht="15.75" customHeight="1">
      <c r="B131" s="75"/>
      <c r="C131" s="76"/>
      <c r="D131" s="76"/>
      <c r="E131" s="76"/>
      <c r="F131" s="78">
        <v>0.0</v>
      </c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</row>
    <row r="132" ht="15.75" customHeight="1">
      <c r="B132" s="75"/>
      <c r="C132" s="76"/>
      <c r="D132" s="76"/>
      <c r="E132" s="76"/>
      <c r="F132" s="78">
        <v>0.0</v>
      </c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</row>
    <row r="133" ht="15.75" customHeight="1">
      <c r="B133" s="75"/>
      <c r="C133" s="76"/>
      <c r="D133" s="76"/>
      <c r="E133" s="76"/>
      <c r="F133" s="78">
        <v>0.0</v>
      </c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</row>
    <row r="134" ht="15.75" customHeight="1">
      <c r="B134" s="75"/>
      <c r="C134" s="76"/>
      <c r="D134" s="76"/>
      <c r="E134" s="76"/>
      <c r="F134" s="78">
        <v>0.0</v>
      </c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</row>
    <row r="135" ht="15.75" customHeight="1">
      <c r="B135" s="75"/>
      <c r="C135" s="76"/>
      <c r="D135" s="76"/>
      <c r="E135" s="76"/>
      <c r="F135" s="78">
        <v>0.0</v>
      </c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</row>
    <row r="136" ht="15.75" customHeight="1">
      <c r="B136" s="75"/>
      <c r="C136" s="76"/>
      <c r="D136" s="76"/>
      <c r="E136" s="76"/>
      <c r="F136" s="78">
        <v>0.0</v>
      </c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</row>
    <row r="137" ht="15.75" customHeight="1">
      <c r="B137" s="75"/>
      <c r="C137" s="76"/>
      <c r="D137" s="76"/>
      <c r="E137" s="76"/>
      <c r="F137" s="78">
        <v>0.0</v>
      </c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</row>
    <row r="138" ht="15.75" customHeight="1">
      <c r="B138" s="75"/>
      <c r="C138" s="76"/>
      <c r="D138" s="76"/>
      <c r="E138" s="76"/>
      <c r="F138" s="78">
        <v>0.0</v>
      </c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</row>
    <row r="139" ht="15.75" customHeight="1">
      <c r="B139" s="75"/>
      <c r="C139" s="76"/>
      <c r="D139" s="76"/>
      <c r="E139" s="76"/>
      <c r="F139" s="78">
        <v>0.0</v>
      </c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</row>
    <row r="140" ht="15.75" customHeight="1">
      <c r="B140" s="75"/>
      <c r="C140" s="76"/>
      <c r="D140" s="76"/>
      <c r="E140" s="76"/>
      <c r="F140" s="78">
        <v>0.0</v>
      </c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</row>
    <row r="141" ht="15.75" customHeight="1">
      <c r="B141" s="75"/>
      <c r="C141" s="76"/>
      <c r="D141" s="76"/>
      <c r="E141" s="76"/>
      <c r="F141" s="78">
        <v>0.0</v>
      </c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</row>
    <row r="142" ht="15.75" customHeight="1">
      <c r="B142" s="75"/>
      <c r="C142" s="76"/>
      <c r="D142" s="76"/>
      <c r="E142" s="76"/>
      <c r="F142" s="78">
        <v>0.0</v>
      </c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</row>
    <row r="143" ht="15.75" customHeight="1">
      <c r="B143" s="75"/>
      <c r="C143" s="76"/>
      <c r="D143" s="76"/>
      <c r="E143" s="76"/>
      <c r="F143" s="78">
        <v>0.0</v>
      </c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</row>
    <row r="144" ht="15.75" customHeight="1">
      <c r="B144" s="75"/>
      <c r="C144" s="76"/>
      <c r="D144" s="76"/>
      <c r="E144" s="76"/>
      <c r="F144" s="78">
        <v>0.0</v>
      </c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</row>
    <row r="145" ht="15.75" customHeight="1">
      <c r="B145" s="75"/>
      <c r="C145" s="76"/>
      <c r="D145" s="76"/>
      <c r="E145" s="76"/>
      <c r="F145" s="78">
        <v>0.0</v>
      </c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</row>
    <row r="146" ht="15.75" customHeight="1">
      <c r="B146" s="75"/>
      <c r="C146" s="76"/>
      <c r="D146" s="76"/>
      <c r="E146" s="76"/>
      <c r="F146" s="78">
        <v>0.0</v>
      </c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</row>
    <row r="147" ht="15.75" customHeight="1">
      <c r="B147" s="75"/>
      <c r="C147" s="76"/>
      <c r="D147" s="76"/>
      <c r="E147" s="76"/>
      <c r="F147" s="78">
        <v>0.0</v>
      </c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</row>
    <row r="148" ht="15.75" customHeight="1">
      <c r="B148" s="75"/>
      <c r="C148" s="76"/>
      <c r="D148" s="76"/>
      <c r="E148" s="76"/>
      <c r="F148" s="78">
        <v>0.0</v>
      </c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</row>
    <row r="149" ht="15.75" customHeight="1">
      <c r="B149" s="75"/>
      <c r="C149" s="76"/>
      <c r="D149" s="76"/>
      <c r="E149" s="76"/>
      <c r="F149" s="78">
        <v>0.0</v>
      </c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</row>
    <row r="150" ht="15.75" customHeight="1">
      <c r="B150" s="75"/>
      <c r="C150" s="76"/>
      <c r="D150" s="76"/>
      <c r="E150" s="76"/>
      <c r="F150" s="78">
        <v>0.0</v>
      </c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</row>
    <row r="151" ht="15.75" customHeight="1">
      <c r="B151" s="75"/>
      <c r="C151" s="76"/>
      <c r="D151" s="76"/>
      <c r="E151" s="76"/>
      <c r="F151" s="78">
        <v>0.0</v>
      </c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</row>
    <row r="152" ht="15.75" customHeight="1">
      <c r="B152" s="75"/>
      <c r="C152" s="76"/>
      <c r="D152" s="76"/>
      <c r="E152" s="76"/>
      <c r="F152" s="78">
        <v>0.0</v>
      </c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</row>
    <row r="153" ht="15.75" customHeight="1">
      <c r="B153" s="75"/>
      <c r="C153" s="76"/>
      <c r="D153" s="76"/>
      <c r="E153" s="76"/>
      <c r="F153" s="78">
        <v>0.0</v>
      </c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</row>
    <row r="154" ht="15.75" customHeight="1">
      <c r="B154" s="75"/>
      <c r="C154" s="76"/>
      <c r="D154" s="76"/>
      <c r="E154" s="76"/>
      <c r="F154" s="78">
        <v>0.0</v>
      </c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</row>
    <row r="155" ht="15.75" customHeight="1">
      <c r="B155" s="75"/>
      <c r="C155" s="76"/>
      <c r="D155" s="76"/>
      <c r="E155" s="76"/>
      <c r="F155" s="78">
        <v>0.0</v>
      </c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</row>
    <row r="156" ht="15.75" customHeight="1">
      <c r="B156" s="75"/>
      <c r="C156" s="76"/>
      <c r="D156" s="76"/>
      <c r="E156" s="76"/>
      <c r="F156" s="78">
        <v>0.0</v>
      </c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</row>
    <row r="157" ht="15.75" customHeight="1">
      <c r="B157" s="75"/>
      <c r="C157" s="76"/>
      <c r="D157" s="76"/>
      <c r="E157" s="76"/>
      <c r="F157" s="78">
        <v>0.0</v>
      </c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</row>
    <row r="158" ht="15.75" customHeight="1">
      <c r="B158" s="75"/>
      <c r="C158" s="76"/>
      <c r="D158" s="76"/>
      <c r="E158" s="76"/>
      <c r="F158" s="78">
        <v>0.0</v>
      </c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</row>
    <row r="159" ht="15.75" customHeight="1">
      <c r="B159" s="75"/>
      <c r="C159" s="76"/>
      <c r="D159" s="76"/>
      <c r="E159" s="76"/>
      <c r="F159" s="78">
        <v>0.0</v>
      </c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</row>
    <row r="160" ht="15.75" customHeight="1">
      <c r="B160" s="75"/>
      <c r="C160" s="76"/>
      <c r="D160" s="76"/>
      <c r="E160" s="76"/>
      <c r="F160" s="78">
        <v>0.0</v>
      </c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</row>
    <row r="161" ht="15.75" customHeight="1">
      <c r="B161" s="75"/>
      <c r="C161" s="76"/>
      <c r="D161" s="76"/>
      <c r="E161" s="76"/>
      <c r="F161" s="78">
        <v>0.0</v>
      </c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</row>
    <row r="162" ht="15.75" customHeight="1">
      <c r="B162" s="75"/>
      <c r="C162" s="76"/>
      <c r="D162" s="76"/>
      <c r="E162" s="76"/>
      <c r="F162" s="78">
        <v>0.0</v>
      </c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</row>
    <row r="163" ht="15.75" customHeight="1">
      <c r="B163" s="75"/>
      <c r="C163" s="76"/>
      <c r="D163" s="76"/>
      <c r="E163" s="76"/>
      <c r="F163" s="78">
        <v>0.0</v>
      </c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</row>
    <row r="164" ht="15.75" customHeight="1">
      <c r="B164" s="75"/>
      <c r="C164" s="76"/>
      <c r="D164" s="76"/>
      <c r="E164" s="76"/>
      <c r="F164" s="78">
        <v>0.0</v>
      </c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</row>
    <row r="165" ht="15.75" customHeight="1">
      <c r="B165" s="75"/>
      <c r="C165" s="76"/>
      <c r="D165" s="76"/>
      <c r="E165" s="76"/>
      <c r="F165" s="78">
        <v>0.0</v>
      </c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</row>
    <row r="166" ht="15.75" customHeight="1">
      <c r="B166" s="75"/>
      <c r="C166" s="76"/>
      <c r="D166" s="76"/>
      <c r="E166" s="76"/>
      <c r="F166" s="78">
        <v>0.0</v>
      </c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</row>
    <row r="167" ht="15.75" customHeight="1">
      <c r="B167" s="75"/>
      <c r="C167" s="76"/>
      <c r="D167" s="76"/>
      <c r="E167" s="76"/>
      <c r="F167" s="78">
        <v>0.0</v>
      </c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</row>
    <row r="168" ht="15.75" customHeight="1">
      <c r="B168" s="75"/>
      <c r="C168" s="76"/>
      <c r="D168" s="76"/>
      <c r="E168" s="76"/>
      <c r="F168" s="78">
        <v>0.0</v>
      </c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</row>
    <row r="169" ht="15.75" customHeight="1">
      <c r="B169" s="75"/>
      <c r="C169" s="76"/>
      <c r="D169" s="76"/>
      <c r="E169" s="76"/>
      <c r="F169" s="78">
        <v>0.0</v>
      </c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</row>
    <row r="170" ht="15.75" customHeight="1">
      <c r="B170" s="75"/>
      <c r="C170" s="76"/>
      <c r="D170" s="76"/>
      <c r="E170" s="76"/>
      <c r="F170" s="78">
        <v>0.0</v>
      </c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</row>
    <row r="171" ht="15.75" customHeight="1">
      <c r="B171" s="75"/>
      <c r="C171" s="76"/>
      <c r="D171" s="76"/>
      <c r="E171" s="76"/>
      <c r="F171" s="78">
        <v>0.0</v>
      </c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</row>
    <row r="172" ht="15.75" customHeight="1">
      <c r="B172" s="75"/>
      <c r="C172" s="76"/>
      <c r="D172" s="76"/>
      <c r="E172" s="76"/>
      <c r="F172" s="78">
        <v>0.0</v>
      </c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</row>
    <row r="173" ht="15.75" customHeight="1">
      <c r="B173" s="75"/>
      <c r="C173" s="76"/>
      <c r="D173" s="76"/>
      <c r="E173" s="76"/>
      <c r="F173" s="78">
        <v>0.0</v>
      </c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</row>
    <row r="174" ht="15.75" customHeight="1">
      <c r="B174" s="75"/>
      <c r="C174" s="76"/>
      <c r="D174" s="76"/>
      <c r="E174" s="76"/>
      <c r="F174" s="78">
        <v>0.0</v>
      </c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</row>
    <row r="175" ht="15.75" customHeight="1">
      <c r="B175" s="75"/>
      <c r="C175" s="76"/>
      <c r="D175" s="76"/>
      <c r="E175" s="76"/>
      <c r="F175" s="78">
        <v>0.0</v>
      </c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</row>
    <row r="176" ht="15.75" customHeight="1">
      <c r="B176" s="75"/>
      <c r="C176" s="76"/>
      <c r="D176" s="76"/>
      <c r="E176" s="76"/>
      <c r="F176" s="78">
        <v>0.0</v>
      </c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</row>
    <row r="177" ht="15.75" customHeight="1">
      <c r="B177" s="75"/>
      <c r="C177" s="76"/>
      <c r="D177" s="76"/>
      <c r="E177" s="76"/>
      <c r="F177" s="78">
        <v>0.0</v>
      </c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</row>
    <row r="178" ht="15.75" customHeight="1">
      <c r="B178" s="75"/>
      <c r="C178" s="76"/>
      <c r="D178" s="76"/>
      <c r="E178" s="76"/>
      <c r="F178" s="78">
        <v>0.0</v>
      </c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</row>
    <row r="179" ht="15.75" customHeight="1">
      <c r="B179" s="75"/>
      <c r="C179" s="76"/>
      <c r="D179" s="76"/>
      <c r="E179" s="76"/>
      <c r="F179" s="78">
        <v>0.0</v>
      </c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</row>
    <row r="180" ht="15.75" customHeight="1">
      <c r="B180" s="75"/>
      <c r="C180" s="76"/>
      <c r="D180" s="76"/>
      <c r="E180" s="76"/>
      <c r="F180" s="78">
        <v>0.0</v>
      </c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</row>
    <row r="181" ht="15.75" customHeight="1">
      <c r="B181" s="75"/>
      <c r="C181" s="76"/>
      <c r="D181" s="76"/>
      <c r="E181" s="76"/>
      <c r="F181" s="78">
        <v>0.0</v>
      </c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</row>
    <row r="182" ht="15.75" customHeight="1">
      <c r="B182" s="75"/>
      <c r="C182" s="76"/>
      <c r="D182" s="76"/>
      <c r="E182" s="76"/>
      <c r="F182" s="78">
        <v>0.0</v>
      </c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</row>
    <row r="183" ht="15.75" customHeight="1">
      <c r="B183" s="75"/>
      <c r="C183" s="76"/>
      <c r="D183" s="76"/>
      <c r="E183" s="76"/>
      <c r="F183" s="78">
        <v>0.0</v>
      </c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</row>
    <row r="184" ht="15.75" customHeight="1">
      <c r="B184" s="75"/>
      <c r="C184" s="76"/>
      <c r="D184" s="76"/>
      <c r="E184" s="76"/>
      <c r="F184" s="78">
        <v>0.0</v>
      </c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</row>
    <row r="185" ht="15.75" customHeight="1">
      <c r="B185" s="75"/>
      <c r="C185" s="76"/>
      <c r="D185" s="76"/>
      <c r="E185" s="76"/>
      <c r="F185" s="78">
        <v>0.0</v>
      </c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</row>
    <row r="186" ht="15.75" customHeight="1">
      <c r="B186" s="75"/>
      <c r="C186" s="76"/>
      <c r="D186" s="76"/>
      <c r="E186" s="76"/>
      <c r="F186" s="78">
        <v>0.0</v>
      </c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</row>
    <row r="187" ht="15.75" customHeight="1">
      <c r="B187" s="75"/>
      <c r="C187" s="76"/>
      <c r="D187" s="76"/>
      <c r="E187" s="76"/>
      <c r="F187" s="78">
        <v>0.0</v>
      </c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</row>
    <row r="188" ht="15.75" customHeight="1">
      <c r="B188" s="75"/>
      <c r="C188" s="76"/>
      <c r="D188" s="76"/>
      <c r="E188" s="76"/>
      <c r="F188" s="78">
        <v>0.0</v>
      </c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</row>
    <row r="189" ht="15.75" customHeight="1">
      <c r="B189" s="75"/>
      <c r="C189" s="76"/>
      <c r="D189" s="76"/>
      <c r="E189" s="76"/>
      <c r="F189" s="78">
        <v>0.0</v>
      </c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</row>
    <row r="190" ht="15.75" customHeight="1">
      <c r="B190" s="75"/>
      <c r="C190" s="76"/>
      <c r="D190" s="76"/>
      <c r="E190" s="76"/>
      <c r="F190" s="78">
        <v>0.0</v>
      </c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</row>
    <row r="191" ht="15.75" customHeight="1">
      <c r="B191" s="75"/>
      <c r="C191" s="76"/>
      <c r="D191" s="76"/>
      <c r="E191" s="76"/>
      <c r="F191" s="78">
        <v>0.0</v>
      </c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</row>
    <row r="192" ht="15.75" customHeight="1">
      <c r="B192" s="75"/>
      <c r="C192" s="76"/>
      <c r="D192" s="76"/>
      <c r="E192" s="76"/>
      <c r="F192" s="78">
        <v>0.0</v>
      </c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</row>
    <row r="193" ht="15.75" customHeight="1">
      <c r="B193" s="75"/>
      <c r="C193" s="76"/>
      <c r="D193" s="76"/>
      <c r="E193" s="76"/>
      <c r="F193" s="78">
        <v>0.0</v>
      </c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</row>
    <row r="194" ht="15.75" customHeight="1">
      <c r="B194" s="75"/>
      <c r="C194" s="76"/>
      <c r="D194" s="76"/>
      <c r="E194" s="76"/>
      <c r="F194" s="78">
        <v>0.0</v>
      </c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</row>
    <row r="195" ht="15.75" customHeight="1">
      <c r="B195" s="75"/>
      <c r="C195" s="76"/>
      <c r="D195" s="76"/>
      <c r="E195" s="76"/>
      <c r="F195" s="78">
        <v>0.0</v>
      </c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</row>
    <row r="196" ht="15.75" customHeight="1">
      <c r="B196" s="75"/>
      <c r="C196" s="76"/>
      <c r="D196" s="76"/>
      <c r="E196" s="76"/>
      <c r="F196" s="78">
        <v>0.0</v>
      </c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</row>
    <row r="197" ht="15.75" customHeight="1">
      <c r="B197" s="75"/>
      <c r="C197" s="76"/>
      <c r="D197" s="76"/>
      <c r="E197" s="76"/>
      <c r="F197" s="78">
        <v>0.0</v>
      </c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</row>
    <row r="198" ht="15.75" customHeight="1">
      <c r="B198" s="75"/>
      <c r="C198" s="76"/>
      <c r="D198" s="76"/>
      <c r="E198" s="76"/>
      <c r="F198" s="78">
        <v>0.0</v>
      </c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</row>
    <row r="199" ht="15.75" customHeight="1">
      <c r="B199" s="75"/>
      <c r="C199" s="76"/>
      <c r="D199" s="76"/>
      <c r="E199" s="76"/>
      <c r="F199" s="78">
        <v>0.0</v>
      </c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</row>
    <row r="200" ht="15.75" customHeight="1">
      <c r="B200" s="75"/>
      <c r="C200" s="76"/>
      <c r="D200" s="76"/>
      <c r="E200" s="76"/>
      <c r="F200" s="78">
        <v>0.0</v>
      </c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</row>
    <row r="201" ht="15.75" customHeight="1">
      <c r="B201" s="75"/>
      <c r="C201" s="76"/>
      <c r="D201" s="76"/>
      <c r="E201" s="76"/>
      <c r="F201" s="78">
        <v>0.0</v>
      </c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</row>
    <row r="202" ht="15.75" customHeight="1">
      <c r="B202" s="75"/>
      <c r="C202" s="76"/>
      <c r="D202" s="76"/>
      <c r="E202" s="76"/>
      <c r="F202" s="78">
        <v>0.0</v>
      </c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</row>
    <row r="203" ht="15.75" customHeight="1">
      <c r="B203" s="75"/>
      <c r="C203" s="76"/>
      <c r="D203" s="76"/>
      <c r="E203" s="76"/>
      <c r="F203" s="78">
        <v>0.0</v>
      </c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</row>
    <row r="204" ht="15.75" customHeight="1">
      <c r="B204" s="75"/>
      <c r="C204" s="76"/>
      <c r="D204" s="76"/>
      <c r="E204" s="76"/>
      <c r="F204" s="78">
        <v>0.0</v>
      </c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</row>
    <row r="205" ht="15.75" customHeight="1">
      <c r="B205" s="75"/>
      <c r="C205" s="76"/>
      <c r="D205" s="76"/>
      <c r="E205" s="76"/>
      <c r="F205" s="78">
        <v>0.0</v>
      </c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</row>
    <row r="206" ht="15.75" customHeight="1">
      <c r="B206" s="75"/>
      <c r="C206" s="76"/>
      <c r="D206" s="76"/>
      <c r="E206" s="76"/>
      <c r="F206" s="78">
        <v>0.0</v>
      </c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</row>
    <row r="207" ht="15.75" customHeight="1">
      <c r="B207" s="75"/>
      <c r="C207" s="76"/>
      <c r="D207" s="76"/>
      <c r="E207" s="76"/>
      <c r="F207" s="78">
        <v>0.0</v>
      </c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</row>
    <row r="208" ht="15.75" customHeight="1">
      <c r="B208" s="75"/>
      <c r="C208" s="76"/>
      <c r="D208" s="76"/>
      <c r="E208" s="76"/>
      <c r="F208" s="78">
        <v>0.0</v>
      </c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</row>
    <row r="209" ht="15.75" customHeight="1">
      <c r="B209" s="75"/>
      <c r="C209" s="76"/>
      <c r="D209" s="76"/>
      <c r="E209" s="76"/>
      <c r="F209" s="78">
        <v>0.0</v>
      </c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</row>
    <row r="210" ht="15.75" customHeight="1">
      <c r="B210" s="75"/>
      <c r="C210" s="76"/>
      <c r="D210" s="76"/>
      <c r="E210" s="76"/>
      <c r="F210" s="78">
        <v>0.0</v>
      </c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</row>
    <row r="211" ht="15.75" customHeight="1">
      <c r="B211" s="75"/>
      <c r="C211" s="76"/>
      <c r="D211" s="76"/>
      <c r="E211" s="76"/>
      <c r="F211" s="78">
        <v>0.0</v>
      </c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</row>
    <row r="212" ht="15.75" customHeight="1">
      <c r="B212" s="75"/>
      <c r="C212" s="76"/>
      <c r="D212" s="76"/>
      <c r="E212" s="76"/>
      <c r="F212" s="78">
        <v>0.0</v>
      </c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</row>
    <row r="213" ht="15.75" customHeight="1">
      <c r="B213" s="75"/>
      <c r="C213" s="76"/>
      <c r="D213" s="76"/>
      <c r="E213" s="76"/>
      <c r="F213" s="78">
        <v>0.0</v>
      </c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</row>
    <row r="214" ht="15.75" customHeight="1">
      <c r="B214" s="75"/>
      <c r="C214" s="76"/>
      <c r="D214" s="76"/>
      <c r="E214" s="76"/>
      <c r="F214" s="78">
        <v>0.0</v>
      </c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</row>
    <row r="215" ht="15.75" customHeight="1">
      <c r="B215" s="75"/>
      <c r="C215" s="76"/>
      <c r="D215" s="76"/>
      <c r="E215" s="76"/>
      <c r="F215" s="78">
        <v>0.0</v>
      </c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</row>
    <row r="216" ht="15.75" customHeight="1">
      <c r="B216" s="75"/>
      <c r="C216" s="76"/>
      <c r="D216" s="76"/>
      <c r="E216" s="76"/>
      <c r="F216" s="78">
        <v>0.0</v>
      </c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</row>
    <row r="217" ht="15.75" customHeight="1">
      <c r="B217" s="75"/>
      <c r="C217" s="76"/>
      <c r="D217" s="76"/>
      <c r="E217" s="76"/>
      <c r="F217" s="78">
        <v>0.0</v>
      </c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</row>
    <row r="218" ht="15.75" customHeight="1">
      <c r="B218" s="75"/>
      <c r="C218" s="76"/>
      <c r="D218" s="76"/>
      <c r="E218" s="76"/>
      <c r="F218" s="78">
        <v>0.0</v>
      </c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</row>
    <row r="219" ht="15.75" customHeight="1">
      <c r="B219" s="75"/>
      <c r="C219" s="76"/>
      <c r="D219" s="76"/>
      <c r="E219" s="76"/>
      <c r="F219" s="78">
        <v>0.0</v>
      </c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</row>
    <row r="220" ht="15.75" customHeight="1">
      <c r="B220" s="75"/>
      <c r="C220" s="76"/>
      <c r="D220" s="76"/>
      <c r="E220" s="76"/>
      <c r="F220" s="78">
        <v>0.0</v>
      </c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</row>
    <row r="221" ht="15.75" customHeight="1">
      <c r="B221" s="75"/>
      <c r="C221" s="76"/>
      <c r="D221" s="76"/>
      <c r="E221" s="76"/>
      <c r="F221" s="78">
        <v>0.0</v>
      </c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</row>
    <row r="222" ht="15.75" customHeight="1">
      <c r="B222" s="75"/>
      <c r="C222" s="76"/>
      <c r="D222" s="76"/>
      <c r="E222" s="76"/>
      <c r="F222" s="78">
        <v>0.0</v>
      </c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</row>
    <row r="223" ht="15.75" customHeight="1">
      <c r="B223" s="75"/>
      <c r="C223" s="76"/>
      <c r="D223" s="76"/>
      <c r="E223" s="76"/>
      <c r="F223" s="78">
        <v>0.0</v>
      </c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</row>
    <row r="224" ht="15.75" customHeight="1">
      <c r="B224" s="75"/>
      <c r="C224" s="76"/>
      <c r="D224" s="76"/>
      <c r="E224" s="76"/>
      <c r="F224" s="78">
        <v>0.0</v>
      </c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</row>
    <row r="225" ht="15.75" customHeight="1">
      <c r="B225" s="75"/>
      <c r="C225" s="76"/>
      <c r="D225" s="76"/>
      <c r="E225" s="76"/>
      <c r="F225" s="78">
        <v>0.0</v>
      </c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</row>
    <row r="226" ht="15.75" customHeight="1">
      <c r="B226" s="75"/>
      <c r="C226" s="76"/>
      <c r="D226" s="76"/>
      <c r="E226" s="76"/>
      <c r="F226" s="78">
        <v>0.0</v>
      </c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</row>
    <row r="227" ht="15.75" customHeight="1">
      <c r="B227" s="75"/>
      <c r="C227" s="76"/>
      <c r="D227" s="76"/>
      <c r="E227" s="76"/>
      <c r="F227" s="78">
        <v>0.0</v>
      </c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</row>
    <row r="228" ht="15.75" customHeight="1">
      <c r="B228" s="75"/>
      <c r="C228" s="76"/>
      <c r="D228" s="76"/>
      <c r="E228" s="76"/>
      <c r="F228" s="78">
        <v>0.0</v>
      </c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</row>
    <row r="229" ht="15.75" customHeight="1">
      <c r="B229" s="75"/>
      <c r="C229" s="76"/>
      <c r="D229" s="76"/>
      <c r="E229" s="76"/>
      <c r="F229" s="78">
        <v>0.0</v>
      </c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</row>
    <row r="230" ht="15.75" customHeight="1">
      <c r="B230" s="75"/>
      <c r="C230" s="76"/>
      <c r="D230" s="76"/>
      <c r="E230" s="76"/>
      <c r="F230" s="78">
        <v>0.0</v>
      </c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</row>
    <row r="231" ht="15.75" customHeight="1">
      <c r="B231" s="75"/>
      <c r="C231" s="76"/>
      <c r="D231" s="76"/>
      <c r="E231" s="76"/>
      <c r="F231" s="78">
        <v>0.0</v>
      </c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</row>
    <row r="232" ht="15.75" customHeight="1">
      <c r="B232" s="75"/>
      <c r="C232" s="76"/>
      <c r="D232" s="76"/>
      <c r="E232" s="76"/>
      <c r="F232" s="78">
        <v>0.0</v>
      </c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</row>
    <row r="233" ht="15.75" customHeight="1">
      <c r="B233" s="75"/>
      <c r="C233" s="76"/>
      <c r="D233" s="76"/>
      <c r="E233" s="76"/>
      <c r="F233" s="78">
        <v>0.0</v>
      </c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</row>
    <row r="234" ht="15.75" customHeight="1">
      <c r="B234" s="75"/>
      <c r="C234" s="76"/>
      <c r="D234" s="76"/>
      <c r="E234" s="76"/>
      <c r="F234" s="78">
        <v>0.0</v>
      </c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</row>
    <row r="235" ht="15.75" customHeight="1">
      <c r="B235" s="75"/>
      <c r="C235" s="76"/>
      <c r="D235" s="76"/>
      <c r="E235" s="76"/>
      <c r="F235" s="78">
        <v>0.0</v>
      </c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</row>
    <row r="236" ht="15.75" customHeight="1">
      <c r="B236" s="75"/>
      <c r="C236" s="76"/>
      <c r="D236" s="76"/>
      <c r="E236" s="76"/>
      <c r="F236" s="78">
        <v>0.0</v>
      </c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</row>
    <row r="237" ht="15.75" customHeight="1">
      <c r="B237" s="75"/>
      <c r="C237" s="76"/>
      <c r="D237" s="76"/>
      <c r="E237" s="76"/>
      <c r="F237" s="78">
        <v>0.0</v>
      </c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</row>
    <row r="238" ht="15.75" customHeight="1">
      <c r="B238" s="75"/>
      <c r="C238" s="76"/>
      <c r="D238" s="76"/>
      <c r="E238" s="76"/>
      <c r="F238" s="78">
        <v>0.0</v>
      </c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</row>
    <row r="239" ht="15.75" customHeight="1">
      <c r="B239" s="75"/>
      <c r="C239" s="76"/>
      <c r="D239" s="76"/>
      <c r="E239" s="76"/>
      <c r="F239" s="78">
        <v>0.0</v>
      </c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</row>
    <row r="240" ht="15.75" customHeight="1">
      <c r="B240" s="75"/>
      <c r="C240" s="76"/>
      <c r="D240" s="76"/>
      <c r="E240" s="76"/>
      <c r="F240" s="78">
        <v>0.0</v>
      </c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</row>
    <row r="241" ht="15.75" customHeight="1">
      <c r="B241" s="75"/>
      <c r="C241" s="76"/>
      <c r="D241" s="76"/>
      <c r="E241" s="76"/>
      <c r="F241" s="78">
        <v>0.0</v>
      </c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</row>
    <row r="242" ht="15.75" customHeight="1">
      <c r="B242" s="75"/>
      <c r="C242" s="76"/>
      <c r="D242" s="76"/>
      <c r="E242" s="76"/>
      <c r="F242" s="78">
        <v>0.0</v>
      </c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</row>
    <row r="243" ht="15.75" customHeight="1">
      <c r="B243" s="75"/>
      <c r="C243" s="76"/>
      <c r="D243" s="76"/>
      <c r="E243" s="76"/>
      <c r="F243" s="78">
        <v>0.0</v>
      </c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</row>
    <row r="244" ht="15.75" customHeight="1">
      <c r="B244" s="75"/>
      <c r="C244" s="76"/>
      <c r="D244" s="76"/>
      <c r="E244" s="76"/>
      <c r="F244" s="78">
        <v>0.0</v>
      </c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</row>
    <row r="245" ht="15.75" customHeight="1">
      <c r="B245" s="75"/>
      <c r="C245" s="76"/>
      <c r="D245" s="76"/>
      <c r="E245" s="76"/>
      <c r="F245" s="78">
        <v>0.0</v>
      </c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</row>
    <row r="246" ht="15.75" customHeight="1">
      <c r="B246" s="75"/>
      <c r="C246" s="76"/>
      <c r="D246" s="76"/>
      <c r="E246" s="76"/>
      <c r="F246" s="78">
        <v>0.0</v>
      </c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</row>
    <row r="247" ht="15.75" customHeight="1">
      <c r="B247" s="75"/>
      <c r="C247" s="76"/>
      <c r="D247" s="76"/>
      <c r="E247" s="76"/>
      <c r="F247" s="78">
        <v>0.0</v>
      </c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</row>
    <row r="248" ht="15.75" customHeight="1">
      <c r="B248" s="75"/>
      <c r="C248" s="76"/>
      <c r="D248" s="76"/>
      <c r="E248" s="76"/>
      <c r="F248" s="78">
        <v>0.0</v>
      </c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</row>
    <row r="249" ht="15.75" customHeight="1">
      <c r="B249" s="75"/>
      <c r="C249" s="76"/>
      <c r="D249" s="76"/>
      <c r="E249" s="76"/>
      <c r="F249" s="78">
        <v>0.0</v>
      </c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</row>
    <row r="250" ht="15.75" customHeight="1">
      <c r="B250" s="75"/>
      <c r="C250" s="76"/>
      <c r="D250" s="76"/>
      <c r="E250" s="76"/>
      <c r="F250" s="78">
        <v>0.0</v>
      </c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</row>
    <row r="251" ht="15.75" customHeight="1">
      <c r="B251" s="75"/>
      <c r="C251" s="76"/>
      <c r="D251" s="76"/>
      <c r="E251" s="76"/>
      <c r="F251" s="78">
        <v>0.0</v>
      </c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</row>
    <row r="252" ht="15.75" customHeight="1">
      <c r="B252" s="75"/>
      <c r="C252" s="76"/>
      <c r="D252" s="76"/>
      <c r="E252" s="76"/>
      <c r="F252" s="78">
        <v>0.0</v>
      </c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</row>
    <row r="253" ht="15.75" customHeight="1">
      <c r="B253" s="75"/>
      <c r="C253" s="76"/>
      <c r="D253" s="76"/>
      <c r="E253" s="76"/>
      <c r="F253" s="78">
        <v>0.0</v>
      </c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</row>
    <row r="254" ht="15.75" customHeight="1">
      <c r="B254" s="75"/>
      <c r="C254" s="76"/>
      <c r="D254" s="76"/>
      <c r="E254" s="76"/>
      <c r="F254" s="78">
        <v>0.0</v>
      </c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</row>
    <row r="255" ht="15.75" customHeight="1">
      <c r="B255" s="75"/>
      <c r="C255" s="76"/>
      <c r="D255" s="76"/>
      <c r="E255" s="76"/>
      <c r="F255" s="78">
        <v>0.0</v>
      </c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</row>
    <row r="256" ht="15.75" customHeight="1">
      <c r="B256" s="75"/>
      <c r="C256" s="76"/>
      <c r="D256" s="76"/>
      <c r="E256" s="76"/>
      <c r="F256" s="78">
        <v>0.0</v>
      </c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</row>
    <row r="257" ht="15.75" customHeight="1">
      <c r="B257" s="75"/>
      <c r="C257" s="76"/>
      <c r="D257" s="76"/>
      <c r="E257" s="76"/>
      <c r="F257" s="78">
        <v>0.0</v>
      </c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</row>
    <row r="258" ht="15.75" customHeight="1">
      <c r="B258" s="75"/>
      <c r="C258" s="76"/>
      <c r="D258" s="76"/>
      <c r="E258" s="76"/>
      <c r="F258" s="78">
        <v>0.0</v>
      </c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</row>
    <row r="259" ht="15.75" customHeight="1">
      <c r="B259" s="75"/>
      <c r="C259" s="76"/>
      <c r="D259" s="76"/>
      <c r="E259" s="76"/>
      <c r="F259" s="78">
        <v>0.0</v>
      </c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</row>
    <row r="260" ht="15.75" customHeight="1">
      <c r="B260" s="75"/>
      <c r="C260" s="76"/>
      <c r="D260" s="76"/>
      <c r="E260" s="76"/>
      <c r="F260" s="78">
        <v>0.0</v>
      </c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</row>
    <row r="261" ht="15.75" customHeight="1">
      <c r="B261" s="75"/>
      <c r="C261" s="76"/>
      <c r="D261" s="76"/>
      <c r="E261" s="76"/>
      <c r="F261" s="78">
        <v>0.0</v>
      </c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</row>
    <row r="262" ht="15.75" customHeight="1">
      <c r="B262" s="75"/>
      <c r="C262" s="76"/>
      <c r="D262" s="76"/>
      <c r="E262" s="76"/>
      <c r="F262" s="78">
        <v>0.0</v>
      </c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</row>
    <row r="263" ht="15.75" customHeight="1">
      <c r="B263" s="75"/>
      <c r="C263" s="76"/>
      <c r="D263" s="76"/>
      <c r="E263" s="76"/>
      <c r="F263" s="78">
        <v>0.0</v>
      </c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</row>
    <row r="264" ht="15.75" customHeight="1">
      <c r="B264" s="75"/>
      <c r="C264" s="76"/>
      <c r="D264" s="76"/>
      <c r="E264" s="76"/>
      <c r="F264" s="78">
        <v>0.0</v>
      </c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</row>
    <row r="265" ht="15.75" customHeight="1">
      <c r="B265" s="75"/>
      <c r="C265" s="76"/>
      <c r="D265" s="76"/>
      <c r="E265" s="76"/>
      <c r="F265" s="78">
        <v>0.0</v>
      </c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</row>
    <row r="266" ht="15.75" customHeight="1">
      <c r="B266" s="75"/>
      <c r="C266" s="76"/>
      <c r="D266" s="76"/>
      <c r="E266" s="76"/>
      <c r="F266" s="78">
        <v>0.0</v>
      </c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</row>
    <row r="267" ht="15.75" customHeight="1">
      <c r="B267" s="75"/>
      <c r="C267" s="76"/>
      <c r="D267" s="76"/>
      <c r="E267" s="76"/>
      <c r="F267" s="78">
        <v>0.0</v>
      </c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</row>
    <row r="268" ht="15.75" customHeight="1">
      <c r="B268" s="75"/>
      <c r="C268" s="76"/>
      <c r="D268" s="76"/>
      <c r="E268" s="76"/>
      <c r="F268" s="78">
        <v>0.0</v>
      </c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</row>
    <row r="269" ht="15.75" customHeight="1">
      <c r="B269" s="75"/>
      <c r="C269" s="76"/>
      <c r="D269" s="76"/>
      <c r="E269" s="76"/>
      <c r="F269" s="78">
        <v>0.0</v>
      </c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</row>
    <row r="270" ht="15.75" customHeight="1">
      <c r="B270" s="75"/>
      <c r="C270" s="76"/>
      <c r="D270" s="76"/>
      <c r="E270" s="76"/>
      <c r="F270" s="78">
        <v>0.0</v>
      </c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</row>
    <row r="271" ht="15.75" customHeight="1">
      <c r="B271" s="75"/>
      <c r="C271" s="76"/>
      <c r="D271" s="76"/>
      <c r="E271" s="76"/>
      <c r="F271" s="78">
        <v>0.0</v>
      </c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</row>
    <row r="272" ht="15.75" customHeight="1">
      <c r="B272" s="75"/>
      <c r="C272" s="76"/>
      <c r="D272" s="76"/>
      <c r="E272" s="76"/>
      <c r="F272" s="78">
        <v>0.0</v>
      </c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</row>
    <row r="273" ht="15.75" customHeight="1">
      <c r="B273" s="75"/>
      <c r="C273" s="76"/>
      <c r="D273" s="76"/>
      <c r="E273" s="76"/>
      <c r="F273" s="78">
        <v>0.0</v>
      </c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</row>
    <row r="274" ht="15.75" customHeight="1">
      <c r="B274" s="75"/>
      <c r="C274" s="76"/>
      <c r="D274" s="76"/>
      <c r="E274" s="76"/>
      <c r="F274" s="78">
        <v>0.0</v>
      </c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</row>
    <row r="275" ht="15.75" customHeight="1">
      <c r="B275" s="75"/>
      <c r="C275" s="76"/>
      <c r="D275" s="76"/>
      <c r="E275" s="76"/>
      <c r="F275" s="78">
        <v>0.0</v>
      </c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</row>
    <row r="276" ht="15.75" customHeight="1">
      <c r="B276" s="75"/>
      <c r="C276" s="76"/>
      <c r="D276" s="76"/>
      <c r="E276" s="76"/>
      <c r="F276" s="78">
        <v>0.0</v>
      </c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</row>
    <row r="277" ht="15.75" customHeight="1">
      <c r="B277" s="75"/>
      <c r="C277" s="76"/>
      <c r="D277" s="76"/>
      <c r="E277" s="76"/>
      <c r="F277" s="78">
        <v>0.0</v>
      </c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</row>
    <row r="278" ht="15.75" customHeight="1">
      <c r="B278" s="75"/>
      <c r="C278" s="76"/>
      <c r="D278" s="76"/>
      <c r="E278" s="76"/>
      <c r="F278" s="78">
        <v>0.0</v>
      </c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</row>
    <row r="279" ht="15.75" customHeight="1">
      <c r="B279" s="75"/>
      <c r="C279" s="76"/>
      <c r="D279" s="76"/>
      <c r="E279" s="76"/>
      <c r="F279" s="78">
        <v>0.0</v>
      </c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</row>
    <row r="280" ht="15.75" customHeight="1">
      <c r="B280" s="75"/>
      <c r="C280" s="76"/>
      <c r="D280" s="76"/>
      <c r="E280" s="76"/>
      <c r="F280" s="78">
        <v>0.0</v>
      </c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</row>
    <row r="281" ht="15.75" customHeight="1">
      <c r="B281" s="75"/>
      <c r="C281" s="76"/>
      <c r="D281" s="76"/>
      <c r="E281" s="76"/>
      <c r="F281" s="78">
        <v>0.0</v>
      </c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</row>
    <row r="282" ht="15.75" customHeight="1">
      <c r="B282" s="75"/>
      <c r="C282" s="76"/>
      <c r="D282" s="76"/>
      <c r="E282" s="76"/>
      <c r="F282" s="78">
        <v>0.0</v>
      </c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</row>
    <row r="283" ht="15.75" customHeight="1">
      <c r="B283" s="75"/>
      <c r="C283" s="76"/>
      <c r="D283" s="76"/>
      <c r="E283" s="76"/>
      <c r="F283" s="78">
        <v>0.0</v>
      </c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</row>
    <row r="284" ht="15.75" customHeight="1">
      <c r="B284" s="75"/>
      <c r="C284" s="76"/>
      <c r="D284" s="76"/>
      <c r="E284" s="76"/>
      <c r="F284" s="78">
        <v>0.0</v>
      </c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</row>
    <row r="285" ht="15.75" customHeight="1">
      <c r="B285" s="75"/>
      <c r="C285" s="76"/>
      <c r="D285" s="76"/>
      <c r="E285" s="76"/>
      <c r="F285" s="78">
        <v>0.0</v>
      </c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</row>
    <row r="286" ht="15.75" customHeight="1">
      <c r="B286" s="75"/>
      <c r="C286" s="76"/>
      <c r="D286" s="76"/>
      <c r="E286" s="76"/>
      <c r="F286" s="78">
        <v>0.0</v>
      </c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</row>
    <row r="287" ht="15.75" customHeight="1">
      <c r="B287" s="75"/>
      <c r="C287" s="76"/>
      <c r="D287" s="76"/>
      <c r="E287" s="76"/>
      <c r="F287" s="78">
        <v>0.0</v>
      </c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</row>
    <row r="288" ht="15.75" customHeight="1">
      <c r="B288" s="75"/>
      <c r="C288" s="76"/>
      <c r="D288" s="76"/>
      <c r="E288" s="76"/>
      <c r="F288" s="78">
        <v>0.0</v>
      </c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</row>
    <row r="289" ht="15.75" customHeight="1">
      <c r="B289" s="75"/>
      <c r="C289" s="76"/>
      <c r="D289" s="76"/>
      <c r="E289" s="76"/>
      <c r="F289" s="78">
        <v>0.0</v>
      </c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</row>
    <row r="290" ht="15.75" customHeight="1">
      <c r="B290" s="75"/>
      <c r="C290" s="76"/>
      <c r="D290" s="76"/>
      <c r="E290" s="76"/>
      <c r="F290" s="78">
        <v>0.0</v>
      </c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</row>
    <row r="291" ht="15.75" customHeight="1">
      <c r="B291" s="75"/>
      <c r="C291" s="76"/>
      <c r="D291" s="76"/>
      <c r="E291" s="76"/>
      <c r="F291" s="78">
        <v>0.0</v>
      </c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</row>
    <row r="292" ht="15.75" customHeight="1">
      <c r="B292" s="75"/>
      <c r="C292" s="76"/>
      <c r="D292" s="76"/>
      <c r="E292" s="76"/>
      <c r="F292" s="78">
        <v>0.0</v>
      </c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</row>
    <row r="293" ht="15.75" customHeight="1">
      <c r="B293" s="75"/>
      <c r="C293" s="76"/>
      <c r="D293" s="76"/>
      <c r="E293" s="76"/>
      <c r="F293" s="78">
        <v>0.0</v>
      </c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</row>
    <row r="294" ht="15.75" customHeight="1">
      <c r="B294" s="75"/>
      <c r="C294" s="76"/>
      <c r="D294" s="76"/>
      <c r="E294" s="76"/>
      <c r="F294" s="78">
        <v>0.0</v>
      </c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</row>
    <row r="295" ht="15.75" customHeight="1">
      <c r="B295" s="75"/>
      <c r="C295" s="76"/>
      <c r="D295" s="76"/>
      <c r="E295" s="76"/>
      <c r="F295" s="78">
        <v>0.0</v>
      </c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</row>
    <row r="296" ht="15.75" customHeight="1">
      <c r="B296" s="75"/>
      <c r="C296" s="76"/>
      <c r="D296" s="76"/>
      <c r="E296" s="76"/>
      <c r="F296" s="78">
        <v>0.0</v>
      </c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</row>
    <row r="297" ht="15.75" customHeight="1">
      <c r="B297" s="75"/>
      <c r="C297" s="76"/>
      <c r="D297" s="76"/>
      <c r="E297" s="76"/>
      <c r="F297" s="78">
        <v>0.0</v>
      </c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</row>
    <row r="298" ht="15.75" customHeight="1">
      <c r="B298" s="75"/>
      <c r="C298" s="76"/>
      <c r="D298" s="76"/>
      <c r="E298" s="76"/>
      <c r="F298" s="78">
        <v>0.0</v>
      </c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</row>
    <row r="299" ht="15.75" customHeight="1">
      <c r="B299" s="75"/>
      <c r="C299" s="76"/>
      <c r="D299" s="76"/>
      <c r="E299" s="76"/>
      <c r="F299" s="78">
        <v>0.0</v>
      </c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</row>
    <row r="300" ht="15.75" customHeight="1">
      <c r="B300" s="75"/>
      <c r="C300" s="76"/>
      <c r="D300" s="76"/>
      <c r="E300" s="76"/>
      <c r="F300" s="78">
        <v>0.0</v>
      </c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</row>
    <row r="301" ht="15.75" customHeight="1">
      <c r="B301" s="75"/>
      <c r="C301" s="76"/>
      <c r="D301" s="76"/>
      <c r="E301" s="76"/>
      <c r="F301" s="78">
        <v>0.0</v>
      </c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</row>
    <row r="302" ht="15.75" customHeight="1">
      <c r="B302" s="75"/>
      <c r="C302" s="76"/>
      <c r="D302" s="76"/>
      <c r="E302" s="76"/>
      <c r="F302" s="78">
        <v>0.0</v>
      </c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</row>
    <row r="303" ht="15.75" customHeight="1">
      <c r="B303" s="75"/>
      <c r="C303" s="76"/>
      <c r="D303" s="76"/>
      <c r="E303" s="76"/>
      <c r="F303" s="78">
        <v>0.0</v>
      </c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</row>
    <row r="304" ht="15.75" customHeight="1">
      <c r="B304" s="75"/>
      <c r="C304" s="76"/>
      <c r="D304" s="76"/>
      <c r="E304" s="76"/>
      <c r="F304" s="78">
        <v>0.0</v>
      </c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</row>
    <row r="305" ht="15.75" customHeight="1">
      <c r="B305" s="75"/>
      <c r="C305" s="76"/>
      <c r="D305" s="76"/>
      <c r="E305" s="76"/>
      <c r="F305" s="78">
        <v>0.0</v>
      </c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</row>
    <row r="306" ht="15.75" customHeight="1">
      <c r="B306" s="75"/>
      <c r="C306" s="76"/>
      <c r="D306" s="76"/>
      <c r="E306" s="76"/>
      <c r="F306" s="78">
        <v>0.0</v>
      </c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</row>
    <row r="307" ht="15.75" customHeight="1">
      <c r="B307" s="75"/>
      <c r="C307" s="76"/>
      <c r="D307" s="76"/>
      <c r="E307" s="76"/>
      <c r="F307" s="78">
        <v>0.0</v>
      </c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</row>
    <row r="308" ht="15.75" customHeight="1">
      <c r="B308" s="75"/>
      <c r="C308" s="76"/>
      <c r="D308" s="76"/>
      <c r="E308" s="76"/>
      <c r="F308" s="78">
        <v>0.0</v>
      </c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</row>
    <row r="309" ht="15.75" customHeight="1">
      <c r="B309" s="75"/>
      <c r="C309" s="76"/>
      <c r="D309" s="76"/>
      <c r="E309" s="76"/>
      <c r="F309" s="78">
        <v>0.0</v>
      </c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</row>
    <row r="310" ht="15.75" customHeight="1">
      <c r="B310" s="75"/>
      <c r="C310" s="76"/>
      <c r="D310" s="76"/>
      <c r="E310" s="76"/>
      <c r="F310" s="78">
        <v>0.0</v>
      </c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</row>
    <row r="311" ht="15.75" customHeight="1">
      <c r="B311" s="75"/>
      <c r="C311" s="76"/>
      <c r="D311" s="76"/>
      <c r="E311" s="76"/>
      <c r="F311" s="78">
        <v>0.0</v>
      </c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</row>
    <row r="312" ht="15.75" customHeight="1">
      <c r="B312" s="75"/>
      <c r="C312" s="76"/>
      <c r="D312" s="76"/>
      <c r="E312" s="76"/>
      <c r="F312" s="78">
        <v>0.0</v>
      </c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</row>
    <row r="313" ht="15.75" customHeight="1">
      <c r="B313" s="75"/>
      <c r="C313" s="76"/>
      <c r="D313" s="76"/>
      <c r="E313" s="76"/>
      <c r="F313" s="78">
        <v>0.0</v>
      </c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</row>
    <row r="314" ht="15.75" customHeight="1">
      <c r="B314" s="75"/>
      <c r="C314" s="76"/>
      <c r="D314" s="76"/>
      <c r="E314" s="76"/>
      <c r="F314" s="78">
        <v>0.0</v>
      </c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</row>
    <row r="315" ht="15.75" customHeight="1">
      <c r="B315" s="75"/>
      <c r="C315" s="76"/>
      <c r="D315" s="76"/>
      <c r="E315" s="76"/>
      <c r="F315" s="78">
        <v>0.0</v>
      </c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</row>
    <row r="316" ht="15.75" customHeight="1">
      <c r="B316" s="75"/>
      <c r="C316" s="76"/>
      <c r="D316" s="76"/>
      <c r="E316" s="76"/>
      <c r="F316" s="78">
        <v>0.0</v>
      </c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</row>
    <row r="317" ht="15.75" customHeight="1">
      <c r="B317" s="75"/>
      <c r="C317" s="76"/>
      <c r="D317" s="76"/>
      <c r="E317" s="76"/>
      <c r="F317" s="78">
        <v>0.0</v>
      </c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</row>
    <row r="318" ht="15.75" customHeight="1">
      <c r="B318" s="75"/>
      <c r="C318" s="76"/>
      <c r="D318" s="76"/>
      <c r="E318" s="76"/>
      <c r="F318" s="78">
        <v>0.0</v>
      </c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</row>
    <row r="319" ht="15.75" customHeight="1">
      <c r="B319" s="75"/>
      <c r="C319" s="76"/>
      <c r="D319" s="76"/>
      <c r="E319" s="76"/>
      <c r="F319" s="78">
        <v>0.0</v>
      </c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</row>
    <row r="320" ht="15.75" customHeight="1">
      <c r="B320" s="75"/>
      <c r="C320" s="76"/>
      <c r="D320" s="76"/>
      <c r="E320" s="76"/>
      <c r="F320" s="78">
        <v>0.0</v>
      </c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</row>
    <row r="321" ht="15.75" customHeight="1">
      <c r="B321" s="75"/>
      <c r="C321" s="76"/>
      <c r="D321" s="76"/>
      <c r="E321" s="76"/>
      <c r="F321" s="78">
        <v>0.0</v>
      </c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</row>
    <row r="322" ht="15.75" customHeight="1">
      <c r="B322" s="75"/>
      <c r="C322" s="76"/>
      <c r="D322" s="76"/>
      <c r="E322" s="76"/>
      <c r="F322" s="78">
        <v>0.0</v>
      </c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</row>
    <row r="323" ht="15.75" customHeight="1">
      <c r="B323" s="75"/>
      <c r="C323" s="76"/>
      <c r="D323" s="76"/>
      <c r="E323" s="76"/>
      <c r="F323" s="78">
        <v>0.0</v>
      </c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</row>
    <row r="324" ht="15.75" customHeight="1">
      <c r="B324" s="75"/>
      <c r="C324" s="76"/>
      <c r="D324" s="76"/>
      <c r="E324" s="76"/>
      <c r="F324" s="78">
        <v>0.0</v>
      </c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</row>
    <row r="325" ht="15.75" customHeight="1">
      <c r="B325" s="75"/>
      <c r="C325" s="76"/>
      <c r="D325" s="76"/>
      <c r="E325" s="76"/>
      <c r="F325" s="78">
        <v>0.0</v>
      </c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</row>
    <row r="326" ht="15.75" customHeight="1">
      <c r="B326" s="75"/>
      <c r="C326" s="76"/>
      <c r="D326" s="76"/>
      <c r="E326" s="76"/>
      <c r="F326" s="78">
        <v>0.0</v>
      </c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</row>
    <row r="327" ht="15.75" customHeight="1">
      <c r="B327" s="75"/>
      <c r="C327" s="76"/>
      <c r="D327" s="76"/>
      <c r="E327" s="76"/>
      <c r="F327" s="78">
        <v>0.0</v>
      </c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</row>
    <row r="328" ht="15.75" customHeight="1">
      <c r="B328" s="75"/>
      <c r="C328" s="76"/>
      <c r="D328" s="76"/>
      <c r="E328" s="76"/>
      <c r="F328" s="78">
        <v>0.0</v>
      </c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</row>
    <row r="329" ht="15.75" customHeight="1">
      <c r="B329" s="75"/>
      <c r="C329" s="76"/>
      <c r="D329" s="76"/>
      <c r="E329" s="76"/>
      <c r="F329" s="78">
        <v>0.0</v>
      </c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</row>
    <row r="330" ht="15.75" customHeight="1">
      <c r="B330" s="75"/>
      <c r="C330" s="76"/>
      <c r="D330" s="76"/>
      <c r="E330" s="76"/>
      <c r="F330" s="78">
        <v>0.0</v>
      </c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</row>
    <row r="331" ht="15.75" customHeight="1">
      <c r="B331" s="75"/>
      <c r="C331" s="76"/>
      <c r="D331" s="76"/>
      <c r="E331" s="76"/>
      <c r="F331" s="78">
        <v>0.0</v>
      </c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</row>
    <row r="332" ht="15.75" customHeight="1">
      <c r="B332" s="75"/>
      <c r="C332" s="76"/>
      <c r="D332" s="76"/>
      <c r="E332" s="76"/>
      <c r="F332" s="78">
        <v>0.0</v>
      </c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</row>
    <row r="333" ht="15.75" customHeight="1">
      <c r="B333" s="75"/>
      <c r="C333" s="76"/>
      <c r="D333" s="76"/>
      <c r="E333" s="76"/>
      <c r="F333" s="78">
        <v>0.0</v>
      </c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</row>
    <row r="334" ht="15.75" customHeight="1">
      <c r="B334" s="75"/>
      <c r="C334" s="76"/>
      <c r="D334" s="76"/>
      <c r="E334" s="76"/>
      <c r="F334" s="78">
        <v>0.0</v>
      </c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</row>
    <row r="335" ht="15.75" customHeight="1">
      <c r="B335" s="75"/>
      <c r="C335" s="76"/>
      <c r="D335" s="76"/>
      <c r="E335" s="76"/>
      <c r="F335" s="78">
        <v>0.0</v>
      </c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</row>
    <row r="336" ht="15.75" customHeight="1">
      <c r="B336" s="75"/>
      <c r="C336" s="76"/>
      <c r="D336" s="76"/>
      <c r="E336" s="76"/>
      <c r="F336" s="78">
        <v>0.0</v>
      </c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</row>
    <row r="337" ht="15.75" customHeight="1">
      <c r="B337" s="75"/>
      <c r="C337" s="76"/>
      <c r="D337" s="76"/>
      <c r="E337" s="76"/>
      <c r="F337" s="78">
        <v>0.0</v>
      </c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</row>
    <row r="338" ht="15.75" customHeight="1">
      <c r="B338" s="75"/>
      <c r="C338" s="76"/>
      <c r="D338" s="76"/>
      <c r="E338" s="76"/>
      <c r="F338" s="78">
        <v>0.0</v>
      </c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</row>
    <row r="339" ht="15.75" customHeight="1">
      <c r="B339" s="75"/>
      <c r="C339" s="76"/>
      <c r="D339" s="76"/>
      <c r="E339" s="76"/>
      <c r="F339" s="78">
        <v>0.0</v>
      </c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</row>
    <row r="340" ht="15.75" customHeight="1">
      <c r="B340" s="75"/>
      <c r="C340" s="76"/>
      <c r="D340" s="76"/>
      <c r="E340" s="76"/>
      <c r="F340" s="78">
        <v>0.0</v>
      </c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</row>
    <row r="341" ht="15.75" customHeight="1">
      <c r="B341" s="75"/>
      <c r="C341" s="76"/>
      <c r="D341" s="76"/>
      <c r="E341" s="76"/>
      <c r="F341" s="78">
        <v>0.0</v>
      </c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</row>
    <row r="342" ht="15.75" customHeight="1">
      <c r="B342" s="75"/>
      <c r="C342" s="76"/>
      <c r="D342" s="76"/>
      <c r="E342" s="76"/>
      <c r="F342" s="78">
        <v>0.0</v>
      </c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</row>
    <row r="343" ht="15.75" customHeight="1">
      <c r="B343" s="75"/>
      <c r="C343" s="76"/>
      <c r="D343" s="76"/>
      <c r="E343" s="76"/>
      <c r="F343" s="78">
        <v>0.0</v>
      </c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</row>
    <row r="344" ht="15.75" customHeight="1">
      <c r="B344" s="75"/>
      <c r="C344" s="76"/>
      <c r="D344" s="76"/>
      <c r="E344" s="76"/>
      <c r="F344" s="78">
        <v>0.0</v>
      </c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</row>
    <row r="345" ht="15.75" customHeight="1">
      <c r="B345" s="75"/>
      <c r="C345" s="76"/>
      <c r="D345" s="76"/>
      <c r="E345" s="76"/>
      <c r="F345" s="78">
        <v>0.0</v>
      </c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</row>
    <row r="346" ht="15.75" customHeight="1">
      <c r="B346" s="75"/>
      <c r="C346" s="76"/>
      <c r="D346" s="76"/>
      <c r="E346" s="76"/>
      <c r="F346" s="78">
        <v>0.0</v>
      </c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</row>
    <row r="347" ht="15.75" customHeight="1">
      <c r="B347" s="75"/>
      <c r="C347" s="76"/>
      <c r="D347" s="76"/>
      <c r="E347" s="76"/>
      <c r="F347" s="78">
        <v>0.0</v>
      </c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</row>
    <row r="348" ht="15.75" customHeight="1">
      <c r="B348" s="75"/>
      <c r="C348" s="76"/>
      <c r="D348" s="76"/>
      <c r="E348" s="76"/>
      <c r="F348" s="78">
        <v>0.0</v>
      </c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</row>
    <row r="349" ht="15.75" customHeight="1">
      <c r="B349" s="75"/>
      <c r="C349" s="76"/>
      <c r="D349" s="76"/>
      <c r="E349" s="76"/>
      <c r="F349" s="78">
        <v>0.0</v>
      </c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</row>
    <row r="350" ht="15.75" customHeight="1">
      <c r="B350" s="75"/>
      <c r="C350" s="76"/>
      <c r="D350" s="76"/>
      <c r="E350" s="76"/>
      <c r="F350" s="78">
        <v>0.0</v>
      </c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</row>
    <row r="351" ht="15.75" customHeight="1">
      <c r="B351" s="75"/>
      <c r="C351" s="76"/>
      <c r="D351" s="76"/>
      <c r="E351" s="76"/>
      <c r="F351" s="78">
        <v>0.0</v>
      </c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</row>
    <row r="352" ht="15.75" customHeight="1">
      <c r="B352" s="75"/>
      <c r="C352" s="76"/>
      <c r="D352" s="76"/>
      <c r="E352" s="76"/>
      <c r="F352" s="78">
        <v>0.0</v>
      </c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</row>
    <row r="353" ht="15.75" customHeight="1">
      <c r="B353" s="75"/>
      <c r="C353" s="76"/>
      <c r="D353" s="76"/>
      <c r="E353" s="76"/>
      <c r="F353" s="78">
        <v>0.0</v>
      </c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</row>
    <row r="354" ht="15.75" customHeight="1">
      <c r="B354" s="75"/>
      <c r="C354" s="76"/>
      <c r="D354" s="76"/>
      <c r="E354" s="76"/>
      <c r="F354" s="78">
        <v>0.0</v>
      </c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</row>
    <row r="355" ht="15.75" customHeight="1">
      <c r="B355" s="75"/>
      <c r="C355" s="76"/>
      <c r="D355" s="76"/>
      <c r="E355" s="76"/>
      <c r="F355" s="78">
        <v>0.0</v>
      </c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</row>
    <row r="356" ht="15.75" customHeight="1">
      <c r="B356" s="75"/>
      <c r="C356" s="76"/>
      <c r="D356" s="76"/>
      <c r="E356" s="76"/>
      <c r="F356" s="78">
        <v>0.0</v>
      </c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</row>
    <row r="357" ht="15.75" customHeight="1">
      <c r="B357" s="75"/>
      <c r="C357" s="76"/>
      <c r="D357" s="76"/>
      <c r="E357" s="76"/>
      <c r="F357" s="78">
        <v>0.0</v>
      </c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</row>
    <row r="358" ht="15.75" customHeight="1">
      <c r="B358" s="75"/>
      <c r="C358" s="76"/>
      <c r="D358" s="76"/>
      <c r="E358" s="76"/>
      <c r="F358" s="78">
        <v>0.0</v>
      </c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</row>
    <row r="359" ht="15.75" customHeight="1">
      <c r="B359" s="75"/>
      <c r="C359" s="76"/>
      <c r="D359" s="76"/>
      <c r="E359" s="76"/>
      <c r="F359" s="78">
        <v>0.0</v>
      </c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</row>
    <row r="360" ht="15.75" customHeight="1">
      <c r="B360" s="75"/>
      <c r="C360" s="76"/>
      <c r="D360" s="76"/>
      <c r="E360" s="76"/>
      <c r="F360" s="78">
        <v>0.0</v>
      </c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</row>
    <row r="361" ht="15.75" customHeight="1">
      <c r="B361" s="75"/>
      <c r="C361" s="76"/>
      <c r="D361" s="76"/>
      <c r="E361" s="76"/>
      <c r="F361" s="78">
        <v>0.0</v>
      </c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</row>
    <row r="362" ht="15.75" customHeight="1">
      <c r="B362" s="75"/>
      <c r="C362" s="76"/>
      <c r="D362" s="76"/>
      <c r="E362" s="76"/>
      <c r="F362" s="78">
        <v>0.0</v>
      </c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</row>
    <row r="363" ht="15.75" customHeight="1">
      <c r="B363" s="75"/>
      <c r="C363" s="76"/>
      <c r="D363" s="76"/>
      <c r="E363" s="76"/>
      <c r="F363" s="78">
        <v>0.0</v>
      </c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</row>
    <row r="364" ht="15.75" customHeight="1">
      <c r="B364" s="75"/>
      <c r="C364" s="76"/>
      <c r="D364" s="76"/>
      <c r="E364" s="76"/>
      <c r="F364" s="78">
        <v>0.0</v>
      </c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</row>
    <row r="365" ht="15.75" customHeight="1">
      <c r="B365" s="75"/>
      <c r="C365" s="76"/>
      <c r="D365" s="76"/>
      <c r="E365" s="76"/>
      <c r="F365" s="78">
        <v>0.0</v>
      </c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</row>
    <row r="366" ht="15.75" customHeight="1">
      <c r="B366" s="75"/>
      <c r="C366" s="76"/>
      <c r="D366" s="76"/>
      <c r="E366" s="76"/>
      <c r="F366" s="78">
        <v>0.0</v>
      </c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</row>
    <row r="367" ht="15.75" customHeight="1">
      <c r="B367" s="75"/>
      <c r="C367" s="76"/>
      <c r="D367" s="76"/>
      <c r="E367" s="76"/>
      <c r="F367" s="78">
        <v>0.0</v>
      </c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</row>
    <row r="368" ht="15.75" customHeight="1">
      <c r="B368" s="75"/>
      <c r="C368" s="76"/>
      <c r="D368" s="76"/>
      <c r="E368" s="76"/>
      <c r="F368" s="78">
        <v>0.0</v>
      </c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</row>
    <row r="369" ht="15.75" customHeight="1">
      <c r="B369" s="75"/>
      <c r="C369" s="76"/>
      <c r="D369" s="76"/>
      <c r="E369" s="76"/>
      <c r="F369" s="78">
        <v>0.0</v>
      </c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</row>
    <row r="370" ht="15.75" customHeight="1">
      <c r="B370" s="75"/>
      <c r="C370" s="76"/>
      <c r="D370" s="76"/>
      <c r="E370" s="76"/>
      <c r="F370" s="78">
        <v>0.0</v>
      </c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</row>
    <row r="371" ht="15.75" customHeight="1">
      <c r="B371" s="75"/>
      <c r="C371" s="76"/>
      <c r="D371" s="76"/>
      <c r="E371" s="76"/>
      <c r="F371" s="78">
        <v>0.0</v>
      </c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</row>
    <row r="372" ht="15.75" customHeight="1">
      <c r="B372" s="75"/>
      <c r="C372" s="76"/>
      <c r="D372" s="76"/>
      <c r="E372" s="76"/>
      <c r="F372" s="78">
        <v>0.0</v>
      </c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</row>
    <row r="373" ht="15.75" customHeight="1">
      <c r="B373" s="75"/>
      <c r="C373" s="76"/>
      <c r="D373" s="76"/>
      <c r="E373" s="76"/>
      <c r="F373" s="78">
        <v>0.0</v>
      </c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</row>
    <row r="374" ht="15.75" customHeight="1">
      <c r="B374" s="75"/>
      <c r="C374" s="76"/>
      <c r="D374" s="76"/>
      <c r="E374" s="76"/>
      <c r="F374" s="78">
        <v>0.0</v>
      </c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</row>
    <row r="375" ht="15.75" customHeight="1">
      <c r="B375" s="75"/>
      <c r="C375" s="76"/>
      <c r="D375" s="76"/>
      <c r="E375" s="76"/>
      <c r="F375" s="78">
        <v>0.0</v>
      </c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</row>
    <row r="376" ht="15.75" customHeight="1">
      <c r="B376" s="75"/>
      <c r="C376" s="76"/>
      <c r="D376" s="76"/>
      <c r="E376" s="76"/>
      <c r="F376" s="78">
        <v>0.0</v>
      </c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</row>
    <row r="377" ht="15.75" customHeight="1">
      <c r="B377" s="75"/>
      <c r="C377" s="76"/>
      <c r="D377" s="76"/>
      <c r="E377" s="76"/>
      <c r="F377" s="78">
        <v>0.0</v>
      </c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</row>
    <row r="378" ht="15.75" customHeight="1">
      <c r="B378" s="75"/>
      <c r="C378" s="76"/>
      <c r="D378" s="76"/>
      <c r="E378" s="76"/>
      <c r="F378" s="78">
        <v>0.0</v>
      </c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</row>
    <row r="379" ht="15.75" customHeight="1">
      <c r="B379" s="75"/>
      <c r="C379" s="76"/>
      <c r="D379" s="76"/>
      <c r="E379" s="76"/>
      <c r="F379" s="78">
        <v>0.0</v>
      </c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</row>
    <row r="380" ht="15.75" customHeight="1">
      <c r="B380" s="75"/>
      <c r="C380" s="76"/>
      <c r="D380" s="76"/>
      <c r="E380" s="76"/>
      <c r="F380" s="78">
        <v>0.0</v>
      </c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</row>
    <row r="381" ht="15.75" customHeight="1">
      <c r="B381" s="75"/>
      <c r="C381" s="76"/>
      <c r="D381" s="76"/>
      <c r="E381" s="76"/>
      <c r="F381" s="78">
        <v>0.0</v>
      </c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</row>
    <row r="382" ht="15.75" customHeight="1">
      <c r="B382" s="75"/>
      <c r="C382" s="76"/>
      <c r="D382" s="76"/>
      <c r="E382" s="76"/>
      <c r="F382" s="78">
        <v>0.0</v>
      </c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</row>
    <row r="383" ht="15.75" customHeight="1">
      <c r="B383" s="75"/>
      <c r="C383" s="76"/>
      <c r="D383" s="76"/>
      <c r="E383" s="76"/>
      <c r="F383" s="78">
        <v>0.0</v>
      </c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</row>
    <row r="384" ht="15.75" customHeight="1">
      <c r="B384" s="75"/>
      <c r="C384" s="76"/>
      <c r="D384" s="76"/>
      <c r="E384" s="76"/>
      <c r="F384" s="78">
        <v>0.0</v>
      </c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</row>
    <row r="385" ht="15.75" customHeight="1">
      <c r="B385" s="75"/>
      <c r="C385" s="76"/>
      <c r="D385" s="76"/>
      <c r="E385" s="76"/>
      <c r="F385" s="78">
        <v>0.0</v>
      </c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</row>
    <row r="386" ht="15.75" customHeight="1">
      <c r="B386" s="75"/>
      <c r="C386" s="76"/>
      <c r="D386" s="76"/>
      <c r="E386" s="76"/>
      <c r="F386" s="78">
        <v>0.0</v>
      </c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</row>
    <row r="387" ht="15.75" customHeight="1">
      <c r="B387" s="75"/>
      <c r="C387" s="76"/>
      <c r="D387" s="76"/>
      <c r="E387" s="76"/>
      <c r="F387" s="78">
        <v>0.0</v>
      </c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</row>
    <row r="388" ht="15.75" customHeight="1">
      <c r="B388" s="75"/>
      <c r="C388" s="76"/>
      <c r="D388" s="76"/>
      <c r="E388" s="76"/>
      <c r="F388" s="78">
        <v>0.0</v>
      </c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</row>
    <row r="389" ht="15.75" customHeight="1">
      <c r="B389" s="75"/>
      <c r="C389" s="76"/>
      <c r="D389" s="76"/>
      <c r="E389" s="76"/>
      <c r="F389" s="78">
        <v>0.0</v>
      </c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</row>
    <row r="390" ht="15.75" customHeight="1">
      <c r="B390" s="75"/>
      <c r="C390" s="76"/>
      <c r="D390" s="76"/>
      <c r="E390" s="76"/>
      <c r="F390" s="78">
        <v>0.0</v>
      </c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</row>
    <row r="391" ht="15.75" customHeight="1">
      <c r="B391" s="75"/>
      <c r="C391" s="76"/>
      <c r="D391" s="76"/>
      <c r="E391" s="76"/>
      <c r="F391" s="78">
        <v>0.0</v>
      </c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</row>
    <row r="392" ht="15.75" customHeight="1">
      <c r="B392" s="75"/>
      <c r="C392" s="76"/>
      <c r="D392" s="76"/>
      <c r="E392" s="76"/>
      <c r="F392" s="78">
        <v>0.0</v>
      </c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</row>
    <row r="393" ht="15.75" customHeight="1">
      <c r="B393" s="75"/>
      <c r="C393" s="76"/>
      <c r="D393" s="76"/>
      <c r="E393" s="76"/>
      <c r="F393" s="78">
        <v>0.0</v>
      </c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</row>
    <row r="394" ht="15.75" customHeight="1">
      <c r="B394" s="75"/>
      <c r="C394" s="76"/>
      <c r="D394" s="76"/>
      <c r="E394" s="76"/>
      <c r="F394" s="78">
        <v>0.0</v>
      </c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</row>
    <row r="395" ht="15.75" customHeight="1">
      <c r="B395" s="75"/>
      <c r="C395" s="76"/>
      <c r="D395" s="76"/>
      <c r="E395" s="76"/>
      <c r="F395" s="78">
        <v>0.0</v>
      </c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</row>
    <row r="396" ht="15.75" customHeight="1">
      <c r="B396" s="75"/>
      <c r="C396" s="76"/>
      <c r="D396" s="76"/>
      <c r="E396" s="76"/>
      <c r="F396" s="78">
        <v>0.0</v>
      </c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</row>
    <row r="397" ht="15.75" customHeight="1">
      <c r="B397" s="75"/>
      <c r="C397" s="76"/>
      <c r="D397" s="76"/>
      <c r="E397" s="76"/>
      <c r="F397" s="78">
        <v>0.0</v>
      </c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</row>
    <row r="398" ht="15.75" customHeight="1">
      <c r="B398" s="75"/>
      <c r="C398" s="76"/>
      <c r="D398" s="76"/>
      <c r="E398" s="76"/>
      <c r="F398" s="78">
        <v>0.0</v>
      </c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</row>
    <row r="399" ht="15.75" customHeight="1">
      <c r="B399" s="75"/>
      <c r="C399" s="76"/>
      <c r="D399" s="76"/>
      <c r="E399" s="76"/>
      <c r="F399" s="78">
        <v>0.0</v>
      </c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</row>
    <row r="400" ht="15.75" customHeight="1">
      <c r="B400" s="75"/>
      <c r="C400" s="76"/>
      <c r="D400" s="76"/>
      <c r="E400" s="76"/>
      <c r="F400" s="78">
        <v>0.0</v>
      </c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</row>
    <row r="401" ht="15.75" customHeight="1">
      <c r="B401" s="75"/>
      <c r="C401" s="76"/>
      <c r="D401" s="76"/>
      <c r="E401" s="76"/>
      <c r="F401" s="78">
        <v>0.0</v>
      </c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</row>
    <row r="402" ht="15.75" customHeight="1">
      <c r="B402" s="75"/>
      <c r="C402" s="76"/>
      <c r="D402" s="76"/>
      <c r="E402" s="76"/>
      <c r="F402" s="78">
        <v>0.0</v>
      </c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</row>
    <row r="403" ht="15.75" customHeight="1">
      <c r="B403" s="75"/>
      <c r="C403" s="76"/>
      <c r="D403" s="76"/>
      <c r="E403" s="76"/>
      <c r="F403" s="78">
        <v>0.0</v>
      </c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</row>
    <row r="404" ht="15.75" customHeight="1">
      <c r="B404" s="75"/>
      <c r="C404" s="76"/>
      <c r="D404" s="76"/>
      <c r="E404" s="76"/>
      <c r="F404" s="78">
        <v>0.0</v>
      </c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</row>
    <row r="405" ht="15.75" customHeight="1">
      <c r="B405" s="75"/>
      <c r="C405" s="76"/>
      <c r="D405" s="76"/>
      <c r="E405" s="76"/>
      <c r="F405" s="78">
        <v>0.0</v>
      </c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</row>
    <row r="406" ht="15.75" customHeight="1">
      <c r="B406" s="75"/>
      <c r="C406" s="76"/>
      <c r="D406" s="76"/>
      <c r="E406" s="76"/>
      <c r="F406" s="78">
        <v>0.0</v>
      </c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</row>
    <row r="407" ht="15.75" customHeight="1">
      <c r="B407" s="75"/>
      <c r="C407" s="76"/>
      <c r="D407" s="76"/>
      <c r="E407" s="76"/>
      <c r="F407" s="78">
        <v>0.0</v>
      </c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</row>
    <row r="408" ht="15.75" customHeight="1">
      <c r="B408" s="75"/>
      <c r="C408" s="76"/>
      <c r="D408" s="76"/>
      <c r="E408" s="76"/>
      <c r="F408" s="78">
        <v>0.0</v>
      </c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</row>
    <row r="409" ht="15.75" customHeight="1">
      <c r="B409" s="75"/>
      <c r="C409" s="76"/>
      <c r="D409" s="76"/>
      <c r="E409" s="76"/>
      <c r="F409" s="78">
        <v>0.0</v>
      </c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</row>
    <row r="410" ht="15.75" customHeight="1">
      <c r="B410" s="75"/>
      <c r="C410" s="76"/>
      <c r="D410" s="76"/>
      <c r="E410" s="76"/>
      <c r="F410" s="78">
        <v>0.0</v>
      </c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</row>
    <row r="411" ht="15.75" customHeight="1">
      <c r="B411" s="75"/>
      <c r="C411" s="76"/>
      <c r="D411" s="76"/>
      <c r="E411" s="76"/>
      <c r="F411" s="78">
        <v>0.0</v>
      </c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</row>
    <row r="412" ht="15.75" customHeight="1">
      <c r="B412" s="75"/>
      <c r="C412" s="76"/>
      <c r="D412" s="76"/>
      <c r="E412" s="76"/>
      <c r="F412" s="78">
        <v>0.0</v>
      </c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</row>
    <row r="413" ht="15.75" customHeight="1">
      <c r="B413" s="75"/>
      <c r="C413" s="76"/>
      <c r="D413" s="76"/>
      <c r="E413" s="76"/>
      <c r="F413" s="78">
        <v>0.0</v>
      </c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</row>
    <row r="414" ht="15.75" customHeight="1">
      <c r="B414" s="75"/>
      <c r="C414" s="76"/>
      <c r="D414" s="76"/>
      <c r="E414" s="76"/>
      <c r="F414" s="78">
        <v>0.0</v>
      </c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</row>
    <row r="415" ht="15.75" customHeight="1">
      <c r="B415" s="75"/>
      <c r="C415" s="76"/>
      <c r="D415" s="76"/>
      <c r="E415" s="76"/>
      <c r="F415" s="78">
        <v>0.0</v>
      </c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</row>
    <row r="416" ht="15.75" customHeight="1">
      <c r="B416" s="75"/>
      <c r="C416" s="76"/>
      <c r="D416" s="76"/>
      <c r="E416" s="76"/>
      <c r="F416" s="78">
        <v>0.0</v>
      </c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</row>
    <row r="417" ht="15.75" customHeight="1">
      <c r="B417" s="75"/>
      <c r="C417" s="76"/>
      <c r="D417" s="76"/>
      <c r="E417" s="76"/>
      <c r="F417" s="78">
        <v>0.0</v>
      </c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</row>
    <row r="418" ht="15.75" customHeight="1">
      <c r="B418" s="75"/>
      <c r="C418" s="76"/>
      <c r="D418" s="76"/>
      <c r="E418" s="76"/>
      <c r="F418" s="78">
        <v>0.0</v>
      </c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</row>
    <row r="419" ht="15.75" customHeight="1">
      <c r="B419" s="75"/>
      <c r="C419" s="76"/>
      <c r="D419" s="76"/>
      <c r="E419" s="76"/>
      <c r="F419" s="78">
        <v>0.0</v>
      </c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</row>
    <row r="420" ht="15.75" customHeight="1">
      <c r="B420" s="75"/>
      <c r="C420" s="76"/>
      <c r="D420" s="76"/>
      <c r="E420" s="76"/>
      <c r="F420" s="78">
        <v>0.0</v>
      </c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</row>
    <row r="421" ht="15.75" customHeight="1">
      <c r="B421" s="75"/>
      <c r="C421" s="76"/>
      <c r="D421" s="76"/>
      <c r="E421" s="76"/>
      <c r="F421" s="78">
        <v>0.0</v>
      </c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</row>
    <row r="422" ht="15.75" customHeight="1">
      <c r="B422" s="75"/>
      <c r="C422" s="76"/>
      <c r="D422" s="76"/>
      <c r="E422" s="76"/>
      <c r="F422" s="78">
        <v>0.0</v>
      </c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</row>
    <row r="423" ht="15.75" customHeight="1">
      <c r="B423" s="75"/>
      <c r="C423" s="76"/>
      <c r="D423" s="76"/>
      <c r="E423" s="76"/>
      <c r="F423" s="78">
        <v>0.0</v>
      </c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</row>
    <row r="424" ht="15.75" customHeight="1">
      <c r="B424" s="75"/>
      <c r="C424" s="76"/>
      <c r="D424" s="76"/>
      <c r="E424" s="76"/>
      <c r="F424" s="78">
        <v>0.0</v>
      </c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</row>
    <row r="425" ht="15.75" customHeight="1">
      <c r="B425" s="75"/>
      <c r="C425" s="76"/>
      <c r="D425" s="76"/>
      <c r="E425" s="76"/>
      <c r="F425" s="78">
        <v>0.0</v>
      </c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</row>
    <row r="426" ht="15.75" customHeight="1">
      <c r="B426" s="75"/>
      <c r="C426" s="76"/>
      <c r="D426" s="76"/>
      <c r="E426" s="76"/>
      <c r="F426" s="78">
        <v>0.0</v>
      </c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</row>
    <row r="427" ht="15.75" customHeight="1">
      <c r="B427" s="75"/>
      <c r="C427" s="76"/>
      <c r="D427" s="76"/>
      <c r="E427" s="76"/>
      <c r="F427" s="78">
        <v>0.0</v>
      </c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</row>
    <row r="428" ht="15.75" customHeight="1">
      <c r="B428" s="75"/>
      <c r="C428" s="76"/>
      <c r="D428" s="76"/>
      <c r="E428" s="76"/>
      <c r="F428" s="78">
        <v>0.0</v>
      </c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</row>
    <row r="429" ht="15.75" customHeight="1">
      <c r="B429" s="75"/>
      <c r="C429" s="76"/>
      <c r="D429" s="76"/>
      <c r="E429" s="76"/>
      <c r="F429" s="78">
        <v>0.0</v>
      </c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</row>
    <row r="430" ht="15.75" customHeight="1">
      <c r="B430" s="75"/>
      <c r="C430" s="76"/>
      <c r="D430" s="76"/>
      <c r="E430" s="76"/>
      <c r="F430" s="78">
        <v>0.0</v>
      </c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</row>
    <row r="431" ht="15.75" customHeight="1">
      <c r="B431" s="75"/>
      <c r="C431" s="76"/>
      <c r="D431" s="76"/>
      <c r="E431" s="76"/>
      <c r="F431" s="78">
        <v>0.0</v>
      </c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</row>
    <row r="432" ht="15.75" customHeight="1">
      <c r="B432" s="75"/>
      <c r="C432" s="76"/>
      <c r="D432" s="76"/>
      <c r="E432" s="76"/>
      <c r="F432" s="78">
        <v>0.0</v>
      </c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</row>
    <row r="433" ht="15.75" customHeight="1">
      <c r="B433" s="75"/>
      <c r="C433" s="76"/>
      <c r="D433" s="76"/>
      <c r="E433" s="76"/>
      <c r="F433" s="78">
        <v>0.0</v>
      </c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</row>
    <row r="434" ht="15.75" customHeight="1">
      <c r="B434" s="75"/>
      <c r="C434" s="76"/>
      <c r="D434" s="76"/>
      <c r="E434" s="76"/>
      <c r="F434" s="78">
        <v>0.0</v>
      </c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</row>
    <row r="435" ht="15.75" customHeight="1">
      <c r="B435" s="75"/>
      <c r="C435" s="76"/>
      <c r="D435" s="76"/>
      <c r="E435" s="76"/>
      <c r="F435" s="78">
        <v>0.0</v>
      </c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</row>
    <row r="436" ht="15.75" customHeight="1">
      <c r="B436" s="75"/>
      <c r="C436" s="76"/>
      <c r="D436" s="76"/>
      <c r="E436" s="76"/>
      <c r="F436" s="78">
        <v>0.0</v>
      </c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</row>
    <row r="437" ht="15.75" customHeight="1">
      <c r="B437" s="75"/>
      <c r="C437" s="76"/>
      <c r="D437" s="76"/>
      <c r="E437" s="76"/>
      <c r="F437" s="78">
        <v>0.0</v>
      </c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</row>
    <row r="438" ht="15.75" customHeight="1">
      <c r="B438" s="75"/>
      <c r="C438" s="76"/>
      <c r="D438" s="76"/>
      <c r="E438" s="76"/>
      <c r="F438" s="78">
        <v>0.0</v>
      </c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</row>
    <row r="439" ht="15.75" customHeight="1">
      <c r="B439" s="75"/>
      <c r="C439" s="76"/>
      <c r="D439" s="76"/>
      <c r="E439" s="76"/>
      <c r="F439" s="78">
        <v>0.0</v>
      </c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</row>
    <row r="440" ht="15.75" customHeight="1">
      <c r="B440" s="75"/>
      <c r="C440" s="76"/>
      <c r="D440" s="76"/>
      <c r="E440" s="76"/>
      <c r="F440" s="78">
        <v>0.0</v>
      </c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</row>
    <row r="441" ht="15.75" customHeight="1">
      <c r="B441" s="75"/>
      <c r="C441" s="76"/>
      <c r="D441" s="76"/>
      <c r="E441" s="76"/>
      <c r="F441" s="78">
        <v>0.0</v>
      </c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</row>
    <row r="442" ht="15.75" customHeight="1">
      <c r="B442" s="75"/>
      <c r="C442" s="76"/>
      <c r="D442" s="76"/>
      <c r="E442" s="76"/>
      <c r="F442" s="78">
        <v>0.0</v>
      </c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</row>
    <row r="443" ht="15.75" customHeight="1">
      <c r="B443" s="75"/>
      <c r="C443" s="76"/>
      <c r="D443" s="76"/>
      <c r="E443" s="76"/>
      <c r="F443" s="78">
        <v>0.0</v>
      </c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</row>
    <row r="444" ht="15.75" customHeight="1">
      <c r="B444" s="75"/>
      <c r="C444" s="76"/>
      <c r="D444" s="76"/>
      <c r="E444" s="76"/>
      <c r="F444" s="78">
        <v>0.0</v>
      </c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</row>
    <row r="445" ht="15.75" customHeight="1">
      <c r="B445" s="75"/>
      <c r="C445" s="76"/>
      <c r="D445" s="76"/>
      <c r="E445" s="76"/>
      <c r="F445" s="78">
        <v>0.0</v>
      </c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</row>
    <row r="446" ht="15.75" customHeight="1">
      <c r="B446" s="75"/>
      <c r="C446" s="76"/>
      <c r="D446" s="76"/>
      <c r="E446" s="76"/>
      <c r="F446" s="78">
        <v>0.0</v>
      </c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</row>
    <row r="447" ht="15.75" customHeight="1">
      <c r="B447" s="75"/>
      <c r="C447" s="76"/>
      <c r="D447" s="76"/>
      <c r="E447" s="76"/>
      <c r="F447" s="78">
        <v>0.0</v>
      </c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</row>
    <row r="448" ht="15.75" customHeight="1">
      <c r="B448" s="75"/>
      <c r="C448" s="76"/>
      <c r="D448" s="76"/>
      <c r="E448" s="76"/>
      <c r="F448" s="78">
        <v>0.0</v>
      </c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</row>
    <row r="449" ht="15.75" customHeight="1">
      <c r="B449" s="75"/>
      <c r="C449" s="76"/>
      <c r="D449" s="76"/>
      <c r="E449" s="76"/>
      <c r="F449" s="78">
        <v>0.0</v>
      </c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</row>
    <row r="450" ht="15.75" customHeight="1">
      <c r="B450" s="75"/>
      <c r="C450" s="76"/>
      <c r="D450" s="76"/>
      <c r="E450" s="76"/>
      <c r="F450" s="78">
        <v>0.0</v>
      </c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</row>
    <row r="451" ht="15.75" customHeight="1">
      <c r="B451" s="75"/>
      <c r="C451" s="76"/>
      <c r="D451" s="76"/>
      <c r="E451" s="76"/>
      <c r="F451" s="78">
        <v>0.0</v>
      </c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</row>
    <row r="452" ht="15.75" customHeight="1">
      <c r="B452" s="75"/>
      <c r="C452" s="76"/>
      <c r="D452" s="76"/>
      <c r="E452" s="76"/>
      <c r="F452" s="78">
        <v>0.0</v>
      </c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</row>
    <row r="453" ht="15.75" customHeight="1">
      <c r="B453" s="75"/>
      <c r="C453" s="76"/>
      <c r="D453" s="76"/>
      <c r="E453" s="76"/>
      <c r="F453" s="78">
        <v>0.0</v>
      </c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</row>
    <row r="454" ht="15.75" customHeight="1">
      <c r="B454" s="75"/>
      <c r="C454" s="76"/>
      <c r="D454" s="76"/>
      <c r="E454" s="76"/>
      <c r="F454" s="78">
        <v>0.0</v>
      </c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</row>
    <row r="455" ht="15.75" customHeight="1">
      <c r="B455" s="75"/>
      <c r="C455" s="76"/>
      <c r="D455" s="76"/>
      <c r="E455" s="76"/>
      <c r="F455" s="78">
        <v>0.0</v>
      </c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</row>
    <row r="456" ht="15.75" customHeight="1">
      <c r="B456" s="75"/>
      <c r="C456" s="76"/>
      <c r="D456" s="76"/>
      <c r="E456" s="76"/>
      <c r="F456" s="78">
        <v>0.0</v>
      </c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</row>
    <row r="457" ht="15.75" customHeight="1">
      <c r="B457" s="75"/>
      <c r="C457" s="76"/>
      <c r="D457" s="76"/>
      <c r="E457" s="76"/>
      <c r="F457" s="78">
        <v>0.0</v>
      </c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</row>
    <row r="458" ht="15.75" customHeight="1">
      <c r="B458" s="75"/>
      <c r="C458" s="76"/>
      <c r="D458" s="76"/>
      <c r="E458" s="76"/>
      <c r="F458" s="78">
        <v>0.0</v>
      </c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</row>
    <row r="459" ht="15.75" customHeight="1">
      <c r="B459" s="75"/>
      <c r="C459" s="76"/>
      <c r="D459" s="76"/>
      <c r="E459" s="76"/>
      <c r="F459" s="78">
        <v>0.0</v>
      </c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</row>
    <row r="460" ht="15.75" customHeight="1">
      <c r="B460" s="75"/>
      <c r="C460" s="76"/>
      <c r="D460" s="76"/>
      <c r="E460" s="76"/>
      <c r="F460" s="78">
        <v>0.0</v>
      </c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</row>
    <row r="461" ht="15.75" customHeight="1">
      <c r="B461" s="75"/>
      <c r="C461" s="76"/>
      <c r="D461" s="76"/>
      <c r="E461" s="76"/>
      <c r="F461" s="78">
        <v>0.0</v>
      </c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</row>
    <row r="462" ht="15.75" customHeight="1">
      <c r="B462" s="75"/>
      <c r="C462" s="76"/>
      <c r="D462" s="76"/>
      <c r="E462" s="76"/>
      <c r="F462" s="78">
        <v>0.0</v>
      </c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</row>
    <row r="463" ht="15.75" customHeight="1">
      <c r="B463" s="75"/>
      <c r="C463" s="76"/>
      <c r="D463" s="76"/>
      <c r="E463" s="76"/>
      <c r="F463" s="78">
        <v>0.0</v>
      </c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</row>
    <row r="464" ht="15.75" customHeight="1">
      <c r="B464" s="75"/>
      <c r="C464" s="76"/>
      <c r="D464" s="76"/>
      <c r="E464" s="76"/>
      <c r="F464" s="78">
        <v>0.0</v>
      </c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</row>
    <row r="465" ht="15.75" customHeight="1">
      <c r="B465" s="75"/>
      <c r="C465" s="76"/>
      <c r="D465" s="76"/>
      <c r="E465" s="76"/>
      <c r="F465" s="78">
        <v>0.0</v>
      </c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</row>
    <row r="466" ht="15.75" customHeight="1">
      <c r="B466" s="75"/>
      <c r="C466" s="76"/>
      <c r="D466" s="76"/>
      <c r="E466" s="76"/>
      <c r="F466" s="78">
        <v>0.0</v>
      </c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</row>
    <row r="467" ht="15.75" customHeight="1">
      <c r="B467" s="75"/>
      <c r="C467" s="76"/>
      <c r="D467" s="76"/>
      <c r="E467" s="76"/>
      <c r="F467" s="78">
        <v>0.0</v>
      </c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</row>
    <row r="468" ht="15.75" customHeight="1">
      <c r="B468" s="75"/>
      <c r="C468" s="76"/>
      <c r="D468" s="76"/>
      <c r="E468" s="76"/>
      <c r="F468" s="78">
        <v>0.0</v>
      </c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</row>
    <row r="469" ht="15.75" customHeight="1">
      <c r="B469" s="75"/>
      <c r="C469" s="76"/>
      <c r="D469" s="76"/>
      <c r="E469" s="76"/>
      <c r="F469" s="78">
        <v>0.0</v>
      </c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</row>
    <row r="470" ht="15.75" customHeight="1">
      <c r="B470" s="75"/>
      <c r="C470" s="76"/>
      <c r="D470" s="76"/>
      <c r="E470" s="76"/>
      <c r="F470" s="78">
        <v>0.0</v>
      </c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</row>
    <row r="471" ht="15.75" customHeight="1">
      <c r="B471" s="75"/>
      <c r="C471" s="76"/>
      <c r="D471" s="76"/>
      <c r="E471" s="76"/>
      <c r="F471" s="78">
        <v>0.0</v>
      </c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</row>
    <row r="472" ht="15.75" customHeight="1">
      <c r="B472" s="75"/>
      <c r="C472" s="76"/>
      <c r="D472" s="76"/>
      <c r="E472" s="76"/>
      <c r="F472" s="78">
        <v>0.0</v>
      </c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</row>
    <row r="473" ht="15.75" customHeight="1">
      <c r="B473" s="75"/>
      <c r="C473" s="76"/>
      <c r="D473" s="76"/>
      <c r="E473" s="76"/>
      <c r="F473" s="78">
        <v>0.0</v>
      </c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</row>
    <row r="474" ht="15.75" customHeight="1">
      <c r="B474" s="75"/>
      <c r="C474" s="76"/>
      <c r="D474" s="76"/>
      <c r="E474" s="76"/>
      <c r="F474" s="78">
        <v>0.0</v>
      </c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</row>
    <row r="475" ht="15.75" customHeight="1">
      <c r="B475" s="75"/>
      <c r="C475" s="76"/>
      <c r="D475" s="76"/>
      <c r="E475" s="76"/>
      <c r="F475" s="78">
        <v>0.0</v>
      </c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</row>
    <row r="476" ht="15.75" customHeight="1">
      <c r="B476" s="75"/>
      <c r="C476" s="76"/>
      <c r="D476" s="76"/>
      <c r="E476" s="76"/>
      <c r="F476" s="78">
        <v>0.0</v>
      </c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</row>
    <row r="477" ht="15.75" customHeight="1">
      <c r="B477" s="75"/>
      <c r="C477" s="76"/>
      <c r="D477" s="76"/>
      <c r="E477" s="76"/>
      <c r="F477" s="78">
        <v>0.0</v>
      </c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</row>
    <row r="478" ht="15.75" customHeight="1">
      <c r="B478" s="75"/>
      <c r="C478" s="76"/>
      <c r="D478" s="76"/>
      <c r="E478" s="76"/>
      <c r="F478" s="78">
        <v>0.0</v>
      </c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</row>
    <row r="479" ht="15.75" customHeight="1">
      <c r="B479" s="75"/>
      <c r="C479" s="76"/>
      <c r="D479" s="76"/>
      <c r="E479" s="76"/>
      <c r="F479" s="78">
        <v>0.0</v>
      </c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</row>
    <row r="480" ht="15.75" customHeight="1">
      <c r="B480" s="75"/>
      <c r="C480" s="76"/>
      <c r="D480" s="76"/>
      <c r="E480" s="76"/>
      <c r="F480" s="78">
        <v>0.0</v>
      </c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</row>
    <row r="481" ht="15.75" customHeight="1">
      <c r="B481" s="75"/>
      <c r="C481" s="76"/>
      <c r="D481" s="76"/>
      <c r="E481" s="76"/>
      <c r="F481" s="78">
        <v>0.0</v>
      </c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</row>
    <row r="482" ht="15.75" customHeight="1">
      <c r="B482" s="75"/>
      <c r="C482" s="76"/>
      <c r="D482" s="76"/>
      <c r="E482" s="76"/>
      <c r="F482" s="78">
        <v>0.0</v>
      </c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</row>
    <row r="483" ht="15.75" customHeight="1">
      <c r="B483" s="75"/>
      <c r="C483" s="76"/>
      <c r="D483" s="76"/>
      <c r="E483" s="76"/>
      <c r="F483" s="78">
        <v>0.0</v>
      </c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</row>
    <row r="484" ht="15.75" customHeight="1">
      <c r="B484" s="75"/>
      <c r="C484" s="76"/>
      <c r="D484" s="76"/>
      <c r="E484" s="76"/>
      <c r="F484" s="78">
        <v>0.0</v>
      </c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</row>
    <row r="485" ht="15.75" customHeight="1">
      <c r="B485" s="75"/>
      <c r="C485" s="76"/>
      <c r="D485" s="76"/>
      <c r="E485" s="76"/>
      <c r="F485" s="78">
        <v>0.0</v>
      </c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</row>
    <row r="486" ht="15.75" customHeight="1">
      <c r="B486" s="75"/>
      <c r="C486" s="76"/>
      <c r="D486" s="76"/>
      <c r="E486" s="76"/>
      <c r="F486" s="78">
        <v>0.0</v>
      </c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</row>
    <row r="487" ht="15.75" customHeight="1">
      <c r="B487" s="75"/>
      <c r="C487" s="76"/>
      <c r="D487" s="76"/>
      <c r="E487" s="76"/>
      <c r="F487" s="78">
        <v>0.0</v>
      </c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</row>
    <row r="488" ht="15.75" customHeight="1">
      <c r="B488" s="75"/>
      <c r="C488" s="76"/>
      <c r="D488" s="76"/>
      <c r="E488" s="76"/>
      <c r="F488" s="78">
        <v>0.0</v>
      </c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</row>
    <row r="489" ht="15.75" customHeight="1">
      <c r="B489" s="75"/>
      <c r="C489" s="76"/>
      <c r="D489" s="76"/>
      <c r="E489" s="76"/>
      <c r="F489" s="78">
        <v>0.0</v>
      </c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</row>
    <row r="490" ht="15.75" customHeight="1">
      <c r="B490" s="75"/>
      <c r="C490" s="76"/>
      <c r="D490" s="76"/>
      <c r="E490" s="76"/>
      <c r="F490" s="78">
        <v>0.0</v>
      </c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</row>
    <row r="491" ht="15.75" customHeight="1">
      <c r="B491" s="75"/>
      <c r="C491" s="76"/>
      <c r="D491" s="76"/>
      <c r="E491" s="76"/>
      <c r="F491" s="78">
        <v>0.0</v>
      </c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</row>
    <row r="492" ht="15.75" customHeight="1">
      <c r="B492" s="75"/>
      <c r="C492" s="76"/>
      <c r="D492" s="76"/>
      <c r="E492" s="76"/>
      <c r="F492" s="78">
        <v>0.0</v>
      </c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</row>
    <row r="493" ht="15.75" customHeight="1">
      <c r="B493" s="75"/>
      <c r="C493" s="76"/>
      <c r="D493" s="76"/>
      <c r="E493" s="76"/>
      <c r="F493" s="78">
        <v>0.0</v>
      </c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</row>
    <row r="494" ht="15.75" customHeight="1">
      <c r="B494" s="75"/>
      <c r="C494" s="76"/>
      <c r="D494" s="76"/>
      <c r="E494" s="76"/>
      <c r="F494" s="78">
        <v>0.0</v>
      </c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</row>
    <row r="495" ht="15.75" customHeight="1">
      <c r="B495" s="75"/>
      <c r="C495" s="76"/>
      <c r="D495" s="76"/>
      <c r="E495" s="76"/>
      <c r="F495" s="78">
        <v>0.0</v>
      </c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</row>
    <row r="496" ht="15.75" customHeight="1">
      <c r="B496" s="75"/>
      <c r="C496" s="76"/>
      <c r="D496" s="76"/>
      <c r="E496" s="76"/>
      <c r="F496" s="78">
        <v>0.0</v>
      </c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</row>
    <row r="497" ht="15.75" customHeight="1">
      <c r="B497" s="75"/>
      <c r="C497" s="76"/>
      <c r="D497" s="76"/>
      <c r="E497" s="76"/>
      <c r="F497" s="78">
        <v>0.0</v>
      </c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</row>
    <row r="498" ht="15.75" customHeight="1">
      <c r="B498" s="75"/>
      <c r="C498" s="76"/>
      <c r="D498" s="76"/>
      <c r="E498" s="76"/>
      <c r="F498" s="78">
        <v>0.0</v>
      </c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</row>
    <row r="499" ht="15.75" customHeight="1">
      <c r="B499" s="75"/>
      <c r="C499" s="76"/>
      <c r="D499" s="76"/>
      <c r="E499" s="76"/>
      <c r="F499" s="78">
        <v>0.0</v>
      </c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</row>
    <row r="500" ht="15.75" customHeight="1">
      <c r="B500" s="75"/>
      <c r="C500" s="76"/>
      <c r="D500" s="76"/>
      <c r="E500" s="76"/>
      <c r="F500" s="78">
        <v>0.0</v>
      </c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</row>
    <row r="501" ht="15.75" customHeight="1">
      <c r="B501" s="75"/>
      <c r="C501" s="76"/>
      <c r="D501" s="76"/>
      <c r="E501" s="76"/>
      <c r="F501" s="78">
        <v>0.0</v>
      </c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</row>
    <row r="502" ht="15.75" customHeight="1">
      <c r="B502" s="75"/>
      <c r="C502" s="76"/>
      <c r="D502" s="76"/>
      <c r="E502" s="76"/>
      <c r="F502" s="78">
        <v>0.0</v>
      </c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</row>
    <row r="503" ht="15.75" customHeight="1">
      <c r="B503" s="75"/>
      <c r="C503" s="76"/>
      <c r="D503" s="76"/>
      <c r="E503" s="76"/>
      <c r="F503" s="78">
        <v>0.0</v>
      </c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</row>
    <row r="504" ht="15.75" customHeight="1">
      <c r="B504" s="75"/>
      <c r="C504" s="76"/>
      <c r="D504" s="76"/>
      <c r="E504" s="76"/>
      <c r="F504" s="78">
        <v>0.0</v>
      </c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</row>
    <row r="505" ht="15.75" customHeight="1">
      <c r="B505" s="75"/>
      <c r="C505" s="76"/>
      <c r="D505" s="76"/>
      <c r="E505" s="76"/>
      <c r="F505" s="78">
        <v>0.0</v>
      </c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</row>
    <row r="506" ht="15.75" customHeight="1">
      <c r="B506" s="75"/>
      <c r="C506" s="76"/>
      <c r="D506" s="76"/>
      <c r="E506" s="76"/>
      <c r="F506" s="78">
        <v>0.0</v>
      </c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</row>
    <row r="507" ht="15.75" customHeight="1">
      <c r="B507" s="75"/>
      <c r="C507" s="76"/>
      <c r="D507" s="76"/>
      <c r="E507" s="76"/>
      <c r="F507" s="78">
        <v>0.0</v>
      </c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</row>
    <row r="508" ht="15.75" customHeight="1">
      <c r="B508" s="75"/>
      <c r="C508" s="76"/>
      <c r="D508" s="76"/>
      <c r="E508" s="76"/>
      <c r="F508" s="78">
        <v>0.0</v>
      </c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</row>
    <row r="509" ht="15.75" customHeight="1">
      <c r="B509" s="75"/>
      <c r="C509" s="76"/>
      <c r="D509" s="76"/>
      <c r="E509" s="76"/>
      <c r="F509" s="78">
        <v>0.0</v>
      </c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</row>
    <row r="510" ht="15.75" customHeight="1">
      <c r="B510" s="75"/>
      <c r="C510" s="76"/>
      <c r="D510" s="76"/>
      <c r="E510" s="76"/>
      <c r="F510" s="78">
        <v>0.0</v>
      </c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</row>
    <row r="511" ht="15.75" customHeight="1">
      <c r="B511" s="75"/>
      <c r="C511" s="76"/>
      <c r="D511" s="76"/>
      <c r="E511" s="76"/>
      <c r="F511" s="78">
        <v>0.0</v>
      </c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</row>
    <row r="512" ht="15.75" customHeight="1">
      <c r="B512" s="75"/>
      <c r="C512" s="76"/>
      <c r="D512" s="76"/>
      <c r="E512" s="76"/>
      <c r="F512" s="78">
        <v>0.0</v>
      </c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</row>
    <row r="513" ht="15.75" customHeight="1">
      <c r="B513" s="75"/>
      <c r="C513" s="76"/>
      <c r="D513" s="76"/>
      <c r="E513" s="76"/>
      <c r="F513" s="78">
        <v>0.0</v>
      </c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</row>
    <row r="514" ht="15.75" customHeight="1">
      <c r="B514" s="75"/>
      <c r="C514" s="76"/>
      <c r="D514" s="76"/>
      <c r="E514" s="76"/>
      <c r="F514" s="78">
        <v>0.0</v>
      </c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</row>
    <row r="515" ht="15.75" customHeight="1">
      <c r="B515" s="75"/>
      <c r="C515" s="76"/>
      <c r="D515" s="76"/>
      <c r="E515" s="76"/>
      <c r="F515" s="78">
        <v>0.0</v>
      </c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</row>
    <row r="516" ht="15.75" customHeight="1">
      <c r="B516" s="75"/>
      <c r="C516" s="76"/>
      <c r="D516" s="76"/>
      <c r="E516" s="76"/>
      <c r="F516" s="78">
        <v>0.0</v>
      </c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</row>
    <row r="517" ht="15.75" customHeight="1">
      <c r="B517" s="75"/>
      <c r="C517" s="76"/>
      <c r="D517" s="76"/>
      <c r="E517" s="76"/>
      <c r="F517" s="78">
        <v>0.0</v>
      </c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</row>
    <row r="518" ht="15.75" customHeight="1">
      <c r="B518" s="75"/>
      <c r="C518" s="76"/>
      <c r="D518" s="76"/>
      <c r="E518" s="76"/>
      <c r="F518" s="78">
        <v>0.0</v>
      </c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</row>
    <row r="519" ht="15.75" customHeight="1">
      <c r="B519" s="75"/>
      <c r="C519" s="76"/>
      <c r="D519" s="76"/>
      <c r="E519" s="76"/>
      <c r="F519" s="78">
        <v>0.0</v>
      </c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</row>
    <row r="520" ht="15.75" customHeight="1">
      <c r="B520" s="75"/>
      <c r="C520" s="76"/>
      <c r="D520" s="76"/>
      <c r="E520" s="76"/>
      <c r="F520" s="78">
        <v>0.0</v>
      </c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</row>
    <row r="521" ht="15.75" customHeight="1">
      <c r="B521" s="75"/>
      <c r="C521" s="76"/>
      <c r="D521" s="76"/>
      <c r="E521" s="76"/>
      <c r="F521" s="78">
        <v>0.0</v>
      </c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</row>
    <row r="522" ht="15.75" customHeight="1">
      <c r="B522" s="75"/>
      <c r="C522" s="76"/>
      <c r="D522" s="76"/>
      <c r="E522" s="76"/>
      <c r="F522" s="78">
        <v>0.0</v>
      </c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</row>
    <row r="523" ht="15.75" customHeight="1">
      <c r="B523" s="75"/>
      <c r="C523" s="76"/>
      <c r="D523" s="76"/>
      <c r="E523" s="76"/>
      <c r="F523" s="78">
        <v>0.0</v>
      </c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</row>
    <row r="524" ht="15.75" customHeight="1">
      <c r="B524" s="75"/>
      <c r="C524" s="76"/>
      <c r="D524" s="76"/>
      <c r="E524" s="76"/>
      <c r="F524" s="78">
        <v>0.0</v>
      </c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</row>
    <row r="525" ht="15.75" customHeight="1">
      <c r="B525" s="75"/>
      <c r="C525" s="76"/>
      <c r="D525" s="76"/>
      <c r="E525" s="76"/>
      <c r="F525" s="78">
        <v>0.0</v>
      </c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</row>
    <row r="526" ht="15.75" customHeight="1">
      <c r="B526" s="75"/>
      <c r="C526" s="76"/>
      <c r="D526" s="76"/>
      <c r="E526" s="76"/>
      <c r="F526" s="78">
        <v>0.0</v>
      </c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</row>
    <row r="527" ht="15.75" customHeight="1">
      <c r="B527" s="75"/>
      <c r="C527" s="76"/>
      <c r="D527" s="76"/>
      <c r="E527" s="76"/>
      <c r="F527" s="78">
        <v>0.0</v>
      </c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</row>
    <row r="528" ht="15.75" customHeight="1">
      <c r="B528" s="75"/>
      <c r="C528" s="76"/>
      <c r="D528" s="76"/>
      <c r="E528" s="76"/>
      <c r="F528" s="78">
        <v>0.0</v>
      </c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</row>
    <row r="529" ht="15.75" customHeight="1">
      <c r="B529" s="75"/>
      <c r="C529" s="76"/>
      <c r="D529" s="76"/>
      <c r="E529" s="76"/>
      <c r="F529" s="78">
        <v>0.0</v>
      </c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</row>
    <row r="530" ht="15.75" customHeight="1">
      <c r="B530" s="75"/>
      <c r="C530" s="76"/>
      <c r="D530" s="76"/>
      <c r="E530" s="76"/>
      <c r="F530" s="78">
        <v>0.0</v>
      </c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</row>
    <row r="531" ht="15.75" customHeight="1">
      <c r="B531" s="75"/>
      <c r="C531" s="76"/>
      <c r="D531" s="76"/>
      <c r="E531" s="76"/>
      <c r="F531" s="78">
        <v>0.0</v>
      </c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</row>
    <row r="532" ht="15.75" customHeight="1">
      <c r="B532" s="75"/>
      <c r="C532" s="76"/>
      <c r="D532" s="76"/>
      <c r="E532" s="76"/>
      <c r="F532" s="78">
        <v>0.0</v>
      </c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</row>
    <row r="533" ht="15.75" customHeight="1">
      <c r="B533" s="75"/>
      <c r="C533" s="76"/>
      <c r="D533" s="76"/>
      <c r="E533" s="76"/>
      <c r="F533" s="78">
        <v>0.0</v>
      </c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</row>
    <row r="534" ht="15.75" customHeight="1">
      <c r="B534" s="75"/>
      <c r="C534" s="76"/>
      <c r="D534" s="76"/>
      <c r="E534" s="76"/>
      <c r="F534" s="78">
        <v>0.0</v>
      </c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</row>
    <row r="535" ht="15.75" customHeight="1">
      <c r="B535" s="75"/>
      <c r="C535" s="76"/>
      <c r="D535" s="76"/>
      <c r="E535" s="76"/>
      <c r="F535" s="78">
        <v>0.0</v>
      </c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</row>
    <row r="536" ht="15.75" customHeight="1">
      <c r="B536" s="75"/>
      <c r="C536" s="76"/>
      <c r="D536" s="76"/>
      <c r="E536" s="76"/>
      <c r="F536" s="78">
        <v>0.0</v>
      </c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</row>
    <row r="537" ht="15.75" customHeight="1">
      <c r="B537" s="75"/>
      <c r="C537" s="76"/>
      <c r="D537" s="76"/>
      <c r="E537" s="76"/>
      <c r="F537" s="78">
        <v>0.0</v>
      </c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</row>
    <row r="538" ht="15.75" customHeight="1">
      <c r="B538" s="75"/>
      <c r="C538" s="76"/>
      <c r="D538" s="76"/>
      <c r="E538" s="76"/>
      <c r="F538" s="78">
        <v>0.0</v>
      </c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</row>
    <row r="539" ht="15.75" customHeight="1">
      <c r="B539" s="75"/>
      <c r="C539" s="76"/>
      <c r="D539" s="76"/>
      <c r="E539" s="76"/>
      <c r="F539" s="78">
        <v>0.0</v>
      </c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</row>
    <row r="540" ht="15.75" customHeight="1">
      <c r="B540" s="75"/>
      <c r="C540" s="76"/>
      <c r="D540" s="76"/>
      <c r="E540" s="76"/>
      <c r="F540" s="78">
        <v>0.0</v>
      </c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</row>
    <row r="541" ht="15.75" customHeight="1">
      <c r="B541" s="75"/>
      <c r="C541" s="76"/>
      <c r="D541" s="76"/>
      <c r="E541" s="76"/>
      <c r="F541" s="78">
        <v>0.0</v>
      </c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</row>
    <row r="542" ht="15.75" customHeight="1">
      <c r="B542" s="75"/>
      <c r="C542" s="76"/>
      <c r="D542" s="76"/>
      <c r="E542" s="76"/>
      <c r="F542" s="78">
        <v>0.0</v>
      </c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</row>
    <row r="543" ht="15.75" customHeight="1">
      <c r="B543" s="75"/>
      <c r="C543" s="76"/>
      <c r="D543" s="76"/>
      <c r="E543" s="76"/>
      <c r="F543" s="78">
        <v>0.0</v>
      </c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</row>
    <row r="544" ht="15.75" customHeight="1">
      <c r="B544" s="75"/>
      <c r="C544" s="76"/>
      <c r="D544" s="76"/>
      <c r="E544" s="76"/>
      <c r="F544" s="78">
        <v>0.0</v>
      </c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</row>
    <row r="545" ht="15.75" customHeight="1">
      <c r="B545" s="75"/>
      <c r="C545" s="76"/>
      <c r="D545" s="76"/>
      <c r="E545" s="76"/>
      <c r="F545" s="78">
        <v>0.0</v>
      </c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</row>
    <row r="546" ht="15.75" customHeight="1">
      <c r="B546" s="75"/>
      <c r="C546" s="76"/>
      <c r="D546" s="76"/>
      <c r="E546" s="76"/>
      <c r="F546" s="78">
        <v>0.0</v>
      </c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</row>
    <row r="547" ht="15.75" customHeight="1">
      <c r="B547" s="75"/>
      <c r="C547" s="76"/>
      <c r="D547" s="76"/>
      <c r="E547" s="76"/>
      <c r="F547" s="78">
        <v>0.0</v>
      </c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</row>
    <row r="548" ht="15.75" customHeight="1">
      <c r="B548" s="75"/>
      <c r="C548" s="76"/>
      <c r="D548" s="76"/>
      <c r="E548" s="76"/>
      <c r="F548" s="78">
        <v>0.0</v>
      </c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</row>
    <row r="549" ht="15.75" customHeight="1">
      <c r="B549" s="75"/>
      <c r="C549" s="76"/>
      <c r="D549" s="76"/>
      <c r="E549" s="76"/>
      <c r="F549" s="78">
        <v>0.0</v>
      </c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</row>
    <row r="550" ht="15.75" customHeight="1">
      <c r="B550" s="75"/>
      <c r="C550" s="76"/>
      <c r="D550" s="76"/>
      <c r="E550" s="76"/>
      <c r="F550" s="78">
        <v>0.0</v>
      </c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</row>
    <row r="551" ht="15.75" customHeight="1">
      <c r="B551" s="75"/>
      <c r="C551" s="76"/>
      <c r="D551" s="76"/>
      <c r="E551" s="76"/>
      <c r="F551" s="78">
        <v>0.0</v>
      </c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</row>
    <row r="552" ht="15.75" customHeight="1">
      <c r="B552" s="75"/>
      <c r="C552" s="76"/>
      <c r="D552" s="76"/>
      <c r="E552" s="76"/>
      <c r="F552" s="78">
        <v>0.0</v>
      </c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</row>
    <row r="553" ht="15.75" customHeight="1">
      <c r="B553" s="75"/>
      <c r="C553" s="76"/>
      <c r="D553" s="76"/>
      <c r="E553" s="76"/>
      <c r="F553" s="78">
        <v>0.0</v>
      </c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</row>
    <row r="554" ht="15.75" customHeight="1">
      <c r="B554" s="75"/>
      <c r="C554" s="76"/>
      <c r="D554" s="76"/>
      <c r="E554" s="76"/>
      <c r="F554" s="78">
        <v>0.0</v>
      </c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</row>
    <row r="555" ht="15.75" customHeight="1">
      <c r="B555" s="75"/>
      <c r="C555" s="76"/>
      <c r="D555" s="76"/>
      <c r="E555" s="76"/>
      <c r="F555" s="78">
        <v>0.0</v>
      </c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</row>
    <row r="556" ht="15.75" customHeight="1">
      <c r="B556" s="75"/>
      <c r="C556" s="76"/>
      <c r="D556" s="76"/>
      <c r="E556" s="76"/>
      <c r="F556" s="78">
        <v>0.0</v>
      </c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</row>
    <row r="557" ht="15.75" customHeight="1">
      <c r="B557" s="75"/>
      <c r="C557" s="76"/>
      <c r="D557" s="76"/>
      <c r="E557" s="76"/>
      <c r="F557" s="78">
        <v>0.0</v>
      </c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</row>
    <row r="558" ht="15.75" customHeight="1">
      <c r="B558" s="75"/>
      <c r="C558" s="76"/>
      <c r="D558" s="76"/>
      <c r="E558" s="76"/>
      <c r="F558" s="78">
        <v>0.0</v>
      </c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</row>
    <row r="559" ht="15.75" customHeight="1">
      <c r="B559" s="75"/>
      <c r="C559" s="76"/>
      <c r="D559" s="76"/>
      <c r="E559" s="76"/>
      <c r="F559" s="78">
        <v>0.0</v>
      </c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</row>
    <row r="560" ht="15.75" customHeight="1">
      <c r="B560" s="75"/>
      <c r="C560" s="76"/>
      <c r="D560" s="76"/>
      <c r="E560" s="76"/>
      <c r="F560" s="78">
        <v>0.0</v>
      </c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</row>
    <row r="561" ht="15.75" customHeight="1">
      <c r="B561" s="75"/>
      <c r="C561" s="76"/>
      <c r="D561" s="76"/>
      <c r="E561" s="76"/>
      <c r="F561" s="78">
        <v>0.0</v>
      </c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</row>
    <row r="562" ht="15.75" customHeight="1">
      <c r="B562" s="75"/>
      <c r="C562" s="76"/>
      <c r="D562" s="76"/>
      <c r="E562" s="76"/>
      <c r="F562" s="78">
        <v>0.0</v>
      </c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</row>
    <row r="563" ht="15.75" customHeight="1">
      <c r="B563" s="75"/>
      <c r="C563" s="76"/>
      <c r="D563" s="76"/>
      <c r="E563" s="76"/>
      <c r="F563" s="78">
        <v>0.0</v>
      </c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</row>
    <row r="564" ht="15.75" customHeight="1">
      <c r="B564" s="75"/>
      <c r="C564" s="76"/>
      <c r="D564" s="76"/>
      <c r="E564" s="76"/>
      <c r="F564" s="78">
        <v>0.0</v>
      </c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</row>
    <row r="565" ht="15.75" customHeight="1">
      <c r="B565" s="75"/>
      <c r="C565" s="76"/>
      <c r="D565" s="76"/>
      <c r="E565" s="76"/>
      <c r="F565" s="78">
        <v>0.0</v>
      </c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</row>
    <row r="566" ht="15.75" customHeight="1">
      <c r="B566" s="75"/>
      <c r="C566" s="76"/>
      <c r="D566" s="76"/>
      <c r="E566" s="76"/>
      <c r="F566" s="78">
        <v>0.0</v>
      </c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</row>
    <row r="567" ht="15.75" customHeight="1">
      <c r="B567" s="75"/>
      <c r="C567" s="76"/>
      <c r="D567" s="76"/>
      <c r="E567" s="76"/>
      <c r="F567" s="78">
        <v>0.0</v>
      </c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</row>
    <row r="568" ht="15.75" customHeight="1">
      <c r="B568" s="75"/>
      <c r="C568" s="76"/>
      <c r="D568" s="76"/>
      <c r="E568" s="76"/>
      <c r="F568" s="78">
        <v>0.0</v>
      </c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</row>
    <row r="569" ht="15.75" customHeight="1">
      <c r="B569" s="75"/>
      <c r="C569" s="76"/>
      <c r="D569" s="76"/>
      <c r="E569" s="76"/>
      <c r="F569" s="78">
        <v>0.0</v>
      </c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</row>
    <row r="570" ht="15.75" customHeight="1">
      <c r="B570" s="75"/>
      <c r="C570" s="76"/>
      <c r="D570" s="76"/>
      <c r="E570" s="76"/>
      <c r="F570" s="78">
        <v>0.0</v>
      </c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</row>
    <row r="571" ht="15.75" customHeight="1">
      <c r="B571" s="75"/>
      <c r="C571" s="76"/>
      <c r="D571" s="76"/>
      <c r="E571" s="76"/>
      <c r="F571" s="78">
        <v>0.0</v>
      </c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</row>
    <row r="572" ht="15.75" customHeight="1">
      <c r="B572" s="75"/>
      <c r="C572" s="76"/>
      <c r="D572" s="76"/>
      <c r="E572" s="76"/>
      <c r="F572" s="78">
        <v>0.0</v>
      </c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</row>
    <row r="573" ht="15.75" customHeight="1">
      <c r="B573" s="75"/>
      <c r="C573" s="76"/>
      <c r="D573" s="76"/>
      <c r="E573" s="76"/>
      <c r="F573" s="78">
        <v>0.0</v>
      </c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</row>
    <row r="574" ht="15.75" customHeight="1">
      <c r="B574" s="75"/>
      <c r="C574" s="76"/>
      <c r="D574" s="76"/>
      <c r="E574" s="76"/>
      <c r="F574" s="78">
        <v>0.0</v>
      </c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</row>
    <row r="575" ht="15.75" customHeight="1">
      <c r="B575" s="75"/>
      <c r="C575" s="76"/>
      <c r="D575" s="76"/>
      <c r="E575" s="76"/>
      <c r="F575" s="78">
        <v>0.0</v>
      </c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</row>
    <row r="576" ht="15.75" customHeight="1">
      <c r="B576" s="75"/>
      <c r="C576" s="76"/>
      <c r="D576" s="76"/>
      <c r="E576" s="76"/>
      <c r="F576" s="78">
        <v>0.0</v>
      </c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</row>
    <row r="577" ht="15.75" customHeight="1">
      <c r="B577" s="75"/>
      <c r="C577" s="76"/>
      <c r="D577" s="76"/>
      <c r="E577" s="76"/>
      <c r="F577" s="78">
        <v>0.0</v>
      </c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</row>
    <row r="578" ht="15.75" customHeight="1">
      <c r="B578" s="75"/>
      <c r="C578" s="76"/>
      <c r="D578" s="76"/>
      <c r="E578" s="76"/>
      <c r="F578" s="78">
        <v>0.0</v>
      </c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</row>
    <row r="579" ht="15.75" customHeight="1">
      <c r="B579" s="75"/>
      <c r="C579" s="76"/>
      <c r="D579" s="76"/>
      <c r="E579" s="76"/>
      <c r="F579" s="78">
        <v>0.0</v>
      </c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</row>
    <row r="580" ht="15.75" customHeight="1">
      <c r="B580" s="75"/>
      <c r="C580" s="76"/>
      <c r="D580" s="76"/>
      <c r="E580" s="76"/>
      <c r="F580" s="78">
        <v>0.0</v>
      </c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</row>
    <row r="581" ht="15.75" customHeight="1">
      <c r="B581" s="75"/>
      <c r="C581" s="76"/>
      <c r="D581" s="76"/>
      <c r="E581" s="76"/>
      <c r="F581" s="78">
        <v>0.0</v>
      </c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</row>
    <row r="582" ht="15.75" customHeight="1">
      <c r="B582" s="75"/>
      <c r="C582" s="76"/>
      <c r="D582" s="76"/>
      <c r="E582" s="76"/>
      <c r="F582" s="78">
        <v>0.0</v>
      </c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</row>
    <row r="583" ht="15.75" customHeight="1">
      <c r="B583" s="75"/>
      <c r="C583" s="76"/>
      <c r="D583" s="76"/>
      <c r="E583" s="76"/>
      <c r="F583" s="78">
        <v>0.0</v>
      </c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</row>
    <row r="584" ht="15.75" customHeight="1">
      <c r="B584" s="75"/>
      <c r="C584" s="76"/>
      <c r="D584" s="76"/>
      <c r="E584" s="76"/>
      <c r="F584" s="78">
        <v>0.0</v>
      </c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</row>
    <row r="585" ht="15.75" customHeight="1">
      <c r="B585" s="75"/>
      <c r="C585" s="76"/>
      <c r="D585" s="76"/>
      <c r="E585" s="76"/>
      <c r="F585" s="78">
        <v>0.0</v>
      </c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</row>
    <row r="586" ht="15.75" customHeight="1">
      <c r="B586" s="75"/>
      <c r="C586" s="76"/>
      <c r="D586" s="76"/>
      <c r="E586" s="76"/>
      <c r="F586" s="78">
        <v>0.0</v>
      </c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</row>
    <row r="587" ht="15.75" customHeight="1">
      <c r="B587" s="75"/>
      <c r="C587" s="76"/>
      <c r="D587" s="76"/>
      <c r="E587" s="76"/>
      <c r="F587" s="78">
        <v>0.0</v>
      </c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</row>
    <row r="588" ht="15.75" customHeight="1">
      <c r="B588" s="75"/>
      <c r="C588" s="76"/>
      <c r="D588" s="76"/>
      <c r="E588" s="76"/>
      <c r="F588" s="78">
        <v>0.0</v>
      </c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</row>
    <row r="589" ht="15.75" customHeight="1">
      <c r="B589" s="75"/>
      <c r="C589" s="76"/>
      <c r="D589" s="76"/>
      <c r="E589" s="76"/>
      <c r="F589" s="78">
        <v>0.0</v>
      </c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</row>
    <row r="590" ht="15.75" customHeight="1">
      <c r="B590" s="75"/>
      <c r="C590" s="76"/>
      <c r="D590" s="76"/>
      <c r="E590" s="76"/>
      <c r="F590" s="78">
        <v>0.0</v>
      </c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</row>
    <row r="591" ht="15.75" customHeight="1">
      <c r="B591" s="75"/>
      <c r="C591" s="76"/>
      <c r="D591" s="76"/>
      <c r="E591" s="76"/>
      <c r="F591" s="78">
        <v>0.0</v>
      </c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</row>
    <row r="592" ht="15.75" customHeight="1">
      <c r="B592" s="75"/>
      <c r="C592" s="76"/>
      <c r="D592" s="76"/>
      <c r="E592" s="76"/>
      <c r="F592" s="78">
        <v>0.0</v>
      </c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</row>
    <row r="593" ht="15.75" customHeight="1">
      <c r="B593" s="75"/>
      <c r="C593" s="76"/>
      <c r="D593" s="76"/>
      <c r="E593" s="76"/>
      <c r="F593" s="78">
        <v>0.0</v>
      </c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</row>
    <row r="594" ht="15.75" customHeight="1">
      <c r="B594" s="75"/>
      <c r="C594" s="76"/>
      <c r="D594" s="76"/>
      <c r="E594" s="76"/>
      <c r="F594" s="78">
        <v>0.0</v>
      </c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</row>
    <row r="595" ht="15.75" customHeight="1">
      <c r="B595" s="75"/>
      <c r="C595" s="76"/>
      <c r="D595" s="76"/>
      <c r="E595" s="76"/>
      <c r="F595" s="78">
        <v>0.0</v>
      </c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</row>
    <row r="596" ht="15.75" customHeight="1">
      <c r="B596" s="75"/>
      <c r="C596" s="76"/>
      <c r="D596" s="76"/>
      <c r="E596" s="76"/>
      <c r="F596" s="78">
        <v>0.0</v>
      </c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</row>
    <row r="597" ht="15.75" customHeight="1">
      <c r="B597" s="75"/>
      <c r="C597" s="76"/>
      <c r="D597" s="76"/>
      <c r="E597" s="76"/>
      <c r="F597" s="78">
        <v>0.0</v>
      </c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</row>
    <row r="598" ht="15.75" customHeight="1">
      <c r="B598" s="75"/>
      <c r="C598" s="76"/>
      <c r="D598" s="76"/>
      <c r="E598" s="76"/>
      <c r="F598" s="78">
        <v>0.0</v>
      </c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</row>
    <row r="599" ht="15.75" customHeight="1">
      <c r="B599" s="75"/>
      <c r="C599" s="76"/>
      <c r="D599" s="76"/>
      <c r="E599" s="76"/>
      <c r="F599" s="78">
        <v>0.0</v>
      </c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</row>
    <row r="600" ht="15.75" customHeight="1">
      <c r="B600" s="75"/>
      <c r="C600" s="76"/>
      <c r="D600" s="76"/>
      <c r="E600" s="76"/>
      <c r="F600" s="78">
        <v>0.0</v>
      </c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</row>
    <row r="601" ht="15.75" customHeight="1">
      <c r="B601" s="75"/>
      <c r="C601" s="76"/>
      <c r="D601" s="76"/>
      <c r="E601" s="76"/>
      <c r="F601" s="78">
        <v>0.0</v>
      </c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</row>
    <row r="602" ht="15.75" customHeight="1">
      <c r="B602" s="75"/>
      <c r="C602" s="76"/>
      <c r="D602" s="76"/>
      <c r="E602" s="76"/>
      <c r="F602" s="78">
        <v>0.0</v>
      </c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</row>
    <row r="603" ht="15.75" customHeight="1">
      <c r="B603" s="75"/>
      <c r="C603" s="76"/>
      <c r="D603" s="76"/>
      <c r="E603" s="76"/>
      <c r="F603" s="78">
        <v>0.0</v>
      </c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</row>
    <row r="604" ht="15.75" customHeight="1">
      <c r="B604" s="75"/>
      <c r="C604" s="76"/>
      <c r="D604" s="76"/>
      <c r="E604" s="76"/>
      <c r="F604" s="78">
        <v>0.0</v>
      </c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</row>
    <row r="605" ht="15.75" customHeight="1">
      <c r="B605" s="75"/>
      <c r="C605" s="76"/>
      <c r="D605" s="76"/>
      <c r="E605" s="76"/>
      <c r="F605" s="78">
        <v>0.0</v>
      </c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</row>
    <row r="606" ht="15.75" customHeight="1">
      <c r="B606" s="75"/>
      <c r="C606" s="76"/>
      <c r="D606" s="76"/>
      <c r="E606" s="76"/>
      <c r="F606" s="78">
        <v>0.0</v>
      </c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</row>
    <row r="607" ht="15.75" customHeight="1">
      <c r="B607" s="75"/>
      <c r="C607" s="76"/>
      <c r="D607" s="76"/>
      <c r="E607" s="76"/>
      <c r="F607" s="78">
        <v>0.0</v>
      </c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</row>
    <row r="608" ht="15.75" customHeight="1">
      <c r="B608" s="75"/>
      <c r="C608" s="76"/>
      <c r="D608" s="76"/>
      <c r="E608" s="76"/>
      <c r="F608" s="78">
        <v>0.0</v>
      </c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</row>
    <row r="609" ht="15.75" customHeight="1">
      <c r="B609" s="75"/>
      <c r="C609" s="76"/>
      <c r="D609" s="76"/>
      <c r="E609" s="76"/>
      <c r="F609" s="78">
        <v>0.0</v>
      </c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</row>
    <row r="610" ht="15.75" customHeight="1">
      <c r="B610" s="75"/>
      <c r="C610" s="76"/>
      <c r="D610" s="76"/>
      <c r="E610" s="76"/>
      <c r="F610" s="78">
        <v>0.0</v>
      </c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</row>
    <row r="611" ht="15.75" customHeight="1">
      <c r="B611" s="75"/>
      <c r="C611" s="76"/>
      <c r="D611" s="76"/>
      <c r="E611" s="76"/>
      <c r="F611" s="78">
        <v>0.0</v>
      </c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</row>
    <row r="612" ht="15.75" customHeight="1">
      <c r="B612" s="75"/>
      <c r="C612" s="76"/>
      <c r="D612" s="76"/>
      <c r="E612" s="76"/>
      <c r="F612" s="78">
        <v>0.0</v>
      </c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</row>
    <row r="613" ht="15.75" customHeight="1">
      <c r="B613" s="75"/>
      <c r="C613" s="76"/>
      <c r="D613" s="76"/>
      <c r="E613" s="76"/>
      <c r="F613" s="78">
        <v>0.0</v>
      </c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</row>
    <row r="614" ht="15.75" customHeight="1">
      <c r="B614" s="75"/>
      <c r="C614" s="76"/>
      <c r="D614" s="76"/>
      <c r="E614" s="76"/>
      <c r="F614" s="78">
        <v>0.0</v>
      </c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</row>
    <row r="615" ht="15.75" customHeight="1">
      <c r="B615" s="75"/>
      <c r="C615" s="76"/>
      <c r="D615" s="76"/>
      <c r="E615" s="76"/>
      <c r="F615" s="78">
        <v>0.0</v>
      </c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</row>
    <row r="616" ht="15.75" customHeight="1">
      <c r="B616" s="75"/>
      <c r="C616" s="76"/>
      <c r="D616" s="76"/>
      <c r="E616" s="76"/>
      <c r="F616" s="78">
        <v>0.0</v>
      </c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</row>
    <row r="617" ht="15.75" customHeight="1">
      <c r="B617" s="75"/>
      <c r="C617" s="76"/>
      <c r="D617" s="76"/>
      <c r="E617" s="76"/>
      <c r="F617" s="78">
        <v>0.0</v>
      </c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</row>
    <row r="618" ht="15.75" customHeight="1">
      <c r="B618" s="75"/>
      <c r="C618" s="76"/>
      <c r="D618" s="76"/>
      <c r="E618" s="76"/>
      <c r="F618" s="78">
        <v>0.0</v>
      </c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</row>
    <row r="619" ht="15.75" customHeight="1">
      <c r="B619" s="75"/>
      <c r="C619" s="76"/>
      <c r="D619" s="76"/>
      <c r="E619" s="76"/>
      <c r="F619" s="78">
        <v>0.0</v>
      </c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</row>
    <row r="620" ht="15.75" customHeight="1">
      <c r="B620" s="75"/>
      <c r="C620" s="76"/>
      <c r="D620" s="76"/>
      <c r="E620" s="76"/>
      <c r="F620" s="78">
        <v>0.0</v>
      </c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</row>
    <row r="621" ht="15.75" customHeight="1">
      <c r="B621" s="75"/>
      <c r="C621" s="76"/>
      <c r="D621" s="76"/>
      <c r="E621" s="76"/>
      <c r="F621" s="78">
        <v>0.0</v>
      </c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</row>
    <row r="622" ht="15.75" customHeight="1">
      <c r="B622" s="75"/>
      <c r="C622" s="76"/>
      <c r="D622" s="76"/>
      <c r="E622" s="76"/>
      <c r="F622" s="78">
        <v>0.0</v>
      </c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</row>
    <row r="623" ht="15.75" customHeight="1">
      <c r="B623" s="75"/>
      <c r="C623" s="76"/>
      <c r="D623" s="76"/>
      <c r="E623" s="76"/>
      <c r="F623" s="78">
        <v>0.0</v>
      </c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</row>
    <row r="624" ht="15.75" customHeight="1">
      <c r="B624" s="75"/>
      <c r="C624" s="76"/>
      <c r="D624" s="76"/>
      <c r="E624" s="76"/>
      <c r="F624" s="78">
        <v>0.0</v>
      </c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</row>
    <row r="625" ht="15.75" customHeight="1">
      <c r="B625" s="75"/>
      <c r="C625" s="76"/>
      <c r="D625" s="76"/>
      <c r="E625" s="76"/>
      <c r="F625" s="78">
        <v>0.0</v>
      </c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</row>
    <row r="626" ht="15.75" customHeight="1">
      <c r="B626" s="75"/>
      <c r="C626" s="76"/>
      <c r="D626" s="76"/>
      <c r="E626" s="76"/>
      <c r="F626" s="78">
        <v>0.0</v>
      </c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</row>
    <row r="627" ht="15.75" customHeight="1">
      <c r="B627" s="75"/>
      <c r="C627" s="76"/>
      <c r="D627" s="76"/>
      <c r="E627" s="76"/>
      <c r="F627" s="78">
        <v>0.0</v>
      </c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</row>
    <row r="628" ht="15.75" customHeight="1">
      <c r="B628" s="75"/>
      <c r="C628" s="76"/>
      <c r="D628" s="76"/>
      <c r="E628" s="76"/>
      <c r="F628" s="78">
        <v>0.0</v>
      </c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</row>
    <row r="629" ht="15.75" customHeight="1">
      <c r="B629" s="75"/>
      <c r="C629" s="76"/>
      <c r="D629" s="76"/>
      <c r="E629" s="76"/>
      <c r="F629" s="78">
        <v>0.0</v>
      </c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</row>
    <row r="630" ht="15.75" customHeight="1">
      <c r="B630" s="75"/>
      <c r="C630" s="76"/>
      <c r="D630" s="76"/>
      <c r="E630" s="76"/>
      <c r="F630" s="78">
        <v>0.0</v>
      </c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</row>
    <row r="631" ht="15.75" customHeight="1">
      <c r="B631" s="75"/>
      <c r="C631" s="76"/>
      <c r="D631" s="76"/>
      <c r="E631" s="76"/>
      <c r="F631" s="78">
        <v>0.0</v>
      </c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</row>
    <row r="632" ht="15.75" customHeight="1">
      <c r="B632" s="75"/>
      <c r="C632" s="76"/>
      <c r="D632" s="76"/>
      <c r="E632" s="76"/>
      <c r="F632" s="78">
        <v>0.0</v>
      </c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</row>
    <row r="633" ht="15.75" customHeight="1">
      <c r="B633" s="75"/>
      <c r="C633" s="76"/>
      <c r="D633" s="76"/>
      <c r="E633" s="76"/>
      <c r="F633" s="78">
        <v>0.0</v>
      </c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</row>
    <row r="634" ht="15.75" customHeight="1">
      <c r="B634" s="75"/>
      <c r="C634" s="76"/>
      <c r="D634" s="76"/>
      <c r="E634" s="76"/>
      <c r="F634" s="78">
        <v>0.0</v>
      </c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</row>
    <row r="635" ht="15.75" customHeight="1">
      <c r="B635" s="75"/>
      <c r="C635" s="76"/>
      <c r="D635" s="76"/>
      <c r="E635" s="76"/>
      <c r="F635" s="78">
        <v>0.0</v>
      </c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</row>
    <row r="636" ht="15.75" customHeight="1">
      <c r="B636" s="75"/>
      <c r="C636" s="76"/>
      <c r="D636" s="76"/>
      <c r="E636" s="76"/>
      <c r="F636" s="78">
        <v>0.0</v>
      </c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</row>
    <row r="637" ht="15.75" customHeight="1">
      <c r="B637" s="75"/>
      <c r="C637" s="76"/>
      <c r="D637" s="76"/>
      <c r="E637" s="76"/>
      <c r="F637" s="78">
        <v>0.0</v>
      </c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</row>
    <row r="638" ht="15.75" customHeight="1">
      <c r="B638" s="75"/>
      <c r="C638" s="76"/>
      <c r="D638" s="76"/>
      <c r="E638" s="76"/>
      <c r="F638" s="78">
        <v>0.0</v>
      </c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</row>
    <row r="639" ht="15.75" customHeight="1">
      <c r="B639" s="75"/>
      <c r="C639" s="76"/>
      <c r="D639" s="76"/>
      <c r="E639" s="76"/>
      <c r="F639" s="78">
        <v>0.0</v>
      </c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</row>
    <row r="640" ht="15.75" customHeight="1">
      <c r="B640" s="75"/>
      <c r="C640" s="76"/>
      <c r="D640" s="76"/>
      <c r="E640" s="76"/>
      <c r="F640" s="78">
        <v>0.0</v>
      </c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</row>
    <row r="641" ht="15.75" customHeight="1">
      <c r="B641" s="75"/>
      <c r="C641" s="76"/>
      <c r="D641" s="76"/>
      <c r="E641" s="76"/>
      <c r="F641" s="78">
        <v>0.0</v>
      </c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</row>
    <row r="642" ht="15.75" customHeight="1">
      <c r="B642" s="75"/>
      <c r="C642" s="76"/>
      <c r="D642" s="76"/>
      <c r="E642" s="76"/>
      <c r="F642" s="78">
        <v>0.0</v>
      </c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</row>
    <row r="643" ht="15.75" customHeight="1">
      <c r="B643" s="75"/>
      <c r="C643" s="76"/>
      <c r="D643" s="76"/>
      <c r="E643" s="76"/>
      <c r="F643" s="78">
        <v>0.0</v>
      </c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</row>
    <row r="644" ht="15.75" customHeight="1">
      <c r="B644" s="75"/>
      <c r="C644" s="76"/>
      <c r="D644" s="76"/>
      <c r="E644" s="76"/>
      <c r="F644" s="78">
        <v>0.0</v>
      </c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</row>
    <row r="645" ht="15.75" customHeight="1">
      <c r="B645" s="75"/>
      <c r="C645" s="76"/>
      <c r="D645" s="76"/>
      <c r="E645" s="76"/>
      <c r="F645" s="78">
        <v>0.0</v>
      </c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</row>
    <row r="646" ht="15.75" customHeight="1">
      <c r="B646" s="75"/>
      <c r="C646" s="76"/>
      <c r="D646" s="76"/>
      <c r="E646" s="76"/>
      <c r="F646" s="78">
        <v>0.0</v>
      </c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</row>
    <row r="647" ht="15.75" customHeight="1">
      <c r="B647" s="75"/>
      <c r="C647" s="76"/>
      <c r="D647" s="76"/>
      <c r="E647" s="76"/>
      <c r="F647" s="78">
        <v>0.0</v>
      </c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</row>
    <row r="648" ht="15.75" customHeight="1">
      <c r="B648" s="75"/>
      <c r="C648" s="76"/>
      <c r="D648" s="76"/>
      <c r="E648" s="76"/>
      <c r="F648" s="78">
        <v>0.0</v>
      </c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</row>
    <row r="649" ht="15.75" customHeight="1">
      <c r="B649" s="75"/>
      <c r="C649" s="76"/>
      <c r="D649" s="76"/>
      <c r="E649" s="76"/>
      <c r="F649" s="78">
        <v>0.0</v>
      </c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</row>
    <row r="650" ht="15.75" customHeight="1">
      <c r="B650" s="75"/>
      <c r="C650" s="76"/>
      <c r="D650" s="76"/>
      <c r="E650" s="76"/>
      <c r="F650" s="78">
        <v>0.0</v>
      </c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</row>
    <row r="651" ht="15.75" customHeight="1">
      <c r="B651" s="75"/>
      <c r="C651" s="76"/>
      <c r="D651" s="76"/>
      <c r="E651" s="76"/>
      <c r="F651" s="78">
        <v>0.0</v>
      </c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</row>
    <row r="652" ht="15.75" customHeight="1">
      <c r="B652" s="75"/>
      <c r="C652" s="76"/>
      <c r="D652" s="76"/>
      <c r="E652" s="76"/>
      <c r="F652" s="78">
        <v>0.0</v>
      </c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</row>
    <row r="653" ht="15.75" customHeight="1">
      <c r="B653" s="75"/>
      <c r="C653" s="76"/>
      <c r="D653" s="76"/>
      <c r="E653" s="76"/>
      <c r="F653" s="78">
        <v>0.0</v>
      </c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</row>
    <row r="654" ht="15.75" customHeight="1">
      <c r="B654" s="75"/>
      <c r="C654" s="76"/>
      <c r="D654" s="76"/>
      <c r="E654" s="76"/>
      <c r="F654" s="78">
        <v>0.0</v>
      </c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</row>
    <row r="655" ht="15.75" customHeight="1">
      <c r="B655" s="75"/>
      <c r="C655" s="76"/>
      <c r="D655" s="76"/>
      <c r="E655" s="76"/>
      <c r="F655" s="78">
        <v>0.0</v>
      </c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</row>
    <row r="656" ht="15.75" customHeight="1">
      <c r="B656" s="75"/>
      <c r="C656" s="76"/>
      <c r="D656" s="76"/>
      <c r="E656" s="76"/>
      <c r="F656" s="78">
        <v>0.0</v>
      </c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</row>
    <row r="657" ht="15.75" customHeight="1">
      <c r="B657" s="75"/>
      <c r="C657" s="76"/>
      <c r="D657" s="76"/>
      <c r="E657" s="76"/>
      <c r="F657" s="78">
        <v>0.0</v>
      </c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</row>
    <row r="658" ht="15.75" customHeight="1">
      <c r="B658" s="75"/>
      <c r="C658" s="76"/>
      <c r="D658" s="76"/>
      <c r="E658" s="76"/>
      <c r="F658" s="78">
        <v>0.0</v>
      </c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</row>
    <row r="659" ht="15.75" customHeight="1">
      <c r="B659" s="75"/>
      <c r="C659" s="76"/>
      <c r="D659" s="76"/>
      <c r="E659" s="76"/>
      <c r="F659" s="78">
        <v>0.0</v>
      </c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</row>
    <row r="660" ht="15.75" customHeight="1">
      <c r="B660" s="75"/>
      <c r="C660" s="76"/>
      <c r="D660" s="76"/>
      <c r="E660" s="76"/>
      <c r="F660" s="78">
        <v>0.0</v>
      </c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</row>
    <row r="661" ht="15.75" customHeight="1">
      <c r="B661" s="75"/>
      <c r="C661" s="76"/>
      <c r="D661" s="76"/>
      <c r="E661" s="76"/>
      <c r="F661" s="78">
        <v>0.0</v>
      </c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</row>
    <row r="662" ht="15.75" customHeight="1">
      <c r="B662" s="75"/>
      <c r="C662" s="76"/>
      <c r="D662" s="76"/>
      <c r="E662" s="76"/>
      <c r="F662" s="78">
        <v>0.0</v>
      </c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</row>
    <row r="663" ht="15.75" customHeight="1">
      <c r="B663" s="75"/>
      <c r="C663" s="76"/>
      <c r="D663" s="76"/>
      <c r="E663" s="76"/>
      <c r="F663" s="78">
        <v>0.0</v>
      </c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</row>
    <row r="664" ht="15.75" customHeight="1">
      <c r="B664" s="75"/>
      <c r="C664" s="76"/>
      <c r="D664" s="76"/>
      <c r="E664" s="76"/>
      <c r="F664" s="78">
        <v>0.0</v>
      </c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</row>
    <row r="665" ht="15.75" customHeight="1">
      <c r="B665" s="75"/>
      <c r="C665" s="76"/>
      <c r="D665" s="76"/>
      <c r="E665" s="76"/>
      <c r="F665" s="78">
        <v>0.0</v>
      </c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</row>
    <row r="666" ht="15.75" customHeight="1">
      <c r="B666" s="75"/>
      <c r="C666" s="76"/>
      <c r="D666" s="76"/>
      <c r="E666" s="76"/>
      <c r="F666" s="78">
        <v>0.0</v>
      </c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</row>
    <row r="667" ht="15.75" customHeight="1">
      <c r="B667" s="75"/>
      <c r="C667" s="76"/>
      <c r="D667" s="76"/>
      <c r="E667" s="76"/>
      <c r="F667" s="78">
        <v>0.0</v>
      </c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</row>
    <row r="668" ht="15.75" customHeight="1">
      <c r="B668" s="75"/>
      <c r="C668" s="76"/>
      <c r="D668" s="76"/>
      <c r="E668" s="76"/>
      <c r="F668" s="78">
        <v>0.0</v>
      </c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</row>
    <row r="669" ht="15.75" customHeight="1">
      <c r="B669" s="75"/>
      <c r="C669" s="76"/>
      <c r="D669" s="76"/>
      <c r="E669" s="76"/>
      <c r="F669" s="78">
        <v>0.0</v>
      </c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</row>
    <row r="670" ht="15.75" customHeight="1">
      <c r="B670" s="75"/>
      <c r="C670" s="76"/>
      <c r="D670" s="76"/>
      <c r="E670" s="76"/>
      <c r="F670" s="78">
        <v>0.0</v>
      </c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</row>
    <row r="671" ht="15.75" customHeight="1">
      <c r="B671" s="75"/>
      <c r="C671" s="76"/>
      <c r="D671" s="76"/>
      <c r="E671" s="76"/>
      <c r="F671" s="78">
        <v>0.0</v>
      </c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</row>
    <row r="672" ht="15.75" customHeight="1">
      <c r="B672" s="75"/>
      <c r="C672" s="76"/>
      <c r="D672" s="76"/>
      <c r="E672" s="76"/>
      <c r="F672" s="78">
        <v>0.0</v>
      </c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</row>
    <row r="673" ht="15.75" customHeight="1">
      <c r="B673" s="75"/>
      <c r="C673" s="76"/>
      <c r="D673" s="76"/>
      <c r="E673" s="76"/>
      <c r="F673" s="78">
        <v>0.0</v>
      </c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</row>
    <row r="674" ht="15.75" customHeight="1">
      <c r="B674" s="75"/>
      <c r="C674" s="76"/>
      <c r="D674" s="76"/>
      <c r="E674" s="76"/>
      <c r="F674" s="78">
        <v>0.0</v>
      </c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</row>
    <row r="675" ht="15.75" customHeight="1">
      <c r="B675" s="75"/>
      <c r="C675" s="76"/>
      <c r="D675" s="76"/>
      <c r="E675" s="76"/>
      <c r="F675" s="78">
        <v>0.0</v>
      </c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</row>
    <row r="676" ht="15.75" customHeight="1">
      <c r="B676" s="75"/>
      <c r="C676" s="76"/>
      <c r="D676" s="76"/>
      <c r="E676" s="76"/>
      <c r="F676" s="78">
        <v>0.0</v>
      </c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</row>
    <row r="677" ht="15.75" customHeight="1">
      <c r="B677" s="75"/>
      <c r="C677" s="76"/>
      <c r="D677" s="76"/>
      <c r="E677" s="76"/>
      <c r="F677" s="78">
        <v>0.0</v>
      </c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</row>
    <row r="678" ht="15.75" customHeight="1">
      <c r="B678" s="75"/>
      <c r="C678" s="76"/>
      <c r="D678" s="76"/>
      <c r="E678" s="76"/>
      <c r="F678" s="78">
        <v>0.0</v>
      </c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</row>
    <row r="679" ht="15.75" customHeight="1">
      <c r="B679" s="75"/>
      <c r="C679" s="76"/>
      <c r="D679" s="76"/>
      <c r="E679" s="76"/>
      <c r="F679" s="78">
        <v>0.0</v>
      </c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</row>
    <row r="680" ht="15.75" customHeight="1">
      <c r="B680" s="75"/>
      <c r="C680" s="76"/>
      <c r="D680" s="76"/>
      <c r="E680" s="76"/>
      <c r="F680" s="78">
        <v>0.0</v>
      </c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</row>
    <row r="681" ht="15.75" customHeight="1">
      <c r="B681" s="75"/>
      <c r="C681" s="76"/>
      <c r="D681" s="76"/>
      <c r="E681" s="76"/>
      <c r="F681" s="78">
        <v>0.0</v>
      </c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</row>
    <row r="682" ht="15.75" customHeight="1">
      <c r="B682" s="75"/>
      <c r="C682" s="76"/>
      <c r="D682" s="76"/>
      <c r="E682" s="76"/>
      <c r="F682" s="78">
        <v>0.0</v>
      </c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</row>
    <row r="683" ht="15.75" customHeight="1">
      <c r="B683" s="75"/>
      <c r="C683" s="76"/>
      <c r="D683" s="76"/>
      <c r="E683" s="76"/>
      <c r="F683" s="78">
        <v>0.0</v>
      </c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</row>
    <row r="684" ht="15.75" customHeight="1">
      <c r="B684" s="75"/>
      <c r="C684" s="76"/>
      <c r="D684" s="76"/>
      <c r="E684" s="76"/>
      <c r="F684" s="78">
        <v>0.0</v>
      </c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</row>
    <row r="685" ht="15.75" customHeight="1">
      <c r="B685" s="75"/>
      <c r="C685" s="76"/>
      <c r="D685" s="76"/>
      <c r="E685" s="76"/>
      <c r="F685" s="78">
        <v>0.0</v>
      </c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</row>
    <row r="686" ht="15.75" customHeight="1">
      <c r="B686" s="75"/>
      <c r="C686" s="76"/>
      <c r="D686" s="76"/>
      <c r="E686" s="76"/>
      <c r="F686" s="78">
        <v>0.0</v>
      </c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</row>
    <row r="687" ht="15.75" customHeight="1">
      <c r="B687" s="75"/>
      <c r="C687" s="76"/>
      <c r="D687" s="76"/>
      <c r="E687" s="76"/>
      <c r="F687" s="78">
        <v>0.0</v>
      </c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</row>
    <row r="688" ht="15.75" customHeight="1">
      <c r="B688" s="75"/>
      <c r="C688" s="76"/>
      <c r="D688" s="76"/>
      <c r="E688" s="76"/>
      <c r="F688" s="78">
        <v>0.0</v>
      </c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</row>
    <row r="689" ht="15.75" customHeight="1">
      <c r="B689" s="75"/>
      <c r="C689" s="76"/>
      <c r="D689" s="76"/>
      <c r="E689" s="76"/>
      <c r="F689" s="78">
        <v>0.0</v>
      </c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</row>
    <row r="690" ht="15.75" customHeight="1">
      <c r="B690" s="75"/>
      <c r="C690" s="76"/>
      <c r="D690" s="76"/>
      <c r="E690" s="76"/>
      <c r="F690" s="78">
        <v>0.0</v>
      </c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</row>
    <row r="691" ht="15.75" customHeight="1">
      <c r="B691" s="75"/>
      <c r="C691" s="76"/>
      <c r="D691" s="76"/>
      <c r="E691" s="76"/>
      <c r="F691" s="78">
        <v>0.0</v>
      </c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</row>
    <row r="692" ht="15.75" customHeight="1">
      <c r="B692" s="75"/>
      <c r="C692" s="76"/>
      <c r="D692" s="76"/>
      <c r="E692" s="76"/>
      <c r="F692" s="78">
        <v>0.0</v>
      </c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</row>
    <row r="693" ht="15.75" customHeight="1">
      <c r="B693" s="75"/>
      <c r="C693" s="76"/>
      <c r="D693" s="76"/>
      <c r="E693" s="76"/>
      <c r="F693" s="78">
        <v>0.0</v>
      </c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</row>
    <row r="694" ht="15.75" customHeight="1">
      <c r="B694" s="75"/>
      <c r="C694" s="76"/>
      <c r="D694" s="76"/>
      <c r="E694" s="76"/>
      <c r="F694" s="78">
        <v>0.0</v>
      </c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</row>
    <row r="695" ht="15.75" customHeight="1">
      <c r="B695" s="75"/>
      <c r="C695" s="76"/>
      <c r="D695" s="76"/>
      <c r="E695" s="76"/>
      <c r="F695" s="78">
        <v>0.0</v>
      </c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</row>
    <row r="696" ht="15.75" customHeight="1">
      <c r="B696" s="75"/>
      <c r="C696" s="76"/>
      <c r="D696" s="76"/>
      <c r="E696" s="76"/>
      <c r="F696" s="78">
        <v>0.0</v>
      </c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</row>
    <row r="697" ht="15.75" customHeight="1">
      <c r="B697" s="75"/>
      <c r="C697" s="76"/>
      <c r="D697" s="76"/>
      <c r="E697" s="76"/>
      <c r="F697" s="78">
        <v>0.0</v>
      </c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</row>
    <row r="698" ht="15.75" customHeight="1">
      <c r="B698" s="75"/>
      <c r="C698" s="76"/>
      <c r="D698" s="76"/>
      <c r="E698" s="76"/>
      <c r="F698" s="78">
        <v>0.0</v>
      </c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</row>
    <row r="699" ht="15.75" customHeight="1">
      <c r="B699" s="75"/>
      <c r="C699" s="76"/>
      <c r="D699" s="76"/>
      <c r="E699" s="76"/>
      <c r="F699" s="78">
        <v>0.0</v>
      </c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</row>
    <row r="700" ht="15.75" customHeight="1">
      <c r="B700" s="75"/>
      <c r="C700" s="76"/>
      <c r="D700" s="76"/>
      <c r="E700" s="76"/>
      <c r="F700" s="78">
        <v>0.0</v>
      </c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</row>
    <row r="701" ht="15.75" customHeight="1">
      <c r="B701" s="75"/>
      <c r="C701" s="76"/>
      <c r="D701" s="76"/>
      <c r="E701" s="76"/>
      <c r="F701" s="78">
        <v>0.0</v>
      </c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</row>
    <row r="702" ht="15.75" customHeight="1">
      <c r="B702" s="75"/>
      <c r="C702" s="76"/>
      <c r="D702" s="76"/>
      <c r="E702" s="76"/>
      <c r="F702" s="78">
        <v>0.0</v>
      </c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</row>
    <row r="703" ht="15.75" customHeight="1">
      <c r="B703" s="75"/>
      <c r="C703" s="76"/>
      <c r="D703" s="76"/>
      <c r="E703" s="76"/>
      <c r="F703" s="78">
        <v>0.0</v>
      </c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</row>
    <row r="704" ht="15.75" customHeight="1">
      <c r="B704" s="75"/>
      <c r="C704" s="76"/>
      <c r="D704" s="76"/>
      <c r="E704" s="76"/>
      <c r="F704" s="78">
        <v>0.0</v>
      </c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</row>
    <row r="705" ht="15.75" customHeight="1">
      <c r="B705" s="75"/>
      <c r="C705" s="76"/>
      <c r="D705" s="76"/>
      <c r="E705" s="76"/>
      <c r="F705" s="78">
        <v>0.0</v>
      </c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</row>
    <row r="706" ht="15.75" customHeight="1">
      <c r="B706" s="75"/>
      <c r="C706" s="76"/>
      <c r="D706" s="76"/>
      <c r="E706" s="76"/>
      <c r="F706" s="78">
        <v>0.0</v>
      </c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</row>
    <row r="707" ht="15.75" customHeight="1">
      <c r="B707" s="75"/>
      <c r="C707" s="76"/>
      <c r="D707" s="76"/>
      <c r="E707" s="76"/>
      <c r="F707" s="78">
        <v>0.0</v>
      </c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</row>
    <row r="708" ht="15.75" customHeight="1">
      <c r="B708" s="75"/>
      <c r="C708" s="76"/>
      <c r="D708" s="76"/>
      <c r="E708" s="76"/>
      <c r="F708" s="78">
        <v>0.0</v>
      </c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</row>
    <row r="709" ht="15.75" customHeight="1">
      <c r="B709" s="75"/>
      <c r="C709" s="76"/>
      <c r="D709" s="76"/>
      <c r="E709" s="76"/>
      <c r="F709" s="78">
        <v>0.0</v>
      </c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</row>
    <row r="710" ht="15.75" customHeight="1">
      <c r="B710" s="75"/>
      <c r="C710" s="76"/>
      <c r="D710" s="76"/>
      <c r="E710" s="76"/>
      <c r="F710" s="78">
        <v>0.0</v>
      </c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</row>
    <row r="711" ht="15.75" customHeight="1">
      <c r="B711" s="75"/>
      <c r="C711" s="76"/>
      <c r="D711" s="76"/>
      <c r="E711" s="76"/>
      <c r="F711" s="78">
        <v>0.0</v>
      </c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</row>
    <row r="712" ht="15.75" customHeight="1">
      <c r="B712" s="75"/>
      <c r="C712" s="76"/>
      <c r="D712" s="76"/>
      <c r="E712" s="76"/>
      <c r="F712" s="78">
        <v>0.0</v>
      </c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</row>
    <row r="713" ht="15.75" customHeight="1">
      <c r="B713" s="75"/>
      <c r="C713" s="76"/>
      <c r="D713" s="76"/>
      <c r="E713" s="76"/>
      <c r="F713" s="78">
        <v>0.0</v>
      </c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</row>
    <row r="714" ht="15.75" customHeight="1">
      <c r="B714" s="75"/>
      <c r="C714" s="76"/>
      <c r="D714" s="76"/>
      <c r="E714" s="76"/>
      <c r="F714" s="78">
        <v>0.0</v>
      </c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</row>
    <row r="715" ht="15.75" customHeight="1">
      <c r="B715" s="75"/>
      <c r="C715" s="76"/>
      <c r="D715" s="76"/>
      <c r="E715" s="76"/>
      <c r="F715" s="78">
        <v>0.0</v>
      </c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</row>
    <row r="716" ht="15.75" customHeight="1">
      <c r="B716" s="75"/>
      <c r="C716" s="76"/>
      <c r="D716" s="76"/>
      <c r="E716" s="76"/>
      <c r="F716" s="78">
        <v>0.0</v>
      </c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</row>
    <row r="717" ht="15.75" customHeight="1">
      <c r="B717" s="75"/>
      <c r="C717" s="76"/>
      <c r="D717" s="76"/>
      <c r="E717" s="76"/>
      <c r="F717" s="78">
        <v>0.0</v>
      </c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</row>
    <row r="718" ht="15.75" customHeight="1">
      <c r="B718" s="75"/>
      <c r="C718" s="76"/>
      <c r="D718" s="76"/>
      <c r="E718" s="76"/>
      <c r="F718" s="78">
        <v>0.0</v>
      </c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</row>
    <row r="719" ht="15.75" customHeight="1">
      <c r="B719" s="75"/>
      <c r="C719" s="76"/>
      <c r="D719" s="76"/>
      <c r="E719" s="76"/>
      <c r="F719" s="78">
        <v>0.0</v>
      </c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</row>
    <row r="720" ht="15.75" customHeight="1">
      <c r="B720" s="75"/>
      <c r="C720" s="76"/>
      <c r="D720" s="76"/>
      <c r="E720" s="76"/>
      <c r="F720" s="78">
        <v>0.0</v>
      </c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</row>
    <row r="721" ht="15.75" customHeight="1">
      <c r="B721" s="75"/>
      <c r="C721" s="76"/>
      <c r="D721" s="76"/>
      <c r="E721" s="76"/>
      <c r="F721" s="78">
        <v>0.0</v>
      </c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</row>
    <row r="722" ht="15.75" customHeight="1">
      <c r="B722" s="75"/>
      <c r="C722" s="76"/>
      <c r="D722" s="76"/>
      <c r="E722" s="76"/>
      <c r="F722" s="78">
        <v>0.0</v>
      </c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</row>
    <row r="723" ht="15.75" customHeight="1">
      <c r="B723" s="75"/>
      <c r="C723" s="76"/>
      <c r="D723" s="76"/>
      <c r="E723" s="76"/>
      <c r="F723" s="78">
        <v>0.0</v>
      </c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</row>
    <row r="724" ht="15.75" customHeight="1">
      <c r="B724" s="75"/>
      <c r="C724" s="76"/>
      <c r="D724" s="76"/>
      <c r="E724" s="76"/>
      <c r="F724" s="78">
        <v>0.0</v>
      </c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</row>
    <row r="725" ht="15.75" customHeight="1">
      <c r="B725" s="75"/>
      <c r="C725" s="76"/>
      <c r="D725" s="76"/>
      <c r="E725" s="76"/>
      <c r="F725" s="78">
        <v>0.0</v>
      </c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</row>
    <row r="726" ht="15.75" customHeight="1">
      <c r="B726" s="75"/>
      <c r="C726" s="76"/>
      <c r="D726" s="76"/>
      <c r="E726" s="76"/>
      <c r="F726" s="78">
        <v>0.0</v>
      </c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</row>
    <row r="727" ht="15.75" customHeight="1">
      <c r="B727" s="75"/>
      <c r="C727" s="76"/>
      <c r="D727" s="76"/>
      <c r="E727" s="76"/>
      <c r="F727" s="78">
        <v>0.0</v>
      </c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</row>
    <row r="728" ht="15.75" customHeight="1">
      <c r="B728" s="75"/>
      <c r="C728" s="76"/>
      <c r="D728" s="76"/>
      <c r="E728" s="76"/>
      <c r="F728" s="78">
        <v>0.0</v>
      </c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</row>
    <row r="729" ht="15.75" customHeight="1">
      <c r="B729" s="75"/>
      <c r="C729" s="76"/>
      <c r="D729" s="76"/>
      <c r="E729" s="76"/>
      <c r="F729" s="78">
        <v>0.0</v>
      </c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</row>
    <row r="730" ht="15.75" customHeight="1">
      <c r="B730" s="75"/>
      <c r="C730" s="76"/>
      <c r="D730" s="76"/>
      <c r="E730" s="76"/>
      <c r="F730" s="78">
        <v>0.0</v>
      </c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</row>
    <row r="731" ht="15.75" customHeight="1">
      <c r="B731" s="75"/>
      <c r="C731" s="76"/>
      <c r="D731" s="76"/>
      <c r="E731" s="76"/>
      <c r="F731" s="78">
        <v>0.0</v>
      </c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</row>
    <row r="732" ht="15.75" customHeight="1">
      <c r="B732" s="75"/>
      <c r="C732" s="76"/>
      <c r="D732" s="76"/>
      <c r="E732" s="76"/>
      <c r="F732" s="78">
        <v>0.0</v>
      </c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</row>
    <row r="733" ht="15.75" customHeight="1">
      <c r="B733" s="75"/>
      <c r="C733" s="76"/>
      <c r="D733" s="76"/>
      <c r="E733" s="76"/>
      <c r="F733" s="78">
        <v>0.0</v>
      </c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</row>
    <row r="734" ht="15.75" customHeight="1">
      <c r="B734" s="75"/>
      <c r="C734" s="76"/>
      <c r="D734" s="76"/>
      <c r="E734" s="76"/>
      <c r="F734" s="78">
        <v>0.0</v>
      </c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</row>
    <row r="735" ht="15.75" customHeight="1">
      <c r="B735" s="75"/>
      <c r="C735" s="76"/>
      <c r="D735" s="76"/>
      <c r="E735" s="76"/>
      <c r="F735" s="78">
        <v>0.0</v>
      </c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</row>
    <row r="736" ht="15.75" customHeight="1">
      <c r="B736" s="75"/>
      <c r="C736" s="76"/>
      <c r="D736" s="76"/>
      <c r="E736" s="76"/>
      <c r="F736" s="78">
        <v>0.0</v>
      </c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</row>
    <row r="737" ht="15.75" customHeight="1">
      <c r="B737" s="75"/>
      <c r="C737" s="76"/>
      <c r="D737" s="76"/>
      <c r="E737" s="76"/>
      <c r="F737" s="78">
        <v>0.0</v>
      </c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</row>
    <row r="738" ht="15.75" customHeight="1">
      <c r="B738" s="75"/>
      <c r="C738" s="76"/>
      <c r="D738" s="76"/>
      <c r="E738" s="76"/>
      <c r="F738" s="78">
        <v>0.0</v>
      </c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</row>
    <row r="739" ht="15.75" customHeight="1">
      <c r="B739" s="75"/>
      <c r="C739" s="76"/>
      <c r="D739" s="76"/>
      <c r="E739" s="76"/>
      <c r="F739" s="78">
        <v>0.0</v>
      </c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</row>
    <row r="740" ht="15.75" customHeight="1">
      <c r="B740" s="75"/>
      <c r="C740" s="76"/>
      <c r="D740" s="76"/>
      <c r="E740" s="76"/>
      <c r="F740" s="78">
        <v>0.0</v>
      </c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</row>
    <row r="741" ht="15.75" customHeight="1">
      <c r="B741" s="75"/>
      <c r="C741" s="76"/>
      <c r="D741" s="76"/>
      <c r="E741" s="76"/>
      <c r="F741" s="78">
        <v>0.0</v>
      </c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</row>
    <row r="742" ht="15.75" customHeight="1">
      <c r="B742" s="75"/>
      <c r="C742" s="76"/>
      <c r="D742" s="76"/>
      <c r="E742" s="76"/>
      <c r="F742" s="78">
        <v>0.0</v>
      </c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</row>
    <row r="743" ht="15.75" customHeight="1">
      <c r="B743" s="75"/>
      <c r="C743" s="76"/>
      <c r="D743" s="76"/>
      <c r="E743" s="76"/>
      <c r="F743" s="78">
        <v>0.0</v>
      </c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</row>
    <row r="744" ht="15.75" customHeight="1">
      <c r="B744" s="75"/>
      <c r="C744" s="76"/>
      <c r="D744" s="76"/>
      <c r="E744" s="76"/>
      <c r="F744" s="78">
        <v>0.0</v>
      </c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</row>
    <row r="745" ht="15.75" customHeight="1">
      <c r="B745" s="75"/>
      <c r="C745" s="76"/>
      <c r="D745" s="76"/>
      <c r="E745" s="76"/>
      <c r="F745" s="78">
        <v>0.0</v>
      </c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</row>
    <row r="746" ht="15.75" customHeight="1">
      <c r="B746" s="75"/>
      <c r="C746" s="76"/>
      <c r="D746" s="76"/>
      <c r="E746" s="76"/>
      <c r="F746" s="78">
        <v>0.0</v>
      </c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</row>
    <row r="747" ht="15.75" customHeight="1">
      <c r="B747" s="75"/>
      <c r="C747" s="76"/>
      <c r="D747" s="76"/>
      <c r="E747" s="76"/>
      <c r="F747" s="78">
        <v>0.0</v>
      </c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</row>
    <row r="748" ht="15.75" customHeight="1">
      <c r="B748" s="75"/>
      <c r="C748" s="76"/>
      <c r="D748" s="76"/>
      <c r="E748" s="76"/>
      <c r="F748" s="78">
        <v>0.0</v>
      </c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</row>
    <row r="749" ht="15.75" customHeight="1">
      <c r="B749" s="75"/>
      <c r="C749" s="76"/>
      <c r="D749" s="76"/>
      <c r="E749" s="76"/>
      <c r="F749" s="78">
        <v>0.0</v>
      </c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</row>
    <row r="750" ht="15.75" customHeight="1">
      <c r="B750" s="75"/>
      <c r="C750" s="76"/>
      <c r="D750" s="76"/>
      <c r="E750" s="76"/>
      <c r="F750" s="78">
        <v>0.0</v>
      </c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</row>
    <row r="751" ht="15.75" customHeight="1">
      <c r="B751" s="75"/>
      <c r="C751" s="76"/>
      <c r="D751" s="76"/>
      <c r="E751" s="76"/>
      <c r="F751" s="78">
        <v>0.0</v>
      </c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</row>
    <row r="752" ht="15.75" customHeight="1">
      <c r="B752" s="75"/>
      <c r="C752" s="76"/>
      <c r="D752" s="76"/>
      <c r="E752" s="76"/>
      <c r="F752" s="78">
        <v>0.0</v>
      </c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</row>
    <row r="753" ht="15.75" customHeight="1">
      <c r="B753" s="75"/>
      <c r="C753" s="76"/>
      <c r="D753" s="76"/>
      <c r="E753" s="76"/>
      <c r="F753" s="78">
        <v>0.0</v>
      </c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</row>
    <row r="754" ht="15.75" customHeight="1">
      <c r="B754" s="75"/>
      <c r="C754" s="76"/>
      <c r="D754" s="76"/>
      <c r="E754" s="76"/>
      <c r="F754" s="78">
        <v>0.0</v>
      </c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</row>
    <row r="755" ht="15.75" customHeight="1">
      <c r="B755" s="75"/>
      <c r="C755" s="76"/>
      <c r="D755" s="76"/>
      <c r="E755" s="76"/>
      <c r="F755" s="78">
        <v>0.0</v>
      </c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</row>
    <row r="756" ht="15.75" customHeight="1">
      <c r="B756" s="75"/>
      <c r="C756" s="76"/>
      <c r="D756" s="76"/>
      <c r="E756" s="76"/>
      <c r="F756" s="78">
        <v>0.0</v>
      </c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</row>
    <row r="757" ht="15.75" customHeight="1">
      <c r="B757" s="75"/>
      <c r="C757" s="76"/>
      <c r="D757" s="76"/>
      <c r="E757" s="76"/>
      <c r="F757" s="78">
        <v>0.0</v>
      </c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</row>
    <row r="758" ht="15.75" customHeight="1">
      <c r="B758" s="75"/>
      <c r="C758" s="76"/>
      <c r="D758" s="76"/>
      <c r="E758" s="76"/>
      <c r="F758" s="78">
        <v>0.0</v>
      </c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</row>
    <row r="759" ht="15.75" customHeight="1">
      <c r="B759" s="75"/>
      <c r="C759" s="76"/>
      <c r="D759" s="76"/>
      <c r="E759" s="76"/>
      <c r="F759" s="78">
        <v>0.0</v>
      </c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</row>
    <row r="760" ht="15.75" customHeight="1">
      <c r="B760" s="75"/>
      <c r="C760" s="76"/>
      <c r="D760" s="76"/>
      <c r="E760" s="76"/>
      <c r="F760" s="78">
        <v>0.0</v>
      </c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</row>
    <row r="761" ht="15.75" customHeight="1">
      <c r="B761" s="75"/>
      <c r="C761" s="76"/>
      <c r="D761" s="76"/>
      <c r="E761" s="76"/>
      <c r="F761" s="78">
        <v>0.0</v>
      </c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</row>
    <row r="762" ht="15.75" customHeight="1">
      <c r="B762" s="75"/>
      <c r="C762" s="76"/>
      <c r="D762" s="76"/>
      <c r="E762" s="76"/>
      <c r="F762" s="78">
        <v>0.0</v>
      </c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</row>
    <row r="763" ht="15.75" customHeight="1">
      <c r="B763" s="75"/>
      <c r="C763" s="76"/>
      <c r="D763" s="76"/>
      <c r="E763" s="76"/>
      <c r="F763" s="78">
        <v>0.0</v>
      </c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</row>
    <row r="764" ht="15.75" customHeight="1">
      <c r="B764" s="75"/>
      <c r="C764" s="76"/>
      <c r="D764" s="76"/>
      <c r="E764" s="76"/>
      <c r="F764" s="78">
        <v>0.0</v>
      </c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</row>
    <row r="765" ht="15.75" customHeight="1">
      <c r="B765" s="75"/>
      <c r="C765" s="76"/>
      <c r="D765" s="76"/>
      <c r="E765" s="76"/>
      <c r="F765" s="78">
        <v>0.0</v>
      </c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</row>
    <row r="766" ht="15.75" customHeight="1">
      <c r="B766" s="75"/>
      <c r="C766" s="76"/>
      <c r="D766" s="76"/>
      <c r="E766" s="76"/>
      <c r="F766" s="78">
        <v>0.0</v>
      </c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</row>
    <row r="767" ht="15.75" customHeight="1">
      <c r="B767" s="75"/>
      <c r="C767" s="76"/>
      <c r="D767" s="76"/>
      <c r="E767" s="76"/>
      <c r="F767" s="78">
        <v>0.0</v>
      </c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</row>
    <row r="768" ht="15.75" customHeight="1">
      <c r="B768" s="75"/>
      <c r="C768" s="76"/>
      <c r="D768" s="76"/>
      <c r="E768" s="76"/>
      <c r="F768" s="78">
        <v>0.0</v>
      </c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</row>
    <row r="769" ht="15.75" customHeight="1">
      <c r="B769" s="75"/>
      <c r="C769" s="76"/>
      <c r="D769" s="76"/>
      <c r="E769" s="76"/>
      <c r="F769" s="78">
        <v>0.0</v>
      </c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</row>
    <row r="770" ht="15.75" customHeight="1">
      <c r="B770" s="75"/>
      <c r="C770" s="76"/>
      <c r="D770" s="76"/>
      <c r="E770" s="76"/>
      <c r="F770" s="78">
        <v>0.0</v>
      </c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</row>
    <row r="771" ht="15.75" customHeight="1">
      <c r="B771" s="75"/>
      <c r="C771" s="76"/>
      <c r="D771" s="76"/>
      <c r="E771" s="76"/>
      <c r="F771" s="78">
        <v>0.0</v>
      </c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</row>
    <row r="772" ht="15.75" customHeight="1">
      <c r="B772" s="75"/>
      <c r="C772" s="76"/>
      <c r="D772" s="76"/>
      <c r="E772" s="76"/>
      <c r="F772" s="78">
        <v>0.0</v>
      </c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</row>
    <row r="773" ht="15.75" customHeight="1">
      <c r="B773" s="75"/>
      <c r="C773" s="76"/>
      <c r="D773" s="76"/>
      <c r="E773" s="76"/>
      <c r="F773" s="78">
        <v>0.0</v>
      </c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</row>
    <row r="774" ht="15.75" customHeight="1">
      <c r="B774" s="75"/>
      <c r="C774" s="76"/>
      <c r="D774" s="76"/>
      <c r="E774" s="76"/>
      <c r="F774" s="78">
        <v>0.0</v>
      </c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</row>
    <row r="775" ht="15.75" customHeight="1">
      <c r="B775" s="75"/>
      <c r="C775" s="76"/>
      <c r="D775" s="76"/>
      <c r="E775" s="76"/>
      <c r="F775" s="78">
        <v>0.0</v>
      </c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</row>
    <row r="776" ht="15.75" customHeight="1">
      <c r="B776" s="75"/>
      <c r="C776" s="76"/>
      <c r="D776" s="76"/>
      <c r="E776" s="76"/>
      <c r="F776" s="78">
        <v>0.0</v>
      </c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</row>
    <row r="777" ht="15.75" customHeight="1">
      <c r="B777" s="75"/>
      <c r="C777" s="76"/>
      <c r="D777" s="76"/>
      <c r="E777" s="76"/>
      <c r="F777" s="78">
        <v>0.0</v>
      </c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</row>
    <row r="778" ht="15.75" customHeight="1">
      <c r="B778" s="75"/>
      <c r="C778" s="76"/>
      <c r="D778" s="76"/>
      <c r="E778" s="76"/>
      <c r="F778" s="78">
        <v>0.0</v>
      </c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</row>
    <row r="779" ht="15.75" customHeight="1">
      <c r="B779" s="75"/>
      <c r="C779" s="76"/>
      <c r="D779" s="76"/>
      <c r="E779" s="76"/>
      <c r="F779" s="78">
        <v>0.0</v>
      </c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</row>
    <row r="780" ht="15.75" customHeight="1">
      <c r="B780" s="75"/>
      <c r="C780" s="76"/>
      <c r="D780" s="76"/>
      <c r="E780" s="76"/>
      <c r="F780" s="78">
        <v>0.0</v>
      </c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</row>
    <row r="781" ht="15.75" customHeight="1">
      <c r="B781" s="75"/>
      <c r="C781" s="76"/>
      <c r="D781" s="76"/>
      <c r="E781" s="76"/>
      <c r="F781" s="78">
        <v>0.0</v>
      </c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</row>
    <row r="782" ht="15.75" customHeight="1">
      <c r="B782" s="75"/>
      <c r="C782" s="76"/>
      <c r="D782" s="76"/>
      <c r="E782" s="76"/>
      <c r="F782" s="78">
        <v>0.0</v>
      </c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</row>
    <row r="783" ht="15.75" customHeight="1">
      <c r="B783" s="75"/>
      <c r="C783" s="76"/>
      <c r="D783" s="76"/>
      <c r="E783" s="76"/>
      <c r="F783" s="78">
        <v>0.0</v>
      </c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</row>
    <row r="784" ht="15.75" customHeight="1">
      <c r="B784" s="75"/>
      <c r="C784" s="76"/>
      <c r="D784" s="76"/>
      <c r="E784" s="76"/>
      <c r="F784" s="78">
        <v>0.0</v>
      </c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</row>
    <row r="785" ht="15.75" customHeight="1">
      <c r="B785" s="75"/>
      <c r="C785" s="76"/>
      <c r="D785" s="76"/>
      <c r="E785" s="76"/>
      <c r="F785" s="78">
        <v>0.0</v>
      </c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</row>
    <row r="786" ht="15.75" customHeight="1">
      <c r="B786" s="75"/>
      <c r="C786" s="76"/>
      <c r="D786" s="76"/>
      <c r="E786" s="76"/>
      <c r="F786" s="78">
        <v>0.0</v>
      </c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</row>
    <row r="787" ht="15.75" customHeight="1">
      <c r="B787" s="75"/>
      <c r="C787" s="76"/>
      <c r="D787" s="76"/>
      <c r="E787" s="76"/>
      <c r="F787" s="78">
        <v>0.0</v>
      </c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</row>
    <row r="788" ht="15.75" customHeight="1">
      <c r="B788" s="75"/>
      <c r="C788" s="76"/>
      <c r="D788" s="76"/>
      <c r="E788" s="76"/>
      <c r="F788" s="78">
        <v>0.0</v>
      </c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</row>
    <row r="789" ht="15.75" customHeight="1">
      <c r="B789" s="75"/>
      <c r="C789" s="76"/>
      <c r="D789" s="76"/>
      <c r="E789" s="76"/>
      <c r="F789" s="78">
        <v>0.0</v>
      </c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</row>
    <row r="790" ht="15.75" customHeight="1">
      <c r="B790" s="75"/>
      <c r="C790" s="76"/>
      <c r="D790" s="76"/>
      <c r="E790" s="76"/>
      <c r="F790" s="78">
        <v>0.0</v>
      </c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</row>
    <row r="791" ht="15.75" customHeight="1">
      <c r="B791" s="75"/>
      <c r="C791" s="76"/>
      <c r="D791" s="76"/>
      <c r="E791" s="76"/>
      <c r="F791" s="78">
        <v>0.0</v>
      </c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</row>
    <row r="792" ht="15.75" customHeight="1">
      <c r="B792" s="75"/>
      <c r="C792" s="76"/>
      <c r="D792" s="76"/>
      <c r="E792" s="76"/>
      <c r="F792" s="78">
        <v>0.0</v>
      </c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</row>
    <row r="793" ht="15.75" customHeight="1">
      <c r="B793" s="75"/>
      <c r="C793" s="76"/>
      <c r="D793" s="76"/>
      <c r="E793" s="76"/>
      <c r="F793" s="78">
        <v>0.0</v>
      </c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</row>
    <row r="794" ht="15.75" customHeight="1">
      <c r="B794" s="75"/>
      <c r="C794" s="76"/>
      <c r="D794" s="76"/>
      <c r="E794" s="76"/>
      <c r="F794" s="78">
        <v>0.0</v>
      </c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</row>
    <row r="795" ht="15.75" customHeight="1">
      <c r="B795" s="75"/>
      <c r="C795" s="76"/>
      <c r="D795" s="76"/>
      <c r="E795" s="76"/>
      <c r="F795" s="78">
        <v>0.0</v>
      </c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</row>
    <row r="796" ht="15.75" customHeight="1">
      <c r="B796" s="75"/>
      <c r="C796" s="76"/>
      <c r="D796" s="76"/>
      <c r="E796" s="76"/>
      <c r="F796" s="78">
        <v>0.0</v>
      </c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</row>
    <row r="797" ht="15.75" customHeight="1">
      <c r="B797" s="75"/>
      <c r="C797" s="76"/>
      <c r="D797" s="76"/>
      <c r="E797" s="76"/>
      <c r="F797" s="78">
        <v>0.0</v>
      </c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</row>
    <row r="798" ht="15.75" customHeight="1">
      <c r="B798" s="75"/>
      <c r="C798" s="76"/>
      <c r="D798" s="76"/>
      <c r="E798" s="76"/>
      <c r="F798" s="78">
        <v>0.0</v>
      </c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</row>
    <row r="799" ht="15.75" customHeight="1">
      <c r="B799" s="75"/>
      <c r="C799" s="76"/>
      <c r="D799" s="76"/>
      <c r="E799" s="76"/>
      <c r="F799" s="78">
        <v>0.0</v>
      </c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</row>
    <row r="800" ht="15.75" customHeight="1">
      <c r="B800" s="75"/>
      <c r="C800" s="76"/>
      <c r="D800" s="76"/>
      <c r="E800" s="76"/>
      <c r="F800" s="78">
        <v>0.0</v>
      </c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</row>
    <row r="801" ht="15.75" customHeight="1">
      <c r="B801" s="75"/>
      <c r="C801" s="76"/>
      <c r="D801" s="76"/>
      <c r="E801" s="76"/>
      <c r="F801" s="78">
        <v>0.0</v>
      </c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</row>
    <row r="802" ht="15.75" customHeight="1">
      <c r="B802" s="75"/>
      <c r="C802" s="76"/>
      <c r="D802" s="76"/>
      <c r="E802" s="76"/>
      <c r="F802" s="78">
        <v>0.0</v>
      </c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</row>
    <row r="803" ht="15.75" customHeight="1">
      <c r="B803" s="75"/>
      <c r="C803" s="76"/>
      <c r="D803" s="76"/>
      <c r="E803" s="76"/>
      <c r="F803" s="78">
        <v>0.0</v>
      </c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</row>
    <row r="804" ht="15.75" customHeight="1">
      <c r="B804" s="75"/>
      <c r="C804" s="76"/>
      <c r="D804" s="76"/>
      <c r="E804" s="76"/>
      <c r="F804" s="78">
        <v>0.0</v>
      </c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</row>
    <row r="805" ht="15.75" customHeight="1">
      <c r="B805" s="75"/>
      <c r="C805" s="76"/>
      <c r="D805" s="76"/>
      <c r="E805" s="76"/>
      <c r="F805" s="78">
        <v>0.0</v>
      </c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</row>
    <row r="806" ht="15.75" customHeight="1">
      <c r="B806" s="75"/>
      <c r="C806" s="76"/>
      <c r="D806" s="76"/>
      <c r="E806" s="76"/>
      <c r="F806" s="78">
        <v>0.0</v>
      </c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</row>
    <row r="807" ht="15.75" customHeight="1">
      <c r="B807" s="75"/>
      <c r="C807" s="76"/>
      <c r="D807" s="76"/>
      <c r="E807" s="76"/>
      <c r="F807" s="78">
        <v>0.0</v>
      </c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</row>
    <row r="808" ht="15.75" customHeight="1">
      <c r="B808" s="75"/>
      <c r="C808" s="76"/>
      <c r="D808" s="76"/>
      <c r="E808" s="76"/>
      <c r="F808" s="78">
        <v>0.0</v>
      </c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</row>
    <row r="809" ht="15.75" customHeight="1">
      <c r="B809" s="75"/>
      <c r="C809" s="76"/>
      <c r="D809" s="76"/>
      <c r="E809" s="76"/>
      <c r="F809" s="78">
        <v>0.0</v>
      </c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</row>
    <row r="810" ht="15.75" customHeight="1">
      <c r="B810" s="75"/>
      <c r="C810" s="76"/>
      <c r="D810" s="76"/>
      <c r="E810" s="76"/>
      <c r="F810" s="78">
        <v>0.0</v>
      </c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</row>
    <row r="811" ht="15.75" customHeight="1">
      <c r="B811" s="75"/>
      <c r="C811" s="76"/>
      <c r="D811" s="76"/>
      <c r="E811" s="76"/>
      <c r="F811" s="78">
        <v>0.0</v>
      </c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</row>
    <row r="812" ht="15.75" customHeight="1">
      <c r="B812" s="75"/>
      <c r="C812" s="76"/>
      <c r="D812" s="76"/>
      <c r="E812" s="76"/>
      <c r="F812" s="78">
        <v>0.0</v>
      </c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</row>
    <row r="813" ht="15.75" customHeight="1">
      <c r="B813" s="75"/>
      <c r="C813" s="76"/>
      <c r="D813" s="76"/>
      <c r="E813" s="76"/>
      <c r="F813" s="78">
        <v>0.0</v>
      </c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</row>
    <row r="814" ht="15.75" customHeight="1">
      <c r="B814" s="75"/>
      <c r="C814" s="76"/>
      <c r="D814" s="76"/>
      <c r="E814" s="76"/>
      <c r="F814" s="78">
        <v>0.0</v>
      </c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</row>
    <row r="815" ht="15.75" customHeight="1">
      <c r="B815" s="75"/>
      <c r="C815" s="76"/>
      <c r="D815" s="76"/>
      <c r="E815" s="76"/>
      <c r="F815" s="78">
        <v>0.0</v>
      </c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</row>
    <row r="816" ht="15.75" customHeight="1">
      <c r="B816" s="75"/>
      <c r="C816" s="76"/>
      <c r="D816" s="76"/>
      <c r="E816" s="76"/>
      <c r="F816" s="78">
        <v>0.0</v>
      </c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</row>
    <row r="817" ht="15.75" customHeight="1">
      <c r="B817" s="75"/>
      <c r="C817" s="76"/>
      <c r="D817" s="76"/>
      <c r="E817" s="76"/>
      <c r="F817" s="78">
        <v>0.0</v>
      </c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</row>
    <row r="818" ht="15.75" customHeight="1">
      <c r="B818" s="75"/>
      <c r="C818" s="76"/>
      <c r="D818" s="76"/>
      <c r="E818" s="76"/>
      <c r="F818" s="78">
        <v>0.0</v>
      </c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</row>
    <row r="819" ht="15.75" customHeight="1">
      <c r="B819" s="75"/>
      <c r="C819" s="76"/>
      <c r="D819" s="76"/>
      <c r="E819" s="76"/>
      <c r="F819" s="78">
        <v>0.0</v>
      </c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</row>
    <row r="820" ht="15.75" customHeight="1">
      <c r="B820" s="75"/>
      <c r="C820" s="76"/>
      <c r="D820" s="76"/>
      <c r="E820" s="76"/>
      <c r="F820" s="78">
        <v>0.0</v>
      </c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</row>
    <row r="821" ht="15.75" customHeight="1">
      <c r="B821" s="75"/>
      <c r="C821" s="76"/>
      <c r="D821" s="76"/>
      <c r="E821" s="76"/>
      <c r="F821" s="78">
        <v>0.0</v>
      </c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</row>
    <row r="822" ht="15.75" customHeight="1">
      <c r="B822" s="75"/>
      <c r="C822" s="76"/>
      <c r="D822" s="76"/>
      <c r="E822" s="76"/>
      <c r="F822" s="78">
        <v>0.0</v>
      </c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</row>
    <row r="823" ht="15.75" customHeight="1">
      <c r="B823" s="75"/>
      <c r="C823" s="76"/>
      <c r="D823" s="76"/>
      <c r="E823" s="76"/>
      <c r="F823" s="78">
        <v>0.0</v>
      </c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</row>
    <row r="824" ht="15.75" customHeight="1">
      <c r="B824" s="75"/>
      <c r="C824" s="76"/>
      <c r="D824" s="76"/>
      <c r="E824" s="76"/>
      <c r="F824" s="78">
        <v>0.0</v>
      </c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</row>
    <row r="825" ht="15.75" customHeight="1">
      <c r="B825" s="75"/>
      <c r="C825" s="76"/>
      <c r="D825" s="76"/>
      <c r="E825" s="76"/>
      <c r="F825" s="78">
        <v>0.0</v>
      </c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</row>
    <row r="826" ht="15.75" customHeight="1">
      <c r="B826" s="75"/>
      <c r="C826" s="76"/>
      <c r="D826" s="76"/>
      <c r="E826" s="76"/>
      <c r="F826" s="78">
        <v>0.0</v>
      </c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</row>
    <row r="827" ht="15.75" customHeight="1">
      <c r="B827" s="75"/>
      <c r="C827" s="76"/>
      <c r="D827" s="76"/>
      <c r="E827" s="76"/>
      <c r="F827" s="78">
        <v>0.0</v>
      </c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</row>
    <row r="828" ht="15.75" customHeight="1">
      <c r="B828" s="75"/>
      <c r="C828" s="76"/>
      <c r="D828" s="76"/>
      <c r="E828" s="76"/>
      <c r="F828" s="78">
        <v>0.0</v>
      </c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</row>
    <row r="829" ht="15.75" customHeight="1">
      <c r="B829" s="75"/>
      <c r="C829" s="76"/>
      <c r="D829" s="76"/>
      <c r="E829" s="76"/>
      <c r="F829" s="78">
        <v>0.0</v>
      </c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</row>
    <row r="830" ht="15.75" customHeight="1">
      <c r="B830" s="75"/>
      <c r="C830" s="76"/>
      <c r="D830" s="76"/>
      <c r="E830" s="76"/>
      <c r="F830" s="78">
        <v>0.0</v>
      </c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</row>
    <row r="831" ht="15.75" customHeight="1">
      <c r="B831" s="75"/>
      <c r="C831" s="76"/>
      <c r="D831" s="76"/>
      <c r="E831" s="76"/>
      <c r="F831" s="78">
        <v>0.0</v>
      </c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</row>
    <row r="832" ht="15.75" customHeight="1">
      <c r="B832" s="75"/>
      <c r="C832" s="76"/>
      <c r="D832" s="76"/>
      <c r="E832" s="76"/>
      <c r="F832" s="78">
        <v>0.0</v>
      </c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</row>
    <row r="833" ht="15.75" customHeight="1">
      <c r="B833" s="75"/>
      <c r="C833" s="76"/>
      <c r="D833" s="76"/>
      <c r="E833" s="76"/>
      <c r="F833" s="78">
        <v>0.0</v>
      </c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</row>
    <row r="834" ht="15.75" customHeight="1">
      <c r="B834" s="75"/>
      <c r="C834" s="76"/>
      <c r="D834" s="76"/>
      <c r="E834" s="76"/>
      <c r="F834" s="78">
        <v>0.0</v>
      </c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</row>
    <row r="835" ht="15.75" customHeight="1">
      <c r="B835" s="75"/>
      <c r="C835" s="76"/>
      <c r="D835" s="76"/>
      <c r="E835" s="76"/>
      <c r="F835" s="78">
        <v>0.0</v>
      </c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</row>
    <row r="836" ht="15.75" customHeight="1">
      <c r="B836" s="75"/>
      <c r="C836" s="76"/>
      <c r="D836" s="76"/>
      <c r="E836" s="76"/>
      <c r="F836" s="78">
        <v>0.0</v>
      </c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</row>
    <row r="837" ht="15.75" customHeight="1">
      <c r="B837" s="75"/>
      <c r="C837" s="76"/>
      <c r="D837" s="76"/>
      <c r="E837" s="76"/>
      <c r="F837" s="78">
        <v>0.0</v>
      </c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</row>
    <row r="838" ht="15.75" customHeight="1">
      <c r="B838" s="75"/>
      <c r="C838" s="76"/>
      <c r="D838" s="76"/>
      <c r="E838" s="76"/>
      <c r="F838" s="78">
        <v>0.0</v>
      </c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</row>
    <row r="839" ht="15.75" customHeight="1">
      <c r="B839" s="75"/>
      <c r="C839" s="76"/>
      <c r="D839" s="76"/>
      <c r="E839" s="76"/>
      <c r="F839" s="78">
        <v>0.0</v>
      </c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</row>
    <row r="840" ht="15.75" customHeight="1">
      <c r="B840" s="75"/>
      <c r="C840" s="76"/>
      <c r="D840" s="76"/>
      <c r="E840" s="76"/>
      <c r="F840" s="78">
        <v>0.0</v>
      </c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</row>
    <row r="841" ht="15.75" customHeight="1">
      <c r="B841" s="75"/>
      <c r="C841" s="76"/>
      <c r="D841" s="76"/>
      <c r="E841" s="76"/>
      <c r="F841" s="78">
        <v>0.0</v>
      </c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</row>
    <row r="842" ht="15.75" customHeight="1">
      <c r="B842" s="75"/>
      <c r="C842" s="76"/>
      <c r="D842" s="76"/>
      <c r="E842" s="76"/>
      <c r="F842" s="78">
        <v>0.0</v>
      </c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</row>
    <row r="843" ht="15.75" customHeight="1">
      <c r="B843" s="75"/>
      <c r="C843" s="76"/>
      <c r="D843" s="76"/>
      <c r="E843" s="76"/>
      <c r="F843" s="78">
        <v>0.0</v>
      </c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</row>
    <row r="844" ht="15.75" customHeight="1">
      <c r="B844" s="75"/>
      <c r="C844" s="76"/>
      <c r="D844" s="76"/>
      <c r="E844" s="76"/>
      <c r="F844" s="78">
        <v>0.0</v>
      </c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</row>
    <row r="845" ht="15.75" customHeight="1">
      <c r="B845" s="75"/>
      <c r="C845" s="76"/>
      <c r="D845" s="76"/>
      <c r="E845" s="76"/>
      <c r="F845" s="78">
        <v>0.0</v>
      </c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</row>
    <row r="846" ht="15.75" customHeight="1">
      <c r="B846" s="75"/>
      <c r="C846" s="76"/>
      <c r="D846" s="76"/>
      <c r="E846" s="76"/>
      <c r="F846" s="78">
        <v>0.0</v>
      </c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</row>
    <row r="847" ht="15.75" customHeight="1">
      <c r="B847" s="75"/>
      <c r="C847" s="76"/>
      <c r="D847" s="76"/>
      <c r="E847" s="76"/>
      <c r="F847" s="78">
        <v>0.0</v>
      </c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</row>
    <row r="848" ht="15.75" customHeight="1">
      <c r="B848" s="75"/>
      <c r="C848" s="76"/>
      <c r="D848" s="76"/>
      <c r="E848" s="76"/>
      <c r="F848" s="78">
        <v>0.0</v>
      </c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</row>
    <row r="849" ht="15.75" customHeight="1">
      <c r="B849" s="75"/>
      <c r="C849" s="76"/>
      <c r="D849" s="76"/>
      <c r="E849" s="76"/>
      <c r="F849" s="78">
        <v>0.0</v>
      </c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</row>
    <row r="850" ht="15.75" customHeight="1">
      <c r="B850" s="75"/>
      <c r="C850" s="76"/>
      <c r="D850" s="76"/>
      <c r="E850" s="76"/>
      <c r="F850" s="78">
        <v>0.0</v>
      </c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</row>
    <row r="851" ht="15.75" customHeight="1">
      <c r="B851" s="75"/>
      <c r="C851" s="76"/>
      <c r="D851" s="76"/>
      <c r="E851" s="76"/>
      <c r="F851" s="78">
        <v>0.0</v>
      </c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</row>
    <row r="852" ht="15.75" customHeight="1">
      <c r="B852" s="75"/>
      <c r="C852" s="76"/>
      <c r="D852" s="76"/>
      <c r="E852" s="76"/>
      <c r="F852" s="78">
        <v>0.0</v>
      </c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</row>
    <row r="853" ht="15.75" customHeight="1">
      <c r="B853" s="75"/>
      <c r="C853" s="76"/>
      <c r="D853" s="76"/>
      <c r="E853" s="76"/>
      <c r="F853" s="78">
        <v>0.0</v>
      </c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</row>
    <row r="854" ht="15.75" customHeight="1">
      <c r="B854" s="75"/>
      <c r="C854" s="76"/>
      <c r="D854" s="76"/>
      <c r="E854" s="76"/>
      <c r="F854" s="78">
        <v>0.0</v>
      </c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</row>
    <row r="855" ht="15.75" customHeight="1">
      <c r="B855" s="75"/>
      <c r="C855" s="76"/>
      <c r="D855" s="76"/>
      <c r="E855" s="76"/>
      <c r="F855" s="78">
        <v>0.0</v>
      </c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</row>
    <row r="856" ht="15.75" customHeight="1">
      <c r="B856" s="75"/>
      <c r="C856" s="76"/>
      <c r="D856" s="76"/>
      <c r="E856" s="76"/>
      <c r="F856" s="78">
        <v>0.0</v>
      </c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</row>
    <row r="857" ht="15.75" customHeight="1">
      <c r="B857" s="75"/>
      <c r="C857" s="76"/>
      <c r="D857" s="76"/>
      <c r="E857" s="76"/>
      <c r="F857" s="78">
        <v>0.0</v>
      </c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</row>
    <row r="858" ht="15.75" customHeight="1">
      <c r="B858" s="75"/>
      <c r="C858" s="76"/>
      <c r="D858" s="76"/>
      <c r="E858" s="76"/>
      <c r="F858" s="78">
        <v>0.0</v>
      </c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</row>
    <row r="859" ht="15.75" customHeight="1">
      <c r="B859" s="75"/>
      <c r="C859" s="76"/>
      <c r="D859" s="76"/>
      <c r="E859" s="76"/>
      <c r="F859" s="78">
        <v>0.0</v>
      </c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</row>
    <row r="860" ht="15.75" customHeight="1">
      <c r="B860" s="75"/>
      <c r="C860" s="76"/>
      <c r="D860" s="76"/>
      <c r="E860" s="76"/>
      <c r="F860" s="78">
        <v>0.0</v>
      </c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</row>
    <row r="861" ht="15.75" customHeight="1">
      <c r="B861" s="75"/>
      <c r="C861" s="76"/>
      <c r="D861" s="76"/>
      <c r="E861" s="76"/>
      <c r="F861" s="78">
        <v>0.0</v>
      </c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</row>
    <row r="862" ht="15.75" customHeight="1">
      <c r="B862" s="75"/>
      <c r="C862" s="76"/>
      <c r="D862" s="76"/>
      <c r="E862" s="76"/>
      <c r="F862" s="78">
        <v>0.0</v>
      </c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</row>
    <row r="863" ht="15.75" customHeight="1">
      <c r="B863" s="75"/>
      <c r="C863" s="76"/>
      <c r="D863" s="76"/>
      <c r="E863" s="76"/>
      <c r="F863" s="78">
        <v>0.0</v>
      </c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</row>
    <row r="864" ht="15.75" customHeight="1">
      <c r="B864" s="75"/>
      <c r="C864" s="76"/>
      <c r="D864" s="76"/>
      <c r="E864" s="76"/>
      <c r="F864" s="78">
        <v>0.0</v>
      </c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</row>
    <row r="865" ht="15.75" customHeight="1">
      <c r="B865" s="75"/>
      <c r="C865" s="76"/>
      <c r="D865" s="76"/>
      <c r="E865" s="76"/>
      <c r="F865" s="78">
        <v>0.0</v>
      </c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</row>
    <row r="866" ht="15.75" customHeight="1">
      <c r="B866" s="75"/>
      <c r="C866" s="76"/>
      <c r="D866" s="76"/>
      <c r="E866" s="76"/>
      <c r="F866" s="78">
        <v>0.0</v>
      </c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</row>
    <row r="867" ht="15.75" customHeight="1">
      <c r="B867" s="75"/>
      <c r="C867" s="76"/>
      <c r="D867" s="76"/>
      <c r="E867" s="76"/>
      <c r="F867" s="78">
        <v>0.0</v>
      </c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</row>
    <row r="868" ht="15.75" customHeight="1">
      <c r="B868" s="75"/>
      <c r="C868" s="76"/>
      <c r="D868" s="76"/>
      <c r="E868" s="76"/>
      <c r="F868" s="78">
        <v>0.0</v>
      </c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</row>
    <row r="869" ht="15.75" customHeight="1">
      <c r="B869" s="75"/>
      <c r="C869" s="76"/>
      <c r="D869" s="76"/>
      <c r="E869" s="76"/>
      <c r="F869" s="78">
        <v>0.0</v>
      </c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</row>
    <row r="870" ht="15.75" customHeight="1">
      <c r="B870" s="75"/>
      <c r="C870" s="76"/>
      <c r="D870" s="76"/>
      <c r="E870" s="76"/>
      <c r="F870" s="78">
        <v>0.0</v>
      </c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</row>
    <row r="871" ht="15.75" customHeight="1">
      <c r="B871" s="75"/>
      <c r="C871" s="76"/>
      <c r="D871" s="76"/>
      <c r="E871" s="76"/>
      <c r="F871" s="78">
        <v>0.0</v>
      </c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</row>
    <row r="872" ht="15.75" customHeight="1">
      <c r="B872" s="75"/>
      <c r="C872" s="76"/>
      <c r="D872" s="76"/>
      <c r="E872" s="76"/>
      <c r="F872" s="78">
        <v>0.0</v>
      </c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</row>
    <row r="873" ht="15.75" customHeight="1">
      <c r="B873" s="75"/>
      <c r="C873" s="76"/>
      <c r="D873" s="76"/>
      <c r="E873" s="76"/>
      <c r="F873" s="78">
        <v>0.0</v>
      </c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</row>
    <row r="874" ht="15.75" customHeight="1">
      <c r="B874" s="75"/>
      <c r="C874" s="76"/>
      <c r="D874" s="76"/>
      <c r="E874" s="76"/>
      <c r="F874" s="78">
        <v>0.0</v>
      </c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</row>
    <row r="875" ht="15.75" customHeight="1">
      <c r="B875" s="75"/>
      <c r="C875" s="76"/>
      <c r="D875" s="76"/>
      <c r="E875" s="76"/>
      <c r="F875" s="78">
        <v>0.0</v>
      </c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</row>
    <row r="876" ht="15.75" customHeight="1">
      <c r="B876" s="75"/>
      <c r="C876" s="76"/>
      <c r="D876" s="76"/>
      <c r="E876" s="76"/>
      <c r="F876" s="78">
        <v>0.0</v>
      </c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</row>
    <row r="877" ht="15.75" customHeight="1">
      <c r="B877" s="75"/>
      <c r="C877" s="76"/>
      <c r="D877" s="76"/>
      <c r="E877" s="76"/>
      <c r="F877" s="78">
        <v>0.0</v>
      </c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</row>
    <row r="878" ht="15.75" customHeight="1">
      <c r="B878" s="75"/>
      <c r="C878" s="76"/>
      <c r="D878" s="76"/>
      <c r="E878" s="76"/>
      <c r="F878" s="78">
        <v>0.0</v>
      </c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</row>
    <row r="879" ht="15.75" customHeight="1">
      <c r="B879" s="75"/>
      <c r="C879" s="76"/>
      <c r="D879" s="76"/>
      <c r="E879" s="76"/>
      <c r="F879" s="78">
        <v>0.0</v>
      </c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</row>
    <row r="880" ht="15.75" customHeight="1">
      <c r="B880" s="75"/>
      <c r="C880" s="76"/>
      <c r="D880" s="76"/>
      <c r="E880" s="76"/>
      <c r="F880" s="78">
        <v>0.0</v>
      </c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</row>
    <row r="881" ht="15.75" customHeight="1">
      <c r="B881" s="75"/>
      <c r="C881" s="76"/>
      <c r="D881" s="76"/>
      <c r="E881" s="76"/>
      <c r="F881" s="78">
        <v>0.0</v>
      </c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</row>
    <row r="882" ht="15.75" customHeight="1">
      <c r="B882" s="75"/>
      <c r="C882" s="76"/>
      <c r="D882" s="76"/>
      <c r="E882" s="76"/>
      <c r="F882" s="78">
        <v>0.0</v>
      </c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</row>
    <row r="883" ht="15.75" customHeight="1">
      <c r="B883" s="75"/>
      <c r="C883" s="76"/>
      <c r="D883" s="76"/>
      <c r="E883" s="76"/>
      <c r="F883" s="78">
        <v>0.0</v>
      </c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</row>
    <row r="884" ht="15.75" customHeight="1">
      <c r="B884" s="75"/>
      <c r="C884" s="76"/>
      <c r="D884" s="76"/>
      <c r="E884" s="76"/>
      <c r="F884" s="78">
        <v>0.0</v>
      </c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</row>
    <row r="885" ht="15.75" customHeight="1">
      <c r="B885" s="75"/>
      <c r="C885" s="76"/>
      <c r="D885" s="76"/>
      <c r="E885" s="76"/>
      <c r="F885" s="78">
        <v>0.0</v>
      </c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</row>
    <row r="886" ht="15.75" customHeight="1">
      <c r="B886" s="75"/>
      <c r="C886" s="76"/>
      <c r="D886" s="76"/>
      <c r="E886" s="76"/>
      <c r="F886" s="78">
        <v>0.0</v>
      </c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</row>
    <row r="887" ht="15.75" customHeight="1">
      <c r="B887" s="75"/>
      <c r="C887" s="76"/>
      <c r="D887" s="76"/>
      <c r="E887" s="76"/>
      <c r="F887" s="78">
        <v>0.0</v>
      </c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</row>
    <row r="888" ht="15.75" customHeight="1">
      <c r="B888" s="75"/>
      <c r="C888" s="76"/>
      <c r="D888" s="76"/>
      <c r="E888" s="76"/>
      <c r="F888" s="78">
        <v>0.0</v>
      </c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</row>
    <row r="889" ht="15.75" customHeight="1">
      <c r="B889" s="75"/>
      <c r="C889" s="76"/>
      <c r="D889" s="76"/>
      <c r="E889" s="76"/>
      <c r="F889" s="78">
        <v>0.0</v>
      </c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</row>
    <row r="890" ht="15.75" customHeight="1">
      <c r="B890" s="75"/>
      <c r="C890" s="76"/>
      <c r="D890" s="76"/>
      <c r="E890" s="76"/>
      <c r="F890" s="78">
        <v>0.0</v>
      </c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</row>
    <row r="891" ht="15.75" customHeight="1">
      <c r="B891" s="75"/>
      <c r="C891" s="76"/>
      <c r="D891" s="76"/>
      <c r="E891" s="76"/>
      <c r="F891" s="78">
        <v>0.0</v>
      </c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</row>
    <row r="892" ht="15.75" customHeight="1">
      <c r="B892" s="75"/>
      <c r="C892" s="76"/>
      <c r="D892" s="76"/>
      <c r="E892" s="76"/>
      <c r="F892" s="78">
        <v>0.0</v>
      </c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</row>
    <row r="893" ht="15.75" customHeight="1">
      <c r="B893" s="75"/>
      <c r="C893" s="76"/>
      <c r="D893" s="76"/>
      <c r="E893" s="76"/>
      <c r="F893" s="78">
        <v>0.0</v>
      </c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</row>
    <row r="894" ht="15.75" customHeight="1">
      <c r="B894" s="75"/>
      <c r="C894" s="76"/>
      <c r="D894" s="76"/>
      <c r="E894" s="76"/>
      <c r="F894" s="78">
        <v>0.0</v>
      </c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</row>
    <row r="895" ht="15.75" customHeight="1">
      <c r="B895" s="75"/>
      <c r="C895" s="76"/>
      <c r="D895" s="76"/>
      <c r="E895" s="76"/>
      <c r="F895" s="78">
        <v>0.0</v>
      </c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</row>
    <row r="896" ht="15.75" customHeight="1">
      <c r="B896" s="75"/>
      <c r="C896" s="76"/>
      <c r="D896" s="76"/>
      <c r="E896" s="76"/>
      <c r="F896" s="78">
        <v>0.0</v>
      </c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</row>
    <row r="897" ht="15.75" customHeight="1">
      <c r="B897" s="75"/>
      <c r="C897" s="76"/>
      <c r="D897" s="76"/>
      <c r="E897" s="76"/>
      <c r="F897" s="78">
        <v>0.0</v>
      </c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</row>
    <row r="898" ht="15.75" customHeight="1">
      <c r="B898" s="75"/>
      <c r="C898" s="76"/>
      <c r="D898" s="76"/>
      <c r="E898" s="76"/>
      <c r="F898" s="78">
        <v>0.0</v>
      </c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</row>
    <row r="899" ht="15.75" customHeight="1">
      <c r="B899" s="75"/>
      <c r="C899" s="76"/>
      <c r="D899" s="76"/>
      <c r="E899" s="76"/>
      <c r="F899" s="78">
        <v>0.0</v>
      </c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</row>
    <row r="900" ht="15.75" customHeight="1">
      <c r="B900" s="75"/>
      <c r="C900" s="76"/>
      <c r="D900" s="76"/>
      <c r="E900" s="76"/>
      <c r="F900" s="78">
        <v>0.0</v>
      </c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</row>
    <row r="901" ht="15.75" customHeight="1">
      <c r="B901" s="75"/>
      <c r="C901" s="76"/>
      <c r="D901" s="76"/>
      <c r="E901" s="76"/>
      <c r="F901" s="78">
        <v>0.0</v>
      </c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</row>
    <row r="902" ht="15.75" customHeight="1">
      <c r="B902" s="75"/>
      <c r="C902" s="76"/>
      <c r="D902" s="76"/>
      <c r="E902" s="76"/>
      <c r="F902" s="78">
        <v>0.0</v>
      </c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</row>
    <row r="903" ht="15.75" customHeight="1">
      <c r="B903" s="75"/>
      <c r="C903" s="76"/>
      <c r="D903" s="76"/>
      <c r="E903" s="76"/>
      <c r="F903" s="78">
        <v>0.0</v>
      </c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</row>
    <row r="904" ht="15.75" customHeight="1">
      <c r="B904" s="75"/>
      <c r="C904" s="76"/>
      <c r="D904" s="76"/>
      <c r="E904" s="76"/>
      <c r="F904" s="78">
        <v>0.0</v>
      </c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</row>
    <row r="905" ht="15.75" customHeight="1">
      <c r="B905" s="75"/>
      <c r="C905" s="76"/>
      <c r="D905" s="76"/>
      <c r="E905" s="76"/>
      <c r="F905" s="78">
        <v>0.0</v>
      </c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</row>
    <row r="906" ht="15.75" customHeight="1">
      <c r="B906" s="75"/>
      <c r="C906" s="76"/>
      <c r="D906" s="76"/>
      <c r="E906" s="76"/>
      <c r="F906" s="78">
        <v>0.0</v>
      </c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</row>
    <row r="907" ht="15.75" customHeight="1">
      <c r="B907" s="75"/>
      <c r="C907" s="76"/>
      <c r="D907" s="76"/>
      <c r="E907" s="76"/>
      <c r="F907" s="78">
        <v>0.0</v>
      </c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</row>
    <row r="908" ht="15.75" customHeight="1">
      <c r="B908" s="75"/>
      <c r="C908" s="76"/>
      <c r="D908" s="76"/>
      <c r="E908" s="76"/>
      <c r="F908" s="78">
        <v>0.0</v>
      </c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</row>
    <row r="909" ht="15.75" customHeight="1">
      <c r="B909" s="75"/>
      <c r="C909" s="76"/>
      <c r="D909" s="76"/>
      <c r="E909" s="76"/>
      <c r="F909" s="78">
        <v>0.0</v>
      </c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</row>
    <row r="910" ht="15.75" customHeight="1">
      <c r="B910" s="75"/>
      <c r="C910" s="76"/>
      <c r="D910" s="76"/>
      <c r="E910" s="76"/>
      <c r="F910" s="78">
        <v>0.0</v>
      </c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</row>
    <row r="911" ht="15.75" customHeight="1">
      <c r="B911" s="75"/>
      <c r="C911" s="76"/>
      <c r="D911" s="76"/>
      <c r="E911" s="76"/>
      <c r="F911" s="78">
        <v>0.0</v>
      </c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</row>
    <row r="912" ht="15.75" customHeight="1">
      <c r="B912" s="75"/>
      <c r="C912" s="76"/>
      <c r="D912" s="76"/>
      <c r="E912" s="76"/>
      <c r="F912" s="78">
        <v>0.0</v>
      </c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</row>
    <row r="913" ht="15.75" customHeight="1">
      <c r="B913" s="75"/>
      <c r="C913" s="76"/>
      <c r="D913" s="76"/>
      <c r="E913" s="76"/>
      <c r="F913" s="78">
        <v>0.0</v>
      </c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</row>
    <row r="914" ht="15.75" customHeight="1">
      <c r="B914" s="75"/>
      <c r="C914" s="76"/>
      <c r="D914" s="76"/>
      <c r="E914" s="76"/>
      <c r="F914" s="78">
        <v>0.0</v>
      </c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</row>
    <row r="915" ht="15.75" customHeight="1">
      <c r="B915" s="75"/>
      <c r="C915" s="76"/>
      <c r="D915" s="76"/>
      <c r="E915" s="76"/>
      <c r="F915" s="78">
        <v>0.0</v>
      </c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</row>
    <row r="916" ht="15.75" customHeight="1">
      <c r="B916" s="75"/>
      <c r="C916" s="76"/>
      <c r="D916" s="76"/>
      <c r="E916" s="76"/>
      <c r="F916" s="78">
        <v>0.0</v>
      </c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</row>
    <row r="917" ht="15.75" customHeight="1">
      <c r="B917" s="75"/>
      <c r="C917" s="76"/>
      <c r="D917" s="76"/>
      <c r="E917" s="76"/>
      <c r="F917" s="78">
        <v>0.0</v>
      </c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</row>
    <row r="918" ht="15.75" customHeight="1">
      <c r="B918" s="75"/>
      <c r="C918" s="76"/>
      <c r="D918" s="76"/>
      <c r="E918" s="76"/>
      <c r="F918" s="78">
        <v>0.0</v>
      </c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</row>
    <row r="919" ht="15.75" customHeight="1">
      <c r="B919" s="75"/>
      <c r="C919" s="76"/>
      <c r="D919" s="76"/>
      <c r="E919" s="76"/>
      <c r="F919" s="78">
        <v>0.0</v>
      </c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</row>
    <row r="920" ht="15.75" customHeight="1">
      <c r="B920" s="75"/>
      <c r="C920" s="76"/>
      <c r="D920" s="76"/>
      <c r="E920" s="76"/>
      <c r="F920" s="78">
        <v>0.0</v>
      </c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</row>
    <row r="921" ht="15.75" customHeight="1">
      <c r="B921" s="75"/>
      <c r="C921" s="76"/>
      <c r="D921" s="76"/>
      <c r="E921" s="76"/>
      <c r="F921" s="78">
        <v>0.0</v>
      </c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</row>
    <row r="922" ht="15.75" customHeight="1">
      <c r="B922" s="75"/>
      <c r="C922" s="76"/>
      <c r="D922" s="76"/>
      <c r="E922" s="76"/>
      <c r="F922" s="78">
        <v>0.0</v>
      </c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</row>
    <row r="923" ht="15.75" customHeight="1">
      <c r="B923" s="75"/>
      <c r="C923" s="76"/>
      <c r="D923" s="76"/>
      <c r="E923" s="76"/>
      <c r="F923" s="78">
        <v>0.0</v>
      </c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</row>
    <row r="924" ht="15.75" customHeight="1">
      <c r="B924" s="75"/>
      <c r="C924" s="76"/>
      <c r="D924" s="76"/>
      <c r="E924" s="76"/>
      <c r="F924" s="78">
        <v>0.0</v>
      </c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</row>
    <row r="925" ht="15.75" customHeight="1">
      <c r="B925" s="75"/>
      <c r="C925" s="76"/>
      <c r="D925" s="76"/>
      <c r="E925" s="76"/>
      <c r="F925" s="78">
        <v>0.0</v>
      </c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</row>
    <row r="926" ht="15.75" customHeight="1">
      <c r="B926" s="75"/>
      <c r="C926" s="76"/>
      <c r="D926" s="76"/>
      <c r="E926" s="76"/>
      <c r="F926" s="78">
        <v>0.0</v>
      </c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</row>
    <row r="927" ht="15.75" customHeight="1">
      <c r="B927" s="75"/>
      <c r="C927" s="76"/>
      <c r="D927" s="76"/>
      <c r="E927" s="76"/>
      <c r="F927" s="78">
        <v>0.0</v>
      </c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</row>
    <row r="928" ht="15.75" customHeight="1">
      <c r="B928" s="75"/>
      <c r="C928" s="76"/>
      <c r="D928" s="76"/>
      <c r="E928" s="76"/>
      <c r="F928" s="78">
        <v>0.0</v>
      </c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</row>
    <row r="929" ht="15.75" customHeight="1">
      <c r="B929" s="75"/>
      <c r="C929" s="76"/>
      <c r="D929" s="76"/>
      <c r="E929" s="76"/>
      <c r="F929" s="78">
        <v>0.0</v>
      </c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</row>
    <row r="930" ht="15.75" customHeight="1">
      <c r="B930" s="75"/>
      <c r="C930" s="76"/>
      <c r="D930" s="76"/>
      <c r="E930" s="76"/>
      <c r="F930" s="78">
        <v>0.0</v>
      </c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</row>
    <row r="931" ht="15.75" customHeight="1">
      <c r="B931" s="75"/>
      <c r="C931" s="76"/>
      <c r="D931" s="76"/>
      <c r="E931" s="76"/>
      <c r="F931" s="78">
        <v>0.0</v>
      </c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</row>
    <row r="932" ht="15.75" customHeight="1">
      <c r="B932" s="75"/>
      <c r="C932" s="76"/>
      <c r="D932" s="76"/>
      <c r="E932" s="76"/>
      <c r="F932" s="78">
        <v>0.0</v>
      </c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</row>
    <row r="933" ht="15.75" customHeight="1">
      <c r="B933" s="75"/>
      <c r="C933" s="76"/>
      <c r="D933" s="76"/>
      <c r="E933" s="76"/>
      <c r="F933" s="78">
        <v>0.0</v>
      </c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</row>
    <row r="934" ht="15.75" customHeight="1">
      <c r="B934" s="75"/>
      <c r="C934" s="76"/>
      <c r="D934" s="76"/>
      <c r="E934" s="76"/>
      <c r="F934" s="78">
        <v>0.0</v>
      </c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</row>
    <row r="935" ht="15.75" customHeight="1">
      <c r="B935" s="75"/>
      <c r="C935" s="76"/>
      <c r="D935" s="76"/>
      <c r="E935" s="76"/>
      <c r="F935" s="78">
        <v>0.0</v>
      </c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</row>
    <row r="936" ht="15.75" customHeight="1">
      <c r="B936" s="75"/>
      <c r="C936" s="76"/>
      <c r="D936" s="76"/>
      <c r="E936" s="76"/>
      <c r="F936" s="78">
        <v>0.0</v>
      </c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</row>
    <row r="937" ht="15.75" customHeight="1">
      <c r="B937" s="75"/>
      <c r="C937" s="76"/>
      <c r="D937" s="76"/>
      <c r="E937" s="76"/>
      <c r="F937" s="78">
        <v>0.0</v>
      </c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</row>
    <row r="938" ht="15.75" customHeight="1">
      <c r="B938" s="75"/>
      <c r="C938" s="76"/>
      <c r="D938" s="76"/>
      <c r="E938" s="76"/>
      <c r="F938" s="78">
        <v>0.0</v>
      </c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</row>
    <row r="939" ht="15.75" customHeight="1">
      <c r="B939" s="75"/>
      <c r="C939" s="76"/>
      <c r="D939" s="76"/>
      <c r="E939" s="76"/>
      <c r="F939" s="78">
        <v>0.0</v>
      </c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</row>
    <row r="940" ht="15.75" customHeight="1">
      <c r="B940" s="75"/>
      <c r="C940" s="76"/>
      <c r="D940" s="76"/>
      <c r="E940" s="76"/>
      <c r="F940" s="78">
        <v>0.0</v>
      </c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</row>
    <row r="941" ht="15.75" customHeight="1">
      <c r="B941" s="75"/>
      <c r="C941" s="76"/>
      <c r="D941" s="76"/>
      <c r="E941" s="76"/>
      <c r="F941" s="78">
        <v>0.0</v>
      </c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</row>
    <row r="942" ht="15.75" customHeight="1">
      <c r="B942" s="75"/>
      <c r="C942" s="76"/>
      <c r="D942" s="76"/>
      <c r="E942" s="76"/>
      <c r="F942" s="78">
        <v>0.0</v>
      </c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</row>
    <row r="943" ht="15.75" customHeight="1">
      <c r="B943" s="75"/>
      <c r="C943" s="76"/>
      <c r="D943" s="76"/>
      <c r="E943" s="76"/>
      <c r="F943" s="78">
        <v>0.0</v>
      </c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</row>
    <row r="944" ht="15.75" customHeight="1">
      <c r="B944" s="75"/>
      <c r="C944" s="76"/>
      <c r="D944" s="76"/>
      <c r="E944" s="76"/>
      <c r="F944" s="78">
        <v>0.0</v>
      </c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</row>
    <row r="945" ht="15.75" customHeight="1">
      <c r="B945" s="75"/>
      <c r="C945" s="76"/>
      <c r="D945" s="76"/>
      <c r="E945" s="76"/>
      <c r="F945" s="78">
        <v>0.0</v>
      </c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</row>
    <row r="946" ht="15.75" customHeight="1">
      <c r="B946" s="75"/>
      <c r="C946" s="76"/>
      <c r="D946" s="76"/>
      <c r="E946" s="76"/>
      <c r="F946" s="78">
        <v>0.0</v>
      </c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</row>
    <row r="947" ht="15.75" customHeight="1">
      <c r="B947" s="75"/>
      <c r="C947" s="76"/>
      <c r="D947" s="76"/>
      <c r="E947" s="76"/>
      <c r="F947" s="78">
        <v>0.0</v>
      </c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</row>
    <row r="948" ht="15.75" customHeight="1">
      <c r="B948" s="75"/>
      <c r="C948" s="76"/>
      <c r="D948" s="76"/>
      <c r="E948" s="76"/>
      <c r="F948" s="78">
        <v>0.0</v>
      </c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</row>
    <row r="949" ht="15.75" customHeight="1">
      <c r="B949" s="75"/>
      <c r="C949" s="76"/>
      <c r="D949" s="76"/>
      <c r="E949" s="76"/>
      <c r="F949" s="78">
        <v>0.0</v>
      </c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</row>
    <row r="950" ht="15.75" customHeight="1">
      <c r="B950" s="75"/>
      <c r="C950" s="76"/>
      <c r="D950" s="76"/>
      <c r="E950" s="76"/>
      <c r="F950" s="78">
        <v>0.0</v>
      </c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</row>
    <row r="951" ht="15.75" customHeight="1">
      <c r="B951" s="75"/>
      <c r="C951" s="76"/>
      <c r="D951" s="76"/>
      <c r="E951" s="76"/>
      <c r="F951" s="78">
        <v>0.0</v>
      </c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</row>
    <row r="952" ht="15.75" customHeight="1">
      <c r="B952" s="75"/>
      <c r="C952" s="76"/>
      <c r="D952" s="76"/>
      <c r="E952" s="76"/>
      <c r="F952" s="78">
        <v>0.0</v>
      </c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</row>
    <row r="953" ht="15.75" customHeight="1">
      <c r="B953" s="75"/>
      <c r="C953" s="76"/>
      <c r="D953" s="76"/>
      <c r="E953" s="76"/>
      <c r="F953" s="78">
        <v>0.0</v>
      </c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</row>
    <row r="954" ht="15.75" customHeight="1">
      <c r="B954" s="75"/>
      <c r="C954" s="76"/>
      <c r="D954" s="76"/>
      <c r="E954" s="76"/>
      <c r="F954" s="78">
        <v>0.0</v>
      </c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</row>
    <row r="955" ht="15.75" customHeight="1">
      <c r="B955" s="75"/>
      <c r="C955" s="76"/>
      <c r="D955" s="76"/>
      <c r="E955" s="76"/>
      <c r="F955" s="78">
        <v>0.0</v>
      </c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</row>
    <row r="956" ht="15.75" customHeight="1">
      <c r="B956" s="75"/>
      <c r="C956" s="76"/>
      <c r="D956" s="76"/>
      <c r="E956" s="76"/>
      <c r="F956" s="78">
        <v>0.0</v>
      </c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</row>
    <row r="957" ht="15.75" customHeight="1">
      <c r="B957" s="75"/>
      <c r="C957" s="76"/>
      <c r="D957" s="76"/>
      <c r="E957" s="76"/>
      <c r="F957" s="78">
        <v>0.0</v>
      </c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</row>
    <row r="958" ht="15.75" customHeight="1">
      <c r="B958" s="75"/>
      <c r="C958" s="76"/>
      <c r="D958" s="76"/>
      <c r="E958" s="76"/>
      <c r="F958" s="78">
        <v>0.0</v>
      </c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</row>
    <row r="959" ht="15.75" customHeight="1">
      <c r="B959" s="75"/>
      <c r="C959" s="76"/>
      <c r="D959" s="76"/>
      <c r="E959" s="76"/>
      <c r="F959" s="78">
        <v>0.0</v>
      </c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</row>
    <row r="960" ht="15.75" customHeight="1">
      <c r="B960" s="75"/>
      <c r="C960" s="76"/>
      <c r="D960" s="76"/>
      <c r="E960" s="76"/>
      <c r="F960" s="78">
        <v>0.0</v>
      </c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</row>
    <row r="961" ht="15.75" customHeight="1">
      <c r="B961" s="75"/>
      <c r="C961" s="76"/>
      <c r="D961" s="76"/>
      <c r="E961" s="76"/>
      <c r="F961" s="78">
        <v>0.0</v>
      </c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</row>
    <row r="962" ht="15.75" customHeight="1">
      <c r="B962" s="75"/>
      <c r="C962" s="76"/>
      <c r="D962" s="76"/>
      <c r="E962" s="76"/>
      <c r="F962" s="78">
        <v>0.0</v>
      </c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</row>
    <row r="963" ht="15.75" customHeight="1">
      <c r="B963" s="75"/>
      <c r="C963" s="76"/>
      <c r="D963" s="76"/>
      <c r="E963" s="76"/>
      <c r="F963" s="78">
        <v>0.0</v>
      </c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</row>
    <row r="964" ht="15.75" customHeight="1">
      <c r="B964" s="75"/>
      <c r="C964" s="76"/>
      <c r="D964" s="76"/>
      <c r="E964" s="76"/>
      <c r="F964" s="78">
        <v>0.0</v>
      </c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</row>
    <row r="965" ht="15.75" customHeight="1">
      <c r="B965" s="75"/>
      <c r="C965" s="76"/>
      <c r="D965" s="76"/>
      <c r="E965" s="76"/>
      <c r="F965" s="78">
        <v>0.0</v>
      </c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</row>
    <row r="966" ht="15.75" customHeight="1">
      <c r="B966" s="75"/>
      <c r="C966" s="76"/>
      <c r="D966" s="76"/>
      <c r="E966" s="76"/>
      <c r="F966" s="78">
        <v>0.0</v>
      </c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</row>
    <row r="967" ht="15.75" customHeight="1">
      <c r="B967" s="75"/>
      <c r="C967" s="76"/>
      <c r="D967" s="76"/>
      <c r="E967" s="76"/>
      <c r="F967" s="78">
        <v>0.0</v>
      </c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</row>
    <row r="968" ht="15.75" customHeight="1">
      <c r="B968" s="75"/>
      <c r="C968" s="76"/>
      <c r="D968" s="76"/>
      <c r="E968" s="76"/>
      <c r="F968" s="78">
        <v>0.0</v>
      </c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</row>
    <row r="969" ht="15.75" customHeight="1">
      <c r="B969" s="75"/>
      <c r="C969" s="76"/>
      <c r="D969" s="76"/>
      <c r="E969" s="76"/>
      <c r="F969" s="78">
        <v>0.0</v>
      </c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</row>
    <row r="970" ht="15.75" customHeight="1">
      <c r="B970" s="75"/>
      <c r="C970" s="76"/>
      <c r="D970" s="76"/>
      <c r="E970" s="76"/>
      <c r="F970" s="78">
        <v>0.0</v>
      </c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</row>
    <row r="971" ht="15.75" customHeight="1">
      <c r="B971" s="75"/>
      <c r="C971" s="76"/>
      <c r="D971" s="76"/>
      <c r="E971" s="76"/>
      <c r="F971" s="78">
        <v>0.0</v>
      </c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</row>
    <row r="972" ht="15.75" customHeight="1">
      <c r="B972" s="75"/>
      <c r="C972" s="76"/>
      <c r="D972" s="76"/>
      <c r="E972" s="76"/>
      <c r="F972" s="78">
        <v>0.0</v>
      </c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</row>
    <row r="973" ht="15.75" customHeight="1">
      <c r="B973" s="75"/>
      <c r="C973" s="76"/>
      <c r="D973" s="76"/>
      <c r="E973" s="76"/>
      <c r="F973" s="78">
        <v>0.0</v>
      </c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</row>
    <row r="974" ht="15.75" customHeight="1">
      <c r="B974" s="75"/>
      <c r="C974" s="76"/>
      <c r="D974" s="76"/>
      <c r="E974" s="76"/>
      <c r="F974" s="78">
        <v>0.0</v>
      </c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</row>
    <row r="975" ht="15.75" customHeight="1">
      <c r="B975" s="75"/>
      <c r="C975" s="76"/>
      <c r="D975" s="76"/>
      <c r="E975" s="76"/>
      <c r="F975" s="78">
        <v>0.0</v>
      </c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</row>
    <row r="976" ht="15.75" customHeight="1">
      <c r="B976" s="75"/>
      <c r="C976" s="76"/>
      <c r="D976" s="76"/>
      <c r="E976" s="76"/>
      <c r="F976" s="78">
        <v>0.0</v>
      </c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</row>
    <row r="977" ht="15.75" customHeight="1">
      <c r="B977" s="75"/>
      <c r="C977" s="76"/>
      <c r="D977" s="76"/>
      <c r="E977" s="76"/>
      <c r="F977" s="78">
        <v>0.0</v>
      </c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</row>
    <row r="978" ht="15.75" customHeight="1">
      <c r="B978" s="75"/>
      <c r="C978" s="76"/>
      <c r="D978" s="76"/>
      <c r="E978" s="76"/>
      <c r="F978" s="78">
        <v>0.0</v>
      </c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</row>
    <row r="979" ht="15.75" customHeight="1">
      <c r="B979" s="75"/>
      <c r="C979" s="76"/>
      <c r="D979" s="76"/>
      <c r="E979" s="76"/>
      <c r="F979" s="78">
        <v>0.0</v>
      </c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</row>
    <row r="980" ht="15.75" customHeight="1">
      <c r="B980" s="75"/>
      <c r="C980" s="76"/>
      <c r="D980" s="76"/>
      <c r="E980" s="76"/>
      <c r="F980" s="78">
        <v>0.0</v>
      </c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</row>
    <row r="981" ht="15.75" customHeight="1">
      <c r="B981" s="75"/>
      <c r="C981" s="76"/>
      <c r="D981" s="76"/>
      <c r="E981" s="76"/>
      <c r="F981" s="78">
        <v>0.0</v>
      </c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</row>
    <row r="982" ht="15.75" customHeight="1">
      <c r="B982" s="75"/>
      <c r="C982" s="76"/>
      <c r="D982" s="76"/>
      <c r="E982" s="76"/>
      <c r="F982" s="78">
        <v>0.0</v>
      </c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</row>
    <row r="983" ht="15.75" customHeight="1">
      <c r="B983" s="75"/>
      <c r="C983" s="76"/>
      <c r="D983" s="76"/>
      <c r="E983" s="76"/>
      <c r="F983" s="78">
        <v>0.0</v>
      </c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</row>
    <row r="984" ht="15.75" customHeight="1">
      <c r="B984" s="75"/>
      <c r="C984" s="76"/>
      <c r="D984" s="76"/>
      <c r="E984" s="76"/>
      <c r="F984" s="78">
        <v>0.0</v>
      </c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</row>
    <row r="985" ht="15.75" customHeight="1">
      <c r="B985" s="75"/>
      <c r="C985" s="76"/>
      <c r="D985" s="76"/>
      <c r="E985" s="76"/>
      <c r="F985" s="78">
        <v>0.0</v>
      </c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</row>
    <row r="986" ht="15.75" customHeight="1">
      <c r="B986" s="75"/>
      <c r="C986" s="76"/>
      <c r="D986" s="76"/>
      <c r="E986" s="76"/>
      <c r="F986" s="78">
        <v>0.0</v>
      </c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</row>
    <row r="987" ht="15.75" customHeight="1">
      <c r="B987" s="75"/>
      <c r="C987" s="76"/>
      <c r="D987" s="76"/>
      <c r="E987" s="76"/>
      <c r="F987" s="78">
        <v>0.0</v>
      </c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</row>
    <row r="988" ht="15.75" customHeight="1">
      <c r="B988" s="75"/>
      <c r="C988" s="76"/>
      <c r="D988" s="76"/>
      <c r="E988" s="76"/>
      <c r="F988" s="78">
        <v>0.0</v>
      </c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</row>
    <row r="989" ht="15.75" customHeight="1">
      <c r="B989" s="75"/>
      <c r="C989" s="76"/>
      <c r="D989" s="76"/>
      <c r="E989" s="76"/>
      <c r="F989" s="78">
        <v>0.0</v>
      </c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</row>
    <row r="990" ht="15.75" customHeight="1">
      <c r="B990" s="75"/>
      <c r="C990" s="76"/>
      <c r="D990" s="76"/>
      <c r="E990" s="76"/>
      <c r="F990" s="78">
        <v>0.0</v>
      </c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</row>
    <row r="991" ht="15.75" customHeight="1">
      <c r="B991" s="75"/>
      <c r="C991" s="76"/>
      <c r="D991" s="76"/>
      <c r="E991" s="76"/>
      <c r="F991" s="78">
        <v>0.0</v>
      </c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</row>
    <row r="992" ht="15.75" customHeight="1">
      <c r="B992" s="75"/>
      <c r="C992" s="76"/>
      <c r="D992" s="76"/>
      <c r="E992" s="76"/>
      <c r="F992" s="78">
        <v>0.0</v>
      </c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</row>
    <row r="993" ht="15.75" customHeight="1">
      <c r="B993" s="75"/>
      <c r="C993" s="76"/>
      <c r="D993" s="76"/>
      <c r="E993" s="76"/>
      <c r="F993" s="78">
        <v>0.0</v>
      </c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</row>
    <row r="994" ht="15.75" customHeight="1">
      <c r="B994" s="75"/>
      <c r="C994" s="76"/>
      <c r="D994" s="76"/>
      <c r="E994" s="76"/>
      <c r="F994" s="78">
        <v>0.0</v>
      </c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</row>
    <row r="995" ht="15.75" customHeight="1">
      <c r="B995" s="75"/>
      <c r="C995" s="76"/>
      <c r="D995" s="76"/>
      <c r="E995" s="76"/>
      <c r="F995" s="78">
        <v>0.0</v>
      </c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</row>
    <row r="996" ht="15.75" customHeight="1">
      <c r="B996" s="75"/>
      <c r="C996" s="76"/>
      <c r="D996" s="76"/>
      <c r="E996" s="76"/>
      <c r="F996" s="78">
        <v>0.0</v>
      </c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</row>
    <row r="997" ht="15.75" customHeight="1">
      <c r="B997" s="75"/>
      <c r="C997" s="76"/>
      <c r="D997" s="76"/>
      <c r="E997" s="76"/>
      <c r="F997" s="78">
        <v>0.0</v>
      </c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</row>
    <row r="998" ht="15.75" customHeight="1">
      <c r="B998" s="75"/>
      <c r="C998" s="76"/>
      <c r="D998" s="76"/>
      <c r="E998" s="76"/>
      <c r="F998" s="78">
        <v>0.0</v>
      </c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</row>
    <row r="999" ht="15.75" customHeight="1">
      <c r="B999" s="75"/>
      <c r="C999" s="76"/>
      <c r="D999" s="76"/>
      <c r="E999" s="76"/>
      <c r="F999" s="78">
        <v>0.0</v>
      </c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</row>
    <row r="1000" ht="15.75" customHeight="1"/>
  </sheetData>
  <dataValidations>
    <dataValidation type="custom" allowBlank="1" showDropDown="1" sqref="B3:B999">
      <formula1>OR(NOT(ISERROR(DATEVALUE(B3))), AND(ISNUMBER(B3), LEFT(CELL("format", B3))="D"))</formula1>
    </dataValidation>
    <dataValidation type="list" allowBlank="1" sqref="G3:Q999">
      <formula1>Summary!$C$2:$M$2</formula1>
    </dataValidation>
  </dataValidations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5.5"/>
    <col customWidth="1" min="2" max="2" width="17.38"/>
    <col customWidth="1" min="3" max="6" width="12.63"/>
    <col customWidth="1" min="13" max="13" width="13.25"/>
    <col customWidth="1" min="14" max="14" width="19.0"/>
    <col customWidth="1" min="15" max="15" width="16.63"/>
    <col customWidth="1" min="19" max="19" width="14.5"/>
  </cols>
  <sheetData>
    <row r="1" ht="15.75" customHeight="1"/>
    <row r="2" ht="15.75" customHeight="1">
      <c r="B2" s="90" t="s">
        <v>628</v>
      </c>
      <c r="C2" s="91" t="s">
        <v>15</v>
      </c>
      <c r="D2" s="91" t="s">
        <v>25</v>
      </c>
      <c r="E2" s="91" t="s">
        <v>50</v>
      </c>
      <c r="F2" s="91" t="s">
        <v>52</v>
      </c>
      <c r="G2" s="91" t="s">
        <v>182</v>
      </c>
      <c r="H2" s="91" t="s">
        <v>13</v>
      </c>
      <c r="I2" s="91" t="s">
        <v>40</v>
      </c>
      <c r="J2" s="91" t="s">
        <v>10</v>
      </c>
      <c r="K2" s="91" t="s">
        <v>32</v>
      </c>
      <c r="L2" s="91" t="s">
        <v>18</v>
      </c>
      <c r="M2" s="91" t="s">
        <v>180</v>
      </c>
      <c r="O2" s="92" t="s">
        <v>16</v>
      </c>
      <c r="P2" s="1" t="s">
        <v>15</v>
      </c>
    </row>
    <row r="3" ht="15.75" customHeight="1">
      <c r="B3" s="90" t="s">
        <v>629</v>
      </c>
      <c r="C3" s="93">
        <f>SUMIF(Timesheet!$C3:$C1002, C2, Timesheet!$G3:$G1002)</f>
        <v>205.5</v>
      </c>
      <c r="D3" s="93">
        <f>SUMIF(Timesheet!$C3:$C1002, D2, Timesheet!$G3:$G1002)</f>
        <v>265.75</v>
      </c>
      <c r="E3" s="93">
        <f>SUMIF(Timesheet!$C3:$C1002, E2, Timesheet!$G3:$G1002)</f>
        <v>58.75</v>
      </c>
      <c r="F3" s="93">
        <f>SUMIF(Timesheet!$C3:$C1002, F2, Timesheet!$G3:$G1002)</f>
        <v>75</v>
      </c>
      <c r="G3" s="93">
        <f>SUMIF(Timesheet!$C3:$C1002, G2, Timesheet!$G3:$G1002)</f>
        <v>74.25</v>
      </c>
      <c r="H3" s="93">
        <f>SUMIF(Timesheet!$C3:$C1002, H2, Timesheet!$G3:$G1002)</f>
        <v>99</v>
      </c>
      <c r="I3" s="93">
        <f>SUMIF(Timesheet!$C3:$C1002, I2, Timesheet!$G3:$G1002)</f>
        <v>109.25</v>
      </c>
      <c r="J3" s="93">
        <f>SUMIF(Timesheet!$C3:$C1002, J2, Timesheet!$G3:$G1002)</f>
        <v>117</v>
      </c>
      <c r="K3" s="93">
        <f>SUMIF(Timesheet!$C3:$C1002, K2, Timesheet!$G3:$G1002)</f>
        <v>122.25</v>
      </c>
      <c r="L3" s="93">
        <f>SUMIF(Timesheet!$C3:$C1002, L2, Timesheet!$G3:$G1002)</f>
        <v>110</v>
      </c>
      <c r="M3" s="93">
        <f>SUMIF(Timesheet!$C3:$C1002, M2, Timesheet!$G3:$G1002)</f>
        <v>3</v>
      </c>
      <c r="O3" s="92" t="s">
        <v>11</v>
      </c>
      <c r="P3" s="1" t="s">
        <v>10</v>
      </c>
    </row>
    <row r="4" ht="15.75" customHeight="1">
      <c r="B4" s="90" t="s">
        <v>630</v>
      </c>
      <c r="C4" s="93">
        <f>SUMIF(Meetings!$G3:$G1002, C2, Meetings!$F3:$F1002)+SUMIF(Meetings!$H3:$H1002, C2, Meetings!$F3:$F1002)+SUMIF(Meetings!$I3:$I1002, C2, Meetings!$F3:$F1002)+SUMIF(Meetings!$J3:$J1002, C2, Meetings!$F3:$F1002)+SUMIF(Meetings!$K3:$K1002, C2, Meetings!$F3:$F1002)+SUMIF(Meetings!$L3:$L1002, C2, Meetings!$F3:$F1002)+SUMIF(Meetings!$M3:$M1002, C2, Meetings!$F3:$F1002)+SUMIF(Meetings!$N3:$N1002, C2, Meetings!$F3:$F1002)+SUMIF(Meetings!$O3:$O1002, C2, Meetings!$F3:$F1002)+SUMIF(Meetings!$P3:$P1002, C2, Meetings!$F3:$F1002)+SUMIF(Meetings!$Q3:$Q1002, C2, Meetings!$F3:$F1002)</f>
        <v>15.75</v>
      </c>
      <c r="D4" s="93">
        <f>SUMIF(Meetings!$G3:$G1002, D2, Meetings!$F3:$F1002)+SUMIF(Meetings!$H3:$H1002, D2, Meetings!$F3:$F1002)+SUMIF(Meetings!$I3:$I1002, D2, Meetings!$F3:$F1002)+SUMIF(Meetings!$J3:$J1002, D2, Meetings!$F3:$F1002)+SUMIF(Meetings!$K3:$K1002, D2, Meetings!$F3:$F1002)+SUMIF(Meetings!$L3:$L1002, D2, Meetings!$F3:$F1002)+SUMIF(Meetings!$M3:$M1002, D2, Meetings!$F3:$F1002)+SUMIF(Meetings!$N3:$N1002, D2, Meetings!$F3:$F1002)+SUMIF(Meetings!$O3:$O1002, D2, Meetings!$F3:$F1002)+SUMIF(Meetings!$P3:$P1002, D2, Meetings!$F3:$F1002)+SUMIF(Meetings!$Q3:$Q1002, D2, Meetings!$F3:$F1002)</f>
        <v>14.5</v>
      </c>
      <c r="E4" s="93">
        <f>SUMIF(Meetings!$G3:$G1002, E2, Meetings!$F3:$F1002)+SUMIF(Meetings!$H3:$H1002, E2, Meetings!$F3:$F1002)+SUMIF(Meetings!$I3:$I1002, E2, Meetings!$F3:$F1002)+SUMIF(Meetings!$J3:$J1002, E2, Meetings!$F3:$F1002)+SUMIF(Meetings!$K3:$K1002, E2, Meetings!$F3:$F1002)+SUMIF(Meetings!$L3:$L1002, E2, Meetings!$F3:$F1002)+SUMIF(Meetings!$M3:$M1002, E2, Meetings!$F3:$F1002)+SUMIF(Meetings!$N3:$N1002, E2, Meetings!$F3:$F1002)+SUMIF(Meetings!$O3:$O1002, E2, Meetings!$F3:$F1002)+SUMIF(Meetings!$P3:$P1002, E2, Meetings!$F3:$F1002)+SUMIF(Meetings!$Q3:$Q1002, E2, Meetings!$F3:$F1002)</f>
        <v>6.5</v>
      </c>
      <c r="F4" s="93">
        <f>SUMIF(Meetings!$G3:$G1002, F2, Meetings!$F3:$F1002)+SUMIF(Meetings!$H3:$H1002, F2, Meetings!$F3:$F1002)+SUMIF(Meetings!$I3:$I1002, F2, Meetings!$F3:$F1002)+SUMIF(Meetings!$J3:$J1002, F2, Meetings!$F3:$F1002)+SUMIF(Meetings!$K3:$K1002, F2, Meetings!$F3:$F1002)+SUMIF(Meetings!$L3:$L1002, F2, Meetings!$F3:$F1002)+SUMIF(Meetings!$M3:$M1002, F2, Meetings!$F3:$F1002)+SUMIF(Meetings!$N3:$N1002, F2, Meetings!$F3:$F1002)+SUMIF(Meetings!$O3:$O1002, F2, Meetings!$F3:$F1002)+SUMIF(Meetings!$P3:$P1002, F2, Meetings!$F3:$F1002)+SUMIF(Meetings!$Q3:$Q1002, F2, Meetings!$F3:$F1002)</f>
        <v>8</v>
      </c>
      <c r="G4" s="93">
        <f>SUMIF(Meetings!$G3:$G1002, G2, Meetings!$F3:$F1002)+SUMIF(Meetings!$H3:$H1002, G2, Meetings!$F3:$F1002)+SUMIF(Meetings!$I3:$I1002, G2, Meetings!$F3:$F1002)+SUMIF(Meetings!$J3:$J1002, G2, Meetings!$F3:$F1002)+SUMIF(Meetings!$K3:$K1002, G2, Meetings!$F3:$F1002)+SUMIF(Meetings!$L3:$L1002, G2, Meetings!$F3:$F1002)+SUMIF(Meetings!$M3:$M1002, G2, Meetings!$F3:$F1002)+SUMIF(Meetings!$N3:$N1002, G2, Meetings!$F3:$F1002)+SUMIF(Meetings!$O3:$O1002, G2, Meetings!$F3:$F1002)+SUMIF(Meetings!$P3:$P1002, G2, Meetings!$F3:$F1002)+SUMIF(Meetings!$Q3:$Q1002, G2, Meetings!$F3:$F1002)</f>
        <v>7.5</v>
      </c>
      <c r="H4" s="93">
        <f>SUMIF(Meetings!$G3:$G1002, H2, Meetings!$F3:$F1002)+SUMIF(Meetings!$H3:$H1002, H2, Meetings!$F3:$F1002)+SUMIF(Meetings!$I3:$I1002, H2, Meetings!$F3:$F1002)+SUMIF(Meetings!$J3:$J1002, H2, Meetings!$F3:$F1002)+SUMIF(Meetings!$K3:$K1002, H2, Meetings!$F3:$F1002)+SUMIF(Meetings!$L3:$L1002, H2, Meetings!$F3:$F1002)+SUMIF(Meetings!$M3:$M1002, H2, Meetings!$F3:$F1002)+SUMIF(Meetings!$N3:$N1002, H2, Meetings!$F3:$F1002)+SUMIF(Meetings!$O3:$O1002, H2, Meetings!$F3:$F1002)+SUMIF(Meetings!$P3:$P1002, H2, Meetings!$F3:$F1002)+SUMIF(Meetings!$Q3:$Q1002, H2, Meetings!$F3:$F1002)</f>
        <v>10</v>
      </c>
      <c r="I4" s="93">
        <f>SUMIF(Meetings!$G3:$G1002, I2, Meetings!$F3:$F1002)+SUMIF(Meetings!$H3:$H1002, I2, Meetings!$F3:$F1002)+SUMIF(Meetings!$I3:$I1002, I2, Meetings!$F3:$F1002)+SUMIF(Meetings!$J3:$J1002, I2, Meetings!$F3:$F1002)+SUMIF(Meetings!$K3:$K1002, I2, Meetings!$F3:$F1002)+SUMIF(Meetings!$L3:$L1002, I2, Meetings!$F3:$F1002)+SUMIF(Meetings!$M3:$M1002, I2, Meetings!$F3:$F1002)+SUMIF(Meetings!$N3:$N1002, I2, Meetings!$F3:$F1002)+SUMIF(Meetings!$O3:$O1002, I2, Meetings!$F3:$F1002)+SUMIF(Meetings!$P3:$P1002, I2, Meetings!$F3:$F1002)+SUMIF(Meetings!$Q3:$Q1002, I2, Meetings!$F3:$F1002)</f>
        <v>10.5</v>
      </c>
      <c r="J4" s="93">
        <f>SUMIF(Meetings!$G3:$G1002, J2, Meetings!$F3:$F1002)+SUMIF(Meetings!$H3:$H1002, J2, Meetings!$F3:$F1002)+SUMIF(Meetings!$I3:$I1002, J2, Meetings!$F3:$F1002)+SUMIF(Meetings!$J3:$J1002, J2, Meetings!$F3:$F1002)+SUMIF(Meetings!$K3:$K1002, J2, Meetings!$F3:$F1002)+SUMIF(Meetings!$L3:$L1002, J2, Meetings!$F3:$F1002)+SUMIF(Meetings!$M3:$M1002, J2, Meetings!$F3:$F1002)+SUMIF(Meetings!$N3:$N1002, J2, Meetings!$F3:$F1002)+SUMIF(Meetings!$O3:$O1002, J2, Meetings!$F3:$F1002)+SUMIF(Meetings!$P3:$P1002, J2, Meetings!$F3:$F1002)+SUMIF(Meetings!$Q3:$Q1002, J2, Meetings!$F3:$F1002)</f>
        <v>12.5</v>
      </c>
      <c r="K4" s="93">
        <f>SUMIF(Meetings!$G3:$G1002, K2, Meetings!$F3:$F1002)+SUMIF(Meetings!$H3:$H1002, K2, Meetings!$F3:$F1002)+SUMIF(Meetings!$I3:$I1002, K2, Meetings!$F3:$F1002)+SUMIF(Meetings!$J3:$J1002, K2, Meetings!$F3:$F1002)+SUMIF(Meetings!$K3:$K1002, K2, Meetings!$F3:$F1002)+SUMIF(Meetings!$L3:$L1002, K2, Meetings!$F3:$F1002)+SUMIF(Meetings!$M3:$M1002, K2, Meetings!$F3:$F1002)+SUMIF(Meetings!$N3:$N1002, K2, Meetings!$F3:$F1002)+SUMIF(Meetings!$O3:$O1002, K2, Meetings!$F3:$F1002)+SUMIF(Meetings!$P3:$P1002, K2, Meetings!$F3:$F1002)+SUMIF(Meetings!$Q3:$Q1002, K2, Meetings!$F3:$F1002)</f>
        <v>13.25</v>
      </c>
      <c r="L4" s="93">
        <f>SUMIF(Meetings!$G3:$G1002, L2, Meetings!$F3:$F1002)+SUMIF(Meetings!$H3:$H1002, L2, Meetings!$F3:$F1002)+SUMIF(Meetings!$I3:$I1002, L2, Meetings!$F3:$F1002)+SUMIF(Meetings!$J3:$J1002, L2, Meetings!$F3:$F1002)+SUMIF(Meetings!$K3:$K1002, L2, Meetings!$F3:$F1002)+SUMIF(Meetings!$L3:$L1002, L2, Meetings!$F3:$F1002)+SUMIF(Meetings!$M3:$M1002, L2, Meetings!$F3:$F1002)+SUMIF(Meetings!$N3:$N1002, L2, Meetings!$F3:$F1002)+SUMIF(Meetings!$O3:$O1002, L2, Meetings!$F3:$F1002)+SUMIF(Meetings!$P3:$P1002, L2, Meetings!$F3:$F1002)+SUMIF(Meetings!$Q3:$Q1002, L2, Meetings!$F3:$F1002)</f>
        <v>9.25</v>
      </c>
      <c r="M4" s="93">
        <f>SUMIF(Meetings!$G3:$G1002, M2, Meetings!$F3:$F1002)+SUMIF(Meetings!$H3:$H1002, M2, Meetings!$F3:$F1002)+SUMIF(Meetings!$I3:$I1002, M2, Meetings!$F3:$F1002)+SUMIF(Meetings!$J3:$J1002, M2, Meetings!$F3:$F1002)+SUMIF(Meetings!$K3:$K1002, M2, Meetings!$F3:$F1002)+SUMIF(Meetings!$L3:$L1002, M2, Meetings!$F3:$F1002)+SUMIF(Meetings!$M3:$M1002, M2, Meetings!$F3:$F1002)+SUMIF(Meetings!$N3:$N1002, M2, Meetings!$F3:$F1002)+SUMIF(Meetings!$O3:$O1002, M2, Meetings!$F3:$F1002)+SUMIF(Meetings!$P3:$P1002, M2, Meetings!$F3:$F1002)+SUMIF(Meetings!$Q3:$Q1002, M2, Meetings!$F3:$F1002)</f>
        <v>1</v>
      </c>
      <c r="O4" s="92" t="s">
        <v>19</v>
      </c>
      <c r="P4" s="1" t="s">
        <v>18</v>
      </c>
    </row>
    <row r="5" ht="15.75" customHeight="1">
      <c r="B5" s="90" t="s">
        <v>631</v>
      </c>
      <c r="C5" s="94">
        <f t="shared" ref="C5:M5" si="1">C3+C4</f>
        <v>221.25</v>
      </c>
      <c r="D5" s="94">
        <f t="shared" si="1"/>
        <v>280.25</v>
      </c>
      <c r="E5" s="94">
        <f t="shared" si="1"/>
        <v>65.25</v>
      </c>
      <c r="F5" s="94">
        <f t="shared" si="1"/>
        <v>83</v>
      </c>
      <c r="G5" s="94">
        <f t="shared" si="1"/>
        <v>81.75</v>
      </c>
      <c r="H5" s="94">
        <f t="shared" si="1"/>
        <v>109</v>
      </c>
      <c r="I5" s="94">
        <f t="shared" si="1"/>
        <v>119.75</v>
      </c>
      <c r="J5" s="94">
        <f t="shared" si="1"/>
        <v>129.5</v>
      </c>
      <c r="K5" s="94">
        <f t="shared" si="1"/>
        <v>135.5</v>
      </c>
      <c r="L5" s="94">
        <f t="shared" si="1"/>
        <v>119.25</v>
      </c>
      <c r="M5" s="94">
        <f t="shared" si="1"/>
        <v>4</v>
      </c>
      <c r="O5" s="92" t="s">
        <v>33</v>
      </c>
      <c r="P5" s="1" t="s">
        <v>52</v>
      </c>
    </row>
    <row r="6" ht="15.75" customHeight="1">
      <c r="B6" s="90" t="s">
        <v>632</v>
      </c>
      <c r="C6" s="95">
        <v>12.5</v>
      </c>
      <c r="D6" s="95">
        <v>12.5</v>
      </c>
      <c r="E6" s="95">
        <v>12.5</v>
      </c>
      <c r="F6" s="95">
        <v>12.5</v>
      </c>
      <c r="G6" s="95">
        <v>12.5</v>
      </c>
      <c r="H6" s="95">
        <v>12.5</v>
      </c>
      <c r="I6" s="95">
        <v>12.5</v>
      </c>
      <c r="J6" s="95">
        <v>12.5</v>
      </c>
      <c r="K6" s="95">
        <v>12.5</v>
      </c>
      <c r="L6" s="95">
        <v>12.5</v>
      </c>
      <c r="M6" s="95">
        <v>12.5</v>
      </c>
      <c r="O6" s="92" t="s">
        <v>56</v>
      </c>
      <c r="P6" s="1" t="s">
        <v>32</v>
      </c>
      <c r="Q6" s="1" t="s">
        <v>13</v>
      </c>
    </row>
    <row r="7" ht="15.75" customHeight="1">
      <c r="B7" s="90" t="s">
        <v>633</v>
      </c>
      <c r="C7" s="96">
        <f t="shared" ref="C7:M7" si="2">C6*C5</f>
        <v>2765.625</v>
      </c>
      <c r="D7" s="96">
        <f t="shared" si="2"/>
        <v>3503.125</v>
      </c>
      <c r="E7" s="96">
        <f t="shared" si="2"/>
        <v>815.625</v>
      </c>
      <c r="F7" s="96">
        <f t="shared" si="2"/>
        <v>1037.5</v>
      </c>
      <c r="G7" s="96">
        <f t="shared" si="2"/>
        <v>1021.875</v>
      </c>
      <c r="H7" s="96">
        <f t="shared" si="2"/>
        <v>1362.5</v>
      </c>
      <c r="I7" s="96">
        <f t="shared" si="2"/>
        <v>1496.875</v>
      </c>
      <c r="J7" s="96">
        <f t="shared" si="2"/>
        <v>1618.75</v>
      </c>
      <c r="K7" s="96">
        <f t="shared" si="2"/>
        <v>1693.75</v>
      </c>
      <c r="L7" s="96">
        <f t="shared" si="2"/>
        <v>1490.625</v>
      </c>
      <c r="M7" s="96">
        <f t="shared" si="2"/>
        <v>50</v>
      </c>
      <c r="O7" s="92" t="s">
        <v>41</v>
      </c>
      <c r="P7" s="1" t="s">
        <v>50</v>
      </c>
      <c r="Q7" s="1" t="s">
        <v>40</v>
      </c>
    </row>
    <row r="8" ht="15.75" customHeight="1">
      <c r="B8" s="90" t="s">
        <v>634</v>
      </c>
      <c r="C8" s="97" t="s">
        <v>16</v>
      </c>
      <c r="D8" s="97" t="s">
        <v>26</v>
      </c>
      <c r="E8" s="97" t="s">
        <v>41</v>
      </c>
      <c r="F8" s="97" t="s">
        <v>33</v>
      </c>
      <c r="G8" s="97" t="s">
        <v>26</v>
      </c>
      <c r="H8" s="97" t="s">
        <v>11</v>
      </c>
      <c r="I8" s="97" t="s">
        <v>41</v>
      </c>
      <c r="J8" s="97" t="s">
        <v>11</v>
      </c>
      <c r="K8" s="97" t="s">
        <v>56</v>
      </c>
      <c r="L8" s="97" t="s">
        <v>19</v>
      </c>
      <c r="M8" s="97" t="s">
        <v>26</v>
      </c>
      <c r="O8" s="92" t="s">
        <v>26</v>
      </c>
      <c r="P8" s="1" t="s">
        <v>25</v>
      </c>
      <c r="Q8" s="1" t="s">
        <v>182</v>
      </c>
      <c r="R8" s="1" t="s">
        <v>180</v>
      </c>
    </row>
    <row r="9" ht="15.75" customHeight="1"/>
    <row r="10" ht="15.75" customHeight="1">
      <c r="B10" s="90" t="s">
        <v>635</v>
      </c>
      <c r="C10" s="98">
        <f>SUM(C5:M5)</f>
        <v>1348.5</v>
      </c>
    </row>
    <row r="11" ht="15.75" customHeight="1">
      <c r="B11" s="90" t="s">
        <v>636</v>
      </c>
      <c r="C11" s="99">
        <f>SUM(C7:M7)</f>
        <v>16856.25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B18" s="100"/>
      <c r="C18" s="101" t="s">
        <v>628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3"/>
      <c r="T18" s="104"/>
    </row>
    <row r="19" ht="15.75" customHeight="1">
      <c r="A19" s="105" t="s">
        <v>637</v>
      </c>
      <c r="B19" s="105" t="s">
        <v>638</v>
      </c>
      <c r="C19" s="106" t="s">
        <v>15</v>
      </c>
      <c r="D19" s="106" t="s">
        <v>25</v>
      </c>
      <c r="E19" s="106" t="s">
        <v>50</v>
      </c>
      <c r="F19" s="106" t="s">
        <v>52</v>
      </c>
      <c r="G19" s="106" t="s">
        <v>182</v>
      </c>
      <c r="H19" s="106" t="s">
        <v>13</v>
      </c>
      <c r="I19" s="106" t="s">
        <v>40</v>
      </c>
      <c r="J19" s="106" t="s">
        <v>10</v>
      </c>
      <c r="K19" s="106" t="s">
        <v>32</v>
      </c>
      <c r="L19" s="106" t="s">
        <v>18</v>
      </c>
      <c r="M19" s="106" t="s">
        <v>180</v>
      </c>
      <c r="N19" s="107" t="s">
        <v>639</v>
      </c>
      <c r="O19" s="107" t="s">
        <v>640</v>
      </c>
    </row>
    <row r="20" ht="15.75" customHeight="1">
      <c r="A20" s="108">
        <v>44865.0</v>
      </c>
      <c r="B20" s="109" t="s">
        <v>641</v>
      </c>
      <c r="C20" s="110">
        <f>(SUMIFS(Timesheet!$G$3:$G1002, Timesheet!$C$3:$C1002, C$19, Timesheet!$B$3:$B1002, "&lt;"&amp;$A20+7, Timesheet!$B$3:$B1002, "&gt;="&amp;$A20)+SUMIFS(Meetings!$F$3:$F1002, Meetings!$B$3:$B1002, "&lt;"&amp;$A20+7, Meetings!$B$3:$B1002, "&gt;="&amp;$A20, Meetings!$G$3:$G1002, C$19)+SUMIFS(Meetings!$F$3:$F1002, Meetings!$B$3:$B1002, "&lt;"&amp;$A20+7, Meetings!$B$3:$B1002, "&gt;="&amp;$A20, Meetings!$H$3:$H1002, C$19)+SUMIFS(Meetings!$F$3:$F1002, Meetings!$B$3:$B1002, "&lt;"&amp;$A20+7, Meetings!$B$3:$B1002, "&gt;="&amp;$A20, Meetings!$I$3:$I1002, C$19)+SUMIFS(Meetings!$F$3:$F1002, Meetings!$B$3:$B1002, "&lt;"&amp;$A20+7, Meetings!$B$3:$B1002, "&gt;="&amp;$A20, Meetings!$J$3:$J1002, C$19)+SUMIFS(Meetings!$F$3:$F1002, Meetings!$B$3:$B1002, "&lt;"&amp;$A20+7, Meetings!$B$3:$B1002, "&gt;="&amp;$A20, Meetings!$K$3:$K1002, C$19)+SUMIFS(Meetings!$F$3:$F1002, Meetings!$B$3:$B1002, "&lt;"&amp;$A20+7, Meetings!$B$3:$B1002, "&gt;="&amp;$A20, Meetings!$L$3:$L1002, C$19)+SUMIFS(Meetings!$F$3:$F1002, Meetings!$B$3:$B1002, "&lt;"&amp;$A20+7, Meetings!$B$3:$B1002, "&gt;="&amp;$A20, Meetings!$M$3:$M1002, C$19)+SUMIFS(Meetings!$F$3:$F1002, Meetings!$B$3:$B1002, "&lt;"&amp;$A20+7, Meetings!$B$3:$B1002, "&gt;="&amp;$A20, Meetings!$N$3:$N1002, C$19)+SUMIFS(Meetings!$F$3:$F1002, Meetings!$B$3:$B1002, "&lt;"&amp;$A20+7, Meetings!$B$3:$B1002, "&gt;="&amp;$A20, Meetings!$O$3:$O1002, C$19)+SUMIFS(Meetings!$F$3:$F1002, Meetings!$B$3:$B1002, "&lt;"&amp;$A20+7, Meetings!$B$3:$B1002, "&gt;="&amp;$A20, Meetings!$P$3:$P1002, C$19)+SUMIFS(Meetings!$F$3:$F1002, Meetings!$B$3:$B1002, "&lt;"&amp;$A20+7, Meetings!$B$3:$B1002, "&gt;="&amp;$A20, Meetings!$Q$3:$Q1002, C$19))</f>
        <v>1.5</v>
      </c>
      <c r="D20" s="110">
        <f>(SUMIFS(Timesheet!$G$3:$G1002, Timesheet!$C$3:$C1002, D$19, Timesheet!$B$3:$B1002, "&lt;"&amp;$A20+7, Timesheet!$B$3:$B1002, "&gt;="&amp;$A20)+SUMIFS(Meetings!$F$3:$F1002, Meetings!$B$3:$B1002, "&lt;"&amp;$A20+7, Meetings!$B$3:$B1002, "&gt;="&amp;$A20, Meetings!$G$3:$G1002, D$19)+SUMIFS(Meetings!$F$3:$F1002, Meetings!$B$3:$B1002, "&lt;"&amp;$A20+7, Meetings!$B$3:$B1002, "&gt;="&amp;$A20, Meetings!$H$3:$H1002, D$19)+SUMIFS(Meetings!$F$3:$F1002, Meetings!$B$3:$B1002, "&lt;"&amp;$A20+7, Meetings!$B$3:$B1002, "&gt;="&amp;$A20, Meetings!$I$3:$I1002, D$19)+SUMIFS(Meetings!$F$3:$F1002, Meetings!$B$3:$B1002, "&lt;"&amp;$A20+7, Meetings!$B$3:$B1002, "&gt;="&amp;$A20, Meetings!$J$3:$J1002, D$19)+SUMIFS(Meetings!$F$3:$F1002, Meetings!$B$3:$B1002, "&lt;"&amp;$A20+7, Meetings!$B$3:$B1002, "&gt;="&amp;$A20, Meetings!$K$3:$K1002, D$19)+SUMIFS(Meetings!$F$3:$F1002, Meetings!$B$3:$B1002, "&lt;"&amp;$A20+7, Meetings!$B$3:$B1002, "&gt;="&amp;$A20, Meetings!$L$3:$L1002, D$19)+SUMIFS(Meetings!$F$3:$F1002, Meetings!$B$3:$B1002, "&lt;"&amp;$A20+7, Meetings!$B$3:$B1002, "&gt;="&amp;$A20, Meetings!$M$3:$M1002, D$19)+SUMIFS(Meetings!$F$3:$F1002, Meetings!$B$3:$B1002, "&lt;"&amp;$A20+7, Meetings!$B$3:$B1002, "&gt;="&amp;$A20, Meetings!$N$3:$N1002, D$19)+SUMIFS(Meetings!$F$3:$F1002, Meetings!$B$3:$B1002, "&lt;"&amp;$A20+7, Meetings!$B$3:$B1002, "&gt;="&amp;$A20, Meetings!$O$3:$O1002, D$19)+SUMIFS(Meetings!$F$3:$F1002, Meetings!$B$3:$B1002, "&lt;"&amp;$A20+7, Meetings!$B$3:$B1002, "&gt;="&amp;$A20, Meetings!$P$3:$P1002, D$19)+SUMIFS(Meetings!$F$3:$F1002, Meetings!$B$3:$B1002, "&lt;"&amp;$A20+7, Meetings!$B$3:$B1002, "&gt;="&amp;$A20, Meetings!$Q$3:$Q1002, D$19))</f>
        <v>1</v>
      </c>
      <c r="E20" s="110">
        <f>(SUMIFS(Timesheet!$G$3:$G1002, Timesheet!$C$3:$C1002, E$19, Timesheet!$B$3:$B1002, "&lt;"&amp;$A20+7, Timesheet!$B$3:$B1002, "&gt;="&amp;$A20)+SUMIFS(Meetings!$F$3:$F1002, Meetings!$B$3:$B1002, "&lt;"&amp;$A20+7, Meetings!$B$3:$B1002, "&gt;="&amp;$A20, Meetings!$G$3:$G1002, E$19)+SUMIFS(Meetings!$F$3:$F1002, Meetings!$B$3:$B1002, "&lt;"&amp;$A20+7, Meetings!$B$3:$B1002, "&gt;="&amp;$A20, Meetings!$H$3:$H1002, E$19)+SUMIFS(Meetings!$F$3:$F1002, Meetings!$B$3:$B1002, "&lt;"&amp;$A20+7, Meetings!$B$3:$B1002, "&gt;="&amp;$A20, Meetings!$I$3:$I1002, E$19)+SUMIFS(Meetings!$F$3:$F1002, Meetings!$B$3:$B1002, "&lt;"&amp;$A20+7, Meetings!$B$3:$B1002, "&gt;="&amp;$A20, Meetings!$J$3:$J1002, E$19)+SUMIFS(Meetings!$F$3:$F1002, Meetings!$B$3:$B1002, "&lt;"&amp;$A20+7, Meetings!$B$3:$B1002, "&gt;="&amp;$A20, Meetings!$K$3:$K1002, E$19)+SUMIFS(Meetings!$F$3:$F1002, Meetings!$B$3:$B1002, "&lt;"&amp;$A20+7, Meetings!$B$3:$B1002, "&gt;="&amp;$A20, Meetings!$L$3:$L1002, E$19)+SUMIFS(Meetings!$F$3:$F1002, Meetings!$B$3:$B1002, "&lt;"&amp;$A20+7, Meetings!$B$3:$B1002, "&gt;="&amp;$A20, Meetings!$M$3:$M1002, E$19)+SUMIFS(Meetings!$F$3:$F1002, Meetings!$B$3:$B1002, "&lt;"&amp;$A20+7, Meetings!$B$3:$B1002, "&gt;="&amp;$A20, Meetings!$N$3:$N1002, E$19)+SUMIFS(Meetings!$F$3:$F1002, Meetings!$B$3:$B1002, "&lt;"&amp;$A20+7, Meetings!$B$3:$B1002, "&gt;="&amp;$A20, Meetings!$O$3:$O1002, E$19)+SUMIFS(Meetings!$F$3:$F1002, Meetings!$B$3:$B1002, "&lt;"&amp;$A20+7, Meetings!$B$3:$B1002, "&gt;="&amp;$A20, Meetings!$P$3:$P1002, E$19)+SUMIFS(Meetings!$F$3:$F1002, Meetings!$B$3:$B1002, "&lt;"&amp;$A20+7, Meetings!$B$3:$B1002, "&gt;="&amp;$A20, Meetings!$Q$3:$Q1002, E$19))</f>
        <v>0</v>
      </c>
      <c r="F20" s="110">
        <f>(SUMIFS(Timesheet!$G$3:$G1002, Timesheet!$C$3:$C1002, F$19, Timesheet!$B$3:$B1002, "&lt;"&amp;$A20+7, Timesheet!$B$3:$B1002, "&gt;="&amp;$A20)+SUMIFS(Meetings!$F$3:$F1002, Meetings!$B$3:$B1002, "&lt;"&amp;$A20+7, Meetings!$B$3:$B1002, "&gt;="&amp;$A20, Meetings!$G$3:$G1002, F$19)+SUMIFS(Meetings!$F$3:$F1002, Meetings!$B$3:$B1002, "&lt;"&amp;$A20+7, Meetings!$B$3:$B1002, "&gt;="&amp;$A20, Meetings!$H$3:$H1002, F$19)+SUMIFS(Meetings!$F$3:$F1002, Meetings!$B$3:$B1002, "&lt;"&amp;$A20+7, Meetings!$B$3:$B1002, "&gt;="&amp;$A20, Meetings!$I$3:$I1002, F$19)+SUMIFS(Meetings!$F$3:$F1002, Meetings!$B$3:$B1002, "&lt;"&amp;$A20+7, Meetings!$B$3:$B1002, "&gt;="&amp;$A20, Meetings!$J$3:$J1002, F$19)+SUMIFS(Meetings!$F$3:$F1002, Meetings!$B$3:$B1002, "&lt;"&amp;$A20+7, Meetings!$B$3:$B1002, "&gt;="&amp;$A20, Meetings!$K$3:$K1002, F$19)+SUMIFS(Meetings!$F$3:$F1002, Meetings!$B$3:$B1002, "&lt;"&amp;$A20+7, Meetings!$B$3:$B1002, "&gt;="&amp;$A20, Meetings!$L$3:$L1002, F$19)+SUMIFS(Meetings!$F$3:$F1002, Meetings!$B$3:$B1002, "&lt;"&amp;$A20+7, Meetings!$B$3:$B1002, "&gt;="&amp;$A20, Meetings!$M$3:$M1002, F$19)+SUMIFS(Meetings!$F$3:$F1002, Meetings!$B$3:$B1002, "&lt;"&amp;$A20+7, Meetings!$B$3:$B1002, "&gt;="&amp;$A20, Meetings!$N$3:$N1002, F$19)+SUMIFS(Meetings!$F$3:$F1002, Meetings!$B$3:$B1002, "&lt;"&amp;$A20+7, Meetings!$B$3:$B1002, "&gt;="&amp;$A20, Meetings!$O$3:$O1002, F$19)+SUMIFS(Meetings!$F$3:$F1002, Meetings!$B$3:$B1002, "&lt;"&amp;$A20+7, Meetings!$B$3:$B1002, "&gt;="&amp;$A20, Meetings!$P$3:$P1002, F$19)+SUMIFS(Meetings!$F$3:$F1002, Meetings!$B$3:$B1002, "&lt;"&amp;$A20+7, Meetings!$B$3:$B1002, "&gt;="&amp;$A20, Meetings!$Q$3:$Q1002, F$19))</f>
        <v>0</v>
      </c>
      <c r="G20" s="110">
        <f>(SUMIFS(Timesheet!$G$3:$G1002, Timesheet!$C$3:$C1002, G$19, Timesheet!$B$3:$B1002, "&lt;"&amp;$A20+7, Timesheet!$B$3:$B1002, "&gt;="&amp;$A20)+SUMIFS(Meetings!$F$3:$F1002, Meetings!$B$3:$B1002, "&lt;"&amp;$A20+7, Meetings!$B$3:$B1002, "&gt;="&amp;$A20, Meetings!$G$3:$G1002, G$19)+SUMIFS(Meetings!$F$3:$F1002, Meetings!$B$3:$B1002, "&lt;"&amp;$A20+7, Meetings!$B$3:$B1002, "&gt;="&amp;$A20, Meetings!$H$3:$H1002, G$19)+SUMIFS(Meetings!$F$3:$F1002, Meetings!$B$3:$B1002, "&lt;"&amp;$A20+7, Meetings!$B$3:$B1002, "&gt;="&amp;$A20, Meetings!$I$3:$I1002, G$19)+SUMIFS(Meetings!$F$3:$F1002, Meetings!$B$3:$B1002, "&lt;"&amp;$A20+7, Meetings!$B$3:$B1002, "&gt;="&amp;$A20, Meetings!$J$3:$J1002, G$19)+SUMIFS(Meetings!$F$3:$F1002, Meetings!$B$3:$B1002, "&lt;"&amp;$A20+7, Meetings!$B$3:$B1002, "&gt;="&amp;$A20, Meetings!$K$3:$K1002, G$19)+SUMIFS(Meetings!$F$3:$F1002, Meetings!$B$3:$B1002, "&lt;"&amp;$A20+7, Meetings!$B$3:$B1002, "&gt;="&amp;$A20, Meetings!$L$3:$L1002, G$19)+SUMIFS(Meetings!$F$3:$F1002, Meetings!$B$3:$B1002, "&lt;"&amp;$A20+7, Meetings!$B$3:$B1002, "&gt;="&amp;$A20, Meetings!$M$3:$M1002, G$19)+SUMIFS(Meetings!$F$3:$F1002, Meetings!$B$3:$B1002, "&lt;"&amp;$A20+7, Meetings!$B$3:$B1002, "&gt;="&amp;$A20, Meetings!$N$3:$N1002, G$19)+SUMIFS(Meetings!$F$3:$F1002, Meetings!$B$3:$B1002, "&lt;"&amp;$A20+7, Meetings!$B$3:$B1002, "&gt;="&amp;$A20, Meetings!$O$3:$O1002, G$19)+SUMIFS(Meetings!$F$3:$F1002, Meetings!$B$3:$B1002, "&lt;"&amp;$A20+7, Meetings!$B$3:$B1002, "&gt;="&amp;$A20, Meetings!$P$3:$P1002, G$19)+SUMIFS(Meetings!$F$3:$F1002, Meetings!$B$3:$B1002, "&lt;"&amp;$A20+7, Meetings!$B$3:$B1002, "&gt;="&amp;$A20, Meetings!$Q$3:$Q1002, G$19))</f>
        <v>0</v>
      </c>
      <c r="H20" s="110">
        <f>(SUMIFS(Timesheet!$G$3:$G1002, Timesheet!$C$3:$C1002, H$19, Timesheet!$B$3:$B1002, "&lt;"&amp;$A20+7, Timesheet!$B$3:$B1002, "&gt;="&amp;$A20)+SUMIFS(Meetings!$F$3:$F1002, Meetings!$B$3:$B1002, "&lt;"&amp;$A20+7, Meetings!$B$3:$B1002, "&gt;="&amp;$A20, Meetings!$G$3:$G1002, H$19)+SUMIFS(Meetings!$F$3:$F1002, Meetings!$B$3:$B1002, "&lt;"&amp;$A20+7, Meetings!$B$3:$B1002, "&gt;="&amp;$A20, Meetings!$H$3:$H1002, H$19)+SUMIFS(Meetings!$F$3:$F1002, Meetings!$B$3:$B1002, "&lt;"&amp;$A20+7, Meetings!$B$3:$B1002, "&gt;="&amp;$A20, Meetings!$I$3:$I1002, H$19)+SUMIFS(Meetings!$F$3:$F1002, Meetings!$B$3:$B1002, "&lt;"&amp;$A20+7, Meetings!$B$3:$B1002, "&gt;="&amp;$A20, Meetings!$J$3:$J1002, H$19)+SUMIFS(Meetings!$F$3:$F1002, Meetings!$B$3:$B1002, "&lt;"&amp;$A20+7, Meetings!$B$3:$B1002, "&gt;="&amp;$A20, Meetings!$K$3:$K1002, H$19)+SUMIFS(Meetings!$F$3:$F1002, Meetings!$B$3:$B1002, "&lt;"&amp;$A20+7, Meetings!$B$3:$B1002, "&gt;="&amp;$A20, Meetings!$L$3:$L1002, H$19)+SUMIFS(Meetings!$F$3:$F1002, Meetings!$B$3:$B1002, "&lt;"&amp;$A20+7, Meetings!$B$3:$B1002, "&gt;="&amp;$A20, Meetings!$M$3:$M1002, H$19)+SUMIFS(Meetings!$F$3:$F1002, Meetings!$B$3:$B1002, "&lt;"&amp;$A20+7, Meetings!$B$3:$B1002, "&gt;="&amp;$A20, Meetings!$N$3:$N1002, H$19)+SUMIFS(Meetings!$F$3:$F1002, Meetings!$B$3:$B1002, "&lt;"&amp;$A20+7, Meetings!$B$3:$B1002, "&gt;="&amp;$A20, Meetings!$O$3:$O1002, H$19)+SUMIFS(Meetings!$F$3:$F1002, Meetings!$B$3:$B1002, "&lt;"&amp;$A20+7, Meetings!$B$3:$B1002, "&gt;="&amp;$A20, Meetings!$P$3:$P1002, H$19)+SUMIFS(Meetings!$F$3:$F1002, Meetings!$B$3:$B1002, "&lt;"&amp;$A20+7, Meetings!$B$3:$B1002, "&gt;="&amp;$A20, Meetings!$Q$3:$Q1002, H$19))</f>
        <v>2</v>
      </c>
      <c r="I20" s="110">
        <f>(SUMIFS(Timesheet!$G$3:$G1002, Timesheet!$C$3:$C1002, I$19, Timesheet!$B$3:$B1002, "&lt;"&amp;$A20+7, Timesheet!$B$3:$B1002, "&gt;="&amp;$A20)+SUMIFS(Meetings!$F$3:$F1002, Meetings!$B$3:$B1002, "&lt;"&amp;$A20+7, Meetings!$B$3:$B1002, "&gt;="&amp;$A20, Meetings!$G$3:$G1002, I$19)+SUMIFS(Meetings!$F$3:$F1002, Meetings!$B$3:$B1002, "&lt;"&amp;$A20+7, Meetings!$B$3:$B1002, "&gt;="&amp;$A20, Meetings!$H$3:$H1002, I$19)+SUMIFS(Meetings!$F$3:$F1002, Meetings!$B$3:$B1002, "&lt;"&amp;$A20+7, Meetings!$B$3:$B1002, "&gt;="&amp;$A20, Meetings!$I$3:$I1002, I$19)+SUMIFS(Meetings!$F$3:$F1002, Meetings!$B$3:$B1002, "&lt;"&amp;$A20+7, Meetings!$B$3:$B1002, "&gt;="&amp;$A20, Meetings!$J$3:$J1002, I$19)+SUMIFS(Meetings!$F$3:$F1002, Meetings!$B$3:$B1002, "&lt;"&amp;$A20+7, Meetings!$B$3:$B1002, "&gt;="&amp;$A20, Meetings!$K$3:$K1002, I$19)+SUMIFS(Meetings!$F$3:$F1002, Meetings!$B$3:$B1002, "&lt;"&amp;$A20+7, Meetings!$B$3:$B1002, "&gt;="&amp;$A20, Meetings!$L$3:$L1002, I$19)+SUMIFS(Meetings!$F$3:$F1002, Meetings!$B$3:$B1002, "&lt;"&amp;$A20+7, Meetings!$B$3:$B1002, "&gt;="&amp;$A20, Meetings!$M$3:$M1002, I$19)+SUMIFS(Meetings!$F$3:$F1002, Meetings!$B$3:$B1002, "&lt;"&amp;$A20+7, Meetings!$B$3:$B1002, "&gt;="&amp;$A20, Meetings!$N$3:$N1002, I$19)+SUMIFS(Meetings!$F$3:$F1002, Meetings!$B$3:$B1002, "&lt;"&amp;$A20+7, Meetings!$B$3:$B1002, "&gt;="&amp;$A20, Meetings!$O$3:$O1002, I$19)+SUMIFS(Meetings!$F$3:$F1002, Meetings!$B$3:$B1002, "&lt;"&amp;$A20+7, Meetings!$B$3:$B1002, "&gt;="&amp;$A20, Meetings!$P$3:$P1002, I$19)+SUMIFS(Meetings!$F$3:$F1002, Meetings!$B$3:$B1002, "&lt;"&amp;$A20+7, Meetings!$B$3:$B1002, "&gt;="&amp;$A20, Meetings!$Q$3:$Q1002, I$19))</f>
        <v>0</v>
      </c>
      <c r="J20" s="110">
        <f>(SUMIFS(Timesheet!$G$3:$G1002, Timesheet!$C$3:$C1002, J$19, Timesheet!$B$3:$B1002, "&lt;"&amp;$A20+7, Timesheet!$B$3:$B1002, "&gt;="&amp;$A20)+SUMIFS(Meetings!$F$3:$F1002, Meetings!$B$3:$B1002, "&lt;"&amp;$A20+7, Meetings!$B$3:$B1002, "&gt;="&amp;$A20, Meetings!$G$3:$G1002, J$19)+SUMIFS(Meetings!$F$3:$F1002, Meetings!$B$3:$B1002, "&lt;"&amp;$A20+7, Meetings!$B$3:$B1002, "&gt;="&amp;$A20, Meetings!$H$3:$H1002, J$19)+SUMIFS(Meetings!$F$3:$F1002, Meetings!$B$3:$B1002, "&lt;"&amp;$A20+7, Meetings!$B$3:$B1002, "&gt;="&amp;$A20, Meetings!$I$3:$I1002, J$19)+SUMIFS(Meetings!$F$3:$F1002, Meetings!$B$3:$B1002, "&lt;"&amp;$A20+7, Meetings!$B$3:$B1002, "&gt;="&amp;$A20, Meetings!$J$3:$J1002, J$19)+SUMIFS(Meetings!$F$3:$F1002, Meetings!$B$3:$B1002, "&lt;"&amp;$A20+7, Meetings!$B$3:$B1002, "&gt;="&amp;$A20, Meetings!$K$3:$K1002, J$19)+SUMIFS(Meetings!$F$3:$F1002, Meetings!$B$3:$B1002, "&lt;"&amp;$A20+7, Meetings!$B$3:$B1002, "&gt;="&amp;$A20, Meetings!$L$3:$L1002, J$19)+SUMIFS(Meetings!$F$3:$F1002, Meetings!$B$3:$B1002, "&lt;"&amp;$A20+7, Meetings!$B$3:$B1002, "&gt;="&amp;$A20, Meetings!$M$3:$M1002, J$19)+SUMIFS(Meetings!$F$3:$F1002, Meetings!$B$3:$B1002, "&lt;"&amp;$A20+7, Meetings!$B$3:$B1002, "&gt;="&amp;$A20, Meetings!$N$3:$N1002, J$19)+SUMIFS(Meetings!$F$3:$F1002, Meetings!$B$3:$B1002, "&lt;"&amp;$A20+7, Meetings!$B$3:$B1002, "&gt;="&amp;$A20, Meetings!$O$3:$O1002, J$19)+SUMIFS(Meetings!$F$3:$F1002, Meetings!$B$3:$B1002, "&lt;"&amp;$A20+7, Meetings!$B$3:$B1002, "&gt;="&amp;$A20, Meetings!$P$3:$P1002, J$19)+SUMIFS(Meetings!$F$3:$F1002, Meetings!$B$3:$B1002, "&lt;"&amp;$A20+7, Meetings!$B$3:$B1002, "&gt;="&amp;$A20, Meetings!$Q$3:$Q1002, J$19))</f>
        <v>2.25</v>
      </c>
      <c r="K20" s="110">
        <f>(SUMIFS(Timesheet!$G$3:$G1002, Timesheet!$C$3:$C1002, K$19, Timesheet!$B$3:$B1002, "&lt;"&amp;$A20+7, Timesheet!$B$3:$B1002, "&gt;="&amp;$A20)+SUMIFS(Meetings!$F$3:$F1002, Meetings!$B$3:$B1002, "&lt;"&amp;$A20+7, Meetings!$B$3:$B1002, "&gt;="&amp;$A20, Meetings!$G$3:$G1002, K$19)+SUMIFS(Meetings!$F$3:$F1002, Meetings!$B$3:$B1002, "&lt;"&amp;$A20+7, Meetings!$B$3:$B1002, "&gt;="&amp;$A20, Meetings!$H$3:$H1002, K$19)+SUMIFS(Meetings!$F$3:$F1002, Meetings!$B$3:$B1002, "&lt;"&amp;$A20+7, Meetings!$B$3:$B1002, "&gt;="&amp;$A20, Meetings!$I$3:$I1002, K$19)+SUMIFS(Meetings!$F$3:$F1002, Meetings!$B$3:$B1002, "&lt;"&amp;$A20+7, Meetings!$B$3:$B1002, "&gt;="&amp;$A20, Meetings!$J$3:$J1002, K$19)+SUMIFS(Meetings!$F$3:$F1002, Meetings!$B$3:$B1002, "&lt;"&amp;$A20+7, Meetings!$B$3:$B1002, "&gt;="&amp;$A20, Meetings!$K$3:$K1002, K$19)+SUMIFS(Meetings!$F$3:$F1002, Meetings!$B$3:$B1002, "&lt;"&amp;$A20+7, Meetings!$B$3:$B1002, "&gt;="&amp;$A20, Meetings!$L$3:$L1002, K$19)+SUMIFS(Meetings!$F$3:$F1002, Meetings!$B$3:$B1002, "&lt;"&amp;$A20+7, Meetings!$B$3:$B1002, "&gt;="&amp;$A20, Meetings!$M$3:$M1002, K$19)+SUMIFS(Meetings!$F$3:$F1002, Meetings!$B$3:$B1002, "&lt;"&amp;$A20+7, Meetings!$B$3:$B1002, "&gt;="&amp;$A20, Meetings!$N$3:$N1002, K$19)+SUMIFS(Meetings!$F$3:$F1002, Meetings!$B$3:$B1002, "&lt;"&amp;$A20+7, Meetings!$B$3:$B1002, "&gt;="&amp;$A20, Meetings!$O$3:$O1002, K$19)+SUMIFS(Meetings!$F$3:$F1002, Meetings!$B$3:$B1002, "&lt;"&amp;$A20+7, Meetings!$B$3:$B1002, "&gt;="&amp;$A20, Meetings!$P$3:$P1002, K$19)+SUMIFS(Meetings!$F$3:$F1002, Meetings!$B$3:$B1002, "&lt;"&amp;$A20+7, Meetings!$B$3:$B1002, "&gt;="&amp;$A20, Meetings!$Q$3:$Q1002, K$19))</f>
        <v>0</v>
      </c>
      <c r="L20" s="110">
        <f>(SUMIFS(Timesheet!$G$3:$G1002, Timesheet!$C$3:$C1002, L$19, Timesheet!$B$3:$B1002, "&lt;"&amp;$A20+7, Timesheet!$B$3:$B1002, "&gt;="&amp;$A20)+SUMIFS(Meetings!$F$3:$F1002, Meetings!$B$3:$B1002, "&lt;"&amp;$A20+7, Meetings!$B$3:$B1002, "&gt;="&amp;$A20, Meetings!$G$3:$G1002, L$19)+SUMIFS(Meetings!$F$3:$F1002, Meetings!$B$3:$B1002, "&lt;"&amp;$A20+7, Meetings!$B$3:$B1002, "&gt;="&amp;$A20, Meetings!$H$3:$H1002, L$19)+SUMIFS(Meetings!$F$3:$F1002, Meetings!$B$3:$B1002, "&lt;"&amp;$A20+7, Meetings!$B$3:$B1002, "&gt;="&amp;$A20, Meetings!$I$3:$I1002, L$19)+SUMIFS(Meetings!$F$3:$F1002, Meetings!$B$3:$B1002, "&lt;"&amp;$A20+7, Meetings!$B$3:$B1002, "&gt;="&amp;$A20, Meetings!$J$3:$J1002, L$19)+SUMIFS(Meetings!$F$3:$F1002, Meetings!$B$3:$B1002, "&lt;"&amp;$A20+7, Meetings!$B$3:$B1002, "&gt;="&amp;$A20, Meetings!$K$3:$K1002, L$19)+SUMIFS(Meetings!$F$3:$F1002, Meetings!$B$3:$B1002, "&lt;"&amp;$A20+7, Meetings!$B$3:$B1002, "&gt;="&amp;$A20, Meetings!$L$3:$L1002, L$19)+SUMIFS(Meetings!$F$3:$F1002, Meetings!$B$3:$B1002, "&lt;"&amp;$A20+7, Meetings!$B$3:$B1002, "&gt;="&amp;$A20, Meetings!$M$3:$M1002, L$19)+SUMIFS(Meetings!$F$3:$F1002, Meetings!$B$3:$B1002, "&lt;"&amp;$A20+7, Meetings!$B$3:$B1002, "&gt;="&amp;$A20, Meetings!$N$3:$N1002, L$19)+SUMIFS(Meetings!$F$3:$F1002, Meetings!$B$3:$B1002, "&lt;"&amp;$A20+7, Meetings!$B$3:$B1002, "&gt;="&amp;$A20, Meetings!$O$3:$O1002, L$19)+SUMIFS(Meetings!$F$3:$F1002, Meetings!$B$3:$B1002, "&lt;"&amp;$A20+7, Meetings!$B$3:$B1002, "&gt;="&amp;$A20, Meetings!$P$3:$P1002, L$19)+SUMIFS(Meetings!$F$3:$F1002, Meetings!$B$3:$B1002, "&lt;"&amp;$A20+7, Meetings!$B$3:$B1002, "&gt;="&amp;$A20, Meetings!$Q$3:$Q1002, L$19))</f>
        <v>3</v>
      </c>
      <c r="M20" s="110">
        <f>(SUMIFS(Timesheet!$G$3:$G1002, Timesheet!$C$3:$C1002, M$19, Timesheet!$B$3:$B1002, "&lt;"&amp;$A20+7, Timesheet!$B$3:$B1002, "&gt;="&amp;$A20)+SUMIFS(Meetings!$F$3:$F1002, Meetings!$B$3:$B1002, "&lt;"&amp;$A20+7, Meetings!$B$3:$B1002, "&gt;="&amp;$A20, Meetings!$G$3:$G1002, M$19)+SUMIFS(Meetings!$F$3:$F1002, Meetings!$B$3:$B1002, "&lt;"&amp;$A20+7, Meetings!$B$3:$B1002, "&gt;="&amp;$A20, Meetings!$H$3:$H1002, M$19)+SUMIFS(Meetings!$F$3:$F1002, Meetings!$B$3:$B1002, "&lt;"&amp;$A20+7, Meetings!$B$3:$B1002, "&gt;="&amp;$A20, Meetings!$I$3:$I1002, M$19)+SUMIFS(Meetings!$F$3:$F1002, Meetings!$B$3:$B1002, "&lt;"&amp;$A20+7, Meetings!$B$3:$B1002, "&gt;="&amp;$A20, Meetings!$J$3:$J1002, M$19)+SUMIFS(Meetings!$F$3:$F1002, Meetings!$B$3:$B1002, "&lt;"&amp;$A20+7, Meetings!$B$3:$B1002, "&gt;="&amp;$A20, Meetings!$K$3:$K1002, M$19)+SUMIFS(Meetings!$F$3:$F1002, Meetings!$B$3:$B1002, "&lt;"&amp;$A20+7, Meetings!$B$3:$B1002, "&gt;="&amp;$A20, Meetings!$L$3:$L1002, M$19)+SUMIFS(Meetings!$F$3:$F1002, Meetings!$B$3:$B1002, "&lt;"&amp;$A20+7, Meetings!$B$3:$B1002, "&gt;="&amp;$A20, Meetings!$M$3:$M1002, M$19)+SUMIFS(Meetings!$F$3:$F1002, Meetings!$B$3:$B1002, "&lt;"&amp;$A20+7, Meetings!$B$3:$B1002, "&gt;="&amp;$A20, Meetings!$N$3:$N1002, M$19)+SUMIFS(Meetings!$F$3:$F1002, Meetings!$B$3:$B1002, "&lt;"&amp;$A20+7, Meetings!$B$3:$B1002, "&gt;="&amp;$A20, Meetings!$O$3:$O1002, M$19)+SUMIFS(Meetings!$F$3:$F1002, Meetings!$B$3:$B1002, "&lt;"&amp;$A20+7, Meetings!$B$3:$B1002, "&gt;="&amp;$A20, Meetings!$P$3:$P1002, M$19)+SUMIFS(Meetings!$F$3:$F1002, Meetings!$B$3:$B1002, "&lt;"&amp;$A20+7, Meetings!$B$3:$B1002, "&gt;="&amp;$A20, Meetings!$Q$3:$Q1002, M$19))</f>
        <v>0</v>
      </c>
      <c r="N20" s="111">
        <f t="shared" ref="N20:N53" si="3">SUM(C20:M20)</f>
        <v>9.75</v>
      </c>
      <c r="O20" s="112">
        <f t="shared" ref="O20:O53" si="4">N20*12.5</f>
        <v>121.875</v>
      </c>
    </row>
    <row r="21" ht="15.75" customHeight="1">
      <c r="A21" s="108">
        <f t="shared" ref="A21:A53" si="5">A20+7</f>
        <v>44872</v>
      </c>
      <c r="B21" s="109" t="s">
        <v>642</v>
      </c>
      <c r="C21" s="110">
        <f>(SUMIFS(Timesheet!$G$3:$G1002, Timesheet!$C$3:$C1002, C$19, Timesheet!$B$3:$B1002, "&lt;"&amp;$A21+7, Timesheet!$B$3:$B1002, "&gt;="&amp;$A21)+SUMIFS(Meetings!$F$3:$F1002, Meetings!$B$3:$B1002, "&lt;"&amp;$A21+7, Meetings!$B$3:$B1002, "&gt;="&amp;$A21, Meetings!$G$3:$G1002, C$19)+SUMIFS(Meetings!$F$3:$F1002, Meetings!$B$3:$B1002, "&lt;"&amp;$A21+7, Meetings!$B$3:$B1002, "&gt;="&amp;$A21, Meetings!$H$3:$H1002, C$19)+SUMIFS(Meetings!$F$3:$F1002, Meetings!$B$3:$B1002, "&lt;"&amp;$A21+7, Meetings!$B$3:$B1002, "&gt;="&amp;$A21, Meetings!$I$3:$I1002, C$19)+SUMIFS(Meetings!$F$3:$F1002, Meetings!$B$3:$B1002, "&lt;"&amp;$A21+7, Meetings!$B$3:$B1002, "&gt;="&amp;$A21, Meetings!$J$3:$J1002, C$19)+SUMIFS(Meetings!$F$3:$F1002, Meetings!$B$3:$B1002, "&lt;"&amp;$A21+7, Meetings!$B$3:$B1002, "&gt;="&amp;$A21, Meetings!$K$3:$K1002, C$19)+SUMIFS(Meetings!$F$3:$F1002, Meetings!$B$3:$B1002, "&lt;"&amp;$A21+7, Meetings!$B$3:$B1002, "&gt;="&amp;$A21, Meetings!$L$3:$L1002, C$19)+SUMIFS(Meetings!$F$3:$F1002, Meetings!$B$3:$B1002, "&lt;"&amp;$A21+7, Meetings!$B$3:$B1002, "&gt;="&amp;$A21, Meetings!$M$3:$M1002, C$19)+SUMIFS(Meetings!$F$3:$F1002, Meetings!$B$3:$B1002, "&lt;"&amp;$A21+7, Meetings!$B$3:$B1002, "&gt;="&amp;$A21, Meetings!$N$3:$N1002, C$19)+SUMIFS(Meetings!$F$3:$F1002, Meetings!$B$3:$B1002, "&lt;"&amp;$A21+7, Meetings!$B$3:$B1002, "&gt;="&amp;$A21, Meetings!$O$3:$O1002, C$19)+SUMIFS(Meetings!$F$3:$F1002, Meetings!$B$3:$B1002, "&lt;"&amp;$A21+7, Meetings!$B$3:$B1002, "&gt;="&amp;$A21, Meetings!$P$3:$P1002, C$19)+SUMIFS(Meetings!$F$3:$F1002, Meetings!$B$3:$B1002, "&lt;"&amp;$A21+7, Meetings!$B$3:$B1002, "&gt;="&amp;$A21, Meetings!$Q$3:$Q1002, C$19))</f>
        <v>12</v>
      </c>
      <c r="D21" s="110">
        <f>(SUMIFS(Timesheet!$G$3:$G1002, Timesheet!$C$3:$C1002, D$19, Timesheet!$B$3:$B1002, "&lt;"&amp;$A21+7, Timesheet!$B$3:$B1002, "&gt;="&amp;$A21)+SUMIFS(Meetings!$F$3:$F1002, Meetings!$B$3:$B1002, "&lt;"&amp;$A21+7, Meetings!$B$3:$B1002, "&gt;="&amp;$A21, Meetings!$G$3:$G1002, D$19)+SUMIFS(Meetings!$F$3:$F1002, Meetings!$B$3:$B1002, "&lt;"&amp;$A21+7, Meetings!$B$3:$B1002, "&gt;="&amp;$A21, Meetings!$H$3:$H1002, D$19)+SUMIFS(Meetings!$F$3:$F1002, Meetings!$B$3:$B1002, "&lt;"&amp;$A21+7, Meetings!$B$3:$B1002, "&gt;="&amp;$A21, Meetings!$I$3:$I1002, D$19)+SUMIFS(Meetings!$F$3:$F1002, Meetings!$B$3:$B1002, "&lt;"&amp;$A21+7, Meetings!$B$3:$B1002, "&gt;="&amp;$A21, Meetings!$J$3:$J1002, D$19)+SUMIFS(Meetings!$F$3:$F1002, Meetings!$B$3:$B1002, "&lt;"&amp;$A21+7, Meetings!$B$3:$B1002, "&gt;="&amp;$A21, Meetings!$K$3:$K1002, D$19)+SUMIFS(Meetings!$F$3:$F1002, Meetings!$B$3:$B1002, "&lt;"&amp;$A21+7, Meetings!$B$3:$B1002, "&gt;="&amp;$A21, Meetings!$L$3:$L1002, D$19)+SUMIFS(Meetings!$F$3:$F1002, Meetings!$B$3:$B1002, "&lt;"&amp;$A21+7, Meetings!$B$3:$B1002, "&gt;="&amp;$A21, Meetings!$M$3:$M1002, D$19)+SUMIFS(Meetings!$F$3:$F1002, Meetings!$B$3:$B1002, "&lt;"&amp;$A21+7, Meetings!$B$3:$B1002, "&gt;="&amp;$A21, Meetings!$N$3:$N1002, D$19)+SUMIFS(Meetings!$F$3:$F1002, Meetings!$B$3:$B1002, "&lt;"&amp;$A21+7, Meetings!$B$3:$B1002, "&gt;="&amp;$A21, Meetings!$O$3:$O1002, D$19)+SUMIFS(Meetings!$F$3:$F1002, Meetings!$B$3:$B1002, "&lt;"&amp;$A21+7, Meetings!$B$3:$B1002, "&gt;="&amp;$A21, Meetings!$P$3:$P1002, D$19)+SUMIFS(Meetings!$F$3:$F1002, Meetings!$B$3:$B1002, "&lt;"&amp;$A21+7, Meetings!$B$3:$B1002, "&gt;="&amp;$A21, Meetings!$Q$3:$Q1002, D$19))</f>
        <v>5.25</v>
      </c>
      <c r="E21" s="110">
        <f>(SUMIFS(Timesheet!$G$3:$G1002, Timesheet!$C$3:$C1002, E$19, Timesheet!$B$3:$B1002, "&lt;"&amp;$A21+7, Timesheet!$B$3:$B1002, "&gt;="&amp;$A21)+SUMIFS(Meetings!$F$3:$F1002, Meetings!$B$3:$B1002, "&lt;"&amp;$A21+7, Meetings!$B$3:$B1002, "&gt;="&amp;$A21, Meetings!$G$3:$G1002, E$19)+SUMIFS(Meetings!$F$3:$F1002, Meetings!$B$3:$B1002, "&lt;"&amp;$A21+7, Meetings!$B$3:$B1002, "&gt;="&amp;$A21, Meetings!$H$3:$H1002, E$19)+SUMIFS(Meetings!$F$3:$F1002, Meetings!$B$3:$B1002, "&lt;"&amp;$A21+7, Meetings!$B$3:$B1002, "&gt;="&amp;$A21, Meetings!$I$3:$I1002, E$19)+SUMIFS(Meetings!$F$3:$F1002, Meetings!$B$3:$B1002, "&lt;"&amp;$A21+7, Meetings!$B$3:$B1002, "&gt;="&amp;$A21, Meetings!$J$3:$J1002, E$19)+SUMIFS(Meetings!$F$3:$F1002, Meetings!$B$3:$B1002, "&lt;"&amp;$A21+7, Meetings!$B$3:$B1002, "&gt;="&amp;$A21, Meetings!$K$3:$K1002, E$19)+SUMIFS(Meetings!$F$3:$F1002, Meetings!$B$3:$B1002, "&lt;"&amp;$A21+7, Meetings!$B$3:$B1002, "&gt;="&amp;$A21, Meetings!$L$3:$L1002, E$19)+SUMIFS(Meetings!$F$3:$F1002, Meetings!$B$3:$B1002, "&lt;"&amp;$A21+7, Meetings!$B$3:$B1002, "&gt;="&amp;$A21, Meetings!$M$3:$M1002, E$19)+SUMIFS(Meetings!$F$3:$F1002, Meetings!$B$3:$B1002, "&lt;"&amp;$A21+7, Meetings!$B$3:$B1002, "&gt;="&amp;$A21, Meetings!$N$3:$N1002, E$19)+SUMIFS(Meetings!$F$3:$F1002, Meetings!$B$3:$B1002, "&lt;"&amp;$A21+7, Meetings!$B$3:$B1002, "&gt;="&amp;$A21, Meetings!$O$3:$O1002, E$19)+SUMIFS(Meetings!$F$3:$F1002, Meetings!$B$3:$B1002, "&lt;"&amp;$A21+7, Meetings!$B$3:$B1002, "&gt;="&amp;$A21, Meetings!$P$3:$P1002, E$19)+SUMIFS(Meetings!$F$3:$F1002, Meetings!$B$3:$B1002, "&lt;"&amp;$A21+7, Meetings!$B$3:$B1002, "&gt;="&amp;$A21, Meetings!$Q$3:$Q1002, E$19))</f>
        <v>1.75</v>
      </c>
      <c r="F21" s="110">
        <f>(SUMIFS(Timesheet!$G$3:$G1002, Timesheet!$C$3:$C1002, F$19, Timesheet!$B$3:$B1002, "&lt;"&amp;$A21+7, Timesheet!$B$3:$B1002, "&gt;="&amp;$A21)+SUMIFS(Meetings!$F$3:$F1002, Meetings!$B$3:$B1002, "&lt;"&amp;$A21+7, Meetings!$B$3:$B1002, "&gt;="&amp;$A21, Meetings!$G$3:$G1002, F$19)+SUMIFS(Meetings!$F$3:$F1002, Meetings!$B$3:$B1002, "&lt;"&amp;$A21+7, Meetings!$B$3:$B1002, "&gt;="&amp;$A21, Meetings!$H$3:$H1002, F$19)+SUMIFS(Meetings!$F$3:$F1002, Meetings!$B$3:$B1002, "&lt;"&amp;$A21+7, Meetings!$B$3:$B1002, "&gt;="&amp;$A21, Meetings!$I$3:$I1002, F$19)+SUMIFS(Meetings!$F$3:$F1002, Meetings!$B$3:$B1002, "&lt;"&amp;$A21+7, Meetings!$B$3:$B1002, "&gt;="&amp;$A21, Meetings!$J$3:$J1002, F$19)+SUMIFS(Meetings!$F$3:$F1002, Meetings!$B$3:$B1002, "&lt;"&amp;$A21+7, Meetings!$B$3:$B1002, "&gt;="&amp;$A21, Meetings!$K$3:$K1002, F$19)+SUMIFS(Meetings!$F$3:$F1002, Meetings!$B$3:$B1002, "&lt;"&amp;$A21+7, Meetings!$B$3:$B1002, "&gt;="&amp;$A21, Meetings!$L$3:$L1002, F$19)+SUMIFS(Meetings!$F$3:$F1002, Meetings!$B$3:$B1002, "&lt;"&amp;$A21+7, Meetings!$B$3:$B1002, "&gt;="&amp;$A21, Meetings!$M$3:$M1002, F$19)+SUMIFS(Meetings!$F$3:$F1002, Meetings!$B$3:$B1002, "&lt;"&amp;$A21+7, Meetings!$B$3:$B1002, "&gt;="&amp;$A21, Meetings!$N$3:$N1002, F$19)+SUMIFS(Meetings!$F$3:$F1002, Meetings!$B$3:$B1002, "&lt;"&amp;$A21+7, Meetings!$B$3:$B1002, "&gt;="&amp;$A21, Meetings!$O$3:$O1002, F$19)+SUMIFS(Meetings!$F$3:$F1002, Meetings!$B$3:$B1002, "&lt;"&amp;$A21+7, Meetings!$B$3:$B1002, "&gt;="&amp;$A21, Meetings!$P$3:$P1002, F$19)+SUMIFS(Meetings!$F$3:$F1002, Meetings!$B$3:$B1002, "&lt;"&amp;$A21+7, Meetings!$B$3:$B1002, "&gt;="&amp;$A21, Meetings!$Q$3:$Q1002, F$19))</f>
        <v>2</v>
      </c>
      <c r="G21" s="110">
        <f>(SUMIFS(Timesheet!$G$3:$G1002, Timesheet!$C$3:$C1002, G$19, Timesheet!$B$3:$B1002, "&lt;"&amp;$A21+7, Timesheet!$B$3:$B1002, "&gt;="&amp;$A21)+SUMIFS(Meetings!$F$3:$F1002, Meetings!$B$3:$B1002, "&lt;"&amp;$A21+7, Meetings!$B$3:$B1002, "&gt;="&amp;$A21, Meetings!$G$3:$G1002, G$19)+SUMIFS(Meetings!$F$3:$F1002, Meetings!$B$3:$B1002, "&lt;"&amp;$A21+7, Meetings!$B$3:$B1002, "&gt;="&amp;$A21, Meetings!$H$3:$H1002, G$19)+SUMIFS(Meetings!$F$3:$F1002, Meetings!$B$3:$B1002, "&lt;"&amp;$A21+7, Meetings!$B$3:$B1002, "&gt;="&amp;$A21, Meetings!$I$3:$I1002, G$19)+SUMIFS(Meetings!$F$3:$F1002, Meetings!$B$3:$B1002, "&lt;"&amp;$A21+7, Meetings!$B$3:$B1002, "&gt;="&amp;$A21, Meetings!$J$3:$J1002, G$19)+SUMIFS(Meetings!$F$3:$F1002, Meetings!$B$3:$B1002, "&lt;"&amp;$A21+7, Meetings!$B$3:$B1002, "&gt;="&amp;$A21, Meetings!$K$3:$K1002, G$19)+SUMIFS(Meetings!$F$3:$F1002, Meetings!$B$3:$B1002, "&lt;"&amp;$A21+7, Meetings!$B$3:$B1002, "&gt;="&amp;$A21, Meetings!$L$3:$L1002, G$19)+SUMIFS(Meetings!$F$3:$F1002, Meetings!$B$3:$B1002, "&lt;"&amp;$A21+7, Meetings!$B$3:$B1002, "&gt;="&amp;$A21, Meetings!$M$3:$M1002, G$19)+SUMIFS(Meetings!$F$3:$F1002, Meetings!$B$3:$B1002, "&lt;"&amp;$A21+7, Meetings!$B$3:$B1002, "&gt;="&amp;$A21, Meetings!$N$3:$N1002, G$19)+SUMIFS(Meetings!$F$3:$F1002, Meetings!$B$3:$B1002, "&lt;"&amp;$A21+7, Meetings!$B$3:$B1002, "&gt;="&amp;$A21, Meetings!$O$3:$O1002, G$19)+SUMIFS(Meetings!$F$3:$F1002, Meetings!$B$3:$B1002, "&lt;"&amp;$A21+7, Meetings!$B$3:$B1002, "&gt;="&amp;$A21, Meetings!$P$3:$P1002, G$19)+SUMIFS(Meetings!$F$3:$F1002, Meetings!$B$3:$B1002, "&lt;"&amp;$A21+7, Meetings!$B$3:$B1002, "&gt;="&amp;$A21, Meetings!$Q$3:$Q1002, G$19))</f>
        <v>1.75</v>
      </c>
      <c r="H21" s="110">
        <f>(SUMIFS(Timesheet!$G$3:$G1002, Timesheet!$C$3:$C1002, H$19, Timesheet!$B$3:$B1002, "&lt;"&amp;$A21+7, Timesheet!$B$3:$B1002, "&gt;="&amp;$A21)+SUMIFS(Meetings!$F$3:$F1002, Meetings!$B$3:$B1002, "&lt;"&amp;$A21+7, Meetings!$B$3:$B1002, "&gt;="&amp;$A21, Meetings!$G$3:$G1002, H$19)+SUMIFS(Meetings!$F$3:$F1002, Meetings!$B$3:$B1002, "&lt;"&amp;$A21+7, Meetings!$B$3:$B1002, "&gt;="&amp;$A21, Meetings!$H$3:$H1002, H$19)+SUMIFS(Meetings!$F$3:$F1002, Meetings!$B$3:$B1002, "&lt;"&amp;$A21+7, Meetings!$B$3:$B1002, "&gt;="&amp;$A21, Meetings!$I$3:$I1002, H$19)+SUMIFS(Meetings!$F$3:$F1002, Meetings!$B$3:$B1002, "&lt;"&amp;$A21+7, Meetings!$B$3:$B1002, "&gt;="&amp;$A21, Meetings!$J$3:$J1002, H$19)+SUMIFS(Meetings!$F$3:$F1002, Meetings!$B$3:$B1002, "&lt;"&amp;$A21+7, Meetings!$B$3:$B1002, "&gt;="&amp;$A21, Meetings!$K$3:$K1002, H$19)+SUMIFS(Meetings!$F$3:$F1002, Meetings!$B$3:$B1002, "&lt;"&amp;$A21+7, Meetings!$B$3:$B1002, "&gt;="&amp;$A21, Meetings!$L$3:$L1002, H$19)+SUMIFS(Meetings!$F$3:$F1002, Meetings!$B$3:$B1002, "&lt;"&amp;$A21+7, Meetings!$B$3:$B1002, "&gt;="&amp;$A21, Meetings!$M$3:$M1002, H$19)+SUMIFS(Meetings!$F$3:$F1002, Meetings!$B$3:$B1002, "&lt;"&amp;$A21+7, Meetings!$B$3:$B1002, "&gt;="&amp;$A21, Meetings!$N$3:$N1002, H$19)+SUMIFS(Meetings!$F$3:$F1002, Meetings!$B$3:$B1002, "&lt;"&amp;$A21+7, Meetings!$B$3:$B1002, "&gt;="&amp;$A21, Meetings!$O$3:$O1002, H$19)+SUMIFS(Meetings!$F$3:$F1002, Meetings!$B$3:$B1002, "&lt;"&amp;$A21+7, Meetings!$B$3:$B1002, "&gt;="&amp;$A21, Meetings!$P$3:$P1002, H$19)+SUMIFS(Meetings!$F$3:$F1002, Meetings!$B$3:$B1002, "&lt;"&amp;$A21+7, Meetings!$B$3:$B1002, "&gt;="&amp;$A21, Meetings!$Q$3:$Q1002, H$19))</f>
        <v>8.5</v>
      </c>
      <c r="I21" s="110">
        <f>(SUMIFS(Timesheet!$G$3:$G1002, Timesheet!$C$3:$C1002, I$19, Timesheet!$B$3:$B1002, "&lt;"&amp;$A21+7, Timesheet!$B$3:$B1002, "&gt;="&amp;$A21)+SUMIFS(Meetings!$F$3:$F1002, Meetings!$B$3:$B1002, "&lt;"&amp;$A21+7, Meetings!$B$3:$B1002, "&gt;="&amp;$A21, Meetings!$G$3:$G1002, I$19)+SUMIFS(Meetings!$F$3:$F1002, Meetings!$B$3:$B1002, "&lt;"&amp;$A21+7, Meetings!$B$3:$B1002, "&gt;="&amp;$A21, Meetings!$H$3:$H1002, I$19)+SUMIFS(Meetings!$F$3:$F1002, Meetings!$B$3:$B1002, "&lt;"&amp;$A21+7, Meetings!$B$3:$B1002, "&gt;="&amp;$A21, Meetings!$I$3:$I1002, I$19)+SUMIFS(Meetings!$F$3:$F1002, Meetings!$B$3:$B1002, "&lt;"&amp;$A21+7, Meetings!$B$3:$B1002, "&gt;="&amp;$A21, Meetings!$J$3:$J1002, I$19)+SUMIFS(Meetings!$F$3:$F1002, Meetings!$B$3:$B1002, "&lt;"&amp;$A21+7, Meetings!$B$3:$B1002, "&gt;="&amp;$A21, Meetings!$K$3:$K1002, I$19)+SUMIFS(Meetings!$F$3:$F1002, Meetings!$B$3:$B1002, "&lt;"&amp;$A21+7, Meetings!$B$3:$B1002, "&gt;="&amp;$A21, Meetings!$L$3:$L1002, I$19)+SUMIFS(Meetings!$F$3:$F1002, Meetings!$B$3:$B1002, "&lt;"&amp;$A21+7, Meetings!$B$3:$B1002, "&gt;="&amp;$A21, Meetings!$M$3:$M1002, I$19)+SUMIFS(Meetings!$F$3:$F1002, Meetings!$B$3:$B1002, "&lt;"&amp;$A21+7, Meetings!$B$3:$B1002, "&gt;="&amp;$A21, Meetings!$N$3:$N1002, I$19)+SUMIFS(Meetings!$F$3:$F1002, Meetings!$B$3:$B1002, "&lt;"&amp;$A21+7, Meetings!$B$3:$B1002, "&gt;="&amp;$A21, Meetings!$O$3:$O1002, I$19)+SUMIFS(Meetings!$F$3:$F1002, Meetings!$B$3:$B1002, "&lt;"&amp;$A21+7, Meetings!$B$3:$B1002, "&gt;="&amp;$A21, Meetings!$P$3:$P1002, I$19)+SUMIFS(Meetings!$F$3:$F1002, Meetings!$B$3:$B1002, "&lt;"&amp;$A21+7, Meetings!$B$3:$B1002, "&gt;="&amp;$A21, Meetings!$Q$3:$Q1002, I$19))</f>
        <v>3.75</v>
      </c>
      <c r="J21" s="110">
        <f>(SUMIFS(Timesheet!$G$3:$G1002, Timesheet!$C$3:$C1002, J$19, Timesheet!$B$3:$B1002, "&lt;"&amp;$A21+7, Timesheet!$B$3:$B1002, "&gt;="&amp;$A21)+SUMIFS(Meetings!$F$3:$F1002, Meetings!$B$3:$B1002, "&lt;"&amp;$A21+7, Meetings!$B$3:$B1002, "&gt;="&amp;$A21, Meetings!$G$3:$G1002, J$19)+SUMIFS(Meetings!$F$3:$F1002, Meetings!$B$3:$B1002, "&lt;"&amp;$A21+7, Meetings!$B$3:$B1002, "&gt;="&amp;$A21, Meetings!$H$3:$H1002, J$19)+SUMIFS(Meetings!$F$3:$F1002, Meetings!$B$3:$B1002, "&lt;"&amp;$A21+7, Meetings!$B$3:$B1002, "&gt;="&amp;$A21, Meetings!$I$3:$I1002, J$19)+SUMIFS(Meetings!$F$3:$F1002, Meetings!$B$3:$B1002, "&lt;"&amp;$A21+7, Meetings!$B$3:$B1002, "&gt;="&amp;$A21, Meetings!$J$3:$J1002, J$19)+SUMIFS(Meetings!$F$3:$F1002, Meetings!$B$3:$B1002, "&lt;"&amp;$A21+7, Meetings!$B$3:$B1002, "&gt;="&amp;$A21, Meetings!$K$3:$K1002, J$19)+SUMIFS(Meetings!$F$3:$F1002, Meetings!$B$3:$B1002, "&lt;"&amp;$A21+7, Meetings!$B$3:$B1002, "&gt;="&amp;$A21, Meetings!$L$3:$L1002, J$19)+SUMIFS(Meetings!$F$3:$F1002, Meetings!$B$3:$B1002, "&lt;"&amp;$A21+7, Meetings!$B$3:$B1002, "&gt;="&amp;$A21, Meetings!$M$3:$M1002, J$19)+SUMIFS(Meetings!$F$3:$F1002, Meetings!$B$3:$B1002, "&lt;"&amp;$A21+7, Meetings!$B$3:$B1002, "&gt;="&amp;$A21, Meetings!$N$3:$N1002, J$19)+SUMIFS(Meetings!$F$3:$F1002, Meetings!$B$3:$B1002, "&lt;"&amp;$A21+7, Meetings!$B$3:$B1002, "&gt;="&amp;$A21, Meetings!$O$3:$O1002, J$19)+SUMIFS(Meetings!$F$3:$F1002, Meetings!$B$3:$B1002, "&lt;"&amp;$A21+7, Meetings!$B$3:$B1002, "&gt;="&amp;$A21, Meetings!$P$3:$P1002, J$19)+SUMIFS(Meetings!$F$3:$F1002, Meetings!$B$3:$B1002, "&lt;"&amp;$A21+7, Meetings!$B$3:$B1002, "&gt;="&amp;$A21, Meetings!$Q$3:$Q1002, J$19))</f>
        <v>4.75</v>
      </c>
      <c r="K21" s="110">
        <f>(SUMIFS(Timesheet!$G$3:$G1002, Timesheet!$C$3:$C1002, K$19, Timesheet!$B$3:$B1002, "&lt;"&amp;$A21+7, Timesheet!$B$3:$B1002, "&gt;="&amp;$A21)+SUMIFS(Meetings!$F$3:$F1002, Meetings!$B$3:$B1002, "&lt;"&amp;$A21+7, Meetings!$B$3:$B1002, "&gt;="&amp;$A21, Meetings!$G$3:$G1002, K$19)+SUMIFS(Meetings!$F$3:$F1002, Meetings!$B$3:$B1002, "&lt;"&amp;$A21+7, Meetings!$B$3:$B1002, "&gt;="&amp;$A21, Meetings!$H$3:$H1002, K$19)+SUMIFS(Meetings!$F$3:$F1002, Meetings!$B$3:$B1002, "&lt;"&amp;$A21+7, Meetings!$B$3:$B1002, "&gt;="&amp;$A21, Meetings!$I$3:$I1002, K$19)+SUMIFS(Meetings!$F$3:$F1002, Meetings!$B$3:$B1002, "&lt;"&amp;$A21+7, Meetings!$B$3:$B1002, "&gt;="&amp;$A21, Meetings!$J$3:$J1002, K$19)+SUMIFS(Meetings!$F$3:$F1002, Meetings!$B$3:$B1002, "&lt;"&amp;$A21+7, Meetings!$B$3:$B1002, "&gt;="&amp;$A21, Meetings!$K$3:$K1002, K$19)+SUMIFS(Meetings!$F$3:$F1002, Meetings!$B$3:$B1002, "&lt;"&amp;$A21+7, Meetings!$B$3:$B1002, "&gt;="&amp;$A21, Meetings!$L$3:$L1002, K$19)+SUMIFS(Meetings!$F$3:$F1002, Meetings!$B$3:$B1002, "&lt;"&amp;$A21+7, Meetings!$B$3:$B1002, "&gt;="&amp;$A21, Meetings!$M$3:$M1002, K$19)+SUMIFS(Meetings!$F$3:$F1002, Meetings!$B$3:$B1002, "&lt;"&amp;$A21+7, Meetings!$B$3:$B1002, "&gt;="&amp;$A21, Meetings!$N$3:$N1002, K$19)+SUMIFS(Meetings!$F$3:$F1002, Meetings!$B$3:$B1002, "&lt;"&amp;$A21+7, Meetings!$B$3:$B1002, "&gt;="&amp;$A21, Meetings!$O$3:$O1002, K$19)+SUMIFS(Meetings!$F$3:$F1002, Meetings!$B$3:$B1002, "&lt;"&amp;$A21+7, Meetings!$B$3:$B1002, "&gt;="&amp;$A21, Meetings!$P$3:$P1002, K$19)+SUMIFS(Meetings!$F$3:$F1002, Meetings!$B$3:$B1002, "&lt;"&amp;$A21+7, Meetings!$B$3:$B1002, "&gt;="&amp;$A21, Meetings!$Q$3:$Q1002, K$19))</f>
        <v>4.75</v>
      </c>
      <c r="L21" s="110">
        <f>(SUMIFS(Timesheet!$G$3:$G1002, Timesheet!$C$3:$C1002, L$19, Timesheet!$B$3:$B1002, "&lt;"&amp;$A21+7, Timesheet!$B$3:$B1002, "&gt;="&amp;$A21)+SUMIFS(Meetings!$F$3:$F1002, Meetings!$B$3:$B1002, "&lt;"&amp;$A21+7, Meetings!$B$3:$B1002, "&gt;="&amp;$A21, Meetings!$G$3:$G1002, L$19)+SUMIFS(Meetings!$F$3:$F1002, Meetings!$B$3:$B1002, "&lt;"&amp;$A21+7, Meetings!$B$3:$B1002, "&gt;="&amp;$A21, Meetings!$H$3:$H1002, L$19)+SUMIFS(Meetings!$F$3:$F1002, Meetings!$B$3:$B1002, "&lt;"&amp;$A21+7, Meetings!$B$3:$B1002, "&gt;="&amp;$A21, Meetings!$I$3:$I1002, L$19)+SUMIFS(Meetings!$F$3:$F1002, Meetings!$B$3:$B1002, "&lt;"&amp;$A21+7, Meetings!$B$3:$B1002, "&gt;="&amp;$A21, Meetings!$J$3:$J1002, L$19)+SUMIFS(Meetings!$F$3:$F1002, Meetings!$B$3:$B1002, "&lt;"&amp;$A21+7, Meetings!$B$3:$B1002, "&gt;="&amp;$A21, Meetings!$K$3:$K1002, L$19)+SUMIFS(Meetings!$F$3:$F1002, Meetings!$B$3:$B1002, "&lt;"&amp;$A21+7, Meetings!$B$3:$B1002, "&gt;="&amp;$A21, Meetings!$L$3:$L1002, L$19)+SUMIFS(Meetings!$F$3:$F1002, Meetings!$B$3:$B1002, "&lt;"&amp;$A21+7, Meetings!$B$3:$B1002, "&gt;="&amp;$A21, Meetings!$M$3:$M1002, L$19)+SUMIFS(Meetings!$F$3:$F1002, Meetings!$B$3:$B1002, "&lt;"&amp;$A21+7, Meetings!$B$3:$B1002, "&gt;="&amp;$A21, Meetings!$N$3:$N1002, L$19)+SUMIFS(Meetings!$F$3:$F1002, Meetings!$B$3:$B1002, "&lt;"&amp;$A21+7, Meetings!$B$3:$B1002, "&gt;="&amp;$A21, Meetings!$O$3:$O1002, L$19)+SUMIFS(Meetings!$F$3:$F1002, Meetings!$B$3:$B1002, "&lt;"&amp;$A21+7, Meetings!$B$3:$B1002, "&gt;="&amp;$A21, Meetings!$P$3:$P1002, L$19)+SUMIFS(Meetings!$F$3:$F1002, Meetings!$B$3:$B1002, "&lt;"&amp;$A21+7, Meetings!$B$3:$B1002, "&gt;="&amp;$A21, Meetings!$Q$3:$Q1002, L$19))</f>
        <v>2.75</v>
      </c>
      <c r="M21" s="110">
        <f>(SUMIFS(Timesheet!$G$3:$G1002, Timesheet!$C$3:$C1002, M$19, Timesheet!$B$3:$B1002, "&lt;"&amp;$A21+7, Timesheet!$B$3:$B1002, "&gt;="&amp;$A21)+SUMIFS(Meetings!$F$3:$F1002, Meetings!$B$3:$B1002, "&lt;"&amp;$A21+7, Meetings!$B$3:$B1002, "&gt;="&amp;$A21, Meetings!$G$3:$G1002, M$19)+SUMIFS(Meetings!$F$3:$F1002, Meetings!$B$3:$B1002, "&lt;"&amp;$A21+7, Meetings!$B$3:$B1002, "&gt;="&amp;$A21, Meetings!$H$3:$H1002, M$19)+SUMIFS(Meetings!$F$3:$F1002, Meetings!$B$3:$B1002, "&lt;"&amp;$A21+7, Meetings!$B$3:$B1002, "&gt;="&amp;$A21, Meetings!$I$3:$I1002, M$19)+SUMIFS(Meetings!$F$3:$F1002, Meetings!$B$3:$B1002, "&lt;"&amp;$A21+7, Meetings!$B$3:$B1002, "&gt;="&amp;$A21, Meetings!$J$3:$J1002, M$19)+SUMIFS(Meetings!$F$3:$F1002, Meetings!$B$3:$B1002, "&lt;"&amp;$A21+7, Meetings!$B$3:$B1002, "&gt;="&amp;$A21, Meetings!$K$3:$K1002, M$19)+SUMIFS(Meetings!$F$3:$F1002, Meetings!$B$3:$B1002, "&lt;"&amp;$A21+7, Meetings!$B$3:$B1002, "&gt;="&amp;$A21, Meetings!$L$3:$L1002, M$19)+SUMIFS(Meetings!$F$3:$F1002, Meetings!$B$3:$B1002, "&lt;"&amp;$A21+7, Meetings!$B$3:$B1002, "&gt;="&amp;$A21, Meetings!$M$3:$M1002, M$19)+SUMIFS(Meetings!$F$3:$F1002, Meetings!$B$3:$B1002, "&lt;"&amp;$A21+7, Meetings!$B$3:$B1002, "&gt;="&amp;$A21, Meetings!$N$3:$N1002, M$19)+SUMIFS(Meetings!$F$3:$F1002, Meetings!$B$3:$B1002, "&lt;"&amp;$A21+7, Meetings!$B$3:$B1002, "&gt;="&amp;$A21, Meetings!$O$3:$O1002, M$19)+SUMIFS(Meetings!$F$3:$F1002, Meetings!$B$3:$B1002, "&lt;"&amp;$A21+7, Meetings!$B$3:$B1002, "&gt;="&amp;$A21, Meetings!$P$3:$P1002, M$19)+SUMIFS(Meetings!$F$3:$F1002, Meetings!$B$3:$B1002, "&lt;"&amp;$A21+7, Meetings!$B$3:$B1002, "&gt;="&amp;$A21, Meetings!$Q$3:$Q1002, M$19))</f>
        <v>0</v>
      </c>
      <c r="N21" s="111">
        <f t="shared" si="3"/>
        <v>47.25</v>
      </c>
      <c r="O21" s="113">
        <f t="shared" si="4"/>
        <v>590.625</v>
      </c>
    </row>
    <row r="22" ht="15.75" customHeight="1">
      <c r="A22" s="108">
        <f t="shared" si="5"/>
        <v>44879</v>
      </c>
      <c r="B22" s="109" t="s">
        <v>643</v>
      </c>
      <c r="C22" s="110">
        <f>(SUMIFS(Timesheet!$G$3:$G1002, Timesheet!$C$3:$C1002, C$19, Timesheet!$B$3:$B1002, "&lt;"&amp;$A22+7, Timesheet!$B$3:$B1002, "&gt;="&amp;$A22)+SUMIFS(Meetings!$F$3:$F1002, Meetings!$B$3:$B1002, "&lt;"&amp;$A22+7, Meetings!$B$3:$B1002, "&gt;="&amp;$A22, Meetings!$G$3:$G1002, C$19)+SUMIFS(Meetings!$F$3:$F1002, Meetings!$B$3:$B1002, "&lt;"&amp;$A22+7, Meetings!$B$3:$B1002, "&gt;="&amp;$A22, Meetings!$H$3:$H1002, C$19)+SUMIFS(Meetings!$F$3:$F1002, Meetings!$B$3:$B1002, "&lt;"&amp;$A22+7, Meetings!$B$3:$B1002, "&gt;="&amp;$A22, Meetings!$I$3:$I1002, C$19)+SUMIFS(Meetings!$F$3:$F1002, Meetings!$B$3:$B1002, "&lt;"&amp;$A22+7, Meetings!$B$3:$B1002, "&gt;="&amp;$A22, Meetings!$J$3:$J1002, C$19)+SUMIFS(Meetings!$F$3:$F1002, Meetings!$B$3:$B1002, "&lt;"&amp;$A22+7, Meetings!$B$3:$B1002, "&gt;="&amp;$A22, Meetings!$K$3:$K1002, C$19)+SUMIFS(Meetings!$F$3:$F1002, Meetings!$B$3:$B1002, "&lt;"&amp;$A22+7, Meetings!$B$3:$B1002, "&gt;="&amp;$A22, Meetings!$L$3:$L1002, C$19)+SUMIFS(Meetings!$F$3:$F1002, Meetings!$B$3:$B1002, "&lt;"&amp;$A22+7, Meetings!$B$3:$B1002, "&gt;="&amp;$A22, Meetings!$M$3:$M1002, C$19)+SUMIFS(Meetings!$F$3:$F1002, Meetings!$B$3:$B1002, "&lt;"&amp;$A22+7, Meetings!$B$3:$B1002, "&gt;="&amp;$A22, Meetings!$N$3:$N1002, C$19)+SUMIFS(Meetings!$F$3:$F1002, Meetings!$B$3:$B1002, "&lt;"&amp;$A22+7, Meetings!$B$3:$B1002, "&gt;="&amp;$A22, Meetings!$O$3:$O1002, C$19)+SUMIFS(Meetings!$F$3:$F1002, Meetings!$B$3:$B1002, "&lt;"&amp;$A22+7, Meetings!$B$3:$B1002, "&gt;="&amp;$A22, Meetings!$P$3:$P1002, C$19)+SUMIFS(Meetings!$F$3:$F1002, Meetings!$B$3:$B1002, "&lt;"&amp;$A22+7, Meetings!$B$3:$B1002, "&gt;="&amp;$A22, Meetings!$Q$3:$Q1002, C$19))</f>
        <v>2</v>
      </c>
      <c r="D22" s="110">
        <f>(SUMIFS(Timesheet!$G$3:$G1002, Timesheet!$C$3:$C1002, D$19, Timesheet!$B$3:$B1002, "&lt;"&amp;$A22+7, Timesheet!$B$3:$B1002, "&gt;="&amp;$A22)+SUMIFS(Meetings!$F$3:$F1002, Meetings!$B$3:$B1002, "&lt;"&amp;$A22+7, Meetings!$B$3:$B1002, "&gt;="&amp;$A22, Meetings!$G$3:$G1002, D$19)+SUMIFS(Meetings!$F$3:$F1002, Meetings!$B$3:$B1002, "&lt;"&amp;$A22+7, Meetings!$B$3:$B1002, "&gt;="&amp;$A22, Meetings!$H$3:$H1002, D$19)+SUMIFS(Meetings!$F$3:$F1002, Meetings!$B$3:$B1002, "&lt;"&amp;$A22+7, Meetings!$B$3:$B1002, "&gt;="&amp;$A22, Meetings!$I$3:$I1002, D$19)+SUMIFS(Meetings!$F$3:$F1002, Meetings!$B$3:$B1002, "&lt;"&amp;$A22+7, Meetings!$B$3:$B1002, "&gt;="&amp;$A22, Meetings!$J$3:$J1002, D$19)+SUMIFS(Meetings!$F$3:$F1002, Meetings!$B$3:$B1002, "&lt;"&amp;$A22+7, Meetings!$B$3:$B1002, "&gt;="&amp;$A22, Meetings!$K$3:$K1002, D$19)+SUMIFS(Meetings!$F$3:$F1002, Meetings!$B$3:$B1002, "&lt;"&amp;$A22+7, Meetings!$B$3:$B1002, "&gt;="&amp;$A22, Meetings!$L$3:$L1002, D$19)+SUMIFS(Meetings!$F$3:$F1002, Meetings!$B$3:$B1002, "&lt;"&amp;$A22+7, Meetings!$B$3:$B1002, "&gt;="&amp;$A22, Meetings!$M$3:$M1002, D$19)+SUMIFS(Meetings!$F$3:$F1002, Meetings!$B$3:$B1002, "&lt;"&amp;$A22+7, Meetings!$B$3:$B1002, "&gt;="&amp;$A22, Meetings!$N$3:$N1002, D$19)+SUMIFS(Meetings!$F$3:$F1002, Meetings!$B$3:$B1002, "&lt;"&amp;$A22+7, Meetings!$B$3:$B1002, "&gt;="&amp;$A22, Meetings!$O$3:$O1002, D$19)+SUMIFS(Meetings!$F$3:$F1002, Meetings!$B$3:$B1002, "&lt;"&amp;$A22+7, Meetings!$B$3:$B1002, "&gt;="&amp;$A22, Meetings!$P$3:$P1002, D$19)+SUMIFS(Meetings!$F$3:$F1002, Meetings!$B$3:$B1002, "&lt;"&amp;$A22+7, Meetings!$B$3:$B1002, "&gt;="&amp;$A22, Meetings!$Q$3:$Q1002, D$19))</f>
        <v>9.75</v>
      </c>
      <c r="E22" s="110">
        <f>(SUMIFS(Timesheet!$G$3:$G1002, Timesheet!$C$3:$C1002, E$19, Timesheet!$B$3:$B1002, "&lt;"&amp;$A22+7, Timesheet!$B$3:$B1002, "&gt;="&amp;$A22)+SUMIFS(Meetings!$F$3:$F1002, Meetings!$B$3:$B1002, "&lt;"&amp;$A22+7, Meetings!$B$3:$B1002, "&gt;="&amp;$A22, Meetings!$G$3:$G1002, E$19)+SUMIFS(Meetings!$F$3:$F1002, Meetings!$B$3:$B1002, "&lt;"&amp;$A22+7, Meetings!$B$3:$B1002, "&gt;="&amp;$A22, Meetings!$H$3:$H1002, E$19)+SUMIFS(Meetings!$F$3:$F1002, Meetings!$B$3:$B1002, "&lt;"&amp;$A22+7, Meetings!$B$3:$B1002, "&gt;="&amp;$A22, Meetings!$I$3:$I1002, E$19)+SUMIFS(Meetings!$F$3:$F1002, Meetings!$B$3:$B1002, "&lt;"&amp;$A22+7, Meetings!$B$3:$B1002, "&gt;="&amp;$A22, Meetings!$J$3:$J1002, E$19)+SUMIFS(Meetings!$F$3:$F1002, Meetings!$B$3:$B1002, "&lt;"&amp;$A22+7, Meetings!$B$3:$B1002, "&gt;="&amp;$A22, Meetings!$K$3:$K1002, E$19)+SUMIFS(Meetings!$F$3:$F1002, Meetings!$B$3:$B1002, "&lt;"&amp;$A22+7, Meetings!$B$3:$B1002, "&gt;="&amp;$A22, Meetings!$L$3:$L1002, E$19)+SUMIFS(Meetings!$F$3:$F1002, Meetings!$B$3:$B1002, "&lt;"&amp;$A22+7, Meetings!$B$3:$B1002, "&gt;="&amp;$A22, Meetings!$M$3:$M1002, E$19)+SUMIFS(Meetings!$F$3:$F1002, Meetings!$B$3:$B1002, "&lt;"&amp;$A22+7, Meetings!$B$3:$B1002, "&gt;="&amp;$A22, Meetings!$N$3:$N1002, E$19)+SUMIFS(Meetings!$F$3:$F1002, Meetings!$B$3:$B1002, "&lt;"&amp;$A22+7, Meetings!$B$3:$B1002, "&gt;="&amp;$A22, Meetings!$O$3:$O1002, E$19)+SUMIFS(Meetings!$F$3:$F1002, Meetings!$B$3:$B1002, "&lt;"&amp;$A22+7, Meetings!$B$3:$B1002, "&gt;="&amp;$A22, Meetings!$P$3:$P1002, E$19)+SUMIFS(Meetings!$F$3:$F1002, Meetings!$B$3:$B1002, "&lt;"&amp;$A22+7, Meetings!$B$3:$B1002, "&gt;="&amp;$A22, Meetings!$Q$3:$Q1002, E$19))</f>
        <v>2.25</v>
      </c>
      <c r="F22" s="110">
        <f>(SUMIFS(Timesheet!$G$3:$G1002, Timesheet!$C$3:$C1002, F$19, Timesheet!$B$3:$B1002, "&lt;"&amp;$A22+7, Timesheet!$B$3:$B1002, "&gt;="&amp;$A22)+SUMIFS(Meetings!$F$3:$F1002, Meetings!$B$3:$B1002, "&lt;"&amp;$A22+7, Meetings!$B$3:$B1002, "&gt;="&amp;$A22, Meetings!$G$3:$G1002, F$19)+SUMIFS(Meetings!$F$3:$F1002, Meetings!$B$3:$B1002, "&lt;"&amp;$A22+7, Meetings!$B$3:$B1002, "&gt;="&amp;$A22, Meetings!$H$3:$H1002, F$19)+SUMIFS(Meetings!$F$3:$F1002, Meetings!$B$3:$B1002, "&lt;"&amp;$A22+7, Meetings!$B$3:$B1002, "&gt;="&amp;$A22, Meetings!$I$3:$I1002, F$19)+SUMIFS(Meetings!$F$3:$F1002, Meetings!$B$3:$B1002, "&lt;"&amp;$A22+7, Meetings!$B$3:$B1002, "&gt;="&amp;$A22, Meetings!$J$3:$J1002, F$19)+SUMIFS(Meetings!$F$3:$F1002, Meetings!$B$3:$B1002, "&lt;"&amp;$A22+7, Meetings!$B$3:$B1002, "&gt;="&amp;$A22, Meetings!$K$3:$K1002, F$19)+SUMIFS(Meetings!$F$3:$F1002, Meetings!$B$3:$B1002, "&lt;"&amp;$A22+7, Meetings!$B$3:$B1002, "&gt;="&amp;$A22, Meetings!$L$3:$L1002, F$19)+SUMIFS(Meetings!$F$3:$F1002, Meetings!$B$3:$B1002, "&lt;"&amp;$A22+7, Meetings!$B$3:$B1002, "&gt;="&amp;$A22, Meetings!$M$3:$M1002, F$19)+SUMIFS(Meetings!$F$3:$F1002, Meetings!$B$3:$B1002, "&lt;"&amp;$A22+7, Meetings!$B$3:$B1002, "&gt;="&amp;$A22, Meetings!$N$3:$N1002, F$19)+SUMIFS(Meetings!$F$3:$F1002, Meetings!$B$3:$B1002, "&lt;"&amp;$A22+7, Meetings!$B$3:$B1002, "&gt;="&amp;$A22, Meetings!$O$3:$O1002, F$19)+SUMIFS(Meetings!$F$3:$F1002, Meetings!$B$3:$B1002, "&lt;"&amp;$A22+7, Meetings!$B$3:$B1002, "&gt;="&amp;$A22, Meetings!$P$3:$P1002, F$19)+SUMIFS(Meetings!$F$3:$F1002, Meetings!$B$3:$B1002, "&lt;"&amp;$A22+7, Meetings!$B$3:$B1002, "&gt;="&amp;$A22, Meetings!$Q$3:$Q1002, F$19))</f>
        <v>8.25</v>
      </c>
      <c r="G22" s="110">
        <f>(SUMIFS(Timesheet!$G$3:$G1002, Timesheet!$C$3:$C1002, G$19, Timesheet!$B$3:$B1002, "&lt;"&amp;$A22+7, Timesheet!$B$3:$B1002, "&gt;="&amp;$A22)+SUMIFS(Meetings!$F$3:$F1002, Meetings!$B$3:$B1002, "&lt;"&amp;$A22+7, Meetings!$B$3:$B1002, "&gt;="&amp;$A22, Meetings!$G$3:$G1002, G$19)+SUMIFS(Meetings!$F$3:$F1002, Meetings!$B$3:$B1002, "&lt;"&amp;$A22+7, Meetings!$B$3:$B1002, "&gt;="&amp;$A22, Meetings!$H$3:$H1002, G$19)+SUMIFS(Meetings!$F$3:$F1002, Meetings!$B$3:$B1002, "&lt;"&amp;$A22+7, Meetings!$B$3:$B1002, "&gt;="&amp;$A22, Meetings!$I$3:$I1002, G$19)+SUMIFS(Meetings!$F$3:$F1002, Meetings!$B$3:$B1002, "&lt;"&amp;$A22+7, Meetings!$B$3:$B1002, "&gt;="&amp;$A22, Meetings!$J$3:$J1002, G$19)+SUMIFS(Meetings!$F$3:$F1002, Meetings!$B$3:$B1002, "&lt;"&amp;$A22+7, Meetings!$B$3:$B1002, "&gt;="&amp;$A22, Meetings!$K$3:$K1002, G$19)+SUMIFS(Meetings!$F$3:$F1002, Meetings!$B$3:$B1002, "&lt;"&amp;$A22+7, Meetings!$B$3:$B1002, "&gt;="&amp;$A22, Meetings!$L$3:$L1002, G$19)+SUMIFS(Meetings!$F$3:$F1002, Meetings!$B$3:$B1002, "&lt;"&amp;$A22+7, Meetings!$B$3:$B1002, "&gt;="&amp;$A22, Meetings!$M$3:$M1002, G$19)+SUMIFS(Meetings!$F$3:$F1002, Meetings!$B$3:$B1002, "&lt;"&amp;$A22+7, Meetings!$B$3:$B1002, "&gt;="&amp;$A22, Meetings!$N$3:$N1002, G$19)+SUMIFS(Meetings!$F$3:$F1002, Meetings!$B$3:$B1002, "&lt;"&amp;$A22+7, Meetings!$B$3:$B1002, "&gt;="&amp;$A22, Meetings!$O$3:$O1002, G$19)+SUMIFS(Meetings!$F$3:$F1002, Meetings!$B$3:$B1002, "&lt;"&amp;$A22+7, Meetings!$B$3:$B1002, "&gt;="&amp;$A22, Meetings!$P$3:$P1002, G$19)+SUMIFS(Meetings!$F$3:$F1002, Meetings!$B$3:$B1002, "&lt;"&amp;$A22+7, Meetings!$B$3:$B1002, "&gt;="&amp;$A22, Meetings!$Q$3:$Q1002, G$19))</f>
        <v>0</v>
      </c>
      <c r="H22" s="110">
        <f>(SUMIFS(Timesheet!$G$3:$G1002, Timesheet!$C$3:$C1002, H$19, Timesheet!$B$3:$B1002, "&lt;"&amp;$A22+7, Timesheet!$B$3:$B1002, "&gt;="&amp;$A22)+SUMIFS(Meetings!$F$3:$F1002, Meetings!$B$3:$B1002, "&lt;"&amp;$A22+7, Meetings!$B$3:$B1002, "&gt;="&amp;$A22, Meetings!$G$3:$G1002, H$19)+SUMIFS(Meetings!$F$3:$F1002, Meetings!$B$3:$B1002, "&lt;"&amp;$A22+7, Meetings!$B$3:$B1002, "&gt;="&amp;$A22, Meetings!$H$3:$H1002, H$19)+SUMIFS(Meetings!$F$3:$F1002, Meetings!$B$3:$B1002, "&lt;"&amp;$A22+7, Meetings!$B$3:$B1002, "&gt;="&amp;$A22, Meetings!$I$3:$I1002, H$19)+SUMIFS(Meetings!$F$3:$F1002, Meetings!$B$3:$B1002, "&lt;"&amp;$A22+7, Meetings!$B$3:$B1002, "&gt;="&amp;$A22, Meetings!$J$3:$J1002, H$19)+SUMIFS(Meetings!$F$3:$F1002, Meetings!$B$3:$B1002, "&lt;"&amp;$A22+7, Meetings!$B$3:$B1002, "&gt;="&amp;$A22, Meetings!$K$3:$K1002, H$19)+SUMIFS(Meetings!$F$3:$F1002, Meetings!$B$3:$B1002, "&lt;"&amp;$A22+7, Meetings!$B$3:$B1002, "&gt;="&amp;$A22, Meetings!$L$3:$L1002, H$19)+SUMIFS(Meetings!$F$3:$F1002, Meetings!$B$3:$B1002, "&lt;"&amp;$A22+7, Meetings!$B$3:$B1002, "&gt;="&amp;$A22, Meetings!$M$3:$M1002, H$19)+SUMIFS(Meetings!$F$3:$F1002, Meetings!$B$3:$B1002, "&lt;"&amp;$A22+7, Meetings!$B$3:$B1002, "&gt;="&amp;$A22, Meetings!$N$3:$N1002, H$19)+SUMIFS(Meetings!$F$3:$F1002, Meetings!$B$3:$B1002, "&lt;"&amp;$A22+7, Meetings!$B$3:$B1002, "&gt;="&amp;$A22, Meetings!$O$3:$O1002, H$19)+SUMIFS(Meetings!$F$3:$F1002, Meetings!$B$3:$B1002, "&lt;"&amp;$A22+7, Meetings!$B$3:$B1002, "&gt;="&amp;$A22, Meetings!$P$3:$P1002, H$19)+SUMIFS(Meetings!$F$3:$F1002, Meetings!$B$3:$B1002, "&lt;"&amp;$A22+7, Meetings!$B$3:$B1002, "&gt;="&amp;$A22, Meetings!$Q$3:$Q1002, H$19))</f>
        <v>2.5</v>
      </c>
      <c r="I22" s="110">
        <f>(SUMIFS(Timesheet!$G$3:$G1002, Timesheet!$C$3:$C1002, I$19, Timesheet!$B$3:$B1002, "&lt;"&amp;$A22+7, Timesheet!$B$3:$B1002, "&gt;="&amp;$A22)+SUMIFS(Meetings!$F$3:$F1002, Meetings!$B$3:$B1002, "&lt;"&amp;$A22+7, Meetings!$B$3:$B1002, "&gt;="&amp;$A22, Meetings!$G$3:$G1002, I$19)+SUMIFS(Meetings!$F$3:$F1002, Meetings!$B$3:$B1002, "&lt;"&amp;$A22+7, Meetings!$B$3:$B1002, "&gt;="&amp;$A22, Meetings!$H$3:$H1002, I$19)+SUMIFS(Meetings!$F$3:$F1002, Meetings!$B$3:$B1002, "&lt;"&amp;$A22+7, Meetings!$B$3:$B1002, "&gt;="&amp;$A22, Meetings!$I$3:$I1002, I$19)+SUMIFS(Meetings!$F$3:$F1002, Meetings!$B$3:$B1002, "&lt;"&amp;$A22+7, Meetings!$B$3:$B1002, "&gt;="&amp;$A22, Meetings!$J$3:$J1002, I$19)+SUMIFS(Meetings!$F$3:$F1002, Meetings!$B$3:$B1002, "&lt;"&amp;$A22+7, Meetings!$B$3:$B1002, "&gt;="&amp;$A22, Meetings!$K$3:$K1002, I$19)+SUMIFS(Meetings!$F$3:$F1002, Meetings!$B$3:$B1002, "&lt;"&amp;$A22+7, Meetings!$B$3:$B1002, "&gt;="&amp;$A22, Meetings!$L$3:$L1002, I$19)+SUMIFS(Meetings!$F$3:$F1002, Meetings!$B$3:$B1002, "&lt;"&amp;$A22+7, Meetings!$B$3:$B1002, "&gt;="&amp;$A22, Meetings!$M$3:$M1002, I$19)+SUMIFS(Meetings!$F$3:$F1002, Meetings!$B$3:$B1002, "&lt;"&amp;$A22+7, Meetings!$B$3:$B1002, "&gt;="&amp;$A22, Meetings!$N$3:$N1002, I$19)+SUMIFS(Meetings!$F$3:$F1002, Meetings!$B$3:$B1002, "&lt;"&amp;$A22+7, Meetings!$B$3:$B1002, "&gt;="&amp;$A22, Meetings!$O$3:$O1002, I$19)+SUMIFS(Meetings!$F$3:$F1002, Meetings!$B$3:$B1002, "&lt;"&amp;$A22+7, Meetings!$B$3:$B1002, "&gt;="&amp;$A22, Meetings!$P$3:$P1002, I$19)+SUMIFS(Meetings!$F$3:$F1002, Meetings!$B$3:$B1002, "&lt;"&amp;$A22+7, Meetings!$B$3:$B1002, "&gt;="&amp;$A22, Meetings!$Q$3:$Q1002, I$19))</f>
        <v>2</v>
      </c>
      <c r="J22" s="110">
        <f>(SUMIFS(Timesheet!$G$3:$G1002, Timesheet!$C$3:$C1002, J$19, Timesheet!$B$3:$B1002, "&lt;"&amp;$A22+7, Timesheet!$B$3:$B1002, "&gt;="&amp;$A22)+SUMIFS(Meetings!$F$3:$F1002, Meetings!$B$3:$B1002, "&lt;"&amp;$A22+7, Meetings!$B$3:$B1002, "&gt;="&amp;$A22, Meetings!$G$3:$G1002, J$19)+SUMIFS(Meetings!$F$3:$F1002, Meetings!$B$3:$B1002, "&lt;"&amp;$A22+7, Meetings!$B$3:$B1002, "&gt;="&amp;$A22, Meetings!$H$3:$H1002, J$19)+SUMIFS(Meetings!$F$3:$F1002, Meetings!$B$3:$B1002, "&lt;"&amp;$A22+7, Meetings!$B$3:$B1002, "&gt;="&amp;$A22, Meetings!$I$3:$I1002, J$19)+SUMIFS(Meetings!$F$3:$F1002, Meetings!$B$3:$B1002, "&lt;"&amp;$A22+7, Meetings!$B$3:$B1002, "&gt;="&amp;$A22, Meetings!$J$3:$J1002, J$19)+SUMIFS(Meetings!$F$3:$F1002, Meetings!$B$3:$B1002, "&lt;"&amp;$A22+7, Meetings!$B$3:$B1002, "&gt;="&amp;$A22, Meetings!$K$3:$K1002, J$19)+SUMIFS(Meetings!$F$3:$F1002, Meetings!$B$3:$B1002, "&lt;"&amp;$A22+7, Meetings!$B$3:$B1002, "&gt;="&amp;$A22, Meetings!$L$3:$L1002, J$19)+SUMIFS(Meetings!$F$3:$F1002, Meetings!$B$3:$B1002, "&lt;"&amp;$A22+7, Meetings!$B$3:$B1002, "&gt;="&amp;$A22, Meetings!$M$3:$M1002, J$19)+SUMIFS(Meetings!$F$3:$F1002, Meetings!$B$3:$B1002, "&lt;"&amp;$A22+7, Meetings!$B$3:$B1002, "&gt;="&amp;$A22, Meetings!$N$3:$N1002, J$19)+SUMIFS(Meetings!$F$3:$F1002, Meetings!$B$3:$B1002, "&lt;"&amp;$A22+7, Meetings!$B$3:$B1002, "&gt;="&amp;$A22, Meetings!$O$3:$O1002, J$19)+SUMIFS(Meetings!$F$3:$F1002, Meetings!$B$3:$B1002, "&lt;"&amp;$A22+7, Meetings!$B$3:$B1002, "&gt;="&amp;$A22, Meetings!$P$3:$P1002, J$19)+SUMIFS(Meetings!$F$3:$F1002, Meetings!$B$3:$B1002, "&lt;"&amp;$A22+7, Meetings!$B$3:$B1002, "&gt;="&amp;$A22, Meetings!$Q$3:$Q1002, J$19))</f>
        <v>6</v>
      </c>
      <c r="K22" s="110">
        <f>(SUMIFS(Timesheet!$G$3:$G1002, Timesheet!$C$3:$C1002, K$19, Timesheet!$B$3:$B1002, "&lt;"&amp;$A22+7, Timesheet!$B$3:$B1002, "&gt;="&amp;$A22)+SUMIFS(Meetings!$F$3:$F1002, Meetings!$B$3:$B1002, "&lt;"&amp;$A22+7, Meetings!$B$3:$B1002, "&gt;="&amp;$A22, Meetings!$G$3:$G1002, K$19)+SUMIFS(Meetings!$F$3:$F1002, Meetings!$B$3:$B1002, "&lt;"&amp;$A22+7, Meetings!$B$3:$B1002, "&gt;="&amp;$A22, Meetings!$H$3:$H1002, K$19)+SUMIFS(Meetings!$F$3:$F1002, Meetings!$B$3:$B1002, "&lt;"&amp;$A22+7, Meetings!$B$3:$B1002, "&gt;="&amp;$A22, Meetings!$I$3:$I1002, K$19)+SUMIFS(Meetings!$F$3:$F1002, Meetings!$B$3:$B1002, "&lt;"&amp;$A22+7, Meetings!$B$3:$B1002, "&gt;="&amp;$A22, Meetings!$J$3:$J1002, K$19)+SUMIFS(Meetings!$F$3:$F1002, Meetings!$B$3:$B1002, "&lt;"&amp;$A22+7, Meetings!$B$3:$B1002, "&gt;="&amp;$A22, Meetings!$K$3:$K1002, K$19)+SUMIFS(Meetings!$F$3:$F1002, Meetings!$B$3:$B1002, "&lt;"&amp;$A22+7, Meetings!$B$3:$B1002, "&gt;="&amp;$A22, Meetings!$L$3:$L1002, K$19)+SUMIFS(Meetings!$F$3:$F1002, Meetings!$B$3:$B1002, "&lt;"&amp;$A22+7, Meetings!$B$3:$B1002, "&gt;="&amp;$A22, Meetings!$M$3:$M1002, K$19)+SUMIFS(Meetings!$F$3:$F1002, Meetings!$B$3:$B1002, "&lt;"&amp;$A22+7, Meetings!$B$3:$B1002, "&gt;="&amp;$A22, Meetings!$N$3:$N1002, K$19)+SUMIFS(Meetings!$F$3:$F1002, Meetings!$B$3:$B1002, "&lt;"&amp;$A22+7, Meetings!$B$3:$B1002, "&gt;="&amp;$A22, Meetings!$O$3:$O1002, K$19)+SUMIFS(Meetings!$F$3:$F1002, Meetings!$B$3:$B1002, "&lt;"&amp;$A22+7, Meetings!$B$3:$B1002, "&gt;="&amp;$A22, Meetings!$P$3:$P1002, K$19)+SUMIFS(Meetings!$F$3:$F1002, Meetings!$B$3:$B1002, "&lt;"&amp;$A22+7, Meetings!$B$3:$B1002, "&gt;="&amp;$A22, Meetings!$Q$3:$Q1002, K$19))</f>
        <v>2.75</v>
      </c>
      <c r="L22" s="110">
        <f>(SUMIFS(Timesheet!$G$3:$G1002, Timesheet!$C$3:$C1002, L$19, Timesheet!$B$3:$B1002, "&lt;"&amp;$A22+7, Timesheet!$B$3:$B1002, "&gt;="&amp;$A22)+SUMIFS(Meetings!$F$3:$F1002, Meetings!$B$3:$B1002, "&lt;"&amp;$A22+7, Meetings!$B$3:$B1002, "&gt;="&amp;$A22, Meetings!$G$3:$G1002, L$19)+SUMIFS(Meetings!$F$3:$F1002, Meetings!$B$3:$B1002, "&lt;"&amp;$A22+7, Meetings!$B$3:$B1002, "&gt;="&amp;$A22, Meetings!$H$3:$H1002, L$19)+SUMIFS(Meetings!$F$3:$F1002, Meetings!$B$3:$B1002, "&lt;"&amp;$A22+7, Meetings!$B$3:$B1002, "&gt;="&amp;$A22, Meetings!$I$3:$I1002, L$19)+SUMIFS(Meetings!$F$3:$F1002, Meetings!$B$3:$B1002, "&lt;"&amp;$A22+7, Meetings!$B$3:$B1002, "&gt;="&amp;$A22, Meetings!$J$3:$J1002, L$19)+SUMIFS(Meetings!$F$3:$F1002, Meetings!$B$3:$B1002, "&lt;"&amp;$A22+7, Meetings!$B$3:$B1002, "&gt;="&amp;$A22, Meetings!$K$3:$K1002, L$19)+SUMIFS(Meetings!$F$3:$F1002, Meetings!$B$3:$B1002, "&lt;"&amp;$A22+7, Meetings!$B$3:$B1002, "&gt;="&amp;$A22, Meetings!$L$3:$L1002, L$19)+SUMIFS(Meetings!$F$3:$F1002, Meetings!$B$3:$B1002, "&lt;"&amp;$A22+7, Meetings!$B$3:$B1002, "&gt;="&amp;$A22, Meetings!$M$3:$M1002, L$19)+SUMIFS(Meetings!$F$3:$F1002, Meetings!$B$3:$B1002, "&lt;"&amp;$A22+7, Meetings!$B$3:$B1002, "&gt;="&amp;$A22, Meetings!$N$3:$N1002, L$19)+SUMIFS(Meetings!$F$3:$F1002, Meetings!$B$3:$B1002, "&lt;"&amp;$A22+7, Meetings!$B$3:$B1002, "&gt;="&amp;$A22, Meetings!$O$3:$O1002, L$19)+SUMIFS(Meetings!$F$3:$F1002, Meetings!$B$3:$B1002, "&lt;"&amp;$A22+7, Meetings!$B$3:$B1002, "&gt;="&amp;$A22, Meetings!$P$3:$P1002, L$19)+SUMIFS(Meetings!$F$3:$F1002, Meetings!$B$3:$B1002, "&lt;"&amp;$A22+7, Meetings!$B$3:$B1002, "&gt;="&amp;$A22, Meetings!$Q$3:$Q1002, L$19))</f>
        <v>3.25</v>
      </c>
      <c r="M22" s="110">
        <f>(SUMIFS(Timesheet!$G$3:$G1002, Timesheet!$C$3:$C1002, M$19, Timesheet!$B$3:$B1002, "&lt;"&amp;$A22+7, Timesheet!$B$3:$B1002, "&gt;="&amp;$A22)+SUMIFS(Meetings!$F$3:$F1002, Meetings!$B$3:$B1002, "&lt;"&amp;$A22+7, Meetings!$B$3:$B1002, "&gt;="&amp;$A22, Meetings!$G$3:$G1002, M$19)+SUMIFS(Meetings!$F$3:$F1002, Meetings!$B$3:$B1002, "&lt;"&amp;$A22+7, Meetings!$B$3:$B1002, "&gt;="&amp;$A22, Meetings!$H$3:$H1002, M$19)+SUMIFS(Meetings!$F$3:$F1002, Meetings!$B$3:$B1002, "&lt;"&amp;$A22+7, Meetings!$B$3:$B1002, "&gt;="&amp;$A22, Meetings!$I$3:$I1002, M$19)+SUMIFS(Meetings!$F$3:$F1002, Meetings!$B$3:$B1002, "&lt;"&amp;$A22+7, Meetings!$B$3:$B1002, "&gt;="&amp;$A22, Meetings!$J$3:$J1002, M$19)+SUMIFS(Meetings!$F$3:$F1002, Meetings!$B$3:$B1002, "&lt;"&amp;$A22+7, Meetings!$B$3:$B1002, "&gt;="&amp;$A22, Meetings!$K$3:$K1002, M$19)+SUMIFS(Meetings!$F$3:$F1002, Meetings!$B$3:$B1002, "&lt;"&amp;$A22+7, Meetings!$B$3:$B1002, "&gt;="&amp;$A22, Meetings!$L$3:$L1002, M$19)+SUMIFS(Meetings!$F$3:$F1002, Meetings!$B$3:$B1002, "&lt;"&amp;$A22+7, Meetings!$B$3:$B1002, "&gt;="&amp;$A22, Meetings!$M$3:$M1002, M$19)+SUMIFS(Meetings!$F$3:$F1002, Meetings!$B$3:$B1002, "&lt;"&amp;$A22+7, Meetings!$B$3:$B1002, "&gt;="&amp;$A22, Meetings!$N$3:$N1002, M$19)+SUMIFS(Meetings!$F$3:$F1002, Meetings!$B$3:$B1002, "&lt;"&amp;$A22+7, Meetings!$B$3:$B1002, "&gt;="&amp;$A22, Meetings!$O$3:$O1002, M$19)+SUMIFS(Meetings!$F$3:$F1002, Meetings!$B$3:$B1002, "&lt;"&amp;$A22+7, Meetings!$B$3:$B1002, "&gt;="&amp;$A22, Meetings!$P$3:$P1002, M$19)+SUMIFS(Meetings!$F$3:$F1002, Meetings!$B$3:$B1002, "&lt;"&amp;$A22+7, Meetings!$B$3:$B1002, "&gt;="&amp;$A22, Meetings!$Q$3:$Q1002, M$19))</f>
        <v>0</v>
      </c>
      <c r="N22" s="111">
        <f t="shared" si="3"/>
        <v>38.75</v>
      </c>
      <c r="O22" s="113">
        <f t="shared" si="4"/>
        <v>484.375</v>
      </c>
    </row>
    <row r="23" ht="15.75" customHeight="1">
      <c r="A23" s="108">
        <f t="shared" si="5"/>
        <v>44886</v>
      </c>
      <c r="B23" s="109" t="s">
        <v>644</v>
      </c>
      <c r="C23" s="110">
        <f>(SUMIFS(Timesheet!$G$3:$G1002, Timesheet!$C$3:$C1002, C$19, Timesheet!$B$3:$B1002, "&lt;"&amp;$A23+7, Timesheet!$B$3:$B1002, "&gt;="&amp;$A23)+SUMIFS(Meetings!$F$3:$F1002, Meetings!$B$3:$B1002, "&lt;"&amp;$A23+7, Meetings!$B$3:$B1002, "&gt;="&amp;$A23, Meetings!$G$3:$G1002, C$19)+SUMIFS(Meetings!$F$3:$F1002, Meetings!$B$3:$B1002, "&lt;"&amp;$A23+7, Meetings!$B$3:$B1002, "&gt;="&amp;$A23, Meetings!$H$3:$H1002, C$19)+SUMIFS(Meetings!$F$3:$F1002, Meetings!$B$3:$B1002, "&lt;"&amp;$A23+7, Meetings!$B$3:$B1002, "&gt;="&amp;$A23, Meetings!$I$3:$I1002, C$19)+SUMIFS(Meetings!$F$3:$F1002, Meetings!$B$3:$B1002, "&lt;"&amp;$A23+7, Meetings!$B$3:$B1002, "&gt;="&amp;$A23, Meetings!$J$3:$J1002, C$19)+SUMIFS(Meetings!$F$3:$F1002, Meetings!$B$3:$B1002, "&lt;"&amp;$A23+7, Meetings!$B$3:$B1002, "&gt;="&amp;$A23, Meetings!$K$3:$K1002, C$19)+SUMIFS(Meetings!$F$3:$F1002, Meetings!$B$3:$B1002, "&lt;"&amp;$A23+7, Meetings!$B$3:$B1002, "&gt;="&amp;$A23, Meetings!$L$3:$L1002, C$19)+SUMIFS(Meetings!$F$3:$F1002, Meetings!$B$3:$B1002, "&lt;"&amp;$A23+7, Meetings!$B$3:$B1002, "&gt;="&amp;$A23, Meetings!$M$3:$M1002, C$19)+SUMIFS(Meetings!$F$3:$F1002, Meetings!$B$3:$B1002, "&lt;"&amp;$A23+7, Meetings!$B$3:$B1002, "&gt;="&amp;$A23, Meetings!$N$3:$N1002, C$19)+SUMIFS(Meetings!$F$3:$F1002, Meetings!$B$3:$B1002, "&lt;"&amp;$A23+7, Meetings!$B$3:$B1002, "&gt;="&amp;$A23, Meetings!$O$3:$O1002, C$19)+SUMIFS(Meetings!$F$3:$F1002, Meetings!$B$3:$B1002, "&lt;"&amp;$A23+7, Meetings!$B$3:$B1002, "&gt;="&amp;$A23, Meetings!$P$3:$P1002, C$19)+SUMIFS(Meetings!$F$3:$F1002, Meetings!$B$3:$B1002, "&lt;"&amp;$A23+7, Meetings!$B$3:$B1002, "&gt;="&amp;$A23, Meetings!$Q$3:$Q1002, C$19))</f>
        <v>4.5</v>
      </c>
      <c r="D23" s="110">
        <f>(SUMIFS(Timesheet!$G$3:$G1002, Timesheet!$C$3:$C1002, D$19, Timesheet!$B$3:$B1002, "&lt;"&amp;$A23+7, Timesheet!$B$3:$B1002, "&gt;="&amp;$A23)+SUMIFS(Meetings!$F$3:$F1002, Meetings!$B$3:$B1002, "&lt;"&amp;$A23+7, Meetings!$B$3:$B1002, "&gt;="&amp;$A23, Meetings!$G$3:$G1002, D$19)+SUMIFS(Meetings!$F$3:$F1002, Meetings!$B$3:$B1002, "&lt;"&amp;$A23+7, Meetings!$B$3:$B1002, "&gt;="&amp;$A23, Meetings!$H$3:$H1002, D$19)+SUMIFS(Meetings!$F$3:$F1002, Meetings!$B$3:$B1002, "&lt;"&amp;$A23+7, Meetings!$B$3:$B1002, "&gt;="&amp;$A23, Meetings!$I$3:$I1002, D$19)+SUMIFS(Meetings!$F$3:$F1002, Meetings!$B$3:$B1002, "&lt;"&amp;$A23+7, Meetings!$B$3:$B1002, "&gt;="&amp;$A23, Meetings!$J$3:$J1002, D$19)+SUMIFS(Meetings!$F$3:$F1002, Meetings!$B$3:$B1002, "&lt;"&amp;$A23+7, Meetings!$B$3:$B1002, "&gt;="&amp;$A23, Meetings!$K$3:$K1002, D$19)+SUMIFS(Meetings!$F$3:$F1002, Meetings!$B$3:$B1002, "&lt;"&amp;$A23+7, Meetings!$B$3:$B1002, "&gt;="&amp;$A23, Meetings!$L$3:$L1002, D$19)+SUMIFS(Meetings!$F$3:$F1002, Meetings!$B$3:$B1002, "&lt;"&amp;$A23+7, Meetings!$B$3:$B1002, "&gt;="&amp;$A23, Meetings!$M$3:$M1002, D$19)+SUMIFS(Meetings!$F$3:$F1002, Meetings!$B$3:$B1002, "&lt;"&amp;$A23+7, Meetings!$B$3:$B1002, "&gt;="&amp;$A23, Meetings!$N$3:$N1002, D$19)+SUMIFS(Meetings!$F$3:$F1002, Meetings!$B$3:$B1002, "&lt;"&amp;$A23+7, Meetings!$B$3:$B1002, "&gt;="&amp;$A23, Meetings!$O$3:$O1002, D$19)+SUMIFS(Meetings!$F$3:$F1002, Meetings!$B$3:$B1002, "&lt;"&amp;$A23+7, Meetings!$B$3:$B1002, "&gt;="&amp;$A23, Meetings!$P$3:$P1002, D$19)+SUMIFS(Meetings!$F$3:$F1002, Meetings!$B$3:$B1002, "&lt;"&amp;$A23+7, Meetings!$B$3:$B1002, "&gt;="&amp;$A23, Meetings!$Q$3:$Q1002, D$19))</f>
        <v>11.25</v>
      </c>
      <c r="E23" s="110">
        <f>(SUMIFS(Timesheet!$G$3:$G1002, Timesheet!$C$3:$C1002, E$19, Timesheet!$B$3:$B1002, "&lt;"&amp;$A23+7, Timesheet!$B$3:$B1002, "&gt;="&amp;$A23)+SUMIFS(Meetings!$F$3:$F1002, Meetings!$B$3:$B1002, "&lt;"&amp;$A23+7, Meetings!$B$3:$B1002, "&gt;="&amp;$A23, Meetings!$G$3:$G1002, E$19)+SUMIFS(Meetings!$F$3:$F1002, Meetings!$B$3:$B1002, "&lt;"&amp;$A23+7, Meetings!$B$3:$B1002, "&gt;="&amp;$A23, Meetings!$H$3:$H1002, E$19)+SUMIFS(Meetings!$F$3:$F1002, Meetings!$B$3:$B1002, "&lt;"&amp;$A23+7, Meetings!$B$3:$B1002, "&gt;="&amp;$A23, Meetings!$I$3:$I1002, E$19)+SUMIFS(Meetings!$F$3:$F1002, Meetings!$B$3:$B1002, "&lt;"&amp;$A23+7, Meetings!$B$3:$B1002, "&gt;="&amp;$A23, Meetings!$J$3:$J1002, E$19)+SUMIFS(Meetings!$F$3:$F1002, Meetings!$B$3:$B1002, "&lt;"&amp;$A23+7, Meetings!$B$3:$B1002, "&gt;="&amp;$A23, Meetings!$K$3:$K1002, E$19)+SUMIFS(Meetings!$F$3:$F1002, Meetings!$B$3:$B1002, "&lt;"&amp;$A23+7, Meetings!$B$3:$B1002, "&gt;="&amp;$A23, Meetings!$L$3:$L1002, E$19)+SUMIFS(Meetings!$F$3:$F1002, Meetings!$B$3:$B1002, "&lt;"&amp;$A23+7, Meetings!$B$3:$B1002, "&gt;="&amp;$A23, Meetings!$M$3:$M1002, E$19)+SUMIFS(Meetings!$F$3:$F1002, Meetings!$B$3:$B1002, "&lt;"&amp;$A23+7, Meetings!$B$3:$B1002, "&gt;="&amp;$A23, Meetings!$N$3:$N1002, E$19)+SUMIFS(Meetings!$F$3:$F1002, Meetings!$B$3:$B1002, "&lt;"&amp;$A23+7, Meetings!$B$3:$B1002, "&gt;="&amp;$A23, Meetings!$O$3:$O1002, E$19)+SUMIFS(Meetings!$F$3:$F1002, Meetings!$B$3:$B1002, "&lt;"&amp;$A23+7, Meetings!$B$3:$B1002, "&gt;="&amp;$A23, Meetings!$P$3:$P1002, E$19)+SUMIFS(Meetings!$F$3:$F1002, Meetings!$B$3:$B1002, "&lt;"&amp;$A23+7, Meetings!$B$3:$B1002, "&gt;="&amp;$A23, Meetings!$Q$3:$Q1002, E$19))</f>
        <v>6</v>
      </c>
      <c r="F23" s="110">
        <f>(SUMIFS(Timesheet!$G$3:$G1002, Timesheet!$C$3:$C1002, F$19, Timesheet!$B$3:$B1002, "&lt;"&amp;$A23+7, Timesheet!$B$3:$B1002, "&gt;="&amp;$A23)+SUMIFS(Meetings!$F$3:$F1002, Meetings!$B$3:$B1002, "&lt;"&amp;$A23+7, Meetings!$B$3:$B1002, "&gt;="&amp;$A23, Meetings!$G$3:$G1002, F$19)+SUMIFS(Meetings!$F$3:$F1002, Meetings!$B$3:$B1002, "&lt;"&amp;$A23+7, Meetings!$B$3:$B1002, "&gt;="&amp;$A23, Meetings!$H$3:$H1002, F$19)+SUMIFS(Meetings!$F$3:$F1002, Meetings!$B$3:$B1002, "&lt;"&amp;$A23+7, Meetings!$B$3:$B1002, "&gt;="&amp;$A23, Meetings!$I$3:$I1002, F$19)+SUMIFS(Meetings!$F$3:$F1002, Meetings!$B$3:$B1002, "&lt;"&amp;$A23+7, Meetings!$B$3:$B1002, "&gt;="&amp;$A23, Meetings!$J$3:$J1002, F$19)+SUMIFS(Meetings!$F$3:$F1002, Meetings!$B$3:$B1002, "&lt;"&amp;$A23+7, Meetings!$B$3:$B1002, "&gt;="&amp;$A23, Meetings!$K$3:$K1002, F$19)+SUMIFS(Meetings!$F$3:$F1002, Meetings!$B$3:$B1002, "&lt;"&amp;$A23+7, Meetings!$B$3:$B1002, "&gt;="&amp;$A23, Meetings!$L$3:$L1002, F$19)+SUMIFS(Meetings!$F$3:$F1002, Meetings!$B$3:$B1002, "&lt;"&amp;$A23+7, Meetings!$B$3:$B1002, "&gt;="&amp;$A23, Meetings!$M$3:$M1002, F$19)+SUMIFS(Meetings!$F$3:$F1002, Meetings!$B$3:$B1002, "&lt;"&amp;$A23+7, Meetings!$B$3:$B1002, "&gt;="&amp;$A23, Meetings!$N$3:$N1002, F$19)+SUMIFS(Meetings!$F$3:$F1002, Meetings!$B$3:$B1002, "&lt;"&amp;$A23+7, Meetings!$B$3:$B1002, "&gt;="&amp;$A23, Meetings!$O$3:$O1002, F$19)+SUMIFS(Meetings!$F$3:$F1002, Meetings!$B$3:$B1002, "&lt;"&amp;$A23+7, Meetings!$B$3:$B1002, "&gt;="&amp;$A23, Meetings!$P$3:$P1002, F$19)+SUMIFS(Meetings!$F$3:$F1002, Meetings!$B$3:$B1002, "&lt;"&amp;$A23+7, Meetings!$B$3:$B1002, "&gt;="&amp;$A23, Meetings!$Q$3:$Q1002, F$19))</f>
        <v>7.25</v>
      </c>
      <c r="G23" s="110">
        <f>(SUMIFS(Timesheet!$G$3:$G1002, Timesheet!$C$3:$C1002, G$19, Timesheet!$B$3:$B1002, "&lt;"&amp;$A23+7, Timesheet!$B$3:$B1002, "&gt;="&amp;$A23)+SUMIFS(Meetings!$F$3:$F1002, Meetings!$B$3:$B1002, "&lt;"&amp;$A23+7, Meetings!$B$3:$B1002, "&gt;="&amp;$A23, Meetings!$G$3:$G1002, G$19)+SUMIFS(Meetings!$F$3:$F1002, Meetings!$B$3:$B1002, "&lt;"&amp;$A23+7, Meetings!$B$3:$B1002, "&gt;="&amp;$A23, Meetings!$H$3:$H1002, G$19)+SUMIFS(Meetings!$F$3:$F1002, Meetings!$B$3:$B1002, "&lt;"&amp;$A23+7, Meetings!$B$3:$B1002, "&gt;="&amp;$A23, Meetings!$I$3:$I1002, G$19)+SUMIFS(Meetings!$F$3:$F1002, Meetings!$B$3:$B1002, "&lt;"&amp;$A23+7, Meetings!$B$3:$B1002, "&gt;="&amp;$A23, Meetings!$J$3:$J1002, G$19)+SUMIFS(Meetings!$F$3:$F1002, Meetings!$B$3:$B1002, "&lt;"&amp;$A23+7, Meetings!$B$3:$B1002, "&gt;="&amp;$A23, Meetings!$K$3:$K1002, G$19)+SUMIFS(Meetings!$F$3:$F1002, Meetings!$B$3:$B1002, "&lt;"&amp;$A23+7, Meetings!$B$3:$B1002, "&gt;="&amp;$A23, Meetings!$L$3:$L1002, G$19)+SUMIFS(Meetings!$F$3:$F1002, Meetings!$B$3:$B1002, "&lt;"&amp;$A23+7, Meetings!$B$3:$B1002, "&gt;="&amp;$A23, Meetings!$M$3:$M1002, G$19)+SUMIFS(Meetings!$F$3:$F1002, Meetings!$B$3:$B1002, "&lt;"&amp;$A23+7, Meetings!$B$3:$B1002, "&gt;="&amp;$A23, Meetings!$N$3:$N1002, G$19)+SUMIFS(Meetings!$F$3:$F1002, Meetings!$B$3:$B1002, "&lt;"&amp;$A23+7, Meetings!$B$3:$B1002, "&gt;="&amp;$A23, Meetings!$O$3:$O1002, G$19)+SUMIFS(Meetings!$F$3:$F1002, Meetings!$B$3:$B1002, "&lt;"&amp;$A23+7, Meetings!$B$3:$B1002, "&gt;="&amp;$A23, Meetings!$P$3:$P1002, G$19)+SUMIFS(Meetings!$F$3:$F1002, Meetings!$B$3:$B1002, "&lt;"&amp;$A23+7, Meetings!$B$3:$B1002, "&gt;="&amp;$A23, Meetings!$Q$3:$Q1002, G$19))</f>
        <v>0</v>
      </c>
      <c r="H23" s="110">
        <f>(SUMIFS(Timesheet!$G$3:$G1002, Timesheet!$C$3:$C1002, H$19, Timesheet!$B$3:$B1002, "&lt;"&amp;$A23+7, Timesheet!$B$3:$B1002, "&gt;="&amp;$A23)+SUMIFS(Meetings!$F$3:$F1002, Meetings!$B$3:$B1002, "&lt;"&amp;$A23+7, Meetings!$B$3:$B1002, "&gt;="&amp;$A23, Meetings!$G$3:$G1002, H$19)+SUMIFS(Meetings!$F$3:$F1002, Meetings!$B$3:$B1002, "&lt;"&amp;$A23+7, Meetings!$B$3:$B1002, "&gt;="&amp;$A23, Meetings!$H$3:$H1002, H$19)+SUMIFS(Meetings!$F$3:$F1002, Meetings!$B$3:$B1002, "&lt;"&amp;$A23+7, Meetings!$B$3:$B1002, "&gt;="&amp;$A23, Meetings!$I$3:$I1002, H$19)+SUMIFS(Meetings!$F$3:$F1002, Meetings!$B$3:$B1002, "&lt;"&amp;$A23+7, Meetings!$B$3:$B1002, "&gt;="&amp;$A23, Meetings!$J$3:$J1002, H$19)+SUMIFS(Meetings!$F$3:$F1002, Meetings!$B$3:$B1002, "&lt;"&amp;$A23+7, Meetings!$B$3:$B1002, "&gt;="&amp;$A23, Meetings!$K$3:$K1002, H$19)+SUMIFS(Meetings!$F$3:$F1002, Meetings!$B$3:$B1002, "&lt;"&amp;$A23+7, Meetings!$B$3:$B1002, "&gt;="&amp;$A23, Meetings!$L$3:$L1002, H$19)+SUMIFS(Meetings!$F$3:$F1002, Meetings!$B$3:$B1002, "&lt;"&amp;$A23+7, Meetings!$B$3:$B1002, "&gt;="&amp;$A23, Meetings!$M$3:$M1002, H$19)+SUMIFS(Meetings!$F$3:$F1002, Meetings!$B$3:$B1002, "&lt;"&amp;$A23+7, Meetings!$B$3:$B1002, "&gt;="&amp;$A23, Meetings!$N$3:$N1002, H$19)+SUMIFS(Meetings!$F$3:$F1002, Meetings!$B$3:$B1002, "&lt;"&amp;$A23+7, Meetings!$B$3:$B1002, "&gt;="&amp;$A23, Meetings!$O$3:$O1002, H$19)+SUMIFS(Meetings!$F$3:$F1002, Meetings!$B$3:$B1002, "&lt;"&amp;$A23+7, Meetings!$B$3:$B1002, "&gt;="&amp;$A23, Meetings!$P$3:$P1002, H$19)+SUMIFS(Meetings!$F$3:$F1002, Meetings!$B$3:$B1002, "&lt;"&amp;$A23+7, Meetings!$B$3:$B1002, "&gt;="&amp;$A23, Meetings!$Q$3:$Q1002, H$19))</f>
        <v>4.5</v>
      </c>
      <c r="I23" s="110">
        <f>(SUMIFS(Timesheet!$G$3:$G1002, Timesheet!$C$3:$C1002, I$19, Timesheet!$B$3:$B1002, "&lt;"&amp;$A23+7, Timesheet!$B$3:$B1002, "&gt;="&amp;$A23)+SUMIFS(Meetings!$F$3:$F1002, Meetings!$B$3:$B1002, "&lt;"&amp;$A23+7, Meetings!$B$3:$B1002, "&gt;="&amp;$A23, Meetings!$G$3:$G1002, I$19)+SUMIFS(Meetings!$F$3:$F1002, Meetings!$B$3:$B1002, "&lt;"&amp;$A23+7, Meetings!$B$3:$B1002, "&gt;="&amp;$A23, Meetings!$H$3:$H1002, I$19)+SUMIFS(Meetings!$F$3:$F1002, Meetings!$B$3:$B1002, "&lt;"&amp;$A23+7, Meetings!$B$3:$B1002, "&gt;="&amp;$A23, Meetings!$I$3:$I1002, I$19)+SUMIFS(Meetings!$F$3:$F1002, Meetings!$B$3:$B1002, "&lt;"&amp;$A23+7, Meetings!$B$3:$B1002, "&gt;="&amp;$A23, Meetings!$J$3:$J1002, I$19)+SUMIFS(Meetings!$F$3:$F1002, Meetings!$B$3:$B1002, "&lt;"&amp;$A23+7, Meetings!$B$3:$B1002, "&gt;="&amp;$A23, Meetings!$K$3:$K1002, I$19)+SUMIFS(Meetings!$F$3:$F1002, Meetings!$B$3:$B1002, "&lt;"&amp;$A23+7, Meetings!$B$3:$B1002, "&gt;="&amp;$A23, Meetings!$L$3:$L1002, I$19)+SUMIFS(Meetings!$F$3:$F1002, Meetings!$B$3:$B1002, "&lt;"&amp;$A23+7, Meetings!$B$3:$B1002, "&gt;="&amp;$A23, Meetings!$M$3:$M1002, I$19)+SUMIFS(Meetings!$F$3:$F1002, Meetings!$B$3:$B1002, "&lt;"&amp;$A23+7, Meetings!$B$3:$B1002, "&gt;="&amp;$A23, Meetings!$N$3:$N1002, I$19)+SUMIFS(Meetings!$F$3:$F1002, Meetings!$B$3:$B1002, "&lt;"&amp;$A23+7, Meetings!$B$3:$B1002, "&gt;="&amp;$A23, Meetings!$O$3:$O1002, I$19)+SUMIFS(Meetings!$F$3:$F1002, Meetings!$B$3:$B1002, "&lt;"&amp;$A23+7, Meetings!$B$3:$B1002, "&gt;="&amp;$A23, Meetings!$P$3:$P1002, I$19)+SUMIFS(Meetings!$F$3:$F1002, Meetings!$B$3:$B1002, "&lt;"&amp;$A23+7, Meetings!$B$3:$B1002, "&gt;="&amp;$A23, Meetings!$Q$3:$Q1002, I$19))</f>
        <v>7</v>
      </c>
      <c r="J23" s="110">
        <f>(SUMIFS(Timesheet!$G$3:$G1002, Timesheet!$C$3:$C1002, J$19, Timesheet!$B$3:$B1002, "&lt;"&amp;$A23+7, Timesheet!$B$3:$B1002, "&gt;="&amp;$A23)+SUMIFS(Meetings!$F$3:$F1002, Meetings!$B$3:$B1002, "&lt;"&amp;$A23+7, Meetings!$B$3:$B1002, "&gt;="&amp;$A23, Meetings!$G$3:$G1002, J$19)+SUMIFS(Meetings!$F$3:$F1002, Meetings!$B$3:$B1002, "&lt;"&amp;$A23+7, Meetings!$B$3:$B1002, "&gt;="&amp;$A23, Meetings!$H$3:$H1002, J$19)+SUMIFS(Meetings!$F$3:$F1002, Meetings!$B$3:$B1002, "&lt;"&amp;$A23+7, Meetings!$B$3:$B1002, "&gt;="&amp;$A23, Meetings!$I$3:$I1002, J$19)+SUMIFS(Meetings!$F$3:$F1002, Meetings!$B$3:$B1002, "&lt;"&amp;$A23+7, Meetings!$B$3:$B1002, "&gt;="&amp;$A23, Meetings!$J$3:$J1002, J$19)+SUMIFS(Meetings!$F$3:$F1002, Meetings!$B$3:$B1002, "&lt;"&amp;$A23+7, Meetings!$B$3:$B1002, "&gt;="&amp;$A23, Meetings!$K$3:$K1002, J$19)+SUMIFS(Meetings!$F$3:$F1002, Meetings!$B$3:$B1002, "&lt;"&amp;$A23+7, Meetings!$B$3:$B1002, "&gt;="&amp;$A23, Meetings!$L$3:$L1002, J$19)+SUMIFS(Meetings!$F$3:$F1002, Meetings!$B$3:$B1002, "&lt;"&amp;$A23+7, Meetings!$B$3:$B1002, "&gt;="&amp;$A23, Meetings!$M$3:$M1002, J$19)+SUMIFS(Meetings!$F$3:$F1002, Meetings!$B$3:$B1002, "&lt;"&amp;$A23+7, Meetings!$B$3:$B1002, "&gt;="&amp;$A23, Meetings!$N$3:$N1002, J$19)+SUMIFS(Meetings!$F$3:$F1002, Meetings!$B$3:$B1002, "&lt;"&amp;$A23+7, Meetings!$B$3:$B1002, "&gt;="&amp;$A23, Meetings!$O$3:$O1002, J$19)+SUMIFS(Meetings!$F$3:$F1002, Meetings!$B$3:$B1002, "&lt;"&amp;$A23+7, Meetings!$B$3:$B1002, "&gt;="&amp;$A23, Meetings!$P$3:$P1002, J$19)+SUMIFS(Meetings!$F$3:$F1002, Meetings!$B$3:$B1002, "&lt;"&amp;$A23+7, Meetings!$B$3:$B1002, "&gt;="&amp;$A23, Meetings!$Q$3:$Q1002, J$19))</f>
        <v>4</v>
      </c>
      <c r="K23" s="110">
        <f>(SUMIFS(Timesheet!$G$3:$G1002, Timesheet!$C$3:$C1002, K$19, Timesheet!$B$3:$B1002, "&lt;"&amp;$A23+7, Timesheet!$B$3:$B1002, "&gt;="&amp;$A23)+SUMIFS(Meetings!$F$3:$F1002, Meetings!$B$3:$B1002, "&lt;"&amp;$A23+7, Meetings!$B$3:$B1002, "&gt;="&amp;$A23, Meetings!$G$3:$G1002, K$19)+SUMIFS(Meetings!$F$3:$F1002, Meetings!$B$3:$B1002, "&lt;"&amp;$A23+7, Meetings!$B$3:$B1002, "&gt;="&amp;$A23, Meetings!$H$3:$H1002, K$19)+SUMIFS(Meetings!$F$3:$F1002, Meetings!$B$3:$B1002, "&lt;"&amp;$A23+7, Meetings!$B$3:$B1002, "&gt;="&amp;$A23, Meetings!$I$3:$I1002, K$19)+SUMIFS(Meetings!$F$3:$F1002, Meetings!$B$3:$B1002, "&lt;"&amp;$A23+7, Meetings!$B$3:$B1002, "&gt;="&amp;$A23, Meetings!$J$3:$J1002, K$19)+SUMIFS(Meetings!$F$3:$F1002, Meetings!$B$3:$B1002, "&lt;"&amp;$A23+7, Meetings!$B$3:$B1002, "&gt;="&amp;$A23, Meetings!$K$3:$K1002, K$19)+SUMIFS(Meetings!$F$3:$F1002, Meetings!$B$3:$B1002, "&lt;"&amp;$A23+7, Meetings!$B$3:$B1002, "&gt;="&amp;$A23, Meetings!$L$3:$L1002, K$19)+SUMIFS(Meetings!$F$3:$F1002, Meetings!$B$3:$B1002, "&lt;"&amp;$A23+7, Meetings!$B$3:$B1002, "&gt;="&amp;$A23, Meetings!$M$3:$M1002, K$19)+SUMIFS(Meetings!$F$3:$F1002, Meetings!$B$3:$B1002, "&lt;"&amp;$A23+7, Meetings!$B$3:$B1002, "&gt;="&amp;$A23, Meetings!$N$3:$N1002, K$19)+SUMIFS(Meetings!$F$3:$F1002, Meetings!$B$3:$B1002, "&lt;"&amp;$A23+7, Meetings!$B$3:$B1002, "&gt;="&amp;$A23, Meetings!$O$3:$O1002, K$19)+SUMIFS(Meetings!$F$3:$F1002, Meetings!$B$3:$B1002, "&lt;"&amp;$A23+7, Meetings!$B$3:$B1002, "&gt;="&amp;$A23, Meetings!$P$3:$P1002, K$19)+SUMIFS(Meetings!$F$3:$F1002, Meetings!$B$3:$B1002, "&lt;"&amp;$A23+7, Meetings!$B$3:$B1002, "&gt;="&amp;$A23, Meetings!$Q$3:$Q1002, K$19))</f>
        <v>1</v>
      </c>
      <c r="L23" s="110">
        <f>(SUMIFS(Timesheet!$G$3:$G1002, Timesheet!$C$3:$C1002, L$19, Timesheet!$B$3:$B1002, "&lt;"&amp;$A23+7, Timesheet!$B$3:$B1002, "&gt;="&amp;$A23)+SUMIFS(Meetings!$F$3:$F1002, Meetings!$B$3:$B1002, "&lt;"&amp;$A23+7, Meetings!$B$3:$B1002, "&gt;="&amp;$A23, Meetings!$G$3:$G1002, L$19)+SUMIFS(Meetings!$F$3:$F1002, Meetings!$B$3:$B1002, "&lt;"&amp;$A23+7, Meetings!$B$3:$B1002, "&gt;="&amp;$A23, Meetings!$H$3:$H1002, L$19)+SUMIFS(Meetings!$F$3:$F1002, Meetings!$B$3:$B1002, "&lt;"&amp;$A23+7, Meetings!$B$3:$B1002, "&gt;="&amp;$A23, Meetings!$I$3:$I1002, L$19)+SUMIFS(Meetings!$F$3:$F1002, Meetings!$B$3:$B1002, "&lt;"&amp;$A23+7, Meetings!$B$3:$B1002, "&gt;="&amp;$A23, Meetings!$J$3:$J1002, L$19)+SUMIFS(Meetings!$F$3:$F1002, Meetings!$B$3:$B1002, "&lt;"&amp;$A23+7, Meetings!$B$3:$B1002, "&gt;="&amp;$A23, Meetings!$K$3:$K1002, L$19)+SUMIFS(Meetings!$F$3:$F1002, Meetings!$B$3:$B1002, "&lt;"&amp;$A23+7, Meetings!$B$3:$B1002, "&gt;="&amp;$A23, Meetings!$L$3:$L1002, L$19)+SUMIFS(Meetings!$F$3:$F1002, Meetings!$B$3:$B1002, "&lt;"&amp;$A23+7, Meetings!$B$3:$B1002, "&gt;="&amp;$A23, Meetings!$M$3:$M1002, L$19)+SUMIFS(Meetings!$F$3:$F1002, Meetings!$B$3:$B1002, "&lt;"&amp;$A23+7, Meetings!$B$3:$B1002, "&gt;="&amp;$A23, Meetings!$N$3:$N1002, L$19)+SUMIFS(Meetings!$F$3:$F1002, Meetings!$B$3:$B1002, "&lt;"&amp;$A23+7, Meetings!$B$3:$B1002, "&gt;="&amp;$A23, Meetings!$O$3:$O1002, L$19)+SUMIFS(Meetings!$F$3:$F1002, Meetings!$B$3:$B1002, "&lt;"&amp;$A23+7, Meetings!$B$3:$B1002, "&gt;="&amp;$A23, Meetings!$P$3:$P1002, L$19)+SUMIFS(Meetings!$F$3:$F1002, Meetings!$B$3:$B1002, "&lt;"&amp;$A23+7, Meetings!$B$3:$B1002, "&gt;="&amp;$A23, Meetings!$Q$3:$Q1002, L$19))</f>
        <v>3.75</v>
      </c>
      <c r="M23" s="110">
        <f>(SUMIFS(Timesheet!$G$3:$G1002, Timesheet!$C$3:$C1002, M$19, Timesheet!$B$3:$B1002, "&lt;"&amp;$A23+7, Timesheet!$B$3:$B1002, "&gt;="&amp;$A23)+SUMIFS(Meetings!$F$3:$F1002, Meetings!$B$3:$B1002, "&lt;"&amp;$A23+7, Meetings!$B$3:$B1002, "&gt;="&amp;$A23, Meetings!$G$3:$G1002, M$19)+SUMIFS(Meetings!$F$3:$F1002, Meetings!$B$3:$B1002, "&lt;"&amp;$A23+7, Meetings!$B$3:$B1002, "&gt;="&amp;$A23, Meetings!$H$3:$H1002, M$19)+SUMIFS(Meetings!$F$3:$F1002, Meetings!$B$3:$B1002, "&lt;"&amp;$A23+7, Meetings!$B$3:$B1002, "&gt;="&amp;$A23, Meetings!$I$3:$I1002, M$19)+SUMIFS(Meetings!$F$3:$F1002, Meetings!$B$3:$B1002, "&lt;"&amp;$A23+7, Meetings!$B$3:$B1002, "&gt;="&amp;$A23, Meetings!$J$3:$J1002, M$19)+SUMIFS(Meetings!$F$3:$F1002, Meetings!$B$3:$B1002, "&lt;"&amp;$A23+7, Meetings!$B$3:$B1002, "&gt;="&amp;$A23, Meetings!$K$3:$K1002, M$19)+SUMIFS(Meetings!$F$3:$F1002, Meetings!$B$3:$B1002, "&lt;"&amp;$A23+7, Meetings!$B$3:$B1002, "&gt;="&amp;$A23, Meetings!$L$3:$L1002, M$19)+SUMIFS(Meetings!$F$3:$F1002, Meetings!$B$3:$B1002, "&lt;"&amp;$A23+7, Meetings!$B$3:$B1002, "&gt;="&amp;$A23, Meetings!$M$3:$M1002, M$19)+SUMIFS(Meetings!$F$3:$F1002, Meetings!$B$3:$B1002, "&lt;"&amp;$A23+7, Meetings!$B$3:$B1002, "&gt;="&amp;$A23, Meetings!$N$3:$N1002, M$19)+SUMIFS(Meetings!$F$3:$F1002, Meetings!$B$3:$B1002, "&lt;"&amp;$A23+7, Meetings!$B$3:$B1002, "&gt;="&amp;$A23, Meetings!$O$3:$O1002, M$19)+SUMIFS(Meetings!$F$3:$F1002, Meetings!$B$3:$B1002, "&lt;"&amp;$A23+7, Meetings!$B$3:$B1002, "&gt;="&amp;$A23, Meetings!$P$3:$P1002, M$19)+SUMIFS(Meetings!$F$3:$F1002, Meetings!$B$3:$B1002, "&lt;"&amp;$A23+7, Meetings!$B$3:$B1002, "&gt;="&amp;$A23, Meetings!$Q$3:$Q1002, M$19))</f>
        <v>0</v>
      </c>
      <c r="N23" s="111">
        <f t="shared" si="3"/>
        <v>49.25</v>
      </c>
      <c r="O23" s="113">
        <f t="shared" si="4"/>
        <v>615.625</v>
      </c>
    </row>
    <row r="24" ht="15.75" customHeight="1">
      <c r="A24" s="108">
        <f t="shared" si="5"/>
        <v>44893</v>
      </c>
      <c r="B24" s="109" t="s">
        <v>645</v>
      </c>
      <c r="C24" s="110">
        <f>(SUMIFS(Timesheet!$G$3:$G1002, Timesheet!$C$3:$C1002, C$19, Timesheet!$B$3:$B1002, "&lt;"&amp;$A24+7, Timesheet!$B$3:$B1002, "&gt;="&amp;$A24)+SUMIFS(Meetings!$F$3:$F1002, Meetings!$B$3:$B1002, "&lt;"&amp;$A24+7, Meetings!$B$3:$B1002, "&gt;="&amp;$A24, Meetings!$G$3:$G1002, C$19)+SUMIFS(Meetings!$F$3:$F1002, Meetings!$B$3:$B1002, "&lt;"&amp;$A24+7, Meetings!$B$3:$B1002, "&gt;="&amp;$A24, Meetings!$H$3:$H1002, C$19)+SUMIFS(Meetings!$F$3:$F1002, Meetings!$B$3:$B1002, "&lt;"&amp;$A24+7, Meetings!$B$3:$B1002, "&gt;="&amp;$A24, Meetings!$I$3:$I1002, C$19)+SUMIFS(Meetings!$F$3:$F1002, Meetings!$B$3:$B1002, "&lt;"&amp;$A24+7, Meetings!$B$3:$B1002, "&gt;="&amp;$A24, Meetings!$J$3:$J1002, C$19)+SUMIFS(Meetings!$F$3:$F1002, Meetings!$B$3:$B1002, "&lt;"&amp;$A24+7, Meetings!$B$3:$B1002, "&gt;="&amp;$A24, Meetings!$K$3:$K1002, C$19)+SUMIFS(Meetings!$F$3:$F1002, Meetings!$B$3:$B1002, "&lt;"&amp;$A24+7, Meetings!$B$3:$B1002, "&gt;="&amp;$A24, Meetings!$L$3:$L1002, C$19)+SUMIFS(Meetings!$F$3:$F1002, Meetings!$B$3:$B1002, "&lt;"&amp;$A24+7, Meetings!$B$3:$B1002, "&gt;="&amp;$A24, Meetings!$M$3:$M1002, C$19)+SUMIFS(Meetings!$F$3:$F1002, Meetings!$B$3:$B1002, "&lt;"&amp;$A24+7, Meetings!$B$3:$B1002, "&gt;="&amp;$A24, Meetings!$N$3:$N1002, C$19)+SUMIFS(Meetings!$F$3:$F1002, Meetings!$B$3:$B1002, "&lt;"&amp;$A24+7, Meetings!$B$3:$B1002, "&gt;="&amp;$A24, Meetings!$O$3:$O1002, C$19)+SUMIFS(Meetings!$F$3:$F1002, Meetings!$B$3:$B1002, "&lt;"&amp;$A24+7, Meetings!$B$3:$B1002, "&gt;="&amp;$A24, Meetings!$P$3:$P1002, C$19)+SUMIFS(Meetings!$F$3:$F1002, Meetings!$B$3:$B1002, "&lt;"&amp;$A24+7, Meetings!$B$3:$B1002, "&gt;="&amp;$A24, Meetings!$Q$3:$Q1002, C$19))</f>
        <v>6.75</v>
      </c>
      <c r="D24" s="110">
        <f>(SUMIFS(Timesheet!$G$3:$G1002, Timesheet!$C$3:$C1002, D$19, Timesheet!$B$3:$B1002, "&lt;"&amp;$A24+7, Timesheet!$B$3:$B1002, "&gt;="&amp;$A24)+SUMIFS(Meetings!$F$3:$F1002, Meetings!$B$3:$B1002, "&lt;"&amp;$A24+7, Meetings!$B$3:$B1002, "&gt;="&amp;$A24, Meetings!$G$3:$G1002, D$19)+SUMIFS(Meetings!$F$3:$F1002, Meetings!$B$3:$B1002, "&lt;"&amp;$A24+7, Meetings!$B$3:$B1002, "&gt;="&amp;$A24, Meetings!$H$3:$H1002, D$19)+SUMIFS(Meetings!$F$3:$F1002, Meetings!$B$3:$B1002, "&lt;"&amp;$A24+7, Meetings!$B$3:$B1002, "&gt;="&amp;$A24, Meetings!$I$3:$I1002, D$19)+SUMIFS(Meetings!$F$3:$F1002, Meetings!$B$3:$B1002, "&lt;"&amp;$A24+7, Meetings!$B$3:$B1002, "&gt;="&amp;$A24, Meetings!$J$3:$J1002, D$19)+SUMIFS(Meetings!$F$3:$F1002, Meetings!$B$3:$B1002, "&lt;"&amp;$A24+7, Meetings!$B$3:$B1002, "&gt;="&amp;$A24, Meetings!$K$3:$K1002, D$19)+SUMIFS(Meetings!$F$3:$F1002, Meetings!$B$3:$B1002, "&lt;"&amp;$A24+7, Meetings!$B$3:$B1002, "&gt;="&amp;$A24, Meetings!$L$3:$L1002, D$19)+SUMIFS(Meetings!$F$3:$F1002, Meetings!$B$3:$B1002, "&lt;"&amp;$A24+7, Meetings!$B$3:$B1002, "&gt;="&amp;$A24, Meetings!$M$3:$M1002, D$19)+SUMIFS(Meetings!$F$3:$F1002, Meetings!$B$3:$B1002, "&lt;"&amp;$A24+7, Meetings!$B$3:$B1002, "&gt;="&amp;$A24, Meetings!$N$3:$N1002, D$19)+SUMIFS(Meetings!$F$3:$F1002, Meetings!$B$3:$B1002, "&lt;"&amp;$A24+7, Meetings!$B$3:$B1002, "&gt;="&amp;$A24, Meetings!$O$3:$O1002, D$19)+SUMIFS(Meetings!$F$3:$F1002, Meetings!$B$3:$B1002, "&lt;"&amp;$A24+7, Meetings!$B$3:$B1002, "&gt;="&amp;$A24, Meetings!$P$3:$P1002, D$19)+SUMIFS(Meetings!$F$3:$F1002, Meetings!$B$3:$B1002, "&lt;"&amp;$A24+7, Meetings!$B$3:$B1002, "&gt;="&amp;$A24, Meetings!$Q$3:$Q1002, D$19))</f>
        <v>9</v>
      </c>
      <c r="E24" s="110">
        <f>(SUMIFS(Timesheet!$G$3:$G1002, Timesheet!$C$3:$C1002, E$19, Timesheet!$B$3:$B1002, "&lt;"&amp;$A24+7, Timesheet!$B$3:$B1002, "&gt;="&amp;$A24)+SUMIFS(Meetings!$F$3:$F1002, Meetings!$B$3:$B1002, "&lt;"&amp;$A24+7, Meetings!$B$3:$B1002, "&gt;="&amp;$A24, Meetings!$G$3:$G1002, E$19)+SUMIFS(Meetings!$F$3:$F1002, Meetings!$B$3:$B1002, "&lt;"&amp;$A24+7, Meetings!$B$3:$B1002, "&gt;="&amp;$A24, Meetings!$H$3:$H1002, E$19)+SUMIFS(Meetings!$F$3:$F1002, Meetings!$B$3:$B1002, "&lt;"&amp;$A24+7, Meetings!$B$3:$B1002, "&gt;="&amp;$A24, Meetings!$I$3:$I1002, E$19)+SUMIFS(Meetings!$F$3:$F1002, Meetings!$B$3:$B1002, "&lt;"&amp;$A24+7, Meetings!$B$3:$B1002, "&gt;="&amp;$A24, Meetings!$J$3:$J1002, E$19)+SUMIFS(Meetings!$F$3:$F1002, Meetings!$B$3:$B1002, "&lt;"&amp;$A24+7, Meetings!$B$3:$B1002, "&gt;="&amp;$A24, Meetings!$K$3:$K1002, E$19)+SUMIFS(Meetings!$F$3:$F1002, Meetings!$B$3:$B1002, "&lt;"&amp;$A24+7, Meetings!$B$3:$B1002, "&gt;="&amp;$A24, Meetings!$L$3:$L1002, E$19)+SUMIFS(Meetings!$F$3:$F1002, Meetings!$B$3:$B1002, "&lt;"&amp;$A24+7, Meetings!$B$3:$B1002, "&gt;="&amp;$A24, Meetings!$M$3:$M1002, E$19)+SUMIFS(Meetings!$F$3:$F1002, Meetings!$B$3:$B1002, "&lt;"&amp;$A24+7, Meetings!$B$3:$B1002, "&gt;="&amp;$A24, Meetings!$N$3:$N1002, E$19)+SUMIFS(Meetings!$F$3:$F1002, Meetings!$B$3:$B1002, "&lt;"&amp;$A24+7, Meetings!$B$3:$B1002, "&gt;="&amp;$A24, Meetings!$O$3:$O1002, E$19)+SUMIFS(Meetings!$F$3:$F1002, Meetings!$B$3:$B1002, "&lt;"&amp;$A24+7, Meetings!$B$3:$B1002, "&gt;="&amp;$A24, Meetings!$P$3:$P1002, E$19)+SUMIFS(Meetings!$F$3:$F1002, Meetings!$B$3:$B1002, "&lt;"&amp;$A24+7, Meetings!$B$3:$B1002, "&gt;="&amp;$A24, Meetings!$Q$3:$Q1002, E$19))</f>
        <v>3</v>
      </c>
      <c r="F24" s="110">
        <f>(SUMIFS(Timesheet!$G$3:$G1002, Timesheet!$C$3:$C1002, F$19, Timesheet!$B$3:$B1002, "&lt;"&amp;$A24+7, Timesheet!$B$3:$B1002, "&gt;="&amp;$A24)+SUMIFS(Meetings!$F$3:$F1002, Meetings!$B$3:$B1002, "&lt;"&amp;$A24+7, Meetings!$B$3:$B1002, "&gt;="&amp;$A24, Meetings!$G$3:$G1002, F$19)+SUMIFS(Meetings!$F$3:$F1002, Meetings!$B$3:$B1002, "&lt;"&amp;$A24+7, Meetings!$B$3:$B1002, "&gt;="&amp;$A24, Meetings!$H$3:$H1002, F$19)+SUMIFS(Meetings!$F$3:$F1002, Meetings!$B$3:$B1002, "&lt;"&amp;$A24+7, Meetings!$B$3:$B1002, "&gt;="&amp;$A24, Meetings!$I$3:$I1002, F$19)+SUMIFS(Meetings!$F$3:$F1002, Meetings!$B$3:$B1002, "&lt;"&amp;$A24+7, Meetings!$B$3:$B1002, "&gt;="&amp;$A24, Meetings!$J$3:$J1002, F$19)+SUMIFS(Meetings!$F$3:$F1002, Meetings!$B$3:$B1002, "&lt;"&amp;$A24+7, Meetings!$B$3:$B1002, "&gt;="&amp;$A24, Meetings!$K$3:$K1002, F$19)+SUMIFS(Meetings!$F$3:$F1002, Meetings!$B$3:$B1002, "&lt;"&amp;$A24+7, Meetings!$B$3:$B1002, "&gt;="&amp;$A24, Meetings!$L$3:$L1002, F$19)+SUMIFS(Meetings!$F$3:$F1002, Meetings!$B$3:$B1002, "&lt;"&amp;$A24+7, Meetings!$B$3:$B1002, "&gt;="&amp;$A24, Meetings!$M$3:$M1002, F$19)+SUMIFS(Meetings!$F$3:$F1002, Meetings!$B$3:$B1002, "&lt;"&amp;$A24+7, Meetings!$B$3:$B1002, "&gt;="&amp;$A24, Meetings!$N$3:$N1002, F$19)+SUMIFS(Meetings!$F$3:$F1002, Meetings!$B$3:$B1002, "&lt;"&amp;$A24+7, Meetings!$B$3:$B1002, "&gt;="&amp;$A24, Meetings!$O$3:$O1002, F$19)+SUMIFS(Meetings!$F$3:$F1002, Meetings!$B$3:$B1002, "&lt;"&amp;$A24+7, Meetings!$B$3:$B1002, "&gt;="&amp;$A24, Meetings!$P$3:$P1002, F$19)+SUMIFS(Meetings!$F$3:$F1002, Meetings!$B$3:$B1002, "&lt;"&amp;$A24+7, Meetings!$B$3:$B1002, "&gt;="&amp;$A24, Meetings!$Q$3:$Q1002, F$19))</f>
        <v>0.5</v>
      </c>
      <c r="G24" s="110">
        <f>(SUMIFS(Timesheet!$G$3:$G1002, Timesheet!$C$3:$C1002, G$19, Timesheet!$B$3:$B1002, "&lt;"&amp;$A24+7, Timesheet!$B$3:$B1002, "&gt;="&amp;$A24)+SUMIFS(Meetings!$F$3:$F1002, Meetings!$B$3:$B1002, "&lt;"&amp;$A24+7, Meetings!$B$3:$B1002, "&gt;="&amp;$A24, Meetings!$G$3:$G1002, G$19)+SUMIFS(Meetings!$F$3:$F1002, Meetings!$B$3:$B1002, "&lt;"&amp;$A24+7, Meetings!$B$3:$B1002, "&gt;="&amp;$A24, Meetings!$H$3:$H1002, G$19)+SUMIFS(Meetings!$F$3:$F1002, Meetings!$B$3:$B1002, "&lt;"&amp;$A24+7, Meetings!$B$3:$B1002, "&gt;="&amp;$A24, Meetings!$I$3:$I1002, G$19)+SUMIFS(Meetings!$F$3:$F1002, Meetings!$B$3:$B1002, "&lt;"&amp;$A24+7, Meetings!$B$3:$B1002, "&gt;="&amp;$A24, Meetings!$J$3:$J1002, G$19)+SUMIFS(Meetings!$F$3:$F1002, Meetings!$B$3:$B1002, "&lt;"&amp;$A24+7, Meetings!$B$3:$B1002, "&gt;="&amp;$A24, Meetings!$K$3:$K1002, G$19)+SUMIFS(Meetings!$F$3:$F1002, Meetings!$B$3:$B1002, "&lt;"&amp;$A24+7, Meetings!$B$3:$B1002, "&gt;="&amp;$A24, Meetings!$L$3:$L1002, G$19)+SUMIFS(Meetings!$F$3:$F1002, Meetings!$B$3:$B1002, "&lt;"&amp;$A24+7, Meetings!$B$3:$B1002, "&gt;="&amp;$A24, Meetings!$M$3:$M1002, G$19)+SUMIFS(Meetings!$F$3:$F1002, Meetings!$B$3:$B1002, "&lt;"&amp;$A24+7, Meetings!$B$3:$B1002, "&gt;="&amp;$A24, Meetings!$N$3:$N1002, G$19)+SUMIFS(Meetings!$F$3:$F1002, Meetings!$B$3:$B1002, "&lt;"&amp;$A24+7, Meetings!$B$3:$B1002, "&gt;="&amp;$A24, Meetings!$O$3:$O1002, G$19)+SUMIFS(Meetings!$F$3:$F1002, Meetings!$B$3:$B1002, "&lt;"&amp;$A24+7, Meetings!$B$3:$B1002, "&gt;="&amp;$A24, Meetings!$P$3:$P1002, G$19)+SUMIFS(Meetings!$F$3:$F1002, Meetings!$B$3:$B1002, "&lt;"&amp;$A24+7, Meetings!$B$3:$B1002, "&gt;="&amp;$A24, Meetings!$Q$3:$Q1002, G$19))</f>
        <v>1.5</v>
      </c>
      <c r="H24" s="110">
        <f>(SUMIFS(Timesheet!$G$3:$G1002, Timesheet!$C$3:$C1002, H$19, Timesheet!$B$3:$B1002, "&lt;"&amp;$A24+7, Timesheet!$B$3:$B1002, "&gt;="&amp;$A24)+SUMIFS(Meetings!$F$3:$F1002, Meetings!$B$3:$B1002, "&lt;"&amp;$A24+7, Meetings!$B$3:$B1002, "&gt;="&amp;$A24, Meetings!$G$3:$G1002, H$19)+SUMIFS(Meetings!$F$3:$F1002, Meetings!$B$3:$B1002, "&lt;"&amp;$A24+7, Meetings!$B$3:$B1002, "&gt;="&amp;$A24, Meetings!$H$3:$H1002, H$19)+SUMIFS(Meetings!$F$3:$F1002, Meetings!$B$3:$B1002, "&lt;"&amp;$A24+7, Meetings!$B$3:$B1002, "&gt;="&amp;$A24, Meetings!$I$3:$I1002, H$19)+SUMIFS(Meetings!$F$3:$F1002, Meetings!$B$3:$B1002, "&lt;"&amp;$A24+7, Meetings!$B$3:$B1002, "&gt;="&amp;$A24, Meetings!$J$3:$J1002, H$19)+SUMIFS(Meetings!$F$3:$F1002, Meetings!$B$3:$B1002, "&lt;"&amp;$A24+7, Meetings!$B$3:$B1002, "&gt;="&amp;$A24, Meetings!$K$3:$K1002, H$19)+SUMIFS(Meetings!$F$3:$F1002, Meetings!$B$3:$B1002, "&lt;"&amp;$A24+7, Meetings!$B$3:$B1002, "&gt;="&amp;$A24, Meetings!$L$3:$L1002, H$19)+SUMIFS(Meetings!$F$3:$F1002, Meetings!$B$3:$B1002, "&lt;"&amp;$A24+7, Meetings!$B$3:$B1002, "&gt;="&amp;$A24, Meetings!$M$3:$M1002, H$19)+SUMIFS(Meetings!$F$3:$F1002, Meetings!$B$3:$B1002, "&lt;"&amp;$A24+7, Meetings!$B$3:$B1002, "&gt;="&amp;$A24, Meetings!$N$3:$N1002, H$19)+SUMIFS(Meetings!$F$3:$F1002, Meetings!$B$3:$B1002, "&lt;"&amp;$A24+7, Meetings!$B$3:$B1002, "&gt;="&amp;$A24, Meetings!$O$3:$O1002, H$19)+SUMIFS(Meetings!$F$3:$F1002, Meetings!$B$3:$B1002, "&lt;"&amp;$A24+7, Meetings!$B$3:$B1002, "&gt;="&amp;$A24, Meetings!$P$3:$P1002, H$19)+SUMIFS(Meetings!$F$3:$F1002, Meetings!$B$3:$B1002, "&lt;"&amp;$A24+7, Meetings!$B$3:$B1002, "&gt;="&amp;$A24, Meetings!$Q$3:$Q1002, H$19))</f>
        <v>4.25</v>
      </c>
      <c r="I24" s="110">
        <f>(SUMIFS(Timesheet!$G$3:$G1002, Timesheet!$C$3:$C1002, I$19, Timesheet!$B$3:$B1002, "&lt;"&amp;$A24+7, Timesheet!$B$3:$B1002, "&gt;="&amp;$A24)+SUMIFS(Meetings!$F$3:$F1002, Meetings!$B$3:$B1002, "&lt;"&amp;$A24+7, Meetings!$B$3:$B1002, "&gt;="&amp;$A24, Meetings!$G$3:$G1002, I$19)+SUMIFS(Meetings!$F$3:$F1002, Meetings!$B$3:$B1002, "&lt;"&amp;$A24+7, Meetings!$B$3:$B1002, "&gt;="&amp;$A24, Meetings!$H$3:$H1002, I$19)+SUMIFS(Meetings!$F$3:$F1002, Meetings!$B$3:$B1002, "&lt;"&amp;$A24+7, Meetings!$B$3:$B1002, "&gt;="&amp;$A24, Meetings!$I$3:$I1002, I$19)+SUMIFS(Meetings!$F$3:$F1002, Meetings!$B$3:$B1002, "&lt;"&amp;$A24+7, Meetings!$B$3:$B1002, "&gt;="&amp;$A24, Meetings!$J$3:$J1002, I$19)+SUMIFS(Meetings!$F$3:$F1002, Meetings!$B$3:$B1002, "&lt;"&amp;$A24+7, Meetings!$B$3:$B1002, "&gt;="&amp;$A24, Meetings!$K$3:$K1002, I$19)+SUMIFS(Meetings!$F$3:$F1002, Meetings!$B$3:$B1002, "&lt;"&amp;$A24+7, Meetings!$B$3:$B1002, "&gt;="&amp;$A24, Meetings!$L$3:$L1002, I$19)+SUMIFS(Meetings!$F$3:$F1002, Meetings!$B$3:$B1002, "&lt;"&amp;$A24+7, Meetings!$B$3:$B1002, "&gt;="&amp;$A24, Meetings!$M$3:$M1002, I$19)+SUMIFS(Meetings!$F$3:$F1002, Meetings!$B$3:$B1002, "&lt;"&amp;$A24+7, Meetings!$B$3:$B1002, "&gt;="&amp;$A24, Meetings!$N$3:$N1002, I$19)+SUMIFS(Meetings!$F$3:$F1002, Meetings!$B$3:$B1002, "&lt;"&amp;$A24+7, Meetings!$B$3:$B1002, "&gt;="&amp;$A24, Meetings!$O$3:$O1002, I$19)+SUMIFS(Meetings!$F$3:$F1002, Meetings!$B$3:$B1002, "&lt;"&amp;$A24+7, Meetings!$B$3:$B1002, "&gt;="&amp;$A24, Meetings!$P$3:$P1002, I$19)+SUMIFS(Meetings!$F$3:$F1002, Meetings!$B$3:$B1002, "&lt;"&amp;$A24+7, Meetings!$B$3:$B1002, "&gt;="&amp;$A24, Meetings!$Q$3:$Q1002, I$19))</f>
        <v>6</v>
      </c>
      <c r="J24" s="110">
        <f>(SUMIFS(Timesheet!$G$3:$G1002, Timesheet!$C$3:$C1002, J$19, Timesheet!$B$3:$B1002, "&lt;"&amp;$A24+7, Timesheet!$B$3:$B1002, "&gt;="&amp;$A24)+SUMIFS(Meetings!$F$3:$F1002, Meetings!$B$3:$B1002, "&lt;"&amp;$A24+7, Meetings!$B$3:$B1002, "&gt;="&amp;$A24, Meetings!$G$3:$G1002, J$19)+SUMIFS(Meetings!$F$3:$F1002, Meetings!$B$3:$B1002, "&lt;"&amp;$A24+7, Meetings!$B$3:$B1002, "&gt;="&amp;$A24, Meetings!$H$3:$H1002, J$19)+SUMIFS(Meetings!$F$3:$F1002, Meetings!$B$3:$B1002, "&lt;"&amp;$A24+7, Meetings!$B$3:$B1002, "&gt;="&amp;$A24, Meetings!$I$3:$I1002, J$19)+SUMIFS(Meetings!$F$3:$F1002, Meetings!$B$3:$B1002, "&lt;"&amp;$A24+7, Meetings!$B$3:$B1002, "&gt;="&amp;$A24, Meetings!$J$3:$J1002, J$19)+SUMIFS(Meetings!$F$3:$F1002, Meetings!$B$3:$B1002, "&lt;"&amp;$A24+7, Meetings!$B$3:$B1002, "&gt;="&amp;$A24, Meetings!$K$3:$K1002, J$19)+SUMIFS(Meetings!$F$3:$F1002, Meetings!$B$3:$B1002, "&lt;"&amp;$A24+7, Meetings!$B$3:$B1002, "&gt;="&amp;$A24, Meetings!$L$3:$L1002, J$19)+SUMIFS(Meetings!$F$3:$F1002, Meetings!$B$3:$B1002, "&lt;"&amp;$A24+7, Meetings!$B$3:$B1002, "&gt;="&amp;$A24, Meetings!$M$3:$M1002, J$19)+SUMIFS(Meetings!$F$3:$F1002, Meetings!$B$3:$B1002, "&lt;"&amp;$A24+7, Meetings!$B$3:$B1002, "&gt;="&amp;$A24, Meetings!$N$3:$N1002, J$19)+SUMIFS(Meetings!$F$3:$F1002, Meetings!$B$3:$B1002, "&lt;"&amp;$A24+7, Meetings!$B$3:$B1002, "&gt;="&amp;$A24, Meetings!$O$3:$O1002, J$19)+SUMIFS(Meetings!$F$3:$F1002, Meetings!$B$3:$B1002, "&lt;"&amp;$A24+7, Meetings!$B$3:$B1002, "&gt;="&amp;$A24, Meetings!$P$3:$P1002, J$19)+SUMIFS(Meetings!$F$3:$F1002, Meetings!$B$3:$B1002, "&lt;"&amp;$A24+7, Meetings!$B$3:$B1002, "&gt;="&amp;$A24, Meetings!$Q$3:$Q1002, J$19))</f>
        <v>5.5</v>
      </c>
      <c r="K24" s="110">
        <f>(SUMIFS(Timesheet!$G$3:$G1002, Timesheet!$C$3:$C1002, K$19, Timesheet!$B$3:$B1002, "&lt;"&amp;$A24+7, Timesheet!$B$3:$B1002, "&gt;="&amp;$A24)+SUMIFS(Meetings!$F$3:$F1002, Meetings!$B$3:$B1002, "&lt;"&amp;$A24+7, Meetings!$B$3:$B1002, "&gt;="&amp;$A24, Meetings!$G$3:$G1002, K$19)+SUMIFS(Meetings!$F$3:$F1002, Meetings!$B$3:$B1002, "&lt;"&amp;$A24+7, Meetings!$B$3:$B1002, "&gt;="&amp;$A24, Meetings!$H$3:$H1002, K$19)+SUMIFS(Meetings!$F$3:$F1002, Meetings!$B$3:$B1002, "&lt;"&amp;$A24+7, Meetings!$B$3:$B1002, "&gt;="&amp;$A24, Meetings!$I$3:$I1002, K$19)+SUMIFS(Meetings!$F$3:$F1002, Meetings!$B$3:$B1002, "&lt;"&amp;$A24+7, Meetings!$B$3:$B1002, "&gt;="&amp;$A24, Meetings!$J$3:$J1002, K$19)+SUMIFS(Meetings!$F$3:$F1002, Meetings!$B$3:$B1002, "&lt;"&amp;$A24+7, Meetings!$B$3:$B1002, "&gt;="&amp;$A24, Meetings!$K$3:$K1002, K$19)+SUMIFS(Meetings!$F$3:$F1002, Meetings!$B$3:$B1002, "&lt;"&amp;$A24+7, Meetings!$B$3:$B1002, "&gt;="&amp;$A24, Meetings!$L$3:$L1002, K$19)+SUMIFS(Meetings!$F$3:$F1002, Meetings!$B$3:$B1002, "&lt;"&amp;$A24+7, Meetings!$B$3:$B1002, "&gt;="&amp;$A24, Meetings!$M$3:$M1002, K$19)+SUMIFS(Meetings!$F$3:$F1002, Meetings!$B$3:$B1002, "&lt;"&amp;$A24+7, Meetings!$B$3:$B1002, "&gt;="&amp;$A24, Meetings!$N$3:$N1002, K$19)+SUMIFS(Meetings!$F$3:$F1002, Meetings!$B$3:$B1002, "&lt;"&amp;$A24+7, Meetings!$B$3:$B1002, "&gt;="&amp;$A24, Meetings!$O$3:$O1002, K$19)+SUMIFS(Meetings!$F$3:$F1002, Meetings!$B$3:$B1002, "&lt;"&amp;$A24+7, Meetings!$B$3:$B1002, "&gt;="&amp;$A24, Meetings!$P$3:$P1002, K$19)+SUMIFS(Meetings!$F$3:$F1002, Meetings!$B$3:$B1002, "&lt;"&amp;$A24+7, Meetings!$B$3:$B1002, "&gt;="&amp;$A24, Meetings!$Q$3:$Q1002, K$19))</f>
        <v>0.5</v>
      </c>
      <c r="L24" s="110">
        <f>(SUMIFS(Timesheet!$G$3:$G1002, Timesheet!$C$3:$C1002, L$19, Timesheet!$B$3:$B1002, "&lt;"&amp;$A24+7, Timesheet!$B$3:$B1002, "&gt;="&amp;$A24)+SUMIFS(Meetings!$F$3:$F1002, Meetings!$B$3:$B1002, "&lt;"&amp;$A24+7, Meetings!$B$3:$B1002, "&gt;="&amp;$A24, Meetings!$G$3:$G1002, L$19)+SUMIFS(Meetings!$F$3:$F1002, Meetings!$B$3:$B1002, "&lt;"&amp;$A24+7, Meetings!$B$3:$B1002, "&gt;="&amp;$A24, Meetings!$H$3:$H1002, L$19)+SUMIFS(Meetings!$F$3:$F1002, Meetings!$B$3:$B1002, "&lt;"&amp;$A24+7, Meetings!$B$3:$B1002, "&gt;="&amp;$A24, Meetings!$I$3:$I1002, L$19)+SUMIFS(Meetings!$F$3:$F1002, Meetings!$B$3:$B1002, "&lt;"&amp;$A24+7, Meetings!$B$3:$B1002, "&gt;="&amp;$A24, Meetings!$J$3:$J1002, L$19)+SUMIFS(Meetings!$F$3:$F1002, Meetings!$B$3:$B1002, "&lt;"&amp;$A24+7, Meetings!$B$3:$B1002, "&gt;="&amp;$A24, Meetings!$K$3:$K1002, L$19)+SUMIFS(Meetings!$F$3:$F1002, Meetings!$B$3:$B1002, "&lt;"&amp;$A24+7, Meetings!$B$3:$B1002, "&gt;="&amp;$A24, Meetings!$L$3:$L1002, L$19)+SUMIFS(Meetings!$F$3:$F1002, Meetings!$B$3:$B1002, "&lt;"&amp;$A24+7, Meetings!$B$3:$B1002, "&gt;="&amp;$A24, Meetings!$M$3:$M1002, L$19)+SUMIFS(Meetings!$F$3:$F1002, Meetings!$B$3:$B1002, "&lt;"&amp;$A24+7, Meetings!$B$3:$B1002, "&gt;="&amp;$A24, Meetings!$N$3:$N1002, L$19)+SUMIFS(Meetings!$F$3:$F1002, Meetings!$B$3:$B1002, "&lt;"&amp;$A24+7, Meetings!$B$3:$B1002, "&gt;="&amp;$A24, Meetings!$O$3:$O1002, L$19)+SUMIFS(Meetings!$F$3:$F1002, Meetings!$B$3:$B1002, "&lt;"&amp;$A24+7, Meetings!$B$3:$B1002, "&gt;="&amp;$A24, Meetings!$P$3:$P1002, L$19)+SUMIFS(Meetings!$F$3:$F1002, Meetings!$B$3:$B1002, "&lt;"&amp;$A24+7, Meetings!$B$3:$B1002, "&gt;="&amp;$A24, Meetings!$Q$3:$Q1002, L$19))</f>
        <v>0.5</v>
      </c>
      <c r="M24" s="110">
        <f>(SUMIFS(Timesheet!$G$3:$G1002, Timesheet!$C$3:$C1002, M$19, Timesheet!$B$3:$B1002, "&lt;"&amp;$A24+7, Timesheet!$B$3:$B1002, "&gt;="&amp;$A24)+SUMIFS(Meetings!$F$3:$F1002, Meetings!$B$3:$B1002, "&lt;"&amp;$A24+7, Meetings!$B$3:$B1002, "&gt;="&amp;$A24, Meetings!$G$3:$G1002, M$19)+SUMIFS(Meetings!$F$3:$F1002, Meetings!$B$3:$B1002, "&lt;"&amp;$A24+7, Meetings!$B$3:$B1002, "&gt;="&amp;$A24, Meetings!$H$3:$H1002, M$19)+SUMIFS(Meetings!$F$3:$F1002, Meetings!$B$3:$B1002, "&lt;"&amp;$A24+7, Meetings!$B$3:$B1002, "&gt;="&amp;$A24, Meetings!$I$3:$I1002, M$19)+SUMIFS(Meetings!$F$3:$F1002, Meetings!$B$3:$B1002, "&lt;"&amp;$A24+7, Meetings!$B$3:$B1002, "&gt;="&amp;$A24, Meetings!$J$3:$J1002, M$19)+SUMIFS(Meetings!$F$3:$F1002, Meetings!$B$3:$B1002, "&lt;"&amp;$A24+7, Meetings!$B$3:$B1002, "&gt;="&amp;$A24, Meetings!$K$3:$K1002, M$19)+SUMIFS(Meetings!$F$3:$F1002, Meetings!$B$3:$B1002, "&lt;"&amp;$A24+7, Meetings!$B$3:$B1002, "&gt;="&amp;$A24, Meetings!$L$3:$L1002, M$19)+SUMIFS(Meetings!$F$3:$F1002, Meetings!$B$3:$B1002, "&lt;"&amp;$A24+7, Meetings!$B$3:$B1002, "&gt;="&amp;$A24, Meetings!$M$3:$M1002, M$19)+SUMIFS(Meetings!$F$3:$F1002, Meetings!$B$3:$B1002, "&lt;"&amp;$A24+7, Meetings!$B$3:$B1002, "&gt;="&amp;$A24, Meetings!$N$3:$N1002, M$19)+SUMIFS(Meetings!$F$3:$F1002, Meetings!$B$3:$B1002, "&lt;"&amp;$A24+7, Meetings!$B$3:$B1002, "&gt;="&amp;$A24, Meetings!$O$3:$O1002, M$19)+SUMIFS(Meetings!$F$3:$F1002, Meetings!$B$3:$B1002, "&lt;"&amp;$A24+7, Meetings!$B$3:$B1002, "&gt;="&amp;$A24, Meetings!$P$3:$P1002, M$19)+SUMIFS(Meetings!$F$3:$F1002, Meetings!$B$3:$B1002, "&lt;"&amp;$A24+7, Meetings!$B$3:$B1002, "&gt;="&amp;$A24, Meetings!$Q$3:$Q1002, M$19))</f>
        <v>0</v>
      </c>
      <c r="N24" s="111">
        <f t="shared" si="3"/>
        <v>37.5</v>
      </c>
      <c r="O24" s="113">
        <f t="shared" si="4"/>
        <v>468.75</v>
      </c>
    </row>
    <row r="25" ht="15.75" customHeight="1">
      <c r="A25" s="108">
        <f t="shared" si="5"/>
        <v>44900</v>
      </c>
      <c r="B25" s="109" t="s">
        <v>646</v>
      </c>
      <c r="C25" s="110">
        <f>(SUMIFS(Timesheet!$G$3:$G1002, Timesheet!$C$3:$C1002, C$19, Timesheet!$B$3:$B1002, "&lt;"&amp;$A25+7, Timesheet!$B$3:$B1002, "&gt;="&amp;$A25)+SUMIFS(Meetings!$F$3:$F1002, Meetings!$B$3:$B1002, "&lt;"&amp;$A25+7, Meetings!$B$3:$B1002, "&gt;="&amp;$A25, Meetings!$G$3:$G1002, C$19)+SUMIFS(Meetings!$F$3:$F1002, Meetings!$B$3:$B1002, "&lt;"&amp;$A25+7, Meetings!$B$3:$B1002, "&gt;="&amp;$A25, Meetings!$H$3:$H1002, C$19)+SUMIFS(Meetings!$F$3:$F1002, Meetings!$B$3:$B1002, "&lt;"&amp;$A25+7, Meetings!$B$3:$B1002, "&gt;="&amp;$A25, Meetings!$I$3:$I1002, C$19)+SUMIFS(Meetings!$F$3:$F1002, Meetings!$B$3:$B1002, "&lt;"&amp;$A25+7, Meetings!$B$3:$B1002, "&gt;="&amp;$A25, Meetings!$J$3:$J1002, C$19)+SUMIFS(Meetings!$F$3:$F1002, Meetings!$B$3:$B1002, "&lt;"&amp;$A25+7, Meetings!$B$3:$B1002, "&gt;="&amp;$A25, Meetings!$K$3:$K1002, C$19)+SUMIFS(Meetings!$F$3:$F1002, Meetings!$B$3:$B1002, "&lt;"&amp;$A25+7, Meetings!$B$3:$B1002, "&gt;="&amp;$A25, Meetings!$L$3:$L1002, C$19)+SUMIFS(Meetings!$F$3:$F1002, Meetings!$B$3:$B1002, "&lt;"&amp;$A25+7, Meetings!$B$3:$B1002, "&gt;="&amp;$A25, Meetings!$M$3:$M1002, C$19)+SUMIFS(Meetings!$F$3:$F1002, Meetings!$B$3:$B1002, "&lt;"&amp;$A25+7, Meetings!$B$3:$B1002, "&gt;="&amp;$A25, Meetings!$N$3:$N1002, C$19)+SUMIFS(Meetings!$F$3:$F1002, Meetings!$B$3:$B1002, "&lt;"&amp;$A25+7, Meetings!$B$3:$B1002, "&gt;="&amp;$A25, Meetings!$O$3:$O1002, C$19)+SUMIFS(Meetings!$F$3:$F1002, Meetings!$B$3:$B1002, "&lt;"&amp;$A25+7, Meetings!$B$3:$B1002, "&gt;="&amp;$A25, Meetings!$P$3:$P1002, C$19)+SUMIFS(Meetings!$F$3:$F1002, Meetings!$B$3:$B1002, "&lt;"&amp;$A25+7, Meetings!$B$3:$B1002, "&gt;="&amp;$A25, Meetings!$Q$3:$Q1002, C$19))</f>
        <v>0</v>
      </c>
      <c r="D25" s="110">
        <f>(SUMIFS(Timesheet!$G$3:$G1002, Timesheet!$C$3:$C1002, D$19, Timesheet!$B$3:$B1002, "&lt;"&amp;$A25+7, Timesheet!$B$3:$B1002, "&gt;="&amp;$A25)+SUMIFS(Meetings!$F$3:$F1002, Meetings!$B$3:$B1002, "&lt;"&amp;$A25+7, Meetings!$B$3:$B1002, "&gt;="&amp;$A25, Meetings!$G$3:$G1002, D$19)+SUMIFS(Meetings!$F$3:$F1002, Meetings!$B$3:$B1002, "&lt;"&amp;$A25+7, Meetings!$B$3:$B1002, "&gt;="&amp;$A25, Meetings!$H$3:$H1002, D$19)+SUMIFS(Meetings!$F$3:$F1002, Meetings!$B$3:$B1002, "&lt;"&amp;$A25+7, Meetings!$B$3:$B1002, "&gt;="&amp;$A25, Meetings!$I$3:$I1002, D$19)+SUMIFS(Meetings!$F$3:$F1002, Meetings!$B$3:$B1002, "&lt;"&amp;$A25+7, Meetings!$B$3:$B1002, "&gt;="&amp;$A25, Meetings!$J$3:$J1002, D$19)+SUMIFS(Meetings!$F$3:$F1002, Meetings!$B$3:$B1002, "&lt;"&amp;$A25+7, Meetings!$B$3:$B1002, "&gt;="&amp;$A25, Meetings!$K$3:$K1002, D$19)+SUMIFS(Meetings!$F$3:$F1002, Meetings!$B$3:$B1002, "&lt;"&amp;$A25+7, Meetings!$B$3:$B1002, "&gt;="&amp;$A25, Meetings!$L$3:$L1002, D$19)+SUMIFS(Meetings!$F$3:$F1002, Meetings!$B$3:$B1002, "&lt;"&amp;$A25+7, Meetings!$B$3:$B1002, "&gt;="&amp;$A25, Meetings!$M$3:$M1002, D$19)+SUMIFS(Meetings!$F$3:$F1002, Meetings!$B$3:$B1002, "&lt;"&amp;$A25+7, Meetings!$B$3:$B1002, "&gt;="&amp;$A25, Meetings!$N$3:$N1002, D$19)+SUMIFS(Meetings!$F$3:$F1002, Meetings!$B$3:$B1002, "&lt;"&amp;$A25+7, Meetings!$B$3:$B1002, "&gt;="&amp;$A25, Meetings!$O$3:$O1002, D$19)+SUMIFS(Meetings!$F$3:$F1002, Meetings!$B$3:$B1002, "&lt;"&amp;$A25+7, Meetings!$B$3:$B1002, "&gt;="&amp;$A25, Meetings!$P$3:$P1002, D$19)+SUMIFS(Meetings!$F$3:$F1002, Meetings!$B$3:$B1002, "&lt;"&amp;$A25+7, Meetings!$B$3:$B1002, "&gt;="&amp;$A25, Meetings!$Q$3:$Q1002, D$19))</f>
        <v>8.75</v>
      </c>
      <c r="E25" s="110">
        <f>(SUMIFS(Timesheet!$G$3:$G1002, Timesheet!$C$3:$C1002, E$19, Timesheet!$B$3:$B1002, "&lt;"&amp;$A25+7, Timesheet!$B$3:$B1002, "&gt;="&amp;$A25)+SUMIFS(Meetings!$F$3:$F1002, Meetings!$B$3:$B1002, "&lt;"&amp;$A25+7, Meetings!$B$3:$B1002, "&gt;="&amp;$A25, Meetings!$G$3:$G1002, E$19)+SUMIFS(Meetings!$F$3:$F1002, Meetings!$B$3:$B1002, "&lt;"&amp;$A25+7, Meetings!$B$3:$B1002, "&gt;="&amp;$A25, Meetings!$H$3:$H1002, E$19)+SUMIFS(Meetings!$F$3:$F1002, Meetings!$B$3:$B1002, "&lt;"&amp;$A25+7, Meetings!$B$3:$B1002, "&gt;="&amp;$A25, Meetings!$I$3:$I1002, E$19)+SUMIFS(Meetings!$F$3:$F1002, Meetings!$B$3:$B1002, "&lt;"&amp;$A25+7, Meetings!$B$3:$B1002, "&gt;="&amp;$A25, Meetings!$J$3:$J1002, E$19)+SUMIFS(Meetings!$F$3:$F1002, Meetings!$B$3:$B1002, "&lt;"&amp;$A25+7, Meetings!$B$3:$B1002, "&gt;="&amp;$A25, Meetings!$K$3:$K1002, E$19)+SUMIFS(Meetings!$F$3:$F1002, Meetings!$B$3:$B1002, "&lt;"&amp;$A25+7, Meetings!$B$3:$B1002, "&gt;="&amp;$A25, Meetings!$L$3:$L1002, E$19)+SUMIFS(Meetings!$F$3:$F1002, Meetings!$B$3:$B1002, "&lt;"&amp;$A25+7, Meetings!$B$3:$B1002, "&gt;="&amp;$A25, Meetings!$M$3:$M1002, E$19)+SUMIFS(Meetings!$F$3:$F1002, Meetings!$B$3:$B1002, "&lt;"&amp;$A25+7, Meetings!$B$3:$B1002, "&gt;="&amp;$A25, Meetings!$N$3:$N1002, E$19)+SUMIFS(Meetings!$F$3:$F1002, Meetings!$B$3:$B1002, "&lt;"&amp;$A25+7, Meetings!$B$3:$B1002, "&gt;="&amp;$A25, Meetings!$O$3:$O1002, E$19)+SUMIFS(Meetings!$F$3:$F1002, Meetings!$B$3:$B1002, "&lt;"&amp;$A25+7, Meetings!$B$3:$B1002, "&gt;="&amp;$A25, Meetings!$P$3:$P1002, E$19)+SUMIFS(Meetings!$F$3:$F1002, Meetings!$B$3:$B1002, "&lt;"&amp;$A25+7, Meetings!$B$3:$B1002, "&gt;="&amp;$A25, Meetings!$Q$3:$Q1002, E$19))</f>
        <v>0</v>
      </c>
      <c r="F25" s="110">
        <f>(SUMIFS(Timesheet!$G$3:$G1002, Timesheet!$C$3:$C1002, F$19, Timesheet!$B$3:$B1002, "&lt;"&amp;$A25+7, Timesheet!$B$3:$B1002, "&gt;="&amp;$A25)+SUMIFS(Meetings!$F$3:$F1002, Meetings!$B$3:$B1002, "&lt;"&amp;$A25+7, Meetings!$B$3:$B1002, "&gt;="&amp;$A25, Meetings!$G$3:$G1002, F$19)+SUMIFS(Meetings!$F$3:$F1002, Meetings!$B$3:$B1002, "&lt;"&amp;$A25+7, Meetings!$B$3:$B1002, "&gt;="&amp;$A25, Meetings!$H$3:$H1002, F$19)+SUMIFS(Meetings!$F$3:$F1002, Meetings!$B$3:$B1002, "&lt;"&amp;$A25+7, Meetings!$B$3:$B1002, "&gt;="&amp;$A25, Meetings!$I$3:$I1002, F$19)+SUMIFS(Meetings!$F$3:$F1002, Meetings!$B$3:$B1002, "&lt;"&amp;$A25+7, Meetings!$B$3:$B1002, "&gt;="&amp;$A25, Meetings!$J$3:$J1002, F$19)+SUMIFS(Meetings!$F$3:$F1002, Meetings!$B$3:$B1002, "&lt;"&amp;$A25+7, Meetings!$B$3:$B1002, "&gt;="&amp;$A25, Meetings!$K$3:$K1002, F$19)+SUMIFS(Meetings!$F$3:$F1002, Meetings!$B$3:$B1002, "&lt;"&amp;$A25+7, Meetings!$B$3:$B1002, "&gt;="&amp;$A25, Meetings!$L$3:$L1002, F$19)+SUMIFS(Meetings!$F$3:$F1002, Meetings!$B$3:$B1002, "&lt;"&amp;$A25+7, Meetings!$B$3:$B1002, "&gt;="&amp;$A25, Meetings!$M$3:$M1002, F$19)+SUMIFS(Meetings!$F$3:$F1002, Meetings!$B$3:$B1002, "&lt;"&amp;$A25+7, Meetings!$B$3:$B1002, "&gt;="&amp;$A25, Meetings!$N$3:$N1002, F$19)+SUMIFS(Meetings!$F$3:$F1002, Meetings!$B$3:$B1002, "&lt;"&amp;$A25+7, Meetings!$B$3:$B1002, "&gt;="&amp;$A25, Meetings!$O$3:$O1002, F$19)+SUMIFS(Meetings!$F$3:$F1002, Meetings!$B$3:$B1002, "&lt;"&amp;$A25+7, Meetings!$B$3:$B1002, "&gt;="&amp;$A25, Meetings!$P$3:$P1002, F$19)+SUMIFS(Meetings!$F$3:$F1002, Meetings!$B$3:$B1002, "&lt;"&amp;$A25+7, Meetings!$B$3:$B1002, "&gt;="&amp;$A25, Meetings!$Q$3:$Q1002, F$19))</f>
        <v>0</v>
      </c>
      <c r="G25" s="110">
        <f>(SUMIFS(Timesheet!$G$3:$G1002, Timesheet!$C$3:$C1002, G$19, Timesheet!$B$3:$B1002, "&lt;"&amp;$A25+7, Timesheet!$B$3:$B1002, "&gt;="&amp;$A25)+SUMIFS(Meetings!$F$3:$F1002, Meetings!$B$3:$B1002, "&lt;"&amp;$A25+7, Meetings!$B$3:$B1002, "&gt;="&amp;$A25, Meetings!$G$3:$G1002, G$19)+SUMIFS(Meetings!$F$3:$F1002, Meetings!$B$3:$B1002, "&lt;"&amp;$A25+7, Meetings!$B$3:$B1002, "&gt;="&amp;$A25, Meetings!$H$3:$H1002, G$19)+SUMIFS(Meetings!$F$3:$F1002, Meetings!$B$3:$B1002, "&lt;"&amp;$A25+7, Meetings!$B$3:$B1002, "&gt;="&amp;$A25, Meetings!$I$3:$I1002, G$19)+SUMIFS(Meetings!$F$3:$F1002, Meetings!$B$3:$B1002, "&lt;"&amp;$A25+7, Meetings!$B$3:$B1002, "&gt;="&amp;$A25, Meetings!$J$3:$J1002, G$19)+SUMIFS(Meetings!$F$3:$F1002, Meetings!$B$3:$B1002, "&lt;"&amp;$A25+7, Meetings!$B$3:$B1002, "&gt;="&amp;$A25, Meetings!$K$3:$K1002, G$19)+SUMIFS(Meetings!$F$3:$F1002, Meetings!$B$3:$B1002, "&lt;"&amp;$A25+7, Meetings!$B$3:$B1002, "&gt;="&amp;$A25, Meetings!$L$3:$L1002, G$19)+SUMIFS(Meetings!$F$3:$F1002, Meetings!$B$3:$B1002, "&lt;"&amp;$A25+7, Meetings!$B$3:$B1002, "&gt;="&amp;$A25, Meetings!$M$3:$M1002, G$19)+SUMIFS(Meetings!$F$3:$F1002, Meetings!$B$3:$B1002, "&lt;"&amp;$A25+7, Meetings!$B$3:$B1002, "&gt;="&amp;$A25, Meetings!$N$3:$N1002, G$19)+SUMIFS(Meetings!$F$3:$F1002, Meetings!$B$3:$B1002, "&lt;"&amp;$A25+7, Meetings!$B$3:$B1002, "&gt;="&amp;$A25, Meetings!$O$3:$O1002, G$19)+SUMIFS(Meetings!$F$3:$F1002, Meetings!$B$3:$B1002, "&lt;"&amp;$A25+7, Meetings!$B$3:$B1002, "&gt;="&amp;$A25, Meetings!$P$3:$P1002, G$19)+SUMIFS(Meetings!$F$3:$F1002, Meetings!$B$3:$B1002, "&lt;"&amp;$A25+7, Meetings!$B$3:$B1002, "&gt;="&amp;$A25, Meetings!$Q$3:$Q1002, G$19))</f>
        <v>0</v>
      </c>
      <c r="H25" s="110">
        <f>(SUMIFS(Timesheet!$G$3:$G1002, Timesheet!$C$3:$C1002, H$19, Timesheet!$B$3:$B1002, "&lt;"&amp;$A25+7, Timesheet!$B$3:$B1002, "&gt;="&amp;$A25)+SUMIFS(Meetings!$F$3:$F1002, Meetings!$B$3:$B1002, "&lt;"&amp;$A25+7, Meetings!$B$3:$B1002, "&gt;="&amp;$A25, Meetings!$G$3:$G1002, H$19)+SUMIFS(Meetings!$F$3:$F1002, Meetings!$B$3:$B1002, "&lt;"&amp;$A25+7, Meetings!$B$3:$B1002, "&gt;="&amp;$A25, Meetings!$H$3:$H1002, H$19)+SUMIFS(Meetings!$F$3:$F1002, Meetings!$B$3:$B1002, "&lt;"&amp;$A25+7, Meetings!$B$3:$B1002, "&gt;="&amp;$A25, Meetings!$I$3:$I1002, H$19)+SUMIFS(Meetings!$F$3:$F1002, Meetings!$B$3:$B1002, "&lt;"&amp;$A25+7, Meetings!$B$3:$B1002, "&gt;="&amp;$A25, Meetings!$J$3:$J1002, H$19)+SUMIFS(Meetings!$F$3:$F1002, Meetings!$B$3:$B1002, "&lt;"&amp;$A25+7, Meetings!$B$3:$B1002, "&gt;="&amp;$A25, Meetings!$K$3:$K1002, H$19)+SUMIFS(Meetings!$F$3:$F1002, Meetings!$B$3:$B1002, "&lt;"&amp;$A25+7, Meetings!$B$3:$B1002, "&gt;="&amp;$A25, Meetings!$L$3:$L1002, H$19)+SUMIFS(Meetings!$F$3:$F1002, Meetings!$B$3:$B1002, "&lt;"&amp;$A25+7, Meetings!$B$3:$B1002, "&gt;="&amp;$A25, Meetings!$M$3:$M1002, H$19)+SUMIFS(Meetings!$F$3:$F1002, Meetings!$B$3:$B1002, "&lt;"&amp;$A25+7, Meetings!$B$3:$B1002, "&gt;="&amp;$A25, Meetings!$N$3:$N1002, H$19)+SUMIFS(Meetings!$F$3:$F1002, Meetings!$B$3:$B1002, "&lt;"&amp;$A25+7, Meetings!$B$3:$B1002, "&gt;="&amp;$A25, Meetings!$O$3:$O1002, H$19)+SUMIFS(Meetings!$F$3:$F1002, Meetings!$B$3:$B1002, "&lt;"&amp;$A25+7, Meetings!$B$3:$B1002, "&gt;="&amp;$A25, Meetings!$P$3:$P1002, H$19)+SUMIFS(Meetings!$F$3:$F1002, Meetings!$B$3:$B1002, "&lt;"&amp;$A25+7, Meetings!$B$3:$B1002, "&gt;="&amp;$A25, Meetings!$Q$3:$Q1002, H$19))</f>
        <v>0</v>
      </c>
      <c r="I25" s="110">
        <f>(SUMIFS(Timesheet!$G$3:$G1002, Timesheet!$C$3:$C1002, I$19, Timesheet!$B$3:$B1002, "&lt;"&amp;$A25+7, Timesheet!$B$3:$B1002, "&gt;="&amp;$A25)+SUMIFS(Meetings!$F$3:$F1002, Meetings!$B$3:$B1002, "&lt;"&amp;$A25+7, Meetings!$B$3:$B1002, "&gt;="&amp;$A25, Meetings!$G$3:$G1002, I$19)+SUMIFS(Meetings!$F$3:$F1002, Meetings!$B$3:$B1002, "&lt;"&amp;$A25+7, Meetings!$B$3:$B1002, "&gt;="&amp;$A25, Meetings!$H$3:$H1002, I$19)+SUMIFS(Meetings!$F$3:$F1002, Meetings!$B$3:$B1002, "&lt;"&amp;$A25+7, Meetings!$B$3:$B1002, "&gt;="&amp;$A25, Meetings!$I$3:$I1002, I$19)+SUMIFS(Meetings!$F$3:$F1002, Meetings!$B$3:$B1002, "&lt;"&amp;$A25+7, Meetings!$B$3:$B1002, "&gt;="&amp;$A25, Meetings!$J$3:$J1002, I$19)+SUMIFS(Meetings!$F$3:$F1002, Meetings!$B$3:$B1002, "&lt;"&amp;$A25+7, Meetings!$B$3:$B1002, "&gt;="&amp;$A25, Meetings!$K$3:$K1002, I$19)+SUMIFS(Meetings!$F$3:$F1002, Meetings!$B$3:$B1002, "&lt;"&amp;$A25+7, Meetings!$B$3:$B1002, "&gt;="&amp;$A25, Meetings!$L$3:$L1002, I$19)+SUMIFS(Meetings!$F$3:$F1002, Meetings!$B$3:$B1002, "&lt;"&amp;$A25+7, Meetings!$B$3:$B1002, "&gt;="&amp;$A25, Meetings!$M$3:$M1002, I$19)+SUMIFS(Meetings!$F$3:$F1002, Meetings!$B$3:$B1002, "&lt;"&amp;$A25+7, Meetings!$B$3:$B1002, "&gt;="&amp;$A25, Meetings!$N$3:$N1002, I$19)+SUMIFS(Meetings!$F$3:$F1002, Meetings!$B$3:$B1002, "&lt;"&amp;$A25+7, Meetings!$B$3:$B1002, "&gt;="&amp;$A25, Meetings!$O$3:$O1002, I$19)+SUMIFS(Meetings!$F$3:$F1002, Meetings!$B$3:$B1002, "&lt;"&amp;$A25+7, Meetings!$B$3:$B1002, "&gt;="&amp;$A25, Meetings!$P$3:$P1002, I$19)+SUMIFS(Meetings!$F$3:$F1002, Meetings!$B$3:$B1002, "&lt;"&amp;$A25+7, Meetings!$B$3:$B1002, "&gt;="&amp;$A25, Meetings!$Q$3:$Q1002, I$19))</f>
        <v>0</v>
      </c>
      <c r="J25" s="110">
        <f>(SUMIFS(Timesheet!$G$3:$G1002, Timesheet!$C$3:$C1002, J$19, Timesheet!$B$3:$B1002, "&lt;"&amp;$A25+7, Timesheet!$B$3:$B1002, "&gt;="&amp;$A25)+SUMIFS(Meetings!$F$3:$F1002, Meetings!$B$3:$B1002, "&lt;"&amp;$A25+7, Meetings!$B$3:$B1002, "&gt;="&amp;$A25, Meetings!$G$3:$G1002, J$19)+SUMIFS(Meetings!$F$3:$F1002, Meetings!$B$3:$B1002, "&lt;"&amp;$A25+7, Meetings!$B$3:$B1002, "&gt;="&amp;$A25, Meetings!$H$3:$H1002, J$19)+SUMIFS(Meetings!$F$3:$F1002, Meetings!$B$3:$B1002, "&lt;"&amp;$A25+7, Meetings!$B$3:$B1002, "&gt;="&amp;$A25, Meetings!$I$3:$I1002, J$19)+SUMIFS(Meetings!$F$3:$F1002, Meetings!$B$3:$B1002, "&lt;"&amp;$A25+7, Meetings!$B$3:$B1002, "&gt;="&amp;$A25, Meetings!$J$3:$J1002, J$19)+SUMIFS(Meetings!$F$3:$F1002, Meetings!$B$3:$B1002, "&lt;"&amp;$A25+7, Meetings!$B$3:$B1002, "&gt;="&amp;$A25, Meetings!$K$3:$K1002, J$19)+SUMIFS(Meetings!$F$3:$F1002, Meetings!$B$3:$B1002, "&lt;"&amp;$A25+7, Meetings!$B$3:$B1002, "&gt;="&amp;$A25, Meetings!$L$3:$L1002, J$19)+SUMIFS(Meetings!$F$3:$F1002, Meetings!$B$3:$B1002, "&lt;"&amp;$A25+7, Meetings!$B$3:$B1002, "&gt;="&amp;$A25, Meetings!$M$3:$M1002, J$19)+SUMIFS(Meetings!$F$3:$F1002, Meetings!$B$3:$B1002, "&lt;"&amp;$A25+7, Meetings!$B$3:$B1002, "&gt;="&amp;$A25, Meetings!$N$3:$N1002, J$19)+SUMIFS(Meetings!$F$3:$F1002, Meetings!$B$3:$B1002, "&lt;"&amp;$A25+7, Meetings!$B$3:$B1002, "&gt;="&amp;$A25, Meetings!$O$3:$O1002, J$19)+SUMIFS(Meetings!$F$3:$F1002, Meetings!$B$3:$B1002, "&lt;"&amp;$A25+7, Meetings!$B$3:$B1002, "&gt;="&amp;$A25, Meetings!$P$3:$P1002, J$19)+SUMIFS(Meetings!$F$3:$F1002, Meetings!$B$3:$B1002, "&lt;"&amp;$A25+7, Meetings!$B$3:$B1002, "&gt;="&amp;$A25, Meetings!$Q$3:$Q1002, J$19))</f>
        <v>0</v>
      </c>
      <c r="K25" s="110">
        <f>(SUMIFS(Timesheet!$G$3:$G1002, Timesheet!$C$3:$C1002, K$19, Timesheet!$B$3:$B1002, "&lt;"&amp;$A25+7, Timesheet!$B$3:$B1002, "&gt;="&amp;$A25)+SUMIFS(Meetings!$F$3:$F1002, Meetings!$B$3:$B1002, "&lt;"&amp;$A25+7, Meetings!$B$3:$B1002, "&gt;="&amp;$A25, Meetings!$G$3:$G1002, K$19)+SUMIFS(Meetings!$F$3:$F1002, Meetings!$B$3:$B1002, "&lt;"&amp;$A25+7, Meetings!$B$3:$B1002, "&gt;="&amp;$A25, Meetings!$H$3:$H1002, K$19)+SUMIFS(Meetings!$F$3:$F1002, Meetings!$B$3:$B1002, "&lt;"&amp;$A25+7, Meetings!$B$3:$B1002, "&gt;="&amp;$A25, Meetings!$I$3:$I1002, K$19)+SUMIFS(Meetings!$F$3:$F1002, Meetings!$B$3:$B1002, "&lt;"&amp;$A25+7, Meetings!$B$3:$B1002, "&gt;="&amp;$A25, Meetings!$J$3:$J1002, K$19)+SUMIFS(Meetings!$F$3:$F1002, Meetings!$B$3:$B1002, "&lt;"&amp;$A25+7, Meetings!$B$3:$B1002, "&gt;="&amp;$A25, Meetings!$K$3:$K1002, K$19)+SUMIFS(Meetings!$F$3:$F1002, Meetings!$B$3:$B1002, "&lt;"&amp;$A25+7, Meetings!$B$3:$B1002, "&gt;="&amp;$A25, Meetings!$L$3:$L1002, K$19)+SUMIFS(Meetings!$F$3:$F1002, Meetings!$B$3:$B1002, "&lt;"&amp;$A25+7, Meetings!$B$3:$B1002, "&gt;="&amp;$A25, Meetings!$M$3:$M1002, K$19)+SUMIFS(Meetings!$F$3:$F1002, Meetings!$B$3:$B1002, "&lt;"&amp;$A25+7, Meetings!$B$3:$B1002, "&gt;="&amp;$A25, Meetings!$N$3:$N1002, K$19)+SUMIFS(Meetings!$F$3:$F1002, Meetings!$B$3:$B1002, "&lt;"&amp;$A25+7, Meetings!$B$3:$B1002, "&gt;="&amp;$A25, Meetings!$O$3:$O1002, K$19)+SUMIFS(Meetings!$F$3:$F1002, Meetings!$B$3:$B1002, "&lt;"&amp;$A25+7, Meetings!$B$3:$B1002, "&gt;="&amp;$A25, Meetings!$P$3:$P1002, K$19)+SUMIFS(Meetings!$F$3:$F1002, Meetings!$B$3:$B1002, "&lt;"&amp;$A25+7, Meetings!$B$3:$B1002, "&gt;="&amp;$A25, Meetings!$Q$3:$Q1002, K$19))</f>
        <v>0</v>
      </c>
      <c r="L25" s="110">
        <f>(SUMIFS(Timesheet!$G$3:$G1002, Timesheet!$C$3:$C1002, L$19, Timesheet!$B$3:$B1002, "&lt;"&amp;$A25+7, Timesheet!$B$3:$B1002, "&gt;="&amp;$A25)+SUMIFS(Meetings!$F$3:$F1002, Meetings!$B$3:$B1002, "&lt;"&amp;$A25+7, Meetings!$B$3:$B1002, "&gt;="&amp;$A25, Meetings!$G$3:$G1002, L$19)+SUMIFS(Meetings!$F$3:$F1002, Meetings!$B$3:$B1002, "&lt;"&amp;$A25+7, Meetings!$B$3:$B1002, "&gt;="&amp;$A25, Meetings!$H$3:$H1002, L$19)+SUMIFS(Meetings!$F$3:$F1002, Meetings!$B$3:$B1002, "&lt;"&amp;$A25+7, Meetings!$B$3:$B1002, "&gt;="&amp;$A25, Meetings!$I$3:$I1002, L$19)+SUMIFS(Meetings!$F$3:$F1002, Meetings!$B$3:$B1002, "&lt;"&amp;$A25+7, Meetings!$B$3:$B1002, "&gt;="&amp;$A25, Meetings!$J$3:$J1002, L$19)+SUMIFS(Meetings!$F$3:$F1002, Meetings!$B$3:$B1002, "&lt;"&amp;$A25+7, Meetings!$B$3:$B1002, "&gt;="&amp;$A25, Meetings!$K$3:$K1002, L$19)+SUMIFS(Meetings!$F$3:$F1002, Meetings!$B$3:$B1002, "&lt;"&amp;$A25+7, Meetings!$B$3:$B1002, "&gt;="&amp;$A25, Meetings!$L$3:$L1002, L$19)+SUMIFS(Meetings!$F$3:$F1002, Meetings!$B$3:$B1002, "&lt;"&amp;$A25+7, Meetings!$B$3:$B1002, "&gt;="&amp;$A25, Meetings!$M$3:$M1002, L$19)+SUMIFS(Meetings!$F$3:$F1002, Meetings!$B$3:$B1002, "&lt;"&amp;$A25+7, Meetings!$B$3:$B1002, "&gt;="&amp;$A25, Meetings!$N$3:$N1002, L$19)+SUMIFS(Meetings!$F$3:$F1002, Meetings!$B$3:$B1002, "&lt;"&amp;$A25+7, Meetings!$B$3:$B1002, "&gt;="&amp;$A25, Meetings!$O$3:$O1002, L$19)+SUMIFS(Meetings!$F$3:$F1002, Meetings!$B$3:$B1002, "&lt;"&amp;$A25+7, Meetings!$B$3:$B1002, "&gt;="&amp;$A25, Meetings!$P$3:$P1002, L$19)+SUMIFS(Meetings!$F$3:$F1002, Meetings!$B$3:$B1002, "&lt;"&amp;$A25+7, Meetings!$B$3:$B1002, "&gt;="&amp;$A25, Meetings!$Q$3:$Q1002, L$19))</f>
        <v>0</v>
      </c>
      <c r="M25" s="110">
        <f>(SUMIFS(Timesheet!$G$3:$G1002, Timesheet!$C$3:$C1002, M$19, Timesheet!$B$3:$B1002, "&lt;"&amp;$A25+7, Timesheet!$B$3:$B1002, "&gt;="&amp;$A25)+SUMIFS(Meetings!$F$3:$F1002, Meetings!$B$3:$B1002, "&lt;"&amp;$A25+7, Meetings!$B$3:$B1002, "&gt;="&amp;$A25, Meetings!$G$3:$G1002, M$19)+SUMIFS(Meetings!$F$3:$F1002, Meetings!$B$3:$B1002, "&lt;"&amp;$A25+7, Meetings!$B$3:$B1002, "&gt;="&amp;$A25, Meetings!$H$3:$H1002, M$19)+SUMIFS(Meetings!$F$3:$F1002, Meetings!$B$3:$B1002, "&lt;"&amp;$A25+7, Meetings!$B$3:$B1002, "&gt;="&amp;$A25, Meetings!$I$3:$I1002, M$19)+SUMIFS(Meetings!$F$3:$F1002, Meetings!$B$3:$B1002, "&lt;"&amp;$A25+7, Meetings!$B$3:$B1002, "&gt;="&amp;$A25, Meetings!$J$3:$J1002, M$19)+SUMIFS(Meetings!$F$3:$F1002, Meetings!$B$3:$B1002, "&lt;"&amp;$A25+7, Meetings!$B$3:$B1002, "&gt;="&amp;$A25, Meetings!$K$3:$K1002, M$19)+SUMIFS(Meetings!$F$3:$F1002, Meetings!$B$3:$B1002, "&lt;"&amp;$A25+7, Meetings!$B$3:$B1002, "&gt;="&amp;$A25, Meetings!$L$3:$L1002, M$19)+SUMIFS(Meetings!$F$3:$F1002, Meetings!$B$3:$B1002, "&lt;"&amp;$A25+7, Meetings!$B$3:$B1002, "&gt;="&amp;$A25, Meetings!$M$3:$M1002, M$19)+SUMIFS(Meetings!$F$3:$F1002, Meetings!$B$3:$B1002, "&lt;"&amp;$A25+7, Meetings!$B$3:$B1002, "&gt;="&amp;$A25, Meetings!$N$3:$N1002, M$19)+SUMIFS(Meetings!$F$3:$F1002, Meetings!$B$3:$B1002, "&lt;"&amp;$A25+7, Meetings!$B$3:$B1002, "&gt;="&amp;$A25, Meetings!$O$3:$O1002, M$19)+SUMIFS(Meetings!$F$3:$F1002, Meetings!$B$3:$B1002, "&lt;"&amp;$A25+7, Meetings!$B$3:$B1002, "&gt;="&amp;$A25, Meetings!$P$3:$P1002, M$19)+SUMIFS(Meetings!$F$3:$F1002, Meetings!$B$3:$B1002, "&lt;"&amp;$A25+7, Meetings!$B$3:$B1002, "&gt;="&amp;$A25, Meetings!$Q$3:$Q1002, M$19))</f>
        <v>0</v>
      </c>
      <c r="N25" s="111">
        <f t="shared" si="3"/>
        <v>8.75</v>
      </c>
      <c r="O25" s="113">
        <f t="shared" si="4"/>
        <v>109.375</v>
      </c>
    </row>
    <row r="26" ht="15.75" customHeight="1">
      <c r="A26" s="108">
        <f t="shared" si="5"/>
        <v>44907</v>
      </c>
      <c r="B26" s="109" t="s">
        <v>647</v>
      </c>
      <c r="C26" s="110">
        <f>(SUMIFS(Timesheet!$G$3:$G1002, Timesheet!$C$3:$C1002, C$19, Timesheet!$B$3:$B1002, "&lt;"&amp;$A26+7, Timesheet!$B$3:$B1002, "&gt;="&amp;$A26)+SUMIFS(Meetings!$F$3:$F1002, Meetings!$B$3:$B1002, "&lt;"&amp;$A26+7, Meetings!$B$3:$B1002, "&gt;="&amp;$A26, Meetings!$G$3:$G1002, C$19)+SUMIFS(Meetings!$F$3:$F1002, Meetings!$B$3:$B1002, "&lt;"&amp;$A26+7, Meetings!$B$3:$B1002, "&gt;="&amp;$A26, Meetings!$H$3:$H1002, C$19)+SUMIFS(Meetings!$F$3:$F1002, Meetings!$B$3:$B1002, "&lt;"&amp;$A26+7, Meetings!$B$3:$B1002, "&gt;="&amp;$A26, Meetings!$I$3:$I1002, C$19)+SUMIFS(Meetings!$F$3:$F1002, Meetings!$B$3:$B1002, "&lt;"&amp;$A26+7, Meetings!$B$3:$B1002, "&gt;="&amp;$A26, Meetings!$J$3:$J1002, C$19)+SUMIFS(Meetings!$F$3:$F1002, Meetings!$B$3:$B1002, "&lt;"&amp;$A26+7, Meetings!$B$3:$B1002, "&gt;="&amp;$A26, Meetings!$K$3:$K1002, C$19)+SUMIFS(Meetings!$F$3:$F1002, Meetings!$B$3:$B1002, "&lt;"&amp;$A26+7, Meetings!$B$3:$B1002, "&gt;="&amp;$A26, Meetings!$L$3:$L1002, C$19)+SUMIFS(Meetings!$F$3:$F1002, Meetings!$B$3:$B1002, "&lt;"&amp;$A26+7, Meetings!$B$3:$B1002, "&gt;="&amp;$A26, Meetings!$M$3:$M1002, C$19)+SUMIFS(Meetings!$F$3:$F1002, Meetings!$B$3:$B1002, "&lt;"&amp;$A26+7, Meetings!$B$3:$B1002, "&gt;="&amp;$A26, Meetings!$N$3:$N1002, C$19)+SUMIFS(Meetings!$F$3:$F1002, Meetings!$B$3:$B1002, "&lt;"&amp;$A26+7, Meetings!$B$3:$B1002, "&gt;="&amp;$A26, Meetings!$O$3:$O1002, C$19)+SUMIFS(Meetings!$F$3:$F1002, Meetings!$B$3:$B1002, "&lt;"&amp;$A26+7, Meetings!$B$3:$B1002, "&gt;="&amp;$A26, Meetings!$P$3:$P1002, C$19)+SUMIFS(Meetings!$F$3:$F1002, Meetings!$B$3:$B1002, "&lt;"&amp;$A26+7, Meetings!$B$3:$B1002, "&gt;="&amp;$A26, Meetings!$Q$3:$Q1002, C$19))</f>
        <v>6</v>
      </c>
      <c r="D26" s="110">
        <f>(SUMIFS(Timesheet!$G$3:$G1002, Timesheet!$C$3:$C1002, D$19, Timesheet!$B$3:$B1002, "&lt;"&amp;$A26+7, Timesheet!$B$3:$B1002, "&gt;="&amp;$A26)+SUMIFS(Meetings!$F$3:$F1002, Meetings!$B$3:$B1002, "&lt;"&amp;$A26+7, Meetings!$B$3:$B1002, "&gt;="&amp;$A26, Meetings!$G$3:$G1002, D$19)+SUMIFS(Meetings!$F$3:$F1002, Meetings!$B$3:$B1002, "&lt;"&amp;$A26+7, Meetings!$B$3:$B1002, "&gt;="&amp;$A26, Meetings!$H$3:$H1002, D$19)+SUMIFS(Meetings!$F$3:$F1002, Meetings!$B$3:$B1002, "&lt;"&amp;$A26+7, Meetings!$B$3:$B1002, "&gt;="&amp;$A26, Meetings!$I$3:$I1002, D$19)+SUMIFS(Meetings!$F$3:$F1002, Meetings!$B$3:$B1002, "&lt;"&amp;$A26+7, Meetings!$B$3:$B1002, "&gt;="&amp;$A26, Meetings!$J$3:$J1002, D$19)+SUMIFS(Meetings!$F$3:$F1002, Meetings!$B$3:$B1002, "&lt;"&amp;$A26+7, Meetings!$B$3:$B1002, "&gt;="&amp;$A26, Meetings!$K$3:$K1002, D$19)+SUMIFS(Meetings!$F$3:$F1002, Meetings!$B$3:$B1002, "&lt;"&amp;$A26+7, Meetings!$B$3:$B1002, "&gt;="&amp;$A26, Meetings!$L$3:$L1002, D$19)+SUMIFS(Meetings!$F$3:$F1002, Meetings!$B$3:$B1002, "&lt;"&amp;$A26+7, Meetings!$B$3:$B1002, "&gt;="&amp;$A26, Meetings!$M$3:$M1002, D$19)+SUMIFS(Meetings!$F$3:$F1002, Meetings!$B$3:$B1002, "&lt;"&amp;$A26+7, Meetings!$B$3:$B1002, "&gt;="&amp;$A26, Meetings!$N$3:$N1002, D$19)+SUMIFS(Meetings!$F$3:$F1002, Meetings!$B$3:$B1002, "&lt;"&amp;$A26+7, Meetings!$B$3:$B1002, "&gt;="&amp;$A26, Meetings!$O$3:$O1002, D$19)+SUMIFS(Meetings!$F$3:$F1002, Meetings!$B$3:$B1002, "&lt;"&amp;$A26+7, Meetings!$B$3:$B1002, "&gt;="&amp;$A26, Meetings!$P$3:$P1002, D$19)+SUMIFS(Meetings!$F$3:$F1002, Meetings!$B$3:$B1002, "&lt;"&amp;$A26+7, Meetings!$B$3:$B1002, "&gt;="&amp;$A26, Meetings!$Q$3:$Q1002, D$19))</f>
        <v>4.75</v>
      </c>
      <c r="E26" s="110">
        <f>(SUMIFS(Timesheet!$G$3:$G1002, Timesheet!$C$3:$C1002, E$19, Timesheet!$B$3:$B1002, "&lt;"&amp;$A26+7, Timesheet!$B$3:$B1002, "&gt;="&amp;$A26)+SUMIFS(Meetings!$F$3:$F1002, Meetings!$B$3:$B1002, "&lt;"&amp;$A26+7, Meetings!$B$3:$B1002, "&gt;="&amp;$A26, Meetings!$G$3:$G1002, E$19)+SUMIFS(Meetings!$F$3:$F1002, Meetings!$B$3:$B1002, "&lt;"&amp;$A26+7, Meetings!$B$3:$B1002, "&gt;="&amp;$A26, Meetings!$H$3:$H1002, E$19)+SUMIFS(Meetings!$F$3:$F1002, Meetings!$B$3:$B1002, "&lt;"&amp;$A26+7, Meetings!$B$3:$B1002, "&gt;="&amp;$A26, Meetings!$I$3:$I1002, E$19)+SUMIFS(Meetings!$F$3:$F1002, Meetings!$B$3:$B1002, "&lt;"&amp;$A26+7, Meetings!$B$3:$B1002, "&gt;="&amp;$A26, Meetings!$J$3:$J1002, E$19)+SUMIFS(Meetings!$F$3:$F1002, Meetings!$B$3:$B1002, "&lt;"&amp;$A26+7, Meetings!$B$3:$B1002, "&gt;="&amp;$A26, Meetings!$K$3:$K1002, E$19)+SUMIFS(Meetings!$F$3:$F1002, Meetings!$B$3:$B1002, "&lt;"&amp;$A26+7, Meetings!$B$3:$B1002, "&gt;="&amp;$A26, Meetings!$L$3:$L1002, E$19)+SUMIFS(Meetings!$F$3:$F1002, Meetings!$B$3:$B1002, "&lt;"&amp;$A26+7, Meetings!$B$3:$B1002, "&gt;="&amp;$A26, Meetings!$M$3:$M1002, E$19)+SUMIFS(Meetings!$F$3:$F1002, Meetings!$B$3:$B1002, "&lt;"&amp;$A26+7, Meetings!$B$3:$B1002, "&gt;="&amp;$A26, Meetings!$N$3:$N1002, E$19)+SUMIFS(Meetings!$F$3:$F1002, Meetings!$B$3:$B1002, "&lt;"&amp;$A26+7, Meetings!$B$3:$B1002, "&gt;="&amp;$A26, Meetings!$O$3:$O1002, E$19)+SUMIFS(Meetings!$F$3:$F1002, Meetings!$B$3:$B1002, "&lt;"&amp;$A26+7, Meetings!$B$3:$B1002, "&gt;="&amp;$A26, Meetings!$P$3:$P1002, E$19)+SUMIFS(Meetings!$F$3:$F1002, Meetings!$B$3:$B1002, "&lt;"&amp;$A26+7, Meetings!$B$3:$B1002, "&gt;="&amp;$A26, Meetings!$Q$3:$Q1002, E$19))</f>
        <v>0</v>
      </c>
      <c r="F26" s="110">
        <f>(SUMIFS(Timesheet!$G$3:$G1002, Timesheet!$C$3:$C1002, F$19, Timesheet!$B$3:$B1002, "&lt;"&amp;$A26+7, Timesheet!$B$3:$B1002, "&gt;="&amp;$A26)+SUMIFS(Meetings!$F$3:$F1002, Meetings!$B$3:$B1002, "&lt;"&amp;$A26+7, Meetings!$B$3:$B1002, "&gt;="&amp;$A26, Meetings!$G$3:$G1002, F$19)+SUMIFS(Meetings!$F$3:$F1002, Meetings!$B$3:$B1002, "&lt;"&amp;$A26+7, Meetings!$B$3:$B1002, "&gt;="&amp;$A26, Meetings!$H$3:$H1002, F$19)+SUMIFS(Meetings!$F$3:$F1002, Meetings!$B$3:$B1002, "&lt;"&amp;$A26+7, Meetings!$B$3:$B1002, "&gt;="&amp;$A26, Meetings!$I$3:$I1002, F$19)+SUMIFS(Meetings!$F$3:$F1002, Meetings!$B$3:$B1002, "&lt;"&amp;$A26+7, Meetings!$B$3:$B1002, "&gt;="&amp;$A26, Meetings!$J$3:$J1002, F$19)+SUMIFS(Meetings!$F$3:$F1002, Meetings!$B$3:$B1002, "&lt;"&amp;$A26+7, Meetings!$B$3:$B1002, "&gt;="&amp;$A26, Meetings!$K$3:$K1002, F$19)+SUMIFS(Meetings!$F$3:$F1002, Meetings!$B$3:$B1002, "&lt;"&amp;$A26+7, Meetings!$B$3:$B1002, "&gt;="&amp;$A26, Meetings!$L$3:$L1002, F$19)+SUMIFS(Meetings!$F$3:$F1002, Meetings!$B$3:$B1002, "&lt;"&amp;$A26+7, Meetings!$B$3:$B1002, "&gt;="&amp;$A26, Meetings!$M$3:$M1002, F$19)+SUMIFS(Meetings!$F$3:$F1002, Meetings!$B$3:$B1002, "&lt;"&amp;$A26+7, Meetings!$B$3:$B1002, "&gt;="&amp;$A26, Meetings!$N$3:$N1002, F$19)+SUMIFS(Meetings!$F$3:$F1002, Meetings!$B$3:$B1002, "&lt;"&amp;$A26+7, Meetings!$B$3:$B1002, "&gt;="&amp;$A26, Meetings!$O$3:$O1002, F$19)+SUMIFS(Meetings!$F$3:$F1002, Meetings!$B$3:$B1002, "&lt;"&amp;$A26+7, Meetings!$B$3:$B1002, "&gt;="&amp;$A26, Meetings!$P$3:$P1002, F$19)+SUMIFS(Meetings!$F$3:$F1002, Meetings!$B$3:$B1002, "&lt;"&amp;$A26+7, Meetings!$B$3:$B1002, "&gt;="&amp;$A26, Meetings!$Q$3:$Q1002, F$19))</f>
        <v>0</v>
      </c>
      <c r="G26" s="110">
        <f>(SUMIFS(Timesheet!$G$3:$G1002, Timesheet!$C$3:$C1002, G$19, Timesheet!$B$3:$B1002, "&lt;"&amp;$A26+7, Timesheet!$B$3:$B1002, "&gt;="&amp;$A26)+SUMIFS(Meetings!$F$3:$F1002, Meetings!$B$3:$B1002, "&lt;"&amp;$A26+7, Meetings!$B$3:$B1002, "&gt;="&amp;$A26, Meetings!$G$3:$G1002, G$19)+SUMIFS(Meetings!$F$3:$F1002, Meetings!$B$3:$B1002, "&lt;"&amp;$A26+7, Meetings!$B$3:$B1002, "&gt;="&amp;$A26, Meetings!$H$3:$H1002, G$19)+SUMIFS(Meetings!$F$3:$F1002, Meetings!$B$3:$B1002, "&lt;"&amp;$A26+7, Meetings!$B$3:$B1002, "&gt;="&amp;$A26, Meetings!$I$3:$I1002, G$19)+SUMIFS(Meetings!$F$3:$F1002, Meetings!$B$3:$B1002, "&lt;"&amp;$A26+7, Meetings!$B$3:$B1002, "&gt;="&amp;$A26, Meetings!$J$3:$J1002, G$19)+SUMIFS(Meetings!$F$3:$F1002, Meetings!$B$3:$B1002, "&lt;"&amp;$A26+7, Meetings!$B$3:$B1002, "&gt;="&amp;$A26, Meetings!$K$3:$K1002, G$19)+SUMIFS(Meetings!$F$3:$F1002, Meetings!$B$3:$B1002, "&lt;"&amp;$A26+7, Meetings!$B$3:$B1002, "&gt;="&amp;$A26, Meetings!$L$3:$L1002, G$19)+SUMIFS(Meetings!$F$3:$F1002, Meetings!$B$3:$B1002, "&lt;"&amp;$A26+7, Meetings!$B$3:$B1002, "&gt;="&amp;$A26, Meetings!$M$3:$M1002, G$19)+SUMIFS(Meetings!$F$3:$F1002, Meetings!$B$3:$B1002, "&lt;"&amp;$A26+7, Meetings!$B$3:$B1002, "&gt;="&amp;$A26, Meetings!$N$3:$N1002, G$19)+SUMIFS(Meetings!$F$3:$F1002, Meetings!$B$3:$B1002, "&lt;"&amp;$A26+7, Meetings!$B$3:$B1002, "&gt;="&amp;$A26, Meetings!$O$3:$O1002, G$19)+SUMIFS(Meetings!$F$3:$F1002, Meetings!$B$3:$B1002, "&lt;"&amp;$A26+7, Meetings!$B$3:$B1002, "&gt;="&amp;$A26, Meetings!$P$3:$P1002, G$19)+SUMIFS(Meetings!$F$3:$F1002, Meetings!$B$3:$B1002, "&lt;"&amp;$A26+7, Meetings!$B$3:$B1002, "&gt;="&amp;$A26, Meetings!$Q$3:$Q1002, G$19))</f>
        <v>0</v>
      </c>
      <c r="H26" s="110">
        <f>(SUMIFS(Timesheet!$G$3:$G1002, Timesheet!$C$3:$C1002, H$19, Timesheet!$B$3:$B1002, "&lt;"&amp;$A26+7, Timesheet!$B$3:$B1002, "&gt;="&amp;$A26)+SUMIFS(Meetings!$F$3:$F1002, Meetings!$B$3:$B1002, "&lt;"&amp;$A26+7, Meetings!$B$3:$B1002, "&gt;="&amp;$A26, Meetings!$G$3:$G1002, H$19)+SUMIFS(Meetings!$F$3:$F1002, Meetings!$B$3:$B1002, "&lt;"&amp;$A26+7, Meetings!$B$3:$B1002, "&gt;="&amp;$A26, Meetings!$H$3:$H1002, H$19)+SUMIFS(Meetings!$F$3:$F1002, Meetings!$B$3:$B1002, "&lt;"&amp;$A26+7, Meetings!$B$3:$B1002, "&gt;="&amp;$A26, Meetings!$I$3:$I1002, H$19)+SUMIFS(Meetings!$F$3:$F1002, Meetings!$B$3:$B1002, "&lt;"&amp;$A26+7, Meetings!$B$3:$B1002, "&gt;="&amp;$A26, Meetings!$J$3:$J1002, H$19)+SUMIFS(Meetings!$F$3:$F1002, Meetings!$B$3:$B1002, "&lt;"&amp;$A26+7, Meetings!$B$3:$B1002, "&gt;="&amp;$A26, Meetings!$K$3:$K1002, H$19)+SUMIFS(Meetings!$F$3:$F1002, Meetings!$B$3:$B1002, "&lt;"&amp;$A26+7, Meetings!$B$3:$B1002, "&gt;="&amp;$A26, Meetings!$L$3:$L1002, H$19)+SUMIFS(Meetings!$F$3:$F1002, Meetings!$B$3:$B1002, "&lt;"&amp;$A26+7, Meetings!$B$3:$B1002, "&gt;="&amp;$A26, Meetings!$M$3:$M1002, H$19)+SUMIFS(Meetings!$F$3:$F1002, Meetings!$B$3:$B1002, "&lt;"&amp;$A26+7, Meetings!$B$3:$B1002, "&gt;="&amp;$A26, Meetings!$N$3:$N1002, H$19)+SUMIFS(Meetings!$F$3:$F1002, Meetings!$B$3:$B1002, "&lt;"&amp;$A26+7, Meetings!$B$3:$B1002, "&gt;="&amp;$A26, Meetings!$O$3:$O1002, H$19)+SUMIFS(Meetings!$F$3:$F1002, Meetings!$B$3:$B1002, "&lt;"&amp;$A26+7, Meetings!$B$3:$B1002, "&gt;="&amp;$A26, Meetings!$P$3:$P1002, H$19)+SUMIFS(Meetings!$F$3:$F1002, Meetings!$B$3:$B1002, "&lt;"&amp;$A26+7, Meetings!$B$3:$B1002, "&gt;="&amp;$A26, Meetings!$Q$3:$Q1002, H$19))</f>
        <v>0</v>
      </c>
      <c r="I26" s="110">
        <f>(SUMIFS(Timesheet!$G$3:$G1002, Timesheet!$C$3:$C1002, I$19, Timesheet!$B$3:$B1002, "&lt;"&amp;$A26+7, Timesheet!$B$3:$B1002, "&gt;="&amp;$A26)+SUMIFS(Meetings!$F$3:$F1002, Meetings!$B$3:$B1002, "&lt;"&amp;$A26+7, Meetings!$B$3:$B1002, "&gt;="&amp;$A26, Meetings!$G$3:$G1002, I$19)+SUMIFS(Meetings!$F$3:$F1002, Meetings!$B$3:$B1002, "&lt;"&amp;$A26+7, Meetings!$B$3:$B1002, "&gt;="&amp;$A26, Meetings!$H$3:$H1002, I$19)+SUMIFS(Meetings!$F$3:$F1002, Meetings!$B$3:$B1002, "&lt;"&amp;$A26+7, Meetings!$B$3:$B1002, "&gt;="&amp;$A26, Meetings!$I$3:$I1002, I$19)+SUMIFS(Meetings!$F$3:$F1002, Meetings!$B$3:$B1002, "&lt;"&amp;$A26+7, Meetings!$B$3:$B1002, "&gt;="&amp;$A26, Meetings!$J$3:$J1002, I$19)+SUMIFS(Meetings!$F$3:$F1002, Meetings!$B$3:$B1002, "&lt;"&amp;$A26+7, Meetings!$B$3:$B1002, "&gt;="&amp;$A26, Meetings!$K$3:$K1002, I$19)+SUMIFS(Meetings!$F$3:$F1002, Meetings!$B$3:$B1002, "&lt;"&amp;$A26+7, Meetings!$B$3:$B1002, "&gt;="&amp;$A26, Meetings!$L$3:$L1002, I$19)+SUMIFS(Meetings!$F$3:$F1002, Meetings!$B$3:$B1002, "&lt;"&amp;$A26+7, Meetings!$B$3:$B1002, "&gt;="&amp;$A26, Meetings!$M$3:$M1002, I$19)+SUMIFS(Meetings!$F$3:$F1002, Meetings!$B$3:$B1002, "&lt;"&amp;$A26+7, Meetings!$B$3:$B1002, "&gt;="&amp;$A26, Meetings!$N$3:$N1002, I$19)+SUMIFS(Meetings!$F$3:$F1002, Meetings!$B$3:$B1002, "&lt;"&amp;$A26+7, Meetings!$B$3:$B1002, "&gt;="&amp;$A26, Meetings!$O$3:$O1002, I$19)+SUMIFS(Meetings!$F$3:$F1002, Meetings!$B$3:$B1002, "&lt;"&amp;$A26+7, Meetings!$B$3:$B1002, "&gt;="&amp;$A26, Meetings!$P$3:$P1002, I$19)+SUMIFS(Meetings!$F$3:$F1002, Meetings!$B$3:$B1002, "&lt;"&amp;$A26+7, Meetings!$B$3:$B1002, "&gt;="&amp;$A26, Meetings!$Q$3:$Q1002, I$19))</f>
        <v>0</v>
      </c>
      <c r="J26" s="110">
        <f>(SUMIFS(Timesheet!$G$3:$G1002, Timesheet!$C$3:$C1002, J$19, Timesheet!$B$3:$B1002, "&lt;"&amp;$A26+7, Timesheet!$B$3:$B1002, "&gt;="&amp;$A26)+SUMIFS(Meetings!$F$3:$F1002, Meetings!$B$3:$B1002, "&lt;"&amp;$A26+7, Meetings!$B$3:$B1002, "&gt;="&amp;$A26, Meetings!$G$3:$G1002, J$19)+SUMIFS(Meetings!$F$3:$F1002, Meetings!$B$3:$B1002, "&lt;"&amp;$A26+7, Meetings!$B$3:$B1002, "&gt;="&amp;$A26, Meetings!$H$3:$H1002, J$19)+SUMIFS(Meetings!$F$3:$F1002, Meetings!$B$3:$B1002, "&lt;"&amp;$A26+7, Meetings!$B$3:$B1002, "&gt;="&amp;$A26, Meetings!$I$3:$I1002, J$19)+SUMIFS(Meetings!$F$3:$F1002, Meetings!$B$3:$B1002, "&lt;"&amp;$A26+7, Meetings!$B$3:$B1002, "&gt;="&amp;$A26, Meetings!$J$3:$J1002, J$19)+SUMIFS(Meetings!$F$3:$F1002, Meetings!$B$3:$B1002, "&lt;"&amp;$A26+7, Meetings!$B$3:$B1002, "&gt;="&amp;$A26, Meetings!$K$3:$K1002, J$19)+SUMIFS(Meetings!$F$3:$F1002, Meetings!$B$3:$B1002, "&lt;"&amp;$A26+7, Meetings!$B$3:$B1002, "&gt;="&amp;$A26, Meetings!$L$3:$L1002, J$19)+SUMIFS(Meetings!$F$3:$F1002, Meetings!$B$3:$B1002, "&lt;"&amp;$A26+7, Meetings!$B$3:$B1002, "&gt;="&amp;$A26, Meetings!$M$3:$M1002, J$19)+SUMIFS(Meetings!$F$3:$F1002, Meetings!$B$3:$B1002, "&lt;"&amp;$A26+7, Meetings!$B$3:$B1002, "&gt;="&amp;$A26, Meetings!$N$3:$N1002, J$19)+SUMIFS(Meetings!$F$3:$F1002, Meetings!$B$3:$B1002, "&lt;"&amp;$A26+7, Meetings!$B$3:$B1002, "&gt;="&amp;$A26, Meetings!$O$3:$O1002, J$19)+SUMIFS(Meetings!$F$3:$F1002, Meetings!$B$3:$B1002, "&lt;"&amp;$A26+7, Meetings!$B$3:$B1002, "&gt;="&amp;$A26, Meetings!$P$3:$P1002, J$19)+SUMIFS(Meetings!$F$3:$F1002, Meetings!$B$3:$B1002, "&lt;"&amp;$A26+7, Meetings!$B$3:$B1002, "&gt;="&amp;$A26, Meetings!$Q$3:$Q1002, J$19))</f>
        <v>0</v>
      </c>
      <c r="K26" s="110">
        <f>(SUMIFS(Timesheet!$G$3:$G1002, Timesheet!$C$3:$C1002, K$19, Timesheet!$B$3:$B1002, "&lt;"&amp;$A26+7, Timesheet!$B$3:$B1002, "&gt;="&amp;$A26)+SUMIFS(Meetings!$F$3:$F1002, Meetings!$B$3:$B1002, "&lt;"&amp;$A26+7, Meetings!$B$3:$B1002, "&gt;="&amp;$A26, Meetings!$G$3:$G1002, K$19)+SUMIFS(Meetings!$F$3:$F1002, Meetings!$B$3:$B1002, "&lt;"&amp;$A26+7, Meetings!$B$3:$B1002, "&gt;="&amp;$A26, Meetings!$H$3:$H1002, K$19)+SUMIFS(Meetings!$F$3:$F1002, Meetings!$B$3:$B1002, "&lt;"&amp;$A26+7, Meetings!$B$3:$B1002, "&gt;="&amp;$A26, Meetings!$I$3:$I1002, K$19)+SUMIFS(Meetings!$F$3:$F1002, Meetings!$B$3:$B1002, "&lt;"&amp;$A26+7, Meetings!$B$3:$B1002, "&gt;="&amp;$A26, Meetings!$J$3:$J1002, K$19)+SUMIFS(Meetings!$F$3:$F1002, Meetings!$B$3:$B1002, "&lt;"&amp;$A26+7, Meetings!$B$3:$B1002, "&gt;="&amp;$A26, Meetings!$K$3:$K1002, K$19)+SUMIFS(Meetings!$F$3:$F1002, Meetings!$B$3:$B1002, "&lt;"&amp;$A26+7, Meetings!$B$3:$B1002, "&gt;="&amp;$A26, Meetings!$L$3:$L1002, K$19)+SUMIFS(Meetings!$F$3:$F1002, Meetings!$B$3:$B1002, "&lt;"&amp;$A26+7, Meetings!$B$3:$B1002, "&gt;="&amp;$A26, Meetings!$M$3:$M1002, K$19)+SUMIFS(Meetings!$F$3:$F1002, Meetings!$B$3:$B1002, "&lt;"&amp;$A26+7, Meetings!$B$3:$B1002, "&gt;="&amp;$A26, Meetings!$N$3:$N1002, K$19)+SUMIFS(Meetings!$F$3:$F1002, Meetings!$B$3:$B1002, "&lt;"&amp;$A26+7, Meetings!$B$3:$B1002, "&gt;="&amp;$A26, Meetings!$O$3:$O1002, K$19)+SUMIFS(Meetings!$F$3:$F1002, Meetings!$B$3:$B1002, "&lt;"&amp;$A26+7, Meetings!$B$3:$B1002, "&gt;="&amp;$A26, Meetings!$P$3:$P1002, K$19)+SUMIFS(Meetings!$F$3:$F1002, Meetings!$B$3:$B1002, "&lt;"&amp;$A26+7, Meetings!$B$3:$B1002, "&gt;="&amp;$A26, Meetings!$Q$3:$Q1002, K$19))</f>
        <v>0</v>
      </c>
      <c r="L26" s="110">
        <f>(SUMIFS(Timesheet!$G$3:$G1002, Timesheet!$C$3:$C1002, L$19, Timesheet!$B$3:$B1002, "&lt;"&amp;$A26+7, Timesheet!$B$3:$B1002, "&gt;="&amp;$A26)+SUMIFS(Meetings!$F$3:$F1002, Meetings!$B$3:$B1002, "&lt;"&amp;$A26+7, Meetings!$B$3:$B1002, "&gt;="&amp;$A26, Meetings!$G$3:$G1002, L$19)+SUMIFS(Meetings!$F$3:$F1002, Meetings!$B$3:$B1002, "&lt;"&amp;$A26+7, Meetings!$B$3:$B1002, "&gt;="&amp;$A26, Meetings!$H$3:$H1002, L$19)+SUMIFS(Meetings!$F$3:$F1002, Meetings!$B$3:$B1002, "&lt;"&amp;$A26+7, Meetings!$B$3:$B1002, "&gt;="&amp;$A26, Meetings!$I$3:$I1002, L$19)+SUMIFS(Meetings!$F$3:$F1002, Meetings!$B$3:$B1002, "&lt;"&amp;$A26+7, Meetings!$B$3:$B1002, "&gt;="&amp;$A26, Meetings!$J$3:$J1002, L$19)+SUMIFS(Meetings!$F$3:$F1002, Meetings!$B$3:$B1002, "&lt;"&amp;$A26+7, Meetings!$B$3:$B1002, "&gt;="&amp;$A26, Meetings!$K$3:$K1002, L$19)+SUMIFS(Meetings!$F$3:$F1002, Meetings!$B$3:$B1002, "&lt;"&amp;$A26+7, Meetings!$B$3:$B1002, "&gt;="&amp;$A26, Meetings!$L$3:$L1002, L$19)+SUMIFS(Meetings!$F$3:$F1002, Meetings!$B$3:$B1002, "&lt;"&amp;$A26+7, Meetings!$B$3:$B1002, "&gt;="&amp;$A26, Meetings!$M$3:$M1002, L$19)+SUMIFS(Meetings!$F$3:$F1002, Meetings!$B$3:$B1002, "&lt;"&amp;$A26+7, Meetings!$B$3:$B1002, "&gt;="&amp;$A26, Meetings!$N$3:$N1002, L$19)+SUMIFS(Meetings!$F$3:$F1002, Meetings!$B$3:$B1002, "&lt;"&amp;$A26+7, Meetings!$B$3:$B1002, "&gt;="&amp;$A26, Meetings!$O$3:$O1002, L$19)+SUMIFS(Meetings!$F$3:$F1002, Meetings!$B$3:$B1002, "&lt;"&amp;$A26+7, Meetings!$B$3:$B1002, "&gt;="&amp;$A26, Meetings!$P$3:$P1002, L$19)+SUMIFS(Meetings!$F$3:$F1002, Meetings!$B$3:$B1002, "&lt;"&amp;$A26+7, Meetings!$B$3:$B1002, "&gt;="&amp;$A26, Meetings!$Q$3:$Q1002, L$19))</f>
        <v>0</v>
      </c>
      <c r="M26" s="110">
        <f>(SUMIFS(Timesheet!$G$3:$G1002, Timesheet!$C$3:$C1002, M$19, Timesheet!$B$3:$B1002, "&lt;"&amp;$A26+7, Timesheet!$B$3:$B1002, "&gt;="&amp;$A26)+SUMIFS(Meetings!$F$3:$F1002, Meetings!$B$3:$B1002, "&lt;"&amp;$A26+7, Meetings!$B$3:$B1002, "&gt;="&amp;$A26, Meetings!$G$3:$G1002, M$19)+SUMIFS(Meetings!$F$3:$F1002, Meetings!$B$3:$B1002, "&lt;"&amp;$A26+7, Meetings!$B$3:$B1002, "&gt;="&amp;$A26, Meetings!$H$3:$H1002, M$19)+SUMIFS(Meetings!$F$3:$F1002, Meetings!$B$3:$B1002, "&lt;"&amp;$A26+7, Meetings!$B$3:$B1002, "&gt;="&amp;$A26, Meetings!$I$3:$I1002, M$19)+SUMIFS(Meetings!$F$3:$F1002, Meetings!$B$3:$B1002, "&lt;"&amp;$A26+7, Meetings!$B$3:$B1002, "&gt;="&amp;$A26, Meetings!$J$3:$J1002, M$19)+SUMIFS(Meetings!$F$3:$F1002, Meetings!$B$3:$B1002, "&lt;"&amp;$A26+7, Meetings!$B$3:$B1002, "&gt;="&amp;$A26, Meetings!$K$3:$K1002, M$19)+SUMIFS(Meetings!$F$3:$F1002, Meetings!$B$3:$B1002, "&lt;"&amp;$A26+7, Meetings!$B$3:$B1002, "&gt;="&amp;$A26, Meetings!$L$3:$L1002, M$19)+SUMIFS(Meetings!$F$3:$F1002, Meetings!$B$3:$B1002, "&lt;"&amp;$A26+7, Meetings!$B$3:$B1002, "&gt;="&amp;$A26, Meetings!$M$3:$M1002, M$19)+SUMIFS(Meetings!$F$3:$F1002, Meetings!$B$3:$B1002, "&lt;"&amp;$A26+7, Meetings!$B$3:$B1002, "&gt;="&amp;$A26, Meetings!$N$3:$N1002, M$19)+SUMIFS(Meetings!$F$3:$F1002, Meetings!$B$3:$B1002, "&lt;"&amp;$A26+7, Meetings!$B$3:$B1002, "&gt;="&amp;$A26, Meetings!$O$3:$O1002, M$19)+SUMIFS(Meetings!$F$3:$F1002, Meetings!$B$3:$B1002, "&lt;"&amp;$A26+7, Meetings!$B$3:$B1002, "&gt;="&amp;$A26, Meetings!$P$3:$P1002, M$19)+SUMIFS(Meetings!$F$3:$F1002, Meetings!$B$3:$B1002, "&lt;"&amp;$A26+7, Meetings!$B$3:$B1002, "&gt;="&amp;$A26, Meetings!$Q$3:$Q1002, M$19))</f>
        <v>0</v>
      </c>
      <c r="N26" s="111">
        <f t="shared" si="3"/>
        <v>10.75</v>
      </c>
      <c r="O26" s="113">
        <f t="shared" si="4"/>
        <v>134.375</v>
      </c>
    </row>
    <row r="27" ht="15.75" customHeight="1">
      <c r="A27" s="108">
        <f t="shared" si="5"/>
        <v>44914</v>
      </c>
      <c r="B27" s="109" t="s">
        <v>648</v>
      </c>
      <c r="C27" s="110">
        <f>(SUMIFS(Timesheet!$G$3:$G1002, Timesheet!$C$3:$C1002, C$19, Timesheet!$B$3:$B1002, "&lt;"&amp;$A27+7, Timesheet!$B$3:$B1002, "&gt;="&amp;$A27)+SUMIFS(Meetings!$F$3:$F1002, Meetings!$B$3:$B1002, "&lt;"&amp;$A27+7, Meetings!$B$3:$B1002, "&gt;="&amp;$A27, Meetings!$G$3:$G1002, C$19)+SUMIFS(Meetings!$F$3:$F1002, Meetings!$B$3:$B1002, "&lt;"&amp;$A27+7, Meetings!$B$3:$B1002, "&gt;="&amp;$A27, Meetings!$H$3:$H1002, C$19)+SUMIFS(Meetings!$F$3:$F1002, Meetings!$B$3:$B1002, "&lt;"&amp;$A27+7, Meetings!$B$3:$B1002, "&gt;="&amp;$A27, Meetings!$I$3:$I1002, C$19)+SUMIFS(Meetings!$F$3:$F1002, Meetings!$B$3:$B1002, "&lt;"&amp;$A27+7, Meetings!$B$3:$B1002, "&gt;="&amp;$A27, Meetings!$J$3:$J1002, C$19)+SUMIFS(Meetings!$F$3:$F1002, Meetings!$B$3:$B1002, "&lt;"&amp;$A27+7, Meetings!$B$3:$B1002, "&gt;="&amp;$A27, Meetings!$K$3:$K1002, C$19)+SUMIFS(Meetings!$F$3:$F1002, Meetings!$B$3:$B1002, "&lt;"&amp;$A27+7, Meetings!$B$3:$B1002, "&gt;="&amp;$A27, Meetings!$L$3:$L1002, C$19)+SUMIFS(Meetings!$F$3:$F1002, Meetings!$B$3:$B1002, "&lt;"&amp;$A27+7, Meetings!$B$3:$B1002, "&gt;="&amp;$A27, Meetings!$M$3:$M1002, C$19)+SUMIFS(Meetings!$F$3:$F1002, Meetings!$B$3:$B1002, "&lt;"&amp;$A27+7, Meetings!$B$3:$B1002, "&gt;="&amp;$A27, Meetings!$N$3:$N1002, C$19)+SUMIFS(Meetings!$F$3:$F1002, Meetings!$B$3:$B1002, "&lt;"&amp;$A27+7, Meetings!$B$3:$B1002, "&gt;="&amp;$A27, Meetings!$O$3:$O1002, C$19)+SUMIFS(Meetings!$F$3:$F1002, Meetings!$B$3:$B1002, "&lt;"&amp;$A27+7, Meetings!$B$3:$B1002, "&gt;="&amp;$A27, Meetings!$P$3:$P1002, C$19)+SUMIFS(Meetings!$F$3:$F1002, Meetings!$B$3:$B1002, "&lt;"&amp;$A27+7, Meetings!$B$3:$B1002, "&gt;="&amp;$A27, Meetings!$Q$3:$Q1002, C$19))</f>
        <v>0</v>
      </c>
      <c r="D27" s="110">
        <f>(SUMIFS(Timesheet!$G$3:$G1002, Timesheet!$C$3:$C1002, D$19, Timesheet!$B$3:$B1002, "&lt;"&amp;$A27+7, Timesheet!$B$3:$B1002, "&gt;="&amp;$A27)+SUMIFS(Meetings!$F$3:$F1002, Meetings!$B$3:$B1002, "&lt;"&amp;$A27+7, Meetings!$B$3:$B1002, "&gt;="&amp;$A27, Meetings!$G$3:$G1002, D$19)+SUMIFS(Meetings!$F$3:$F1002, Meetings!$B$3:$B1002, "&lt;"&amp;$A27+7, Meetings!$B$3:$B1002, "&gt;="&amp;$A27, Meetings!$H$3:$H1002, D$19)+SUMIFS(Meetings!$F$3:$F1002, Meetings!$B$3:$B1002, "&lt;"&amp;$A27+7, Meetings!$B$3:$B1002, "&gt;="&amp;$A27, Meetings!$I$3:$I1002, D$19)+SUMIFS(Meetings!$F$3:$F1002, Meetings!$B$3:$B1002, "&lt;"&amp;$A27+7, Meetings!$B$3:$B1002, "&gt;="&amp;$A27, Meetings!$J$3:$J1002, D$19)+SUMIFS(Meetings!$F$3:$F1002, Meetings!$B$3:$B1002, "&lt;"&amp;$A27+7, Meetings!$B$3:$B1002, "&gt;="&amp;$A27, Meetings!$K$3:$K1002, D$19)+SUMIFS(Meetings!$F$3:$F1002, Meetings!$B$3:$B1002, "&lt;"&amp;$A27+7, Meetings!$B$3:$B1002, "&gt;="&amp;$A27, Meetings!$L$3:$L1002, D$19)+SUMIFS(Meetings!$F$3:$F1002, Meetings!$B$3:$B1002, "&lt;"&amp;$A27+7, Meetings!$B$3:$B1002, "&gt;="&amp;$A27, Meetings!$M$3:$M1002, D$19)+SUMIFS(Meetings!$F$3:$F1002, Meetings!$B$3:$B1002, "&lt;"&amp;$A27+7, Meetings!$B$3:$B1002, "&gt;="&amp;$A27, Meetings!$N$3:$N1002, D$19)+SUMIFS(Meetings!$F$3:$F1002, Meetings!$B$3:$B1002, "&lt;"&amp;$A27+7, Meetings!$B$3:$B1002, "&gt;="&amp;$A27, Meetings!$O$3:$O1002, D$19)+SUMIFS(Meetings!$F$3:$F1002, Meetings!$B$3:$B1002, "&lt;"&amp;$A27+7, Meetings!$B$3:$B1002, "&gt;="&amp;$A27, Meetings!$P$3:$P1002, D$19)+SUMIFS(Meetings!$F$3:$F1002, Meetings!$B$3:$B1002, "&lt;"&amp;$A27+7, Meetings!$B$3:$B1002, "&gt;="&amp;$A27, Meetings!$Q$3:$Q1002, D$19))</f>
        <v>0</v>
      </c>
      <c r="E27" s="110">
        <f>(SUMIFS(Timesheet!$G$3:$G1002, Timesheet!$C$3:$C1002, E$19, Timesheet!$B$3:$B1002, "&lt;"&amp;$A27+7, Timesheet!$B$3:$B1002, "&gt;="&amp;$A27)+SUMIFS(Meetings!$F$3:$F1002, Meetings!$B$3:$B1002, "&lt;"&amp;$A27+7, Meetings!$B$3:$B1002, "&gt;="&amp;$A27, Meetings!$G$3:$G1002, E$19)+SUMIFS(Meetings!$F$3:$F1002, Meetings!$B$3:$B1002, "&lt;"&amp;$A27+7, Meetings!$B$3:$B1002, "&gt;="&amp;$A27, Meetings!$H$3:$H1002, E$19)+SUMIFS(Meetings!$F$3:$F1002, Meetings!$B$3:$B1002, "&lt;"&amp;$A27+7, Meetings!$B$3:$B1002, "&gt;="&amp;$A27, Meetings!$I$3:$I1002, E$19)+SUMIFS(Meetings!$F$3:$F1002, Meetings!$B$3:$B1002, "&lt;"&amp;$A27+7, Meetings!$B$3:$B1002, "&gt;="&amp;$A27, Meetings!$J$3:$J1002, E$19)+SUMIFS(Meetings!$F$3:$F1002, Meetings!$B$3:$B1002, "&lt;"&amp;$A27+7, Meetings!$B$3:$B1002, "&gt;="&amp;$A27, Meetings!$K$3:$K1002, E$19)+SUMIFS(Meetings!$F$3:$F1002, Meetings!$B$3:$B1002, "&lt;"&amp;$A27+7, Meetings!$B$3:$B1002, "&gt;="&amp;$A27, Meetings!$L$3:$L1002, E$19)+SUMIFS(Meetings!$F$3:$F1002, Meetings!$B$3:$B1002, "&lt;"&amp;$A27+7, Meetings!$B$3:$B1002, "&gt;="&amp;$A27, Meetings!$M$3:$M1002, E$19)+SUMIFS(Meetings!$F$3:$F1002, Meetings!$B$3:$B1002, "&lt;"&amp;$A27+7, Meetings!$B$3:$B1002, "&gt;="&amp;$A27, Meetings!$N$3:$N1002, E$19)+SUMIFS(Meetings!$F$3:$F1002, Meetings!$B$3:$B1002, "&lt;"&amp;$A27+7, Meetings!$B$3:$B1002, "&gt;="&amp;$A27, Meetings!$O$3:$O1002, E$19)+SUMIFS(Meetings!$F$3:$F1002, Meetings!$B$3:$B1002, "&lt;"&amp;$A27+7, Meetings!$B$3:$B1002, "&gt;="&amp;$A27, Meetings!$P$3:$P1002, E$19)+SUMIFS(Meetings!$F$3:$F1002, Meetings!$B$3:$B1002, "&lt;"&amp;$A27+7, Meetings!$B$3:$B1002, "&gt;="&amp;$A27, Meetings!$Q$3:$Q1002, E$19))</f>
        <v>0</v>
      </c>
      <c r="F27" s="110">
        <f>(SUMIFS(Timesheet!$G$3:$G1002, Timesheet!$C$3:$C1002, F$19, Timesheet!$B$3:$B1002, "&lt;"&amp;$A27+7, Timesheet!$B$3:$B1002, "&gt;="&amp;$A27)+SUMIFS(Meetings!$F$3:$F1002, Meetings!$B$3:$B1002, "&lt;"&amp;$A27+7, Meetings!$B$3:$B1002, "&gt;="&amp;$A27, Meetings!$G$3:$G1002, F$19)+SUMIFS(Meetings!$F$3:$F1002, Meetings!$B$3:$B1002, "&lt;"&amp;$A27+7, Meetings!$B$3:$B1002, "&gt;="&amp;$A27, Meetings!$H$3:$H1002, F$19)+SUMIFS(Meetings!$F$3:$F1002, Meetings!$B$3:$B1002, "&lt;"&amp;$A27+7, Meetings!$B$3:$B1002, "&gt;="&amp;$A27, Meetings!$I$3:$I1002, F$19)+SUMIFS(Meetings!$F$3:$F1002, Meetings!$B$3:$B1002, "&lt;"&amp;$A27+7, Meetings!$B$3:$B1002, "&gt;="&amp;$A27, Meetings!$J$3:$J1002, F$19)+SUMIFS(Meetings!$F$3:$F1002, Meetings!$B$3:$B1002, "&lt;"&amp;$A27+7, Meetings!$B$3:$B1002, "&gt;="&amp;$A27, Meetings!$K$3:$K1002, F$19)+SUMIFS(Meetings!$F$3:$F1002, Meetings!$B$3:$B1002, "&lt;"&amp;$A27+7, Meetings!$B$3:$B1002, "&gt;="&amp;$A27, Meetings!$L$3:$L1002, F$19)+SUMIFS(Meetings!$F$3:$F1002, Meetings!$B$3:$B1002, "&lt;"&amp;$A27+7, Meetings!$B$3:$B1002, "&gt;="&amp;$A27, Meetings!$M$3:$M1002, F$19)+SUMIFS(Meetings!$F$3:$F1002, Meetings!$B$3:$B1002, "&lt;"&amp;$A27+7, Meetings!$B$3:$B1002, "&gt;="&amp;$A27, Meetings!$N$3:$N1002, F$19)+SUMIFS(Meetings!$F$3:$F1002, Meetings!$B$3:$B1002, "&lt;"&amp;$A27+7, Meetings!$B$3:$B1002, "&gt;="&amp;$A27, Meetings!$O$3:$O1002, F$19)+SUMIFS(Meetings!$F$3:$F1002, Meetings!$B$3:$B1002, "&lt;"&amp;$A27+7, Meetings!$B$3:$B1002, "&gt;="&amp;$A27, Meetings!$P$3:$P1002, F$19)+SUMIFS(Meetings!$F$3:$F1002, Meetings!$B$3:$B1002, "&lt;"&amp;$A27+7, Meetings!$B$3:$B1002, "&gt;="&amp;$A27, Meetings!$Q$3:$Q1002, F$19))</f>
        <v>0</v>
      </c>
      <c r="G27" s="110">
        <f>(SUMIFS(Timesheet!$G$3:$G1002, Timesheet!$C$3:$C1002, G$19, Timesheet!$B$3:$B1002, "&lt;"&amp;$A27+7, Timesheet!$B$3:$B1002, "&gt;="&amp;$A27)+SUMIFS(Meetings!$F$3:$F1002, Meetings!$B$3:$B1002, "&lt;"&amp;$A27+7, Meetings!$B$3:$B1002, "&gt;="&amp;$A27, Meetings!$G$3:$G1002, G$19)+SUMIFS(Meetings!$F$3:$F1002, Meetings!$B$3:$B1002, "&lt;"&amp;$A27+7, Meetings!$B$3:$B1002, "&gt;="&amp;$A27, Meetings!$H$3:$H1002, G$19)+SUMIFS(Meetings!$F$3:$F1002, Meetings!$B$3:$B1002, "&lt;"&amp;$A27+7, Meetings!$B$3:$B1002, "&gt;="&amp;$A27, Meetings!$I$3:$I1002, G$19)+SUMIFS(Meetings!$F$3:$F1002, Meetings!$B$3:$B1002, "&lt;"&amp;$A27+7, Meetings!$B$3:$B1002, "&gt;="&amp;$A27, Meetings!$J$3:$J1002, G$19)+SUMIFS(Meetings!$F$3:$F1002, Meetings!$B$3:$B1002, "&lt;"&amp;$A27+7, Meetings!$B$3:$B1002, "&gt;="&amp;$A27, Meetings!$K$3:$K1002, G$19)+SUMIFS(Meetings!$F$3:$F1002, Meetings!$B$3:$B1002, "&lt;"&amp;$A27+7, Meetings!$B$3:$B1002, "&gt;="&amp;$A27, Meetings!$L$3:$L1002, G$19)+SUMIFS(Meetings!$F$3:$F1002, Meetings!$B$3:$B1002, "&lt;"&amp;$A27+7, Meetings!$B$3:$B1002, "&gt;="&amp;$A27, Meetings!$M$3:$M1002, G$19)+SUMIFS(Meetings!$F$3:$F1002, Meetings!$B$3:$B1002, "&lt;"&amp;$A27+7, Meetings!$B$3:$B1002, "&gt;="&amp;$A27, Meetings!$N$3:$N1002, G$19)+SUMIFS(Meetings!$F$3:$F1002, Meetings!$B$3:$B1002, "&lt;"&amp;$A27+7, Meetings!$B$3:$B1002, "&gt;="&amp;$A27, Meetings!$O$3:$O1002, G$19)+SUMIFS(Meetings!$F$3:$F1002, Meetings!$B$3:$B1002, "&lt;"&amp;$A27+7, Meetings!$B$3:$B1002, "&gt;="&amp;$A27, Meetings!$P$3:$P1002, G$19)+SUMIFS(Meetings!$F$3:$F1002, Meetings!$B$3:$B1002, "&lt;"&amp;$A27+7, Meetings!$B$3:$B1002, "&gt;="&amp;$A27, Meetings!$Q$3:$Q1002, G$19))</f>
        <v>0</v>
      </c>
      <c r="H27" s="110">
        <f>(SUMIFS(Timesheet!$G$3:$G1002, Timesheet!$C$3:$C1002, H$19, Timesheet!$B$3:$B1002, "&lt;"&amp;$A27+7, Timesheet!$B$3:$B1002, "&gt;="&amp;$A27)+SUMIFS(Meetings!$F$3:$F1002, Meetings!$B$3:$B1002, "&lt;"&amp;$A27+7, Meetings!$B$3:$B1002, "&gt;="&amp;$A27, Meetings!$G$3:$G1002, H$19)+SUMIFS(Meetings!$F$3:$F1002, Meetings!$B$3:$B1002, "&lt;"&amp;$A27+7, Meetings!$B$3:$B1002, "&gt;="&amp;$A27, Meetings!$H$3:$H1002, H$19)+SUMIFS(Meetings!$F$3:$F1002, Meetings!$B$3:$B1002, "&lt;"&amp;$A27+7, Meetings!$B$3:$B1002, "&gt;="&amp;$A27, Meetings!$I$3:$I1002, H$19)+SUMIFS(Meetings!$F$3:$F1002, Meetings!$B$3:$B1002, "&lt;"&amp;$A27+7, Meetings!$B$3:$B1002, "&gt;="&amp;$A27, Meetings!$J$3:$J1002, H$19)+SUMIFS(Meetings!$F$3:$F1002, Meetings!$B$3:$B1002, "&lt;"&amp;$A27+7, Meetings!$B$3:$B1002, "&gt;="&amp;$A27, Meetings!$K$3:$K1002, H$19)+SUMIFS(Meetings!$F$3:$F1002, Meetings!$B$3:$B1002, "&lt;"&amp;$A27+7, Meetings!$B$3:$B1002, "&gt;="&amp;$A27, Meetings!$L$3:$L1002, H$19)+SUMIFS(Meetings!$F$3:$F1002, Meetings!$B$3:$B1002, "&lt;"&amp;$A27+7, Meetings!$B$3:$B1002, "&gt;="&amp;$A27, Meetings!$M$3:$M1002, H$19)+SUMIFS(Meetings!$F$3:$F1002, Meetings!$B$3:$B1002, "&lt;"&amp;$A27+7, Meetings!$B$3:$B1002, "&gt;="&amp;$A27, Meetings!$N$3:$N1002, H$19)+SUMIFS(Meetings!$F$3:$F1002, Meetings!$B$3:$B1002, "&lt;"&amp;$A27+7, Meetings!$B$3:$B1002, "&gt;="&amp;$A27, Meetings!$O$3:$O1002, H$19)+SUMIFS(Meetings!$F$3:$F1002, Meetings!$B$3:$B1002, "&lt;"&amp;$A27+7, Meetings!$B$3:$B1002, "&gt;="&amp;$A27, Meetings!$P$3:$P1002, H$19)+SUMIFS(Meetings!$F$3:$F1002, Meetings!$B$3:$B1002, "&lt;"&amp;$A27+7, Meetings!$B$3:$B1002, "&gt;="&amp;$A27, Meetings!$Q$3:$Q1002, H$19))</f>
        <v>0</v>
      </c>
      <c r="I27" s="110">
        <f>(SUMIFS(Timesheet!$G$3:$G1002, Timesheet!$C$3:$C1002, I$19, Timesheet!$B$3:$B1002, "&lt;"&amp;$A27+7, Timesheet!$B$3:$B1002, "&gt;="&amp;$A27)+SUMIFS(Meetings!$F$3:$F1002, Meetings!$B$3:$B1002, "&lt;"&amp;$A27+7, Meetings!$B$3:$B1002, "&gt;="&amp;$A27, Meetings!$G$3:$G1002, I$19)+SUMIFS(Meetings!$F$3:$F1002, Meetings!$B$3:$B1002, "&lt;"&amp;$A27+7, Meetings!$B$3:$B1002, "&gt;="&amp;$A27, Meetings!$H$3:$H1002, I$19)+SUMIFS(Meetings!$F$3:$F1002, Meetings!$B$3:$B1002, "&lt;"&amp;$A27+7, Meetings!$B$3:$B1002, "&gt;="&amp;$A27, Meetings!$I$3:$I1002, I$19)+SUMIFS(Meetings!$F$3:$F1002, Meetings!$B$3:$B1002, "&lt;"&amp;$A27+7, Meetings!$B$3:$B1002, "&gt;="&amp;$A27, Meetings!$J$3:$J1002, I$19)+SUMIFS(Meetings!$F$3:$F1002, Meetings!$B$3:$B1002, "&lt;"&amp;$A27+7, Meetings!$B$3:$B1002, "&gt;="&amp;$A27, Meetings!$K$3:$K1002, I$19)+SUMIFS(Meetings!$F$3:$F1002, Meetings!$B$3:$B1002, "&lt;"&amp;$A27+7, Meetings!$B$3:$B1002, "&gt;="&amp;$A27, Meetings!$L$3:$L1002, I$19)+SUMIFS(Meetings!$F$3:$F1002, Meetings!$B$3:$B1002, "&lt;"&amp;$A27+7, Meetings!$B$3:$B1002, "&gt;="&amp;$A27, Meetings!$M$3:$M1002, I$19)+SUMIFS(Meetings!$F$3:$F1002, Meetings!$B$3:$B1002, "&lt;"&amp;$A27+7, Meetings!$B$3:$B1002, "&gt;="&amp;$A27, Meetings!$N$3:$N1002, I$19)+SUMIFS(Meetings!$F$3:$F1002, Meetings!$B$3:$B1002, "&lt;"&amp;$A27+7, Meetings!$B$3:$B1002, "&gt;="&amp;$A27, Meetings!$O$3:$O1002, I$19)+SUMIFS(Meetings!$F$3:$F1002, Meetings!$B$3:$B1002, "&lt;"&amp;$A27+7, Meetings!$B$3:$B1002, "&gt;="&amp;$A27, Meetings!$P$3:$P1002, I$19)+SUMIFS(Meetings!$F$3:$F1002, Meetings!$B$3:$B1002, "&lt;"&amp;$A27+7, Meetings!$B$3:$B1002, "&gt;="&amp;$A27, Meetings!$Q$3:$Q1002, I$19))</f>
        <v>0</v>
      </c>
      <c r="J27" s="110">
        <f>(SUMIFS(Timesheet!$G$3:$G1002, Timesheet!$C$3:$C1002, J$19, Timesheet!$B$3:$B1002, "&lt;"&amp;$A27+7, Timesheet!$B$3:$B1002, "&gt;="&amp;$A27)+SUMIFS(Meetings!$F$3:$F1002, Meetings!$B$3:$B1002, "&lt;"&amp;$A27+7, Meetings!$B$3:$B1002, "&gt;="&amp;$A27, Meetings!$G$3:$G1002, J$19)+SUMIFS(Meetings!$F$3:$F1002, Meetings!$B$3:$B1002, "&lt;"&amp;$A27+7, Meetings!$B$3:$B1002, "&gt;="&amp;$A27, Meetings!$H$3:$H1002, J$19)+SUMIFS(Meetings!$F$3:$F1002, Meetings!$B$3:$B1002, "&lt;"&amp;$A27+7, Meetings!$B$3:$B1002, "&gt;="&amp;$A27, Meetings!$I$3:$I1002, J$19)+SUMIFS(Meetings!$F$3:$F1002, Meetings!$B$3:$B1002, "&lt;"&amp;$A27+7, Meetings!$B$3:$B1002, "&gt;="&amp;$A27, Meetings!$J$3:$J1002, J$19)+SUMIFS(Meetings!$F$3:$F1002, Meetings!$B$3:$B1002, "&lt;"&amp;$A27+7, Meetings!$B$3:$B1002, "&gt;="&amp;$A27, Meetings!$K$3:$K1002, J$19)+SUMIFS(Meetings!$F$3:$F1002, Meetings!$B$3:$B1002, "&lt;"&amp;$A27+7, Meetings!$B$3:$B1002, "&gt;="&amp;$A27, Meetings!$L$3:$L1002, J$19)+SUMIFS(Meetings!$F$3:$F1002, Meetings!$B$3:$B1002, "&lt;"&amp;$A27+7, Meetings!$B$3:$B1002, "&gt;="&amp;$A27, Meetings!$M$3:$M1002, J$19)+SUMIFS(Meetings!$F$3:$F1002, Meetings!$B$3:$B1002, "&lt;"&amp;$A27+7, Meetings!$B$3:$B1002, "&gt;="&amp;$A27, Meetings!$N$3:$N1002, J$19)+SUMIFS(Meetings!$F$3:$F1002, Meetings!$B$3:$B1002, "&lt;"&amp;$A27+7, Meetings!$B$3:$B1002, "&gt;="&amp;$A27, Meetings!$O$3:$O1002, J$19)+SUMIFS(Meetings!$F$3:$F1002, Meetings!$B$3:$B1002, "&lt;"&amp;$A27+7, Meetings!$B$3:$B1002, "&gt;="&amp;$A27, Meetings!$P$3:$P1002, J$19)+SUMIFS(Meetings!$F$3:$F1002, Meetings!$B$3:$B1002, "&lt;"&amp;$A27+7, Meetings!$B$3:$B1002, "&gt;="&amp;$A27, Meetings!$Q$3:$Q1002, J$19))</f>
        <v>0</v>
      </c>
      <c r="K27" s="110">
        <f>(SUMIFS(Timesheet!$G$3:$G1002, Timesheet!$C$3:$C1002, K$19, Timesheet!$B$3:$B1002, "&lt;"&amp;$A27+7, Timesheet!$B$3:$B1002, "&gt;="&amp;$A27)+SUMIFS(Meetings!$F$3:$F1002, Meetings!$B$3:$B1002, "&lt;"&amp;$A27+7, Meetings!$B$3:$B1002, "&gt;="&amp;$A27, Meetings!$G$3:$G1002, K$19)+SUMIFS(Meetings!$F$3:$F1002, Meetings!$B$3:$B1002, "&lt;"&amp;$A27+7, Meetings!$B$3:$B1002, "&gt;="&amp;$A27, Meetings!$H$3:$H1002, K$19)+SUMIFS(Meetings!$F$3:$F1002, Meetings!$B$3:$B1002, "&lt;"&amp;$A27+7, Meetings!$B$3:$B1002, "&gt;="&amp;$A27, Meetings!$I$3:$I1002, K$19)+SUMIFS(Meetings!$F$3:$F1002, Meetings!$B$3:$B1002, "&lt;"&amp;$A27+7, Meetings!$B$3:$B1002, "&gt;="&amp;$A27, Meetings!$J$3:$J1002, K$19)+SUMIFS(Meetings!$F$3:$F1002, Meetings!$B$3:$B1002, "&lt;"&amp;$A27+7, Meetings!$B$3:$B1002, "&gt;="&amp;$A27, Meetings!$K$3:$K1002, K$19)+SUMIFS(Meetings!$F$3:$F1002, Meetings!$B$3:$B1002, "&lt;"&amp;$A27+7, Meetings!$B$3:$B1002, "&gt;="&amp;$A27, Meetings!$L$3:$L1002, K$19)+SUMIFS(Meetings!$F$3:$F1002, Meetings!$B$3:$B1002, "&lt;"&amp;$A27+7, Meetings!$B$3:$B1002, "&gt;="&amp;$A27, Meetings!$M$3:$M1002, K$19)+SUMIFS(Meetings!$F$3:$F1002, Meetings!$B$3:$B1002, "&lt;"&amp;$A27+7, Meetings!$B$3:$B1002, "&gt;="&amp;$A27, Meetings!$N$3:$N1002, K$19)+SUMIFS(Meetings!$F$3:$F1002, Meetings!$B$3:$B1002, "&lt;"&amp;$A27+7, Meetings!$B$3:$B1002, "&gt;="&amp;$A27, Meetings!$O$3:$O1002, K$19)+SUMIFS(Meetings!$F$3:$F1002, Meetings!$B$3:$B1002, "&lt;"&amp;$A27+7, Meetings!$B$3:$B1002, "&gt;="&amp;$A27, Meetings!$P$3:$P1002, K$19)+SUMIFS(Meetings!$F$3:$F1002, Meetings!$B$3:$B1002, "&lt;"&amp;$A27+7, Meetings!$B$3:$B1002, "&gt;="&amp;$A27, Meetings!$Q$3:$Q1002, K$19))</f>
        <v>0</v>
      </c>
      <c r="L27" s="110">
        <f>(SUMIFS(Timesheet!$G$3:$G1002, Timesheet!$C$3:$C1002, L$19, Timesheet!$B$3:$B1002, "&lt;"&amp;$A27+7, Timesheet!$B$3:$B1002, "&gt;="&amp;$A27)+SUMIFS(Meetings!$F$3:$F1002, Meetings!$B$3:$B1002, "&lt;"&amp;$A27+7, Meetings!$B$3:$B1002, "&gt;="&amp;$A27, Meetings!$G$3:$G1002, L$19)+SUMIFS(Meetings!$F$3:$F1002, Meetings!$B$3:$B1002, "&lt;"&amp;$A27+7, Meetings!$B$3:$B1002, "&gt;="&amp;$A27, Meetings!$H$3:$H1002, L$19)+SUMIFS(Meetings!$F$3:$F1002, Meetings!$B$3:$B1002, "&lt;"&amp;$A27+7, Meetings!$B$3:$B1002, "&gt;="&amp;$A27, Meetings!$I$3:$I1002, L$19)+SUMIFS(Meetings!$F$3:$F1002, Meetings!$B$3:$B1002, "&lt;"&amp;$A27+7, Meetings!$B$3:$B1002, "&gt;="&amp;$A27, Meetings!$J$3:$J1002, L$19)+SUMIFS(Meetings!$F$3:$F1002, Meetings!$B$3:$B1002, "&lt;"&amp;$A27+7, Meetings!$B$3:$B1002, "&gt;="&amp;$A27, Meetings!$K$3:$K1002, L$19)+SUMIFS(Meetings!$F$3:$F1002, Meetings!$B$3:$B1002, "&lt;"&amp;$A27+7, Meetings!$B$3:$B1002, "&gt;="&amp;$A27, Meetings!$L$3:$L1002, L$19)+SUMIFS(Meetings!$F$3:$F1002, Meetings!$B$3:$B1002, "&lt;"&amp;$A27+7, Meetings!$B$3:$B1002, "&gt;="&amp;$A27, Meetings!$M$3:$M1002, L$19)+SUMIFS(Meetings!$F$3:$F1002, Meetings!$B$3:$B1002, "&lt;"&amp;$A27+7, Meetings!$B$3:$B1002, "&gt;="&amp;$A27, Meetings!$N$3:$N1002, L$19)+SUMIFS(Meetings!$F$3:$F1002, Meetings!$B$3:$B1002, "&lt;"&amp;$A27+7, Meetings!$B$3:$B1002, "&gt;="&amp;$A27, Meetings!$O$3:$O1002, L$19)+SUMIFS(Meetings!$F$3:$F1002, Meetings!$B$3:$B1002, "&lt;"&amp;$A27+7, Meetings!$B$3:$B1002, "&gt;="&amp;$A27, Meetings!$P$3:$P1002, L$19)+SUMIFS(Meetings!$F$3:$F1002, Meetings!$B$3:$B1002, "&lt;"&amp;$A27+7, Meetings!$B$3:$B1002, "&gt;="&amp;$A27, Meetings!$Q$3:$Q1002, L$19))</f>
        <v>0</v>
      </c>
      <c r="M27" s="110">
        <f>(SUMIFS(Timesheet!$G$3:$G1002, Timesheet!$C$3:$C1002, M$19, Timesheet!$B$3:$B1002, "&lt;"&amp;$A27+7, Timesheet!$B$3:$B1002, "&gt;="&amp;$A27)+SUMIFS(Meetings!$F$3:$F1002, Meetings!$B$3:$B1002, "&lt;"&amp;$A27+7, Meetings!$B$3:$B1002, "&gt;="&amp;$A27, Meetings!$G$3:$G1002, M$19)+SUMIFS(Meetings!$F$3:$F1002, Meetings!$B$3:$B1002, "&lt;"&amp;$A27+7, Meetings!$B$3:$B1002, "&gt;="&amp;$A27, Meetings!$H$3:$H1002, M$19)+SUMIFS(Meetings!$F$3:$F1002, Meetings!$B$3:$B1002, "&lt;"&amp;$A27+7, Meetings!$B$3:$B1002, "&gt;="&amp;$A27, Meetings!$I$3:$I1002, M$19)+SUMIFS(Meetings!$F$3:$F1002, Meetings!$B$3:$B1002, "&lt;"&amp;$A27+7, Meetings!$B$3:$B1002, "&gt;="&amp;$A27, Meetings!$J$3:$J1002, M$19)+SUMIFS(Meetings!$F$3:$F1002, Meetings!$B$3:$B1002, "&lt;"&amp;$A27+7, Meetings!$B$3:$B1002, "&gt;="&amp;$A27, Meetings!$K$3:$K1002, M$19)+SUMIFS(Meetings!$F$3:$F1002, Meetings!$B$3:$B1002, "&lt;"&amp;$A27+7, Meetings!$B$3:$B1002, "&gt;="&amp;$A27, Meetings!$L$3:$L1002, M$19)+SUMIFS(Meetings!$F$3:$F1002, Meetings!$B$3:$B1002, "&lt;"&amp;$A27+7, Meetings!$B$3:$B1002, "&gt;="&amp;$A27, Meetings!$M$3:$M1002, M$19)+SUMIFS(Meetings!$F$3:$F1002, Meetings!$B$3:$B1002, "&lt;"&amp;$A27+7, Meetings!$B$3:$B1002, "&gt;="&amp;$A27, Meetings!$N$3:$N1002, M$19)+SUMIFS(Meetings!$F$3:$F1002, Meetings!$B$3:$B1002, "&lt;"&amp;$A27+7, Meetings!$B$3:$B1002, "&gt;="&amp;$A27, Meetings!$O$3:$O1002, M$19)+SUMIFS(Meetings!$F$3:$F1002, Meetings!$B$3:$B1002, "&lt;"&amp;$A27+7, Meetings!$B$3:$B1002, "&gt;="&amp;$A27, Meetings!$P$3:$P1002, M$19)+SUMIFS(Meetings!$F$3:$F1002, Meetings!$B$3:$B1002, "&lt;"&amp;$A27+7, Meetings!$B$3:$B1002, "&gt;="&amp;$A27, Meetings!$Q$3:$Q1002, M$19))</f>
        <v>0</v>
      </c>
      <c r="N27" s="111">
        <f t="shared" si="3"/>
        <v>0</v>
      </c>
      <c r="O27" s="113">
        <f t="shared" si="4"/>
        <v>0</v>
      </c>
    </row>
    <row r="28" ht="15.75" customHeight="1">
      <c r="A28" s="108">
        <f t="shared" si="5"/>
        <v>44921</v>
      </c>
      <c r="B28" s="109" t="s">
        <v>649</v>
      </c>
      <c r="C28" s="110">
        <f>(SUMIFS(Timesheet!$G$3:$G1002, Timesheet!$C$3:$C1002, C$19, Timesheet!$B$3:$B1002, "&lt;"&amp;$A28+7, Timesheet!$B$3:$B1002, "&gt;="&amp;$A28)+SUMIFS(Meetings!$F$3:$F1002, Meetings!$B$3:$B1002, "&lt;"&amp;$A28+7, Meetings!$B$3:$B1002, "&gt;="&amp;$A28, Meetings!$G$3:$G1002, C$19)+SUMIFS(Meetings!$F$3:$F1002, Meetings!$B$3:$B1002, "&lt;"&amp;$A28+7, Meetings!$B$3:$B1002, "&gt;="&amp;$A28, Meetings!$H$3:$H1002, C$19)+SUMIFS(Meetings!$F$3:$F1002, Meetings!$B$3:$B1002, "&lt;"&amp;$A28+7, Meetings!$B$3:$B1002, "&gt;="&amp;$A28, Meetings!$I$3:$I1002, C$19)+SUMIFS(Meetings!$F$3:$F1002, Meetings!$B$3:$B1002, "&lt;"&amp;$A28+7, Meetings!$B$3:$B1002, "&gt;="&amp;$A28, Meetings!$J$3:$J1002, C$19)+SUMIFS(Meetings!$F$3:$F1002, Meetings!$B$3:$B1002, "&lt;"&amp;$A28+7, Meetings!$B$3:$B1002, "&gt;="&amp;$A28, Meetings!$K$3:$K1002, C$19)+SUMIFS(Meetings!$F$3:$F1002, Meetings!$B$3:$B1002, "&lt;"&amp;$A28+7, Meetings!$B$3:$B1002, "&gt;="&amp;$A28, Meetings!$L$3:$L1002, C$19)+SUMIFS(Meetings!$F$3:$F1002, Meetings!$B$3:$B1002, "&lt;"&amp;$A28+7, Meetings!$B$3:$B1002, "&gt;="&amp;$A28, Meetings!$M$3:$M1002, C$19)+SUMIFS(Meetings!$F$3:$F1002, Meetings!$B$3:$B1002, "&lt;"&amp;$A28+7, Meetings!$B$3:$B1002, "&gt;="&amp;$A28, Meetings!$N$3:$N1002, C$19)+SUMIFS(Meetings!$F$3:$F1002, Meetings!$B$3:$B1002, "&lt;"&amp;$A28+7, Meetings!$B$3:$B1002, "&gt;="&amp;$A28, Meetings!$O$3:$O1002, C$19)+SUMIFS(Meetings!$F$3:$F1002, Meetings!$B$3:$B1002, "&lt;"&amp;$A28+7, Meetings!$B$3:$B1002, "&gt;="&amp;$A28, Meetings!$P$3:$P1002, C$19)+SUMIFS(Meetings!$F$3:$F1002, Meetings!$B$3:$B1002, "&lt;"&amp;$A28+7, Meetings!$B$3:$B1002, "&gt;="&amp;$A28, Meetings!$Q$3:$Q1002, C$19))</f>
        <v>0</v>
      </c>
      <c r="D28" s="110">
        <f>(SUMIFS(Timesheet!$G$3:$G1002, Timesheet!$C$3:$C1002, D$19, Timesheet!$B$3:$B1002, "&lt;"&amp;$A28+7, Timesheet!$B$3:$B1002, "&gt;="&amp;$A28)+SUMIFS(Meetings!$F$3:$F1002, Meetings!$B$3:$B1002, "&lt;"&amp;$A28+7, Meetings!$B$3:$B1002, "&gt;="&amp;$A28, Meetings!$G$3:$G1002, D$19)+SUMIFS(Meetings!$F$3:$F1002, Meetings!$B$3:$B1002, "&lt;"&amp;$A28+7, Meetings!$B$3:$B1002, "&gt;="&amp;$A28, Meetings!$H$3:$H1002, D$19)+SUMIFS(Meetings!$F$3:$F1002, Meetings!$B$3:$B1002, "&lt;"&amp;$A28+7, Meetings!$B$3:$B1002, "&gt;="&amp;$A28, Meetings!$I$3:$I1002, D$19)+SUMIFS(Meetings!$F$3:$F1002, Meetings!$B$3:$B1002, "&lt;"&amp;$A28+7, Meetings!$B$3:$B1002, "&gt;="&amp;$A28, Meetings!$J$3:$J1002, D$19)+SUMIFS(Meetings!$F$3:$F1002, Meetings!$B$3:$B1002, "&lt;"&amp;$A28+7, Meetings!$B$3:$B1002, "&gt;="&amp;$A28, Meetings!$K$3:$K1002, D$19)+SUMIFS(Meetings!$F$3:$F1002, Meetings!$B$3:$B1002, "&lt;"&amp;$A28+7, Meetings!$B$3:$B1002, "&gt;="&amp;$A28, Meetings!$L$3:$L1002, D$19)+SUMIFS(Meetings!$F$3:$F1002, Meetings!$B$3:$B1002, "&lt;"&amp;$A28+7, Meetings!$B$3:$B1002, "&gt;="&amp;$A28, Meetings!$M$3:$M1002, D$19)+SUMIFS(Meetings!$F$3:$F1002, Meetings!$B$3:$B1002, "&lt;"&amp;$A28+7, Meetings!$B$3:$B1002, "&gt;="&amp;$A28, Meetings!$N$3:$N1002, D$19)+SUMIFS(Meetings!$F$3:$F1002, Meetings!$B$3:$B1002, "&lt;"&amp;$A28+7, Meetings!$B$3:$B1002, "&gt;="&amp;$A28, Meetings!$O$3:$O1002, D$19)+SUMIFS(Meetings!$F$3:$F1002, Meetings!$B$3:$B1002, "&lt;"&amp;$A28+7, Meetings!$B$3:$B1002, "&gt;="&amp;$A28, Meetings!$P$3:$P1002, D$19)+SUMIFS(Meetings!$F$3:$F1002, Meetings!$B$3:$B1002, "&lt;"&amp;$A28+7, Meetings!$B$3:$B1002, "&gt;="&amp;$A28, Meetings!$Q$3:$Q1002, D$19))</f>
        <v>6.5</v>
      </c>
      <c r="E28" s="110">
        <f>(SUMIFS(Timesheet!$G$3:$G1002, Timesheet!$C$3:$C1002, E$19, Timesheet!$B$3:$B1002, "&lt;"&amp;$A28+7, Timesheet!$B$3:$B1002, "&gt;="&amp;$A28)+SUMIFS(Meetings!$F$3:$F1002, Meetings!$B$3:$B1002, "&lt;"&amp;$A28+7, Meetings!$B$3:$B1002, "&gt;="&amp;$A28, Meetings!$G$3:$G1002, E$19)+SUMIFS(Meetings!$F$3:$F1002, Meetings!$B$3:$B1002, "&lt;"&amp;$A28+7, Meetings!$B$3:$B1002, "&gt;="&amp;$A28, Meetings!$H$3:$H1002, E$19)+SUMIFS(Meetings!$F$3:$F1002, Meetings!$B$3:$B1002, "&lt;"&amp;$A28+7, Meetings!$B$3:$B1002, "&gt;="&amp;$A28, Meetings!$I$3:$I1002, E$19)+SUMIFS(Meetings!$F$3:$F1002, Meetings!$B$3:$B1002, "&lt;"&amp;$A28+7, Meetings!$B$3:$B1002, "&gt;="&amp;$A28, Meetings!$J$3:$J1002, E$19)+SUMIFS(Meetings!$F$3:$F1002, Meetings!$B$3:$B1002, "&lt;"&amp;$A28+7, Meetings!$B$3:$B1002, "&gt;="&amp;$A28, Meetings!$K$3:$K1002, E$19)+SUMIFS(Meetings!$F$3:$F1002, Meetings!$B$3:$B1002, "&lt;"&amp;$A28+7, Meetings!$B$3:$B1002, "&gt;="&amp;$A28, Meetings!$L$3:$L1002, E$19)+SUMIFS(Meetings!$F$3:$F1002, Meetings!$B$3:$B1002, "&lt;"&amp;$A28+7, Meetings!$B$3:$B1002, "&gt;="&amp;$A28, Meetings!$M$3:$M1002, E$19)+SUMIFS(Meetings!$F$3:$F1002, Meetings!$B$3:$B1002, "&lt;"&amp;$A28+7, Meetings!$B$3:$B1002, "&gt;="&amp;$A28, Meetings!$N$3:$N1002, E$19)+SUMIFS(Meetings!$F$3:$F1002, Meetings!$B$3:$B1002, "&lt;"&amp;$A28+7, Meetings!$B$3:$B1002, "&gt;="&amp;$A28, Meetings!$O$3:$O1002, E$19)+SUMIFS(Meetings!$F$3:$F1002, Meetings!$B$3:$B1002, "&lt;"&amp;$A28+7, Meetings!$B$3:$B1002, "&gt;="&amp;$A28, Meetings!$P$3:$P1002, E$19)+SUMIFS(Meetings!$F$3:$F1002, Meetings!$B$3:$B1002, "&lt;"&amp;$A28+7, Meetings!$B$3:$B1002, "&gt;="&amp;$A28, Meetings!$Q$3:$Q1002, E$19))</f>
        <v>0</v>
      </c>
      <c r="F28" s="110">
        <f>(SUMIFS(Timesheet!$G$3:$G1002, Timesheet!$C$3:$C1002, F$19, Timesheet!$B$3:$B1002, "&lt;"&amp;$A28+7, Timesheet!$B$3:$B1002, "&gt;="&amp;$A28)+SUMIFS(Meetings!$F$3:$F1002, Meetings!$B$3:$B1002, "&lt;"&amp;$A28+7, Meetings!$B$3:$B1002, "&gt;="&amp;$A28, Meetings!$G$3:$G1002, F$19)+SUMIFS(Meetings!$F$3:$F1002, Meetings!$B$3:$B1002, "&lt;"&amp;$A28+7, Meetings!$B$3:$B1002, "&gt;="&amp;$A28, Meetings!$H$3:$H1002, F$19)+SUMIFS(Meetings!$F$3:$F1002, Meetings!$B$3:$B1002, "&lt;"&amp;$A28+7, Meetings!$B$3:$B1002, "&gt;="&amp;$A28, Meetings!$I$3:$I1002, F$19)+SUMIFS(Meetings!$F$3:$F1002, Meetings!$B$3:$B1002, "&lt;"&amp;$A28+7, Meetings!$B$3:$B1002, "&gt;="&amp;$A28, Meetings!$J$3:$J1002, F$19)+SUMIFS(Meetings!$F$3:$F1002, Meetings!$B$3:$B1002, "&lt;"&amp;$A28+7, Meetings!$B$3:$B1002, "&gt;="&amp;$A28, Meetings!$K$3:$K1002, F$19)+SUMIFS(Meetings!$F$3:$F1002, Meetings!$B$3:$B1002, "&lt;"&amp;$A28+7, Meetings!$B$3:$B1002, "&gt;="&amp;$A28, Meetings!$L$3:$L1002, F$19)+SUMIFS(Meetings!$F$3:$F1002, Meetings!$B$3:$B1002, "&lt;"&amp;$A28+7, Meetings!$B$3:$B1002, "&gt;="&amp;$A28, Meetings!$M$3:$M1002, F$19)+SUMIFS(Meetings!$F$3:$F1002, Meetings!$B$3:$B1002, "&lt;"&amp;$A28+7, Meetings!$B$3:$B1002, "&gt;="&amp;$A28, Meetings!$N$3:$N1002, F$19)+SUMIFS(Meetings!$F$3:$F1002, Meetings!$B$3:$B1002, "&lt;"&amp;$A28+7, Meetings!$B$3:$B1002, "&gt;="&amp;$A28, Meetings!$O$3:$O1002, F$19)+SUMIFS(Meetings!$F$3:$F1002, Meetings!$B$3:$B1002, "&lt;"&amp;$A28+7, Meetings!$B$3:$B1002, "&gt;="&amp;$A28, Meetings!$P$3:$P1002, F$19)+SUMIFS(Meetings!$F$3:$F1002, Meetings!$B$3:$B1002, "&lt;"&amp;$A28+7, Meetings!$B$3:$B1002, "&gt;="&amp;$A28, Meetings!$Q$3:$Q1002, F$19))</f>
        <v>0</v>
      </c>
      <c r="G28" s="110">
        <f>(SUMIFS(Timesheet!$G$3:$G1002, Timesheet!$C$3:$C1002, G$19, Timesheet!$B$3:$B1002, "&lt;"&amp;$A28+7, Timesheet!$B$3:$B1002, "&gt;="&amp;$A28)+SUMIFS(Meetings!$F$3:$F1002, Meetings!$B$3:$B1002, "&lt;"&amp;$A28+7, Meetings!$B$3:$B1002, "&gt;="&amp;$A28, Meetings!$G$3:$G1002, G$19)+SUMIFS(Meetings!$F$3:$F1002, Meetings!$B$3:$B1002, "&lt;"&amp;$A28+7, Meetings!$B$3:$B1002, "&gt;="&amp;$A28, Meetings!$H$3:$H1002, G$19)+SUMIFS(Meetings!$F$3:$F1002, Meetings!$B$3:$B1002, "&lt;"&amp;$A28+7, Meetings!$B$3:$B1002, "&gt;="&amp;$A28, Meetings!$I$3:$I1002, G$19)+SUMIFS(Meetings!$F$3:$F1002, Meetings!$B$3:$B1002, "&lt;"&amp;$A28+7, Meetings!$B$3:$B1002, "&gt;="&amp;$A28, Meetings!$J$3:$J1002, G$19)+SUMIFS(Meetings!$F$3:$F1002, Meetings!$B$3:$B1002, "&lt;"&amp;$A28+7, Meetings!$B$3:$B1002, "&gt;="&amp;$A28, Meetings!$K$3:$K1002, G$19)+SUMIFS(Meetings!$F$3:$F1002, Meetings!$B$3:$B1002, "&lt;"&amp;$A28+7, Meetings!$B$3:$B1002, "&gt;="&amp;$A28, Meetings!$L$3:$L1002, G$19)+SUMIFS(Meetings!$F$3:$F1002, Meetings!$B$3:$B1002, "&lt;"&amp;$A28+7, Meetings!$B$3:$B1002, "&gt;="&amp;$A28, Meetings!$M$3:$M1002, G$19)+SUMIFS(Meetings!$F$3:$F1002, Meetings!$B$3:$B1002, "&lt;"&amp;$A28+7, Meetings!$B$3:$B1002, "&gt;="&amp;$A28, Meetings!$N$3:$N1002, G$19)+SUMIFS(Meetings!$F$3:$F1002, Meetings!$B$3:$B1002, "&lt;"&amp;$A28+7, Meetings!$B$3:$B1002, "&gt;="&amp;$A28, Meetings!$O$3:$O1002, G$19)+SUMIFS(Meetings!$F$3:$F1002, Meetings!$B$3:$B1002, "&lt;"&amp;$A28+7, Meetings!$B$3:$B1002, "&gt;="&amp;$A28, Meetings!$P$3:$P1002, G$19)+SUMIFS(Meetings!$F$3:$F1002, Meetings!$B$3:$B1002, "&lt;"&amp;$A28+7, Meetings!$B$3:$B1002, "&gt;="&amp;$A28, Meetings!$Q$3:$Q1002, G$19))</f>
        <v>0</v>
      </c>
      <c r="H28" s="110">
        <f>(SUMIFS(Timesheet!$G$3:$G1002, Timesheet!$C$3:$C1002, H$19, Timesheet!$B$3:$B1002, "&lt;"&amp;$A28+7, Timesheet!$B$3:$B1002, "&gt;="&amp;$A28)+SUMIFS(Meetings!$F$3:$F1002, Meetings!$B$3:$B1002, "&lt;"&amp;$A28+7, Meetings!$B$3:$B1002, "&gt;="&amp;$A28, Meetings!$G$3:$G1002, H$19)+SUMIFS(Meetings!$F$3:$F1002, Meetings!$B$3:$B1002, "&lt;"&amp;$A28+7, Meetings!$B$3:$B1002, "&gt;="&amp;$A28, Meetings!$H$3:$H1002, H$19)+SUMIFS(Meetings!$F$3:$F1002, Meetings!$B$3:$B1002, "&lt;"&amp;$A28+7, Meetings!$B$3:$B1002, "&gt;="&amp;$A28, Meetings!$I$3:$I1002, H$19)+SUMIFS(Meetings!$F$3:$F1002, Meetings!$B$3:$B1002, "&lt;"&amp;$A28+7, Meetings!$B$3:$B1002, "&gt;="&amp;$A28, Meetings!$J$3:$J1002, H$19)+SUMIFS(Meetings!$F$3:$F1002, Meetings!$B$3:$B1002, "&lt;"&amp;$A28+7, Meetings!$B$3:$B1002, "&gt;="&amp;$A28, Meetings!$K$3:$K1002, H$19)+SUMIFS(Meetings!$F$3:$F1002, Meetings!$B$3:$B1002, "&lt;"&amp;$A28+7, Meetings!$B$3:$B1002, "&gt;="&amp;$A28, Meetings!$L$3:$L1002, H$19)+SUMIFS(Meetings!$F$3:$F1002, Meetings!$B$3:$B1002, "&lt;"&amp;$A28+7, Meetings!$B$3:$B1002, "&gt;="&amp;$A28, Meetings!$M$3:$M1002, H$19)+SUMIFS(Meetings!$F$3:$F1002, Meetings!$B$3:$B1002, "&lt;"&amp;$A28+7, Meetings!$B$3:$B1002, "&gt;="&amp;$A28, Meetings!$N$3:$N1002, H$19)+SUMIFS(Meetings!$F$3:$F1002, Meetings!$B$3:$B1002, "&lt;"&amp;$A28+7, Meetings!$B$3:$B1002, "&gt;="&amp;$A28, Meetings!$O$3:$O1002, H$19)+SUMIFS(Meetings!$F$3:$F1002, Meetings!$B$3:$B1002, "&lt;"&amp;$A28+7, Meetings!$B$3:$B1002, "&gt;="&amp;$A28, Meetings!$P$3:$P1002, H$19)+SUMIFS(Meetings!$F$3:$F1002, Meetings!$B$3:$B1002, "&lt;"&amp;$A28+7, Meetings!$B$3:$B1002, "&gt;="&amp;$A28, Meetings!$Q$3:$Q1002, H$19))</f>
        <v>0</v>
      </c>
      <c r="I28" s="110">
        <f>(SUMIFS(Timesheet!$G$3:$G1002, Timesheet!$C$3:$C1002, I$19, Timesheet!$B$3:$B1002, "&lt;"&amp;$A28+7, Timesheet!$B$3:$B1002, "&gt;="&amp;$A28)+SUMIFS(Meetings!$F$3:$F1002, Meetings!$B$3:$B1002, "&lt;"&amp;$A28+7, Meetings!$B$3:$B1002, "&gt;="&amp;$A28, Meetings!$G$3:$G1002, I$19)+SUMIFS(Meetings!$F$3:$F1002, Meetings!$B$3:$B1002, "&lt;"&amp;$A28+7, Meetings!$B$3:$B1002, "&gt;="&amp;$A28, Meetings!$H$3:$H1002, I$19)+SUMIFS(Meetings!$F$3:$F1002, Meetings!$B$3:$B1002, "&lt;"&amp;$A28+7, Meetings!$B$3:$B1002, "&gt;="&amp;$A28, Meetings!$I$3:$I1002, I$19)+SUMIFS(Meetings!$F$3:$F1002, Meetings!$B$3:$B1002, "&lt;"&amp;$A28+7, Meetings!$B$3:$B1002, "&gt;="&amp;$A28, Meetings!$J$3:$J1002, I$19)+SUMIFS(Meetings!$F$3:$F1002, Meetings!$B$3:$B1002, "&lt;"&amp;$A28+7, Meetings!$B$3:$B1002, "&gt;="&amp;$A28, Meetings!$K$3:$K1002, I$19)+SUMIFS(Meetings!$F$3:$F1002, Meetings!$B$3:$B1002, "&lt;"&amp;$A28+7, Meetings!$B$3:$B1002, "&gt;="&amp;$A28, Meetings!$L$3:$L1002, I$19)+SUMIFS(Meetings!$F$3:$F1002, Meetings!$B$3:$B1002, "&lt;"&amp;$A28+7, Meetings!$B$3:$B1002, "&gt;="&amp;$A28, Meetings!$M$3:$M1002, I$19)+SUMIFS(Meetings!$F$3:$F1002, Meetings!$B$3:$B1002, "&lt;"&amp;$A28+7, Meetings!$B$3:$B1002, "&gt;="&amp;$A28, Meetings!$N$3:$N1002, I$19)+SUMIFS(Meetings!$F$3:$F1002, Meetings!$B$3:$B1002, "&lt;"&amp;$A28+7, Meetings!$B$3:$B1002, "&gt;="&amp;$A28, Meetings!$O$3:$O1002, I$19)+SUMIFS(Meetings!$F$3:$F1002, Meetings!$B$3:$B1002, "&lt;"&amp;$A28+7, Meetings!$B$3:$B1002, "&gt;="&amp;$A28, Meetings!$P$3:$P1002, I$19)+SUMIFS(Meetings!$F$3:$F1002, Meetings!$B$3:$B1002, "&lt;"&amp;$A28+7, Meetings!$B$3:$B1002, "&gt;="&amp;$A28, Meetings!$Q$3:$Q1002, I$19))</f>
        <v>0</v>
      </c>
      <c r="J28" s="110">
        <f>(SUMIFS(Timesheet!$G$3:$G1002, Timesheet!$C$3:$C1002, J$19, Timesheet!$B$3:$B1002, "&lt;"&amp;$A28+7, Timesheet!$B$3:$B1002, "&gt;="&amp;$A28)+SUMIFS(Meetings!$F$3:$F1002, Meetings!$B$3:$B1002, "&lt;"&amp;$A28+7, Meetings!$B$3:$B1002, "&gt;="&amp;$A28, Meetings!$G$3:$G1002, J$19)+SUMIFS(Meetings!$F$3:$F1002, Meetings!$B$3:$B1002, "&lt;"&amp;$A28+7, Meetings!$B$3:$B1002, "&gt;="&amp;$A28, Meetings!$H$3:$H1002, J$19)+SUMIFS(Meetings!$F$3:$F1002, Meetings!$B$3:$B1002, "&lt;"&amp;$A28+7, Meetings!$B$3:$B1002, "&gt;="&amp;$A28, Meetings!$I$3:$I1002, J$19)+SUMIFS(Meetings!$F$3:$F1002, Meetings!$B$3:$B1002, "&lt;"&amp;$A28+7, Meetings!$B$3:$B1002, "&gt;="&amp;$A28, Meetings!$J$3:$J1002, J$19)+SUMIFS(Meetings!$F$3:$F1002, Meetings!$B$3:$B1002, "&lt;"&amp;$A28+7, Meetings!$B$3:$B1002, "&gt;="&amp;$A28, Meetings!$K$3:$K1002, J$19)+SUMIFS(Meetings!$F$3:$F1002, Meetings!$B$3:$B1002, "&lt;"&amp;$A28+7, Meetings!$B$3:$B1002, "&gt;="&amp;$A28, Meetings!$L$3:$L1002, J$19)+SUMIFS(Meetings!$F$3:$F1002, Meetings!$B$3:$B1002, "&lt;"&amp;$A28+7, Meetings!$B$3:$B1002, "&gt;="&amp;$A28, Meetings!$M$3:$M1002, J$19)+SUMIFS(Meetings!$F$3:$F1002, Meetings!$B$3:$B1002, "&lt;"&amp;$A28+7, Meetings!$B$3:$B1002, "&gt;="&amp;$A28, Meetings!$N$3:$N1002, J$19)+SUMIFS(Meetings!$F$3:$F1002, Meetings!$B$3:$B1002, "&lt;"&amp;$A28+7, Meetings!$B$3:$B1002, "&gt;="&amp;$A28, Meetings!$O$3:$O1002, J$19)+SUMIFS(Meetings!$F$3:$F1002, Meetings!$B$3:$B1002, "&lt;"&amp;$A28+7, Meetings!$B$3:$B1002, "&gt;="&amp;$A28, Meetings!$P$3:$P1002, J$19)+SUMIFS(Meetings!$F$3:$F1002, Meetings!$B$3:$B1002, "&lt;"&amp;$A28+7, Meetings!$B$3:$B1002, "&gt;="&amp;$A28, Meetings!$Q$3:$Q1002, J$19))</f>
        <v>0</v>
      </c>
      <c r="K28" s="110">
        <f>(SUMIFS(Timesheet!$G$3:$G1002, Timesheet!$C$3:$C1002, K$19, Timesheet!$B$3:$B1002, "&lt;"&amp;$A28+7, Timesheet!$B$3:$B1002, "&gt;="&amp;$A28)+SUMIFS(Meetings!$F$3:$F1002, Meetings!$B$3:$B1002, "&lt;"&amp;$A28+7, Meetings!$B$3:$B1002, "&gt;="&amp;$A28, Meetings!$G$3:$G1002, K$19)+SUMIFS(Meetings!$F$3:$F1002, Meetings!$B$3:$B1002, "&lt;"&amp;$A28+7, Meetings!$B$3:$B1002, "&gt;="&amp;$A28, Meetings!$H$3:$H1002, K$19)+SUMIFS(Meetings!$F$3:$F1002, Meetings!$B$3:$B1002, "&lt;"&amp;$A28+7, Meetings!$B$3:$B1002, "&gt;="&amp;$A28, Meetings!$I$3:$I1002, K$19)+SUMIFS(Meetings!$F$3:$F1002, Meetings!$B$3:$B1002, "&lt;"&amp;$A28+7, Meetings!$B$3:$B1002, "&gt;="&amp;$A28, Meetings!$J$3:$J1002, K$19)+SUMIFS(Meetings!$F$3:$F1002, Meetings!$B$3:$B1002, "&lt;"&amp;$A28+7, Meetings!$B$3:$B1002, "&gt;="&amp;$A28, Meetings!$K$3:$K1002, K$19)+SUMIFS(Meetings!$F$3:$F1002, Meetings!$B$3:$B1002, "&lt;"&amp;$A28+7, Meetings!$B$3:$B1002, "&gt;="&amp;$A28, Meetings!$L$3:$L1002, K$19)+SUMIFS(Meetings!$F$3:$F1002, Meetings!$B$3:$B1002, "&lt;"&amp;$A28+7, Meetings!$B$3:$B1002, "&gt;="&amp;$A28, Meetings!$M$3:$M1002, K$19)+SUMIFS(Meetings!$F$3:$F1002, Meetings!$B$3:$B1002, "&lt;"&amp;$A28+7, Meetings!$B$3:$B1002, "&gt;="&amp;$A28, Meetings!$N$3:$N1002, K$19)+SUMIFS(Meetings!$F$3:$F1002, Meetings!$B$3:$B1002, "&lt;"&amp;$A28+7, Meetings!$B$3:$B1002, "&gt;="&amp;$A28, Meetings!$O$3:$O1002, K$19)+SUMIFS(Meetings!$F$3:$F1002, Meetings!$B$3:$B1002, "&lt;"&amp;$A28+7, Meetings!$B$3:$B1002, "&gt;="&amp;$A28, Meetings!$P$3:$P1002, K$19)+SUMIFS(Meetings!$F$3:$F1002, Meetings!$B$3:$B1002, "&lt;"&amp;$A28+7, Meetings!$B$3:$B1002, "&gt;="&amp;$A28, Meetings!$Q$3:$Q1002, K$19))</f>
        <v>0</v>
      </c>
      <c r="L28" s="110">
        <f>(SUMIFS(Timesheet!$G$3:$G1002, Timesheet!$C$3:$C1002, L$19, Timesheet!$B$3:$B1002, "&lt;"&amp;$A28+7, Timesheet!$B$3:$B1002, "&gt;="&amp;$A28)+SUMIFS(Meetings!$F$3:$F1002, Meetings!$B$3:$B1002, "&lt;"&amp;$A28+7, Meetings!$B$3:$B1002, "&gt;="&amp;$A28, Meetings!$G$3:$G1002, L$19)+SUMIFS(Meetings!$F$3:$F1002, Meetings!$B$3:$B1002, "&lt;"&amp;$A28+7, Meetings!$B$3:$B1002, "&gt;="&amp;$A28, Meetings!$H$3:$H1002, L$19)+SUMIFS(Meetings!$F$3:$F1002, Meetings!$B$3:$B1002, "&lt;"&amp;$A28+7, Meetings!$B$3:$B1002, "&gt;="&amp;$A28, Meetings!$I$3:$I1002, L$19)+SUMIFS(Meetings!$F$3:$F1002, Meetings!$B$3:$B1002, "&lt;"&amp;$A28+7, Meetings!$B$3:$B1002, "&gt;="&amp;$A28, Meetings!$J$3:$J1002, L$19)+SUMIFS(Meetings!$F$3:$F1002, Meetings!$B$3:$B1002, "&lt;"&amp;$A28+7, Meetings!$B$3:$B1002, "&gt;="&amp;$A28, Meetings!$K$3:$K1002, L$19)+SUMIFS(Meetings!$F$3:$F1002, Meetings!$B$3:$B1002, "&lt;"&amp;$A28+7, Meetings!$B$3:$B1002, "&gt;="&amp;$A28, Meetings!$L$3:$L1002, L$19)+SUMIFS(Meetings!$F$3:$F1002, Meetings!$B$3:$B1002, "&lt;"&amp;$A28+7, Meetings!$B$3:$B1002, "&gt;="&amp;$A28, Meetings!$M$3:$M1002, L$19)+SUMIFS(Meetings!$F$3:$F1002, Meetings!$B$3:$B1002, "&lt;"&amp;$A28+7, Meetings!$B$3:$B1002, "&gt;="&amp;$A28, Meetings!$N$3:$N1002, L$19)+SUMIFS(Meetings!$F$3:$F1002, Meetings!$B$3:$B1002, "&lt;"&amp;$A28+7, Meetings!$B$3:$B1002, "&gt;="&amp;$A28, Meetings!$O$3:$O1002, L$19)+SUMIFS(Meetings!$F$3:$F1002, Meetings!$B$3:$B1002, "&lt;"&amp;$A28+7, Meetings!$B$3:$B1002, "&gt;="&amp;$A28, Meetings!$P$3:$P1002, L$19)+SUMIFS(Meetings!$F$3:$F1002, Meetings!$B$3:$B1002, "&lt;"&amp;$A28+7, Meetings!$B$3:$B1002, "&gt;="&amp;$A28, Meetings!$Q$3:$Q1002, L$19))</f>
        <v>0</v>
      </c>
      <c r="M28" s="110">
        <f>(SUMIFS(Timesheet!$G$3:$G1002, Timesheet!$C$3:$C1002, M$19, Timesheet!$B$3:$B1002, "&lt;"&amp;$A28+7, Timesheet!$B$3:$B1002, "&gt;="&amp;$A28)+SUMIFS(Meetings!$F$3:$F1002, Meetings!$B$3:$B1002, "&lt;"&amp;$A28+7, Meetings!$B$3:$B1002, "&gt;="&amp;$A28, Meetings!$G$3:$G1002, M$19)+SUMIFS(Meetings!$F$3:$F1002, Meetings!$B$3:$B1002, "&lt;"&amp;$A28+7, Meetings!$B$3:$B1002, "&gt;="&amp;$A28, Meetings!$H$3:$H1002, M$19)+SUMIFS(Meetings!$F$3:$F1002, Meetings!$B$3:$B1002, "&lt;"&amp;$A28+7, Meetings!$B$3:$B1002, "&gt;="&amp;$A28, Meetings!$I$3:$I1002, M$19)+SUMIFS(Meetings!$F$3:$F1002, Meetings!$B$3:$B1002, "&lt;"&amp;$A28+7, Meetings!$B$3:$B1002, "&gt;="&amp;$A28, Meetings!$J$3:$J1002, M$19)+SUMIFS(Meetings!$F$3:$F1002, Meetings!$B$3:$B1002, "&lt;"&amp;$A28+7, Meetings!$B$3:$B1002, "&gt;="&amp;$A28, Meetings!$K$3:$K1002, M$19)+SUMIFS(Meetings!$F$3:$F1002, Meetings!$B$3:$B1002, "&lt;"&amp;$A28+7, Meetings!$B$3:$B1002, "&gt;="&amp;$A28, Meetings!$L$3:$L1002, M$19)+SUMIFS(Meetings!$F$3:$F1002, Meetings!$B$3:$B1002, "&lt;"&amp;$A28+7, Meetings!$B$3:$B1002, "&gt;="&amp;$A28, Meetings!$M$3:$M1002, M$19)+SUMIFS(Meetings!$F$3:$F1002, Meetings!$B$3:$B1002, "&lt;"&amp;$A28+7, Meetings!$B$3:$B1002, "&gt;="&amp;$A28, Meetings!$N$3:$N1002, M$19)+SUMIFS(Meetings!$F$3:$F1002, Meetings!$B$3:$B1002, "&lt;"&amp;$A28+7, Meetings!$B$3:$B1002, "&gt;="&amp;$A28, Meetings!$O$3:$O1002, M$19)+SUMIFS(Meetings!$F$3:$F1002, Meetings!$B$3:$B1002, "&lt;"&amp;$A28+7, Meetings!$B$3:$B1002, "&gt;="&amp;$A28, Meetings!$P$3:$P1002, M$19)+SUMIFS(Meetings!$F$3:$F1002, Meetings!$B$3:$B1002, "&lt;"&amp;$A28+7, Meetings!$B$3:$B1002, "&gt;="&amp;$A28, Meetings!$Q$3:$Q1002, M$19))</f>
        <v>0</v>
      </c>
      <c r="N28" s="111">
        <f t="shared" si="3"/>
        <v>6.5</v>
      </c>
      <c r="O28" s="113">
        <f t="shared" si="4"/>
        <v>81.25</v>
      </c>
    </row>
    <row r="29" ht="15.75" customHeight="1">
      <c r="A29" s="108">
        <f t="shared" si="5"/>
        <v>44928</v>
      </c>
      <c r="B29" s="109" t="s">
        <v>650</v>
      </c>
      <c r="C29" s="110">
        <f>(SUMIFS(Timesheet!$G$3:$G1002, Timesheet!$C$3:$C1002, C$19, Timesheet!$B$3:$B1002, "&lt;"&amp;$A29+7, Timesheet!$B$3:$B1002, "&gt;="&amp;$A29)+SUMIFS(Meetings!$F$3:$F1002, Meetings!$B$3:$B1002, "&lt;"&amp;$A29+7, Meetings!$B$3:$B1002, "&gt;="&amp;$A29, Meetings!$G$3:$G1002, C$19)+SUMIFS(Meetings!$F$3:$F1002, Meetings!$B$3:$B1002, "&lt;"&amp;$A29+7, Meetings!$B$3:$B1002, "&gt;="&amp;$A29, Meetings!$H$3:$H1002, C$19)+SUMIFS(Meetings!$F$3:$F1002, Meetings!$B$3:$B1002, "&lt;"&amp;$A29+7, Meetings!$B$3:$B1002, "&gt;="&amp;$A29, Meetings!$I$3:$I1002, C$19)+SUMIFS(Meetings!$F$3:$F1002, Meetings!$B$3:$B1002, "&lt;"&amp;$A29+7, Meetings!$B$3:$B1002, "&gt;="&amp;$A29, Meetings!$J$3:$J1002, C$19)+SUMIFS(Meetings!$F$3:$F1002, Meetings!$B$3:$B1002, "&lt;"&amp;$A29+7, Meetings!$B$3:$B1002, "&gt;="&amp;$A29, Meetings!$K$3:$K1002, C$19)+SUMIFS(Meetings!$F$3:$F1002, Meetings!$B$3:$B1002, "&lt;"&amp;$A29+7, Meetings!$B$3:$B1002, "&gt;="&amp;$A29, Meetings!$L$3:$L1002, C$19)+SUMIFS(Meetings!$F$3:$F1002, Meetings!$B$3:$B1002, "&lt;"&amp;$A29+7, Meetings!$B$3:$B1002, "&gt;="&amp;$A29, Meetings!$M$3:$M1002, C$19)+SUMIFS(Meetings!$F$3:$F1002, Meetings!$B$3:$B1002, "&lt;"&amp;$A29+7, Meetings!$B$3:$B1002, "&gt;="&amp;$A29, Meetings!$N$3:$N1002, C$19)+SUMIFS(Meetings!$F$3:$F1002, Meetings!$B$3:$B1002, "&lt;"&amp;$A29+7, Meetings!$B$3:$B1002, "&gt;="&amp;$A29, Meetings!$O$3:$O1002, C$19)+SUMIFS(Meetings!$F$3:$F1002, Meetings!$B$3:$B1002, "&lt;"&amp;$A29+7, Meetings!$B$3:$B1002, "&gt;="&amp;$A29, Meetings!$P$3:$P1002, C$19)+SUMIFS(Meetings!$F$3:$F1002, Meetings!$B$3:$B1002, "&lt;"&amp;$A29+7, Meetings!$B$3:$B1002, "&gt;="&amp;$A29, Meetings!$Q$3:$Q1002, C$19))</f>
        <v>0</v>
      </c>
      <c r="D29" s="110">
        <f>(SUMIFS(Timesheet!$G$3:$G1002, Timesheet!$C$3:$C1002, D$19, Timesheet!$B$3:$B1002, "&lt;"&amp;$A29+7, Timesheet!$B$3:$B1002, "&gt;="&amp;$A29)+SUMIFS(Meetings!$F$3:$F1002, Meetings!$B$3:$B1002, "&lt;"&amp;$A29+7, Meetings!$B$3:$B1002, "&gt;="&amp;$A29, Meetings!$G$3:$G1002, D$19)+SUMIFS(Meetings!$F$3:$F1002, Meetings!$B$3:$B1002, "&lt;"&amp;$A29+7, Meetings!$B$3:$B1002, "&gt;="&amp;$A29, Meetings!$H$3:$H1002, D$19)+SUMIFS(Meetings!$F$3:$F1002, Meetings!$B$3:$B1002, "&lt;"&amp;$A29+7, Meetings!$B$3:$B1002, "&gt;="&amp;$A29, Meetings!$I$3:$I1002, D$19)+SUMIFS(Meetings!$F$3:$F1002, Meetings!$B$3:$B1002, "&lt;"&amp;$A29+7, Meetings!$B$3:$B1002, "&gt;="&amp;$A29, Meetings!$J$3:$J1002, D$19)+SUMIFS(Meetings!$F$3:$F1002, Meetings!$B$3:$B1002, "&lt;"&amp;$A29+7, Meetings!$B$3:$B1002, "&gt;="&amp;$A29, Meetings!$K$3:$K1002, D$19)+SUMIFS(Meetings!$F$3:$F1002, Meetings!$B$3:$B1002, "&lt;"&amp;$A29+7, Meetings!$B$3:$B1002, "&gt;="&amp;$A29, Meetings!$L$3:$L1002, D$19)+SUMIFS(Meetings!$F$3:$F1002, Meetings!$B$3:$B1002, "&lt;"&amp;$A29+7, Meetings!$B$3:$B1002, "&gt;="&amp;$A29, Meetings!$M$3:$M1002, D$19)+SUMIFS(Meetings!$F$3:$F1002, Meetings!$B$3:$B1002, "&lt;"&amp;$A29+7, Meetings!$B$3:$B1002, "&gt;="&amp;$A29, Meetings!$N$3:$N1002, D$19)+SUMIFS(Meetings!$F$3:$F1002, Meetings!$B$3:$B1002, "&lt;"&amp;$A29+7, Meetings!$B$3:$B1002, "&gt;="&amp;$A29, Meetings!$O$3:$O1002, D$19)+SUMIFS(Meetings!$F$3:$F1002, Meetings!$B$3:$B1002, "&lt;"&amp;$A29+7, Meetings!$B$3:$B1002, "&gt;="&amp;$A29, Meetings!$P$3:$P1002, D$19)+SUMIFS(Meetings!$F$3:$F1002, Meetings!$B$3:$B1002, "&lt;"&amp;$A29+7, Meetings!$B$3:$B1002, "&gt;="&amp;$A29, Meetings!$Q$3:$Q1002, D$19))</f>
        <v>1.5</v>
      </c>
      <c r="E29" s="110">
        <f>(SUMIFS(Timesheet!$G$3:$G1002, Timesheet!$C$3:$C1002, E$19, Timesheet!$B$3:$B1002, "&lt;"&amp;$A29+7, Timesheet!$B$3:$B1002, "&gt;="&amp;$A29)+SUMIFS(Meetings!$F$3:$F1002, Meetings!$B$3:$B1002, "&lt;"&amp;$A29+7, Meetings!$B$3:$B1002, "&gt;="&amp;$A29, Meetings!$G$3:$G1002, E$19)+SUMIFS(Meetings!$F$3:$F1002, Meetings!$B$3:$B1002, "&lt;"&amp;$A29+7, Meetings!$B$3:$B1002, "&gt;="&amp;$A29, Meetings!$H$3:$H1002, E$19)+SUMIFS(Meetings!$F$3:$F1002, Meetings!$B$3:$B1002, "&lt;"&amp;$A29+7, Meetings!$B$3:$B1002, "&gt;="&amp;$A29, Meetings!$I$3:$I1002, E$19)+SUMIFS(Meetings!$F$3:$F1002, Meetings!$B$3:$B1002, "&lt;"&amp;$A29+7, Meetings!$B$3:$B1002, "&gt;="&amp;$A29, Meetings!$J$3:$J1002, E$19)+SUMIFS(Meetings!$F$3:$F1002, Meetings!$B$3:$B1002, "&lt;"&amp;$A29+7, Meetings!$B$3:$B1002, "&gt;="&amp;$A29, Meetings!$K$3:$K1002, E$19)+SUMIFS(Meetings!$F$3:$F1002, Meetings!$B$3:$B1002, "&lt;"&amp;$A29+7, Meetings!$B$3:$B1002, "&gt;="&amp;$A29, Meetings!$L$3:$L1002, E$19)+SUMIFS(Meetings!$F$3:$F1002, Meetings!$B$3:$B1002, "&lt;"&amp;$A29+7, Meetings!$B$3:$B1002, "&gt;="&amp;$A29, Meetings!$M$3:$M1002, E$19)+SUMIFS(Meetings!$F$3:$F1002, Meetings!$B$3:$B1002, "&lt;"&amp;$A29+7, Meetings!$B$3:$B1002, "&gt;="&amp;$A29, Meetings!$N$3:$N1002, E$19)+SUMIFS(Meetings!$F$3:$F1002, Meetings!$B$3:$B1002, "&lt;"&amp;$A29+7, Meetings!$B$3:$B1002, "&gt;="&amp;$A29, Meetings!$O$3:$O1002, E$19)+SUMIFS(Meetings!$F$3:$F1002, Meetings!$B$3:$B1002, "&lt;"&amp;$A29+7, Meetings!$B$3:$B1002, "&gt;="&amp;$A29, Meetings!$P$3:$P1002, E$19)+SUMIFS(Meetings!$F$3:$F1002, Meetings!$B$3:$B1002, "&lt;"&amp;$A29+7, Meetings!$B$3:$B1002, "&gt;="&amp;$A29, Meetings!$Q$3:$Q1002, E$19))</f>
        <v>0</v>
      </c>
      <c r="F29" s="110">
        <f>(SUMIFS(Timesheet!$G$3:$G1002, Timesheet!$C$3:$C1002, F$19, Timesheet!$B$3:$B1002, "&lt;"&amp;$A29+7, Timesheet!$B$3:$B1002, "&gt;="&amp;$A29)+SUMIFS(Meetings!$F$3:$F1002, Meetings!$B$3:$B1002, "&lt;"&amp;$A29+7, Meetings!$B$3:$B1002, "&gt;="&amp;$A29, Meetings!$G$3:$G1002, F$19)+SUMIFS(Meetings!$F$3:$F1002, Meetings!$B$3:$B1002, "&lt;"&amp;$A29+7, Meetings!$B$3:$B1002, "&gt;="&amp;$A29, Meetings!$H$3:$H1002, F$19)+SUMIFS(Meetings!$F$3:$F1002, Meetings!$B$3:$B1002, "&lt;"&amp;$A29+7, Meetings!$B$3:$B1002, "&gt;="&amp;$A29, Meetings!$I$3:$I1002, F$19)+SUMIFS(Meetings!$F$3:$F1002, Meetings!$B$3:$B1002, "&lt;"&amp;$A29+7, Meetings!$B$3:$B1002, "&gt;="&amp;$A29, Meetings!$J$3:$J1002, F$19)+SUMIFS(Meetings!$F$3:$F1002, Meetings!$B$3:$B1002, "&lt;"&amp;$A29+7, Meetings!$B$3:$B1002, "&gt;="&amp;$A29, Meetings!$K$3:$K1002, F$19)+SUMIFS(Meetings!$F$3:$F1002, Meetings!$B$3:$B1002, "&lt;"&amp;$A29+7, Meetings!$B$3:$B1002, "&gt;="&amp;$A29, Meetings!$L$3:$L1002, F$19)+SUMIFS(Meetings!$F$3:$F1002, Meetings!$B$3:$B1002, "&lt;"&amp;$A29+7, Meetings!$B$3:$B1002, "&gt;="&amp;$A29, Meetings!$M$3:$M1002, F$19)+SUMIFS(Meetings!$F$3:$F1002, Meetings!$B$3:$B1002, "&lt;"&amp;$A29+7, Meetings!$B$3:$B1002, "&gt;="&amp;$A29, Meetings!$N$3:$N1002, F$19)+SUMIFS(Meetings!$F$3:$F1002, Meetings!$B$3:$B1002, "&lt;"&amp;$A29+7, Meetings!$B$3:$B1002, "&gt;="&amp;$A29, Meetings!$O$3:$O1002, F$19)+SUMIFS(Meetings!$F$3:$F1002, Meetings!$B$3:$B1002, "&lt;"&amp;$A29+7, Meetings!$B$3:$B1002, "&gt;="&amp;$A29, Meetings!$P$3:$P1002, F$19)+SUMIFS(Meetings!$F$3:$F1002, Meetings!$B$3:$B1002, "&lt;"&amp;$A29+7, Meetings!$B$3:$B1002, "&gt;="&amp;$A29, Meetings!$Q$3:$Q1002, F$19))</f>
        <v>1.75</v>
      </c>
      <c r="G29" s="110">
        <f>(SUMIFS(Timesheet!$G$3:$G1002, Timesheet!$C$3:$C1002, G$19, Timesheet!$B$3:$B1002, "&lt;"&amp;$A29+7, Timesheet!$B$3:$B1002, "&gt;="&amp;$A29)+SUMIFS(Meetings!$F$3:$F1002, Meetings!$B$3:$B1002, "&lt;"&amp;$A29+7, Meetings!$B$3:$B1002, "&gt;="&amp;$A29, Meetings!$G$3:$G1002, G$19)+SUMIFS(Meetings!$F$3:$F1002, Meetings!$B$3:$B1002, "&lt;"&amp;$A29+7, Meetings!$B$3:$B1002, "&gt;="&amp;$A29, Meetings!$H$3:$H1002, G$19)+SUMIFS(Meetings!$F$3:$F1002, Meetings!$B$3:$B1002, "&lt;"&amp;$A29+7, Meetings!$B$3:$B1002, "&gt;="&amp;$A29, Meetings!$I$3:$I1002, G$19)+SUMIFS(Meetings!$F$3:$F1002, Meetings!$B$3:$B1002, "&lt;"&amp;$A29+7, Meetings!$B$3:$B1002, "&gt;="&amp;$A29, Meetings!$J$3:$J1002, G$19)+SUMIFS(Meetings!$F$3:$F1002, Meetings!$B$3:$B1002, "&lt;"&amp;$A29+7, Meetings!$B$3:$B1002, "&gt;="&amp;$A29, Meetings!$K$3:$K1002, G$19)+SUMIFS(Meetings!$F$3:$F1002, Meetings!$B$3:$B1002, "&lt;"&amp;$A29+7, Meetings!$B$3:$B1002, "&gt;="&amp;$A29, Meetings!$L$3:$L1002, G$19)+SUMIFS(Meetings!$F$3:$F1002, Meetings!$B$3:$B1002, "&lt;"&amp;$A29+7, Meetings!$B$3:$B1002, "&gt;="&amp;$A29, Meetings!$M$3:$M1002, G$19)+SUMIFS(Meetings!$F$3:$F1002, Meetings!$B$3:$B1002, "&lt;"&amp;$A29+7, Meetings!$B$3:$B1002, "&gt;="&amp;$A29, Meetings!$N$3:$N1002, G$19)+SUMIFS(Meetings!$F$3:$F1002, Meetings!$B$3:$B1002, "&lt;"&amp;$A29+7, Meetings!$B$3:$B1002, "&gt;="&amp;$A29, Meetings!$O$3:$O1002, G$19)+SUMIFS(Meetings!$F$3:$F1002, Meetings!$B$3:$B1002, "&lt;"&amp;$A29+7, Meetings!$B$3:$B1002, "&gt;="&amp;$A29, Meetings!$P$3:$P1002, G$19)+SUMIFS(Meetings!$F$3:$F1002, Meetings!$B$3:$B1002, "&lt;"&amp;$A29+7, Meetings!$B$3:$B1002, "&gt;="&amp;$A29, Meetings!$Q$3:$Q1002, G$19))</f>
        <v>0</v>
      </c>
      <c r="H29" s="110">
        <f>(SUMIFS(Timesheet!$G$3:$G1002, Timesheet!$C$3:$C1002, H$19, Timesheet!$B$3:$B1002, "&lt;"&amp;$A29+7, Timesheet!$B$3:$B1002, "&gt;="&amp;$A29)+SUMIFS(Meetings!$F$3:$F1002, Meetings!$B$3:$B1002, "&lt;"&amp;$A29+7, Meetings!$B$3:$B1002, "&gt;="&amp;$A29, Meetings!$G$3:$G1002, H$19)+SUMIFS(Meetings!$F$3:$F1002, Meetings!$B$3:$B1002, "&lt;"&amp;$A29+7, Meetings!$B$3:$B1002, "&gt;="&amp;$A29, Meetings!$H$3:$H1002, H$19)+SUMIFS(Meetings!$F$3:$F1002, Meetings!$B$3:$B1002, "&lt;"&amp;$A29+7, Meetings!$B$3:$B1002, "&gt;="&amp;$A29, Meetings!$I$3:$I1002, H$19)+SUMIFS(Meetings!$F$3:$F1002, Meetings!$B$3:$B1002, "&lt;"&amp;$A29+7, Meetings!$B$3:$B1002, "&gt;="&amp;$A29, Meetings!$J$3:$J1002, H$19)+SUMIFS(Meetings!$F$3:$F1002, Meetings!$B$3:$B1002, "&lt;"&amp;$A29+7, Meetings!$B$3:$B1002, "&gt;="&amp;$A29, Meetings!$K$3:$K1002, H$19)+SUMIFS(Meetings!$F$3:$F1002, Meetings!$B$3:$B1002, "&lt;"&amp;$A29+7, Meetings!$B$3:$B1002, "&gt;="&amp;$A29, Meetings!$L$3:$L1002, H$19)+SUMIFS(Meetings!$F$3:$F1002, Meetings!$B$3:$B1002, "&lt;"&amp;$A29+7, Meetings!$B$3:$B1002, "&gt;="&amp;$A29, Meetings!$M$3:$M1002, H$19)+SUMIFS(Meetings!$F$3:$F1002, Meetings!$B$3:$B1002, "&lt;"&amp;$A29+7, Meetings!$B$3:$B1002, "&gt;="&amp;$A29, Meetings!$N$3:$N1002, H$19)+SUMIFS(Meetings!$F$3:$F1002, Meetings!$B$3:$B1002, "&lt;"&amp;$A29+7, Meetings!$B$3:$B1002, "&gt;="&amp;$A29, Meetings!$O$3:$O1002, H$19)+SUMIFS(Meetings!$F$3:$F1002, Meetings!$B$3:$B1002, "&lt;"&amp;$A29+7, Meetings!$B$3:$B1002, "&gt;="&amp;$A29, Meetings!$P$3:$P1002, H$19)+SUMIFS(Meetings!$F$3:$F1002, Meetings!$B$3:$B1002, "&lt;"&amp;$A29+7, Meetings!$B$3:$B1002, "&gt;="&amp;$A29, Meetings!$Q$3:$Q1002, H$19))</f>
        <v>0</v>
      </c>
      <c r="I29" s="110">
        <f>(SUMIFS(Timesheet!$G$3:$G1002, Timesheet!$C$3:$C1002, I$19, Timesheet!$B$3:$B1002, "&lt;"&amp;$A29+7, Timesheet!$B$3:$B1002, "&gt;="&amp;$A29)+SUMIFS(Meetings!$F$3:$F1002, Meetings!$B$3:$B1002, "&lt;"&amp;$A29+7, Meetings!$B$3:$B1002, "&gt;="&amp;$A29, Meetings!$G$3:$G1002, I$19)+SUMIFS(Meetings!$F$3:$F1002, Meetings!$B$3:$B1002, "&lt;"&amp;$A29+7, Meetings!$B$3:$B1002, "&gt;="&amp;$A29, Meetings!$H$3:$H1002, I$19)+SUMIFS(Meetings!$F$3:$F1002, Meetings!$B$3:$B1002, "&lt;"&amp;$A29+7, Meetings!$B$3:$B1002, "&gt;="&amp;$A29, Meetings!$I$3:$I1002, I$19)+SUMIFS(Meetings!$F$3:$F1002, Meetings!$B$3:$B1002, "&lt;"&amp;$A29+7, Meetings!$B$3:$B1002, "&gt;="&amp;$A29, Meetings!$J$3:$J1002, I$19)+SUMIFS(Meetings!$F$3:$F1002, Meetings!$B$3:$B1002, "&lt;"&amp;$A29+7, Meetings!$B$3:$B1002, "&gt;="&amp;$A29, Meetings!$K$3:$K1002, I$19)+SUMIFS(Meetings!$F$3:$F1002, Meetings!$B$3:$B1002, "&lt;"&amp;$A29+7, Meetings!$B$3:$B1002, "&gt;="&amp;$A29, Meetings!$L$3:$L1002, I$19)+SUMIFS(Meetings!$F$3:$F1002, Meetings!$B$3:$B1002, "&lt;"&amp;$A29+7, Meetings!$B$3:$B1002, "&gt;="&amp;$A29, Meetings!$M$3:$M1002, I$19)+SUMIFS(Meetings!$F$3:$F1002, Meetings!$B$3:$B1002, "&lt;"&amp;$A29+7, Meetings!$B$3:$B1002, "&gt;="&amp;$A29, Meetings!$N$3:$N1002, I$19)+SUMIFS(Meetings!$F$3:$F1002, Meetings!$B$3:$B1002, "&lt;"&amp;$A29+7, Meetings!$B$3:$B1002, "&gt;="&amp;$A29, Meetings!$O$3:$O1002, I$19)+SUMIFS(Meetings!$F$3:$F1002, Meetings!$B$3:$B1002, "&lt;"&amp;$A29+7, Meetings!$B$3:$B1002, "&gt;="&amp;$A29, Meetings!$P$3:$P1002, I$19)+SUMIFS(Meetings!$F$3:$F1002, Meetings!$B$3:$B1002, "&lt;"&amp;$A29+7, Meetings!$B$3:$B1002, "&gt;="&amp;$A29, Meetings!$Q$3:$Q1002, I$19))</f>
        <v>0</v>
      </c>
      <c r="J29" s="110">
        <f>(SUMIFS(Timesheet!$G$3:$G1002, Timesheet!$C$3:$C1002, J$19, Timesheet!$B$3:$B1002, "&lt;"&amp;$A29+7, Timesheet!$B$3:$B1002, "&gt;="&amp;$A29)+SUMIFS(Meetings!$F$3:$F1002, Meetings!$B$3:$B1002, "&lt;"&amp;$A29+7, Meetings!$B$3:$B1002, "&gt;="&amp;$A29, Meetings!$G$3:$G1002, J$19)+SUMIFS(Meetings!$F$3:$F1002, Meetings!$B$3:$B1002, "&lt;"&amp;$A29+7, Meetings!$B$3:$B1002, "&gt;="&amp;$A29, Meetings!$H$3:$H1002, J$19)+SUMIFS(Meetings!$F$3:$F1002, Meetings!$B$3:$B1002, "&lt;"&amp;$A29+7, Meetings!$B$3:$B1002, "&gt;="&amp;$A29, Meetings!$I$3:$I1002, J$19)+SUMIFS(Meetings!$F$3:$F1002, Meetings!$B$3:$B1002, "&lt;"&amp;$A29+7, Meetings!$B$3:$B1002, "&gt;="&amp;$A29, Meetings!$J$3:$J1002, J$19)+SUMIFS(Meetings!$F$3:$F1002, Meetings!$B$3:$B1002, "&lt;"&amp;$A29+7, Meetings!$B$3:$B1002, "&gt;="&amp;$A29, Meetings!$K$3:$K1002, J$19)+SUMIFS(Meetings!$F$3:$F1002, Meetings!$B$3:$B1002, "&lt;"&amp;$A29+7, Meetings!$B$3:$B1002, "&gt;="&amp;$A29, Meetings!$L$3:$L1002, J$19)+SUMIFS(Meetings!$F$3:$F1002, Meetings!$B$3:$B1002, "&lt;"&amp;$A29+7, Meetings!$B$3:$B1002, "&gt;="&amp;$A29, Meetings!$M$3:$M1002, J$19)+SUMIFS(Meetings!$F$3:$F1002, Meetings!$B$3:$B1002, "&lt;"&amp;$A29+7, Meetings!$B$3:$B1002, "&gt;="&amp;$A29, Meetings!$N$3:$N1002, J$19)+SUMIFS(Meetings!$F$3:$F1002, Meetings!$B$3:$B1002, "&lt;"&amp;$A29+7, Meetings!$B$3:$B1002, "&gt;="&amp;$A29, Meetings!$O$3:$O1002, J$19)+SUMIFS(Meetings!$F$3:$F1002, Meetings!$B$3:$B1002, "&lt;"&amp;$A29+7, Meetings!$B$3:$B1002, "&gt;="&amp;$A29, Meetings!$P$3:$P1002, J$19)+SUMIFS(Meetings!$F$3:$F1002, Meetings!$B$3:$B1002, "&lt;"&amp;$A29+7, Meetings!$B$3:$B1002, "&gt;="&amp;$A29, Meetings!$Q$3:$Q1002, J$19))</f>
        <v>0</v>
      </c>
      <c r="K29" s="110">
        <f>(SUMIFS(Timesheet!$G$3:$G1002, Timesheet!$C$3:$C1002, K$19, Timesheet!$B$3:$B1002, "&lt;"&amp;$A29+7, Timesheet!$B$3:$B1002, "&gt;="&amp;$A29)+SUMIFS(Meetings!$F$3:$F1002, Meetings!$B$3:$B1002, "&lt;"&amp;$A29+7, Meetings!$B$3:$B1002, "&gt;="&amp;$A29, Meetings!$G$3:$G1002, K$19)+SUMIFS(Meetings!$F$3:$F1002, Meetings!$B$3:$B1002, "&lt;"&amp;$A29+7, Meetings!$B$3:$B1002, "&gt;="&amp;$A29, Meetings!$H$3:$H1002, K$19)+SUMIFS(Meetings!$F$3:$F1002, Meetings!$B$3:$B1002, "&lt;"&amp;$A29+7, Meetings!$B$3:$B1002, "&gt;="&amp;$A29, Meetings!$I$3:$I1002, K$19)+SUMIFS(Meetings!$F$3:$F1002, Meetings!$B$3:$B1002, "&lt;"&amp;$A29+7, Meetings!$B$3:$B1002, "&gt;="&amp;$A29, Meetings!$J$3:$J1002, K$19)+SUMIFS(Meetings!$F$3:$F1002, Meetings!$B$3:$B1002, "&lt;"&amp;$A29+7, Meetings!$B$3:$B1002, "&gt;="&amp;$A29, Meetings!$K$3:$K1002, K$19)+SUMIFS(Meetings!$F$3:$F1002, Meetings!$B$3:$B1002, "&lt;"&amp;$A29+7, Meetings!$B$3:$B1002, "&gt;="&amp;$A29, Meetings!$L$3:$L1002, K$19)+SUMIFS(Meetings!$F$3:$F1002, Meetings!$B$3:$B1002, "&lt;"&amp;$A29+7, Meetings!$B$3:$B1002, "&gt;="&amp;$A29, Meetings!$M$3:$M1002, K$19)+SUMIFS(Meetings!$F$3:$F1002, Meetings!$B$3:$B1002, "&lt;"&amp;$A29+7, Meetings!$B$3:$B1002, "&gt;="&amp;$A29, Meetings!$N$3:$N1002, K$19)+SUMIFS(Meetings!$F$3:$F1002, Meetings!$B$3:$B1002, "&lt;"&amp;$A29+7, Meetings!$B$3:$B1002, "&gt;="&amp;$A29, Meetings!$O$3:$O1002, K$19)+SUMIFS(Meetings!$F$3:$F1002, Meetings!$B$3:$B1002, "&lt;"&amp;$A29+7, Meetings!$B$3:$B1002, "&gt;="&amp;$A29, Meetings!$P$3:$P1002, K$19)+SUMIFS(Meetings!$F$3:$F1002, Meetings!$B$3:$B1002, "&lt;"&amp;$A29+7, Meetings!$B$3:$B1002, "&gt;="&amp;$A29, Meetings!$Q$3:$Q1002, K$19))</f>
        <v>0</v>
      </c>
      <c r="L29" s="110">
        <f>(SUMIFS(Timesheet!$G$3:$G1002, Timesheet!$C$3:$C1002, L$19, Timesheet!$B$3:$B1002, "&lt;"&amp;$A29+7, Timesheet!$B$3:$B1002, "&gt;="&amp;$A29)+SUMIFS(Meetings!$F$3:$F1002, Meetings!$B$3:$B1002, "&lt;"&amp;$A29+7, Meetings!$B$3:$B1002, "&gt;="&amp;$A29, Meetings!$G$3:$G1002, L$19)+SUMIFS(Meetings!$F$3:$F1002, Meetings!$B$3:$B1002, "&lt;"&amp;$A29+7, Meetings!$B$3:$B1002, "&gt;="&amp;$A29, Meetings!$H$3:$H1002, L$19)+SUMIFS(Meetings!$F$3:$F1002, Meetings!$B$3:$B1002, "&lt;"&amp;$A29+7, Meetings!$B$3:$B1002, "&gt;="&amp;$A29, Meetings!$I$3:$I1002, L$19)+SUMIFS(Meetings!$F$3:$F1002, Meetings!$B$3:$B1002, "&lt;"&amp;$A29+7, Meetings!$B$3:$B1002, "&gt;="&amp;$A29, Meetings!$J$3:$J1002, L$19)+SUMIFS(Meetings!$F$3:$F1002, Meetings!$B$3:$B1002, "&lt;"&amp;$A29+7, Meetings!$B$3:$B1002, "&gt;="&amp;$A29, Meetings!$K$3:$K1002, L$19)+SUMIFS(Meetings!$F$3:$F1002, Meetings!$B$3:$B1002, "&lt;"&amp;$A29+7, Meetings!$B$3:$B1002, "&gt;="&amp;$A29, Meetings!$L$3:$L1002, L$19)+SUMIFS(Meetings!$F$3:$F1002, Meetings!$B$3:$B1002, "&lt;"&amp;$A29+7, Meetings!$B$3:$B1002, "&gt;="&amp;$A29, Meetings!$M$3:$M1002, L$19)+SUMIFS(Meetings!$F$3:$F1002, Meetings!$B$3:$B1002, "&lt;"&amp;$A29+7, Meetings!$B$3:$B1002, "&gt;="&amp;$A29, Meetings!$N$3:$N1002, L$19)+SUMIFS(Meetings!$F$3:$F1002, Meetings!$B$3:$B1002, "&lt;"&amp;$A29+7, Meetings!$B$3:$B1002, "&gt;="&amp;$A29, Meetings!$O$3:$O1002, L$19)+SUMIFS(Meetings!$F$3:$F1002, Meetings!$B$3:$B1002, "&lt;"&amp;$A29+7, Meetings!$B$3:$B1002, "&gt;="&amp;$A29, Meetings!$P$3:$P1002, L$19)+SUMIFS(Meetings!$F$3:$F1002, Meetings!$B$3:$B1002, "&lt;"&amp;$A29+7, Meetings!$B$3:$B1002, "&gt;="&amp;$A29, Meetings!$Q$3:$Q1002, L$19))</f>
        <v>4.25</v>
      </c>
      <c r="M29" s="110">
        <f>(SUMIFS(Timesheet!$G$3:$G1002, Timesheet!$C$3:$C1002, M$19, Timesheet!$B$3:$B1002, "&lt;"&amp;$A29+7, Timesheet!$B$3:$B1002, "&gt;="&amp;$A29)+SUMIFS(Meetings!$F$3:$F1002, Meetings!$B$3:$B1002, "&lt;"&amp;$A29+7, Meetings!$B$3:$B1002, "&gt;="&amp;$A29, Meetings!$G$3:$G1002, M$19)+SUMIFS(Meetings!$F$3:$F1002, Meetings!$B$3:$B1002, "&lt;"&amp;$A29+7, Meetings!$B$3:$B1002, "&gt;="&amp;$A29, Meetings!$H$3:$H1002, M$19)+SUMIFS(Meetings!$F$3:$F1002, Meetings!$B$3:$B1002, "&lt;"&amp;$A29+7, Meetings!$B$3:$B1002, "&gt;="&amp;$A29, Meetings!$I$3:$I1002, M$19)+SUMIFS(Meetings!$F$3:$F1002, Meetings!$B$3:$B1002, "&lt;"&amp;$A29+7, Meetings!$B$3:$B1002, "&gt;="&amp;$A29, Meetings!$J$3:$J1002, M$19)+SUMIFS(Meetings!$F$3:$F1002, Meetings!$B$3:$B1002, "&lt;"&amp;$A29+7, Meetings!$B$3:$B1002, "&gt;="&amp;$A29, Meetings!$K$3:$K1002, M$19)+SUMIFS(Meetings!$F$3:$F1002, Meetings!$B$3:$B1002, "&lt;"&amp;$A29+7, Meetings!$B$3:$B1002, "&gt;="&amp;$A29, Meetings!$L$3:$L1002, M$19)+SUMIFS(Meetings!$F$3:$F1002, Meetings!$B$3:$B1002, "&lt;"&amp;$A29+7, Meetings!$B$3:$B1002, "&gt;="&amp;$A29, Meetings!$M$3:$M1002, M$19)+SUMIFS(Meetings!$F$3:$F1002, Meetings!$B$3:$B1002, "&lt;"&amp;$A29+7, Meetings!$B$3:$B1002, "&gt;="&amp;$A29, Meetings!$N$3:$N1002, M$19)+SUMIFS(Meetings!$F$3:$F1002, Meetings!$B$3:$B1002, "&lt;"&amp;$A29+7, Meetings!$B$3:$B1002, "&gt;="&amp;$A29, Meetings!$O$3:$O1002, M$19)+SUMIFS(Meetings!$F$3:$F1002, Meetings!$B$3:$B1002, "&lt;"&amp;$A29+7, Meetings!$B$3:$B1002, "&gt;="&amp;$A29, Meetings!$P$3:$P1002, M$19)+SUMIFS(Meetings!$F$3:$F1002, Meetings!$B$3:$B1002, "&lt;"&amp;$A29+7, Meetings!$B$3:$B1002, "&gt;="&amp;$A29, Meetings!$Q$3:$Q1002, M$19))</f>
        <v>0</v>
      </c>
      <c r="N29" s="111">
        <f t="shared" si="3"/>
        <v>7.5</v>
      </c>
      <c r="O29" s="113">
        <f t="shared" si="4"/>
        <v>93.75</v>
      </c>
    </row>
    <row r="30" ht="15.75" customHeight="1">
      <c r="A30" s="108">
        <f t="shared" si="5"/>
        <v>44935</v>
      </c>
      <c r="B30" s="109" t="s">
        <v>651</v>
      </c>
      <c r="C30" s="110">
        <f>(SUMIFS(Timesheet!$G$3:$G1002, Timesheet!$C$3:$C1002, C$19, Timesheet!$B$3:$B1002, "&lt;"&amp;$A30+7, Timesheet!$B$3:$B1002, "&gt;="&amp;$A30)+SUMIFS(Meetings!$F$3:$F1002, Meetings!$B$3:$B1002, "&lt;"&amp;$A30+7, Meetings!$B$3:$B1002, "&gt;="&amp;$A30, Meetings!$G$3:$G1002, C$19)+SUMIFS(Meetings!$F$3:$F1002, Meetings!$B$3:$B1002, "&lt;"&amp;$A30+7, Meetings!$B$3:$B1002, "&gt;="&amp;$A30, Meetings!$H$3:$H1002, C$19)+SUMIFS(Meetings!$F$3:$F1002, Meetings!$B$3:$B1002, "&lt;"&amp;$A30+7, Meetings!$B$3:$B1002, "&gt;="&amp;$A30, Meetings!$I$3:$I1002, C$19)+SUMIFS(Meetings!$F$3:$F1002, Meetings!$B$3:$B1002, "&lt;"&amp;$A30+7, Meetings!$B$3:$B1002, "&gt;="&amp;$A30, Meetings!$J$3:$J1002, C$19)+SUMIFS(Meetings!$F$3:$F1002, Meetings!$B$3:$B1002, "&lt;"&amp;$A30+7, Meetings!$B$3:$B1002, "&gt;="&amp;$A30, Meetings!$K$3:$K1002, C$19)+SUMIFS(Meetings!$F$3:$F1002, Meetings!$B$3:$B1002, "&lt;"&amp;$A30+7, Meetings!$B$3:$B1002, "&gt;="&amp;$A30, Meetings!$L$3:$L1002, C$19)+SUMIFS(Meetings!$F$3:$F1002, Meetings!$B$3:$B1002, "&lt;"&amp;$A30+7, Meetings!$B$3:$B1002, "&gt;="&amp;$A30, Meetings!$M$3:$M1002, C$19)+SUMIFS(Meetings!$F$3:$F1002, Meetings!$B$3:$B1002, "&lt;"&amp;$A30+7, Meetings!$B$3:$B1002, "&gt;="&amp;$A30, Meetings!$N$3:$N1002, C$19)+SUMIFS(Meetings!$F$3:$F1002, Meetings!$B$3:$B1002, "&lt;"&amp;$A30+7, Meetings!$B$3:$B1002, "&gt;="&amp;$A30, Meetings!$O$3:$O1002, C$19)+SUMIFS(Meetings!$F$3:$F1002, Meetings!$B$3:$B1002, "&lt;"&amp;$A30+7, Meetings!$B$3:$B1002, "&gt;="&amp;$A30, Meetings!$P$3:$P1002, C$19)+SUMIFS(Meetings!$F$3:$F1002, Meetings!$B$3:$B1002, "&lt;"&amp;$A30+7, Meetings!$B$3:$B1002, "&gt;="&amp;$A30, Meetings!$Q$3:$Q1002, C$19))</f>
        <v>7</v>
      </c>
      <c r="D30" s="110">
        <f>(SUMIFS(Timesheet!$G$3:$G1002, Timesheet!$C$3:$C1002, D$19, Timesheet!$B$3:$B1002, "&lt;"&amp;$A30+7, Timesheet!$B$3:$B1002, "&gt;="&amp;$A30)+SUMIFS(Meetings!$F$3:$F1002, Meetings!$B$3:$B1002, "&lt;"&amp;$A30+7, Meetings!$B$3:$B1002, "&gt;="&amp;$A30, Meetings!$G$3:$G1002, D$19)+SUMIFS(Meetings!$F$3:$F1002, Meetings!$B$3:$B1002, "&lt;"&amp;$A30+7, Meetings!$B$3:$B1002, "&gt;="&amp;$A30, Meetings!$H$3:$H1002, D$19)+SUMIFS(Meetings!$F$3:$F1002, Meetings!$B$3:$B1002, "&lt;"&amp;$A30+7, Meetings!$B$3:$B1002, "&gt;="&amp;$A30, Meetings!$I$3:$I1002, D$19)+SUMIFS(Meetings!$F$3:$F1002, Meetings!$B$3:$B1002, "&lt;"&amp;$A30+7, Meetings!$B$3:$B1002, "&gt;="&amp;$A30, Meetings!$J$3:$J1002, D$19)+SUMIFS(Meetings!$F$3:$F1002, Meetings!$B$3:$B1002, "&lt;"&amp;$A30+7, Meetings!$B$3:$B1002, "&gt;="&amp;$A30, Meetings!$K$3:$K1002, D$19)+SUMIFS(Meetings!$F$3:$F1002, Meetings!$B$3:$B1002, "&lt;"&amp;$A30+7, Meetings!$B$3:$B1002, "&gt;="&amp;$A30, Meetings!$L$3:$L1002, D$19)+SUMIFS(Meetings!$F$3:$F1002, Meetings!$B$3:$B1002, "&lt;"&amp;$A30+7, Meetings!$B$3:$B1002, "&gt;="&amp;$A30, Meetings!$M$3:$M1002, D$19)+SUMIFS(Meetings!$F$3:$F1002, Meetings!$B$3:$B1002, "&lt;"&amp;$A30+7, Meetings!$B$3:$B1002, "&gt;="&amp;$A30, Meetings!$N$3:$N1002, D$19)+SUMIFS(Meetings!$F$3:$F1002, Meetings!$B$3:$B1002, "&lt;"&amp;$A30+7, Meetings!$B$3:$B1002, "&gt;="&amp;$A30, Meetings!$O$3:$O1002, D$19)+SUMIFS(Meetings!$F$3:$F1002, Meetings!$B$3:$B1002, "&lt;"&amp;$A30+7, Meetings!$B$3:$B1002, "&gt;="&amp;$A30, Meetings!$P$3:$P1002, D$19)+SUMIFS(Meetings!$F$3:$F1002, Meetings!$B$3:$B1002, "&lt;"&amp;$A30+7, Meetings!$B$3:$B1002, "&gt;="&amp;$A30, Meetings!$Q$3:$Q1002, D$19))</f>
        <v>35.5</v>
      </c>
      <c r="E30" s="110">
        <f>(SUMIFS(Timesheet!$G$3:$G1002, Timesheet!$C$3:$C1002, E$19, Timesheet!$B$3:$B1002, "&lt;"&amp;$A30+7, Timesheet!$B$3:$B1002, "&gt;="&amp;$A30)+SUMIFS(Meetings!$F$3:$F1002, Meetings!$B$3:$B1002, "&lt;"&amp;$A30+7, Meetings!$B$3:$B1002, "&gt;="&amp;$A30, Meetings!$G$3:$G1002, E$19)+SUMIFS(Meetings!$F$3:$F1002, Meetings!$B$3:$B1002, "&lt;"&amp;$A30+7, Meetings!$B$3:$B1002, "&gt;="&amp;$A30, Meetings!$H$3:$H1002, E$19)+SUMIFS(Meetings!$F$3:$F1002, Meetings!$B$3:$B1002, "&lt;"&amp;$A30+7, Meetings!$B$3:$B1002, "&gt;="&amp;$A30, Meetings!$I$3:$I1002, E$19)+SUMIFS(Meetings!$F$3:$F1002, Meetings!$B$3:$B1002, "&lt;"&amp;$A30+7, Meetings!$B$3:$B1002, "&gt;="&amp;$A30, Meetings!$J$3:$J1002, E$19)+SUMIFS(Meetings!$F$3:$F1002, Meetings!$B$3:$B1002, "&lt;"&amp;$A30+7, Meetings!$B$3:$B1002, "&gt;="&amp;$A30, Meetings!$K$3:$K1002, E$19)+SUMIFS(Meetings!$F$3:$F1002, Meetings!$B$3:$B1002, "&lt;"&amp;$A30+7, Meetings!$B$3:$B1002, "&gt;="&amp;$A30, Meetings!$L$3:$L1002, E$19)+SUMIFS(Meetings!$F$3:$F1002, Meetings!$B$3:$B1002, "&lt;"&amp;$A30+7, Meetings!$B$3:$B1002, "&gt;="&amp;$A30, Meetings!$M$3:$M1002, E$19)+SUMIFS(Meetings!$F$3:$F1002, Meetings!$B$3:$B1002, "&lt;"&amp;$A30+7, Meetings!$B$3:$B1002, "&gt;="&amp;$A30, Meetings!$N$3:$N1002, E$19)+SUMIFS(Meetings!$F$3:$F1002, Meetings!$B$3:$B1002, "&lt;"&amp;$A30+7, Meetings!$B$3:$B1002, "&gt;="&amp;$A30, Meetings!$O$3:$O1002, E$19)+SUMIFS(Meetings!$F$3:$F1002, Meetings!$B$3:$B1002, "&lt;"&amp;$A30+7, Meetings!$B$3:$B1002, "&gt;="&amp;$A30, Meetings!$P$3:$P1002, E$19)+SUMIFS(Meetings!$F$3:$F1002, Meetings!$B$3:$B1002, "&lt;"&amp;$A30+7, Meetings!$B$3:$B1002, "&gt;="&amp;$A30, Meetings!$Q$3:$Q1002, E$19))</f>
        <v>0</v>
      </c>
      <c r="F30" s="110">
        <f>(SUMIFS(Timesheet!$G$3:$G1002, Timesheet!$C$3:$C1002, F$19, Timesheet!$B$3:$B1002, "&lt;"&amp;$A30+7, Timesheet!$B$3:$B1002, "&gt;="&amp;$A30)+SUMIFS(Meetings!$F$3:$F1002, Meetings!$B$3:$B1002, "&lt;"&amp;$A30+7, Meetings!$B$3:$B1002, "&gt;="&amp;$A30, Meetings!$G$3:$G1002, F$19)+SUMIFS(Meetings!$F$3:$F1002, Meetings!$B$3:$B1002, "&lt;"&amp;$A30+7, Meetings!$B$3:$B1002, "&gt;="&amp;$A30, Meetings!$H$3:$H1002, F$19)+SUMIFS(Meetings!$F$3:$F1002, Meetings!$B$3:$B1002, "&lt;"&amp;$A30+7, Meetings!$B$3:$B1002, "&gt;="&amp;$A30, Meetings!$I$3:$I1002, F$19)+SUMIFS(Meetings!$F$3:$F1002, Meetings!$B$3:$B1002, "&lt;"&amp;$A30+7, Meetings!$B$3:$B1002, "&gt;="&amp;$A30, Meetings!$J$3:$J1002, F$19)+SUMIFS(Meetings!$F$3:$F1002, Meetings!$B$3:$B1002, "&lt;"&amp;$A30+7, Meetings!$B$3:$B1002, "&gt;="&amp;$A30, Meetings!$K$3:$K1002, F$19)+SUMIFS(Meetings!$F$3:$F1002, Meetings!$B$3:$B1002, "&lt;"&amp;$A30+7, Meetings!$B$3:$B1002, "&gt;="&amp;$A30, Meetings!$L$3:$L1002, F$19)+SUMIFS(Meetings!$F$3:$F1002, Meetings!$B$3:$B1002, "&lt;"&amp;$A30+7, Meetings!$B$3:$B1002, "&gt;="&amp;$A30, Meetings!$M$3:$M1002, F$19)+SUMIFS(Meetings!$F$3:$F1002, Meetings!$B$3:$B1002, "&lt;"&amp;$A30+7, Meetings!$B$3:$B1002, "&gt;="&amp;$A30, Meetings!$N$3:$N1002, F$19)+SUMIFS(Meetings!$F$3:$F1002, Meetings!$B$3:$B1002, "&lt;"&amp;$A30+7, Meetings!$B$3:$B1002, "&gt;="&amp;$A30, Meetings!$O$3:$O1002, F$19)+SUMIFS(Meetings!$F$3:$F1002, Meetings!$B$3:$B1002, "&lt;"&amp;$A30+7, Meetings!$B$3:$B1002, "&gt;="&amp;$A30, Meetings!$P$3:$P1002, F$19)+SUMIFS(Meetings!$F$3:$F1002, Meetings!$B$3:$B1002, "&lt;"&amp;$A30+7, Meetings!$B$3:$B1002, "&gt;="&amp;$A30, Meetings!$Q$3:$Q1002, F$19))</f>
        <v>0</v>
      </c>
      <c r="G30" s="110">
        <f>(SUMIFS(Timesheet!$G$3:$G1002, Timesheet!$C$3:$C1002, G$19, Timesheet!$B$3:$B1002, "&lt;"&amp;$A30+7, Timesheet!$B$3:$B1002, "&gt;="&amp;$A30)+SUMIFS(Meetings!$F$3:$F1002, Meetings!$B$3:$B1002, "&lt;"&amp;$A30+7, Meetings!$B$3:$B1002, "&gt;="&amp;$A30, Meetings!$G$3:$G1002, G$19)+SUMIFS(Meetings!$F$3:$F1002, Meetings!$B$3:$B1002, "&lt;"&amp;$A30+7, Meetings!$B$3:$B1002, "&gt;="&amp;$A30, Meetings!$H$3:$H1002, G$19)+SUMIFS(Meetings!$F$3:$F1002, Meetings!$B$3:$B1002, "&lt;"&amp;$A30+7, Meetings!$B$3:$B1002, "&gt;="&amp;$A30, Meetings!$I$3:$I1002, G$19)+SUMIFS(Meetings!$F$3:$F1002, Meetings!$B$3:$B1002, "&lt;"&amp;$A30+7, Meetings!$B$3:$B1002, "&gt;="&amp;$A30, Meetings!$J$3:$J1002, G$19)+SUMIFS(Meetings!$F$3:$F1002, Meetings!$B$3:$B1002, "&lt;"&amp;$A30+7, Meetings!$B$3:$B1002, "&gt;="&amp;$A30, Meetings!$K$3:$K1002, G$19)+SUMIFS(Meetings!$F$3:$F1002, Meetings!$B$3:$B1002, "&lt;"&amp;$A30+7, Meetings!$B$3:$B1002, "&gt;="&amp;$A30, Meetings!$L$3:$L1002, G$19)+SUMIFS(Meetings!$F$3:$F1002, Meetings!$B$3:$B1002, "&lt;"&amp;$A30+7, Meetings!$B$3:$B1002, "&gt;="&amp;$A30, Meetings!$M$3:$M1002, G$19)+SUMIFS(Meetings!$F$3:$F1002, Meetings!$B$3:$B1002, "&lt;"&amp;$A30+7, Meetings!$B$3:$B1002, "&gt;="&amp;$A30, Meetings!$N$3:$N1002, G$19)+SUMIFS(Meetings!$F$3:$F1002, Meetings!$B$3:$B1002, "&lt;"&amp;$A30+7, Meetings!$B$3:$B1002, "&gt;="&amp;$A30, Meetings!$O$3:$O1002, G$19)+SUMIFS(Meetings!$F$3:$F1002, Meetings!$B$3:$B1002, "&lt;"&amp;$A30+7, Meetings!$B$3:$B1002, "&gt;="&amp;$A30, Meetings!$P$3:$P1002, G$19)+SUMIFS(Meetings!$F$3:$F1002, Meetings!$B$3:$B1002, "&lt;"&amp;$A30+7, Meetings!$B$3:$B1002, "&gt;="&amp;$A30, Meetings!$Q$3:$Q1002, G$19))</f>
        <v>0</v>
      </c>
      <c r="H30" s="110">
        <f>(SUMIFS(Timesheet!$G$3:$G1002, Timesheet!$C$3:$C1002, H$19, Timesheet!$B$3:$B1002, "&lt;"&amp;$A30+7, Timesheet!$B$3:$B1002, "&gt;="&amp;$A30)+SUMIFS(Meetings!$F$3:$F1002, Meetings!$B$3:$B1002, "&lt;"&amp;$A30+7, Meetings!$B$3:$B1002, "&gt;="&amp;$A30, Meetings!$G$3:$G1002, H$19)+SUMIFS(Meetings!$F$3:$F1002, Meetings!$B$3:$B1002, "&lt;"&amp;$A30+7, Meetings!$B$3:$B1002, "&gt;="&amp;$A30, Meetings!$H$3:$H1002, H$19)+SUMIFS(Meetings!$F$3:$F1002, Meetings!$B$3:$B1002, "&lt;"&amp;$A30+7, Meetings!$B$3:$B1002, "&gt;="&amp;$A30, Meetings!$I$3:$I1002, H$19)+SUMIFS(Meetings!$F$3:$F1002, Meetings!$B$3:$B1002, "&lt;"&amp;$A30+7, Meetings!$B$3:$B1002, "&gt;="&amp;$A30, Meetings!$J$3:$J1002, H$19)+SUMIFS(Meetings!$F$3:$F1002, Meetings!$B$3:$B1002, "&lt;"&amp;$A30+7, Meetings!$B$3:$B1002, "&gt;="&amp;$A30, Meetings!$K$3:$K1002, H$19)+SUMIFS(Meetings!$F$3:$F1002, Meetings!$B$3:$B1002, "&lt;"&amp;$A30+7, Meetings!$B$3:$B1002, "&gt;="&amp;$A30, Meetings!$L$3:$L1002, H$19)+SUMIFS(Meetings!$F$3:$F1002, Meetings!$B$3:$B1002, "&lt;"&amp;$A30+7, Meetings!$B$3:$B1002, "&gt;="&amp;$A30, Meetings!$M$3:$M1002, H$19)+SUMIFS(Meetings!$F$3:$F1002, Meetings!$B$3:$B1002, "&lt;"&amp;$A30+7, Meetings!$B$3:$B1002, "&gt;="&amp;$A30, Meetings!$N$3:$N1002, H$19)+SUMIFS(Meetings!$F$3:$F1002, Meetings!$B$3:$B1002, "&lt;"&amp;$A30+7, Meetings!$B$3:$B1002, "&gt;="&amp;$A30, Meetings!$O$3:$O1002, H$19)+SUMIFS(Meetings!$F$3:$F1002, Meetings!$B$3:$B1002, "&lt;"&amp;$A30+7, Meetings!$B$3:$B1002, "&gt;="&amp;$A30, Meetings!$P$3:$P1002, H$19)+SUMIFS(Meetings!$F$3:$F1002, Meetings!$B$3:$B1002, "&lt;"&amp;$A30+7, Meetings!$B$3:$B1002, "&gt;="&amp;$A30, Meetings!$Q$3:$Q1002, H$19))</f>
        <v>0</v>
      </c>
      <c r="I30" s="110">
        <f>(SUMIFS(Timesheet!$G$3:$G1002, Timesheet!$C$3:$C1002, I$19, Timesheet!$B$3:$B1002, "&lt;"&amp;$A30+7, Timesheet!$B$3:$B1002, "&gt;="&amp;$A30)+SUMIFS(Meetings!$F$3:$F1002, Meetings!$B$3:$B1002, "&lt;"&amp;$A30+7, Meetings!$B$3:$B1002, "&gt;="&amp;$A30, Meetings!$G$3:$G1002, I$19)+SUMIFS(Meetings!$F$3:$F1002, Meetings!$B$3:$B1002, "&lt;"&amp;$A30+7, Meetings!$B$3:$B1002, "&gt;="&amp;$A30, Meetings!$H$3:$H1002, I$19)+SUMIFS(Meetings!$F$3:$F1002, Meetings!$B$3:$B1002, "&lt;"&amp;$A30+7, Meetings!$B$3:$B1002, "&gt;="&amp;$A30, Meetings!$I$3:$I1002, I$19)+SUMIFS(Meetings!$F$3:$F1002, Meetings!$B$3:$B1002, "&lt;"&amp;$A30+7, Meetings!$B$3:$B1002, "&gt;="&amp;$A30, Meetings!$J$3:$J1002, I$19)+SUMIFS(Meetings!$F$3:$F1002, Meetings!$B$3:$B1002, "&lt;"&amp;$A30+7, Meetings!$B$3:$B1002, "&gt;="&amp;$A30, Meetings!$K$3:$K1002, I$19)+SUMIFS(Meetings!$F$3:$F1002, Meetings!$B$3:$B1002, "&lt;"&amp;$A30+7, Meetings!$B$3:$B1002, "&gt;="&amp;$A30, Meetings!$L$3:$L1002, I$19)+SUMIFS(Meetings!$F$3:$F1002, Meetings!$B$3:$B1002, "&lt;"&amp;$A30+7, Meetings!$B$3:$B1002, "&gt;="&amp;$A30, Meetings!$M$3:$M1002, I$19)+SUMIFS(Meetings!$F$3:$F1002, Meetings!$B$3:$B1002, "&lt;"&amp;$A30+7, Meetings!$B$3:$B1002, "&gt;="&amp;$A30, Meetings!$N$3:$N1002, I$19)+SUMIFS(Meetings!$F$3:$F1002, Meetings!$B$3:$B1002, "&lt;"&amp;$A30+7, Meetings!$B$3:$B1002, "&gt;="&amp;$A30, Meetings!$O$3:$O1002, I$19)+SUMIFS(Meetings!$F$3:$F1002, Meetings!$B$3:$B1002, "&lt;"&amp;$A30+7, Meetings!$B$3:$B1002, "&gt;="&amp;$A30, Meetings!$P$3:$P1002, I$19)+SUMIFS(Meetings!$F$3:$F1002, Meetings!$B$3:$B1002, "&lt;"&amp;$A30+7, Meetings!$B$3:$B1002, "&gt;="&amp;$A30, Meetings!$Q$3:$Q1002, I$19))</f>
        <v>0</v>
      </c>
      <c r="J30" s="110">
        <f>(SUMIFS(Timesheet!$G$3:$G1002, Timesheet!$C$3:$C1002, J$19, Timesheet!$B$3:$B1002, "&lt;"&amp;$A30+7, Timesheet!$B$3:$B1002, "&gt;="&amp;$A30)+SUMIFS(Meetings!$F$3:$F1002, Meetings!$B$3:$B1002, "&lt;"&amp;$A30+7, Meetings!$B$3:$B1002, "&gt;="&amp;$A30, Meetings!$G$3:$G1002, J$19)+SUMIFS(Meetings!$F$3:$F1002, Meetings!$B$3:$B1002, "&lt;"&amp;$A30+7, Meetings!$B$3:$B1002, "&gt;="&amp;$A30, Meetings!$H$3:$H1002, J$19)+SUMIFS(Meetings!$F$3:$F1002, Meetings!$B$3:$B1002, "&lt;"&amp;$A30+7, Meetings!$B$3:$B1002, "&gt;="&amp;$A30, Meetings!$I$3:$I1002, J$19)+SUMIFS(Meetings!$F$3:$F1002, Meetings!$B$3:$B1002, "&lt;"&amp;$A30+7, Meetings!$B$3:$B1002, "&gt;="&amp;$A30, Meetings!$J$3:$J1002, J$19)+SUMIFS(Meetings!$F$3:$F1002, Meetings!$B$3:$B1002, "&lt;"&amp;$A30+7, Meetings!$B$3:$B1002, "&gt;="&amp;$A30, Meetings!$K$3:$K1002, J$19)+SUMIFS(Meetings!$F$3:$F1002, Meetings!$B$3:$B1002, "&lt;"&amp;$A30+7, Meetings!$B$3:$B1002, "&gt;="&amp;$A30, Meetings!$L$3:$L1002, J$19)+SUMIFS(Meetings!$F$3:$F1002, Meetings!$B$3:$B1002, "&lt;"&amp;$A30+7, Meetings!$B$3:$B1002, "&gt;="&amp;$A30, Meetings!$M$3:$M1002, J$19)+SUMIFS(Meetings!$F$3:$F1002, Meetings!$B$3:$B1002, "&lt;"&amp;$A30+7, Meetings!$B$3:$B1002, "&gt;="&amp;$A30, Meetings!$N$3:$N1002, J$19)+SUMIFS(Meetings!$F$3:$F1002, Meetings!$B$3:$B1002, "&lt;"&amp;$A30+7, Meetings!$B$3:$B1002, "&gt;="&amp;$A30, Meetings!$O$3:$O1002, J$19)+SUMIFS(Meetings!$F$3:$F1002, Meetings!$B$3:$B1002, "&lt;"&amp;$A30+7, Meetings!$B$3:$B1002, "&gt;="&amp;$A30, Meetings!$P$3:$P1002, J$19)+SUMIFS(Meetings!$F$3:$F1002, Meetings!$B$3:$B1002, "&lt;"&amp;$A30+7, Meetings!$B$3:$B1002, "&gt;="&amp;$A30, Meetings!$Q$3:$Q1002, J$19))</f>
        <v>0</v>
      </c>
      <c r="K30" s="110">
        <f>(SUMIFS(Timesheet!$G$3:$G1002, Timesheet!$C$3:$C1002, K$19, Timesheet!$B$3:$B1002, "&lt;"&amp;$A30+7, Timesheet!$B$3:$B1002, "&gt;="&amp;$A30)+SUMIFS(Meetings!$F$3:$F1002, Meetings!$B$3:$B1002, "&lt;"&amp;$A30+7, Meetings!$B$3:$B1002, "&gt;="&amp;$A30, Meetings!$G$3:$G1002, K$19)+SUMIFS(Meetings!$F$3:$F1002, Meetings!$B$3:$B1002, "&lt;"&amp;$A30+7, Meetings!$B$3:$B1002, "&gt;="&amp;$A30, Meetings!$H$3:$H1002, K$19)+SUMIFS(Meetings!$F$3:$F1002, Meetings!$B$3:$B1002, "&lt;"&amp;$A30+7, Meetings!$B$3:$B1002, "&gt;="&amp;$A30, Meetings!$I$3:$I1002, K$19)+SUMIFS(Meetings!$F$3:$F1002, Meetings!$B$3:$B1002, "&lt;"&amp;$A30+7, Meetings!$B$3:$B1002, "&gt;="&amp;$A30, Meetings!$J$3:$J1002, K$19)+SUMIFS(Meetings!$F$3:$F1002, Meetings!$B$3:$B1002, "&lt;"&amp;$A30+7, Meetings!$B$3:$B1002, "&gt;="&amp;$A30, Meetings!$K$3:$K1002, K$19)+SUMIFS(Meetings!$F$3:$F1002, Meetings!$B$3:$B1002, "&lt;"&amp;$A30+7, Meetings!$B$3:$B1002, "&gt;="&amp;$A30, Meetings!$L$3:$L1002, K$19)+SUMIFS(Meetings!$F$3:$F1002, Meetings!$B$3:$B1002, "&lt;"&amp;$A30+7, Meetings!$B$3:$B1002, "&gt;="&amp;$A30, Meetings!$M$3:$M1002, K$19)+SUMIFS(Meetings!$F$3:$F1002, Meetings!$B$3:$B1002, "&lt;"&amp;$A30+7, Meetings!$B$3:$B1002, "&gt;="&amp;$A30, Meetings!$N$3:$N1002, K$19)+SUMIFS(Meetings!$F$3:$F1002, Meetings!$B$3:$B1002, "&lt;"&amp;$A30+7, Meetings!$B$3:$B1002, "&gt;="&amp;$A30, Meetings!$O$3:$O1002, K$19)+SUMIFS(Meetings!$F$3:$F1002, Meetings!$B$3:$B1002, "&lt;"&amp;$A30+7, Meetings!$B$3:$B1002, "&gt;="&amp;$A30, Meetings!$P$3:$P1002, K$19)+SUMIFS(Meetings!$F$3:$F1002, Meetings!$B$3:$B1002, "&lt;"&amp;$A30+7, Meetings!$B$3:$B1002, "&gt;="&amp;$A30, Meetings!$Q$3:$Q1002, K$19))</f>
        <v>0</v>
      </c>
      <c r="L30" s="110">
        <f>(SUMIFS(Timesheet!$G$3:$G1002, Timesheet!$C$3:$C1002, L$19, Timesheet!$B$3:$B1002, "&lt;"&amp;$A30+7, Timesheet!$B$3:$B1002, "&gt;="&amp;$A30)+SUMIFS(Meetings!$F$3:$F1002, Meetings!$B$3:$B1002, "&lt;"&amp;$A30+7, Meetings!$B$3:$B1002, "&gt;="&amp;$A30, Meetings!$G$3:$G1002, L$19)+SUMIFS(Meetings!$F$3:$F1002, Meetings!$B$3:$B1002, "&lt;"&amp;$A30+7, Meetings!$B$3:$B1002, "&gt;="&amp;$A30, Meetings!$H$3:$H1002, L$19)+SUMIFS(Meetings!$F$3:$F1002, Meetings!$B$3:$B1002, "&lt;"&amp;$A30+7, Meetings!$B$3:$B1002, "&gt;="&amp;$A30, Meetings!$I$3:$I1002, L$19)+SUMIFS(Meetings!$F$3:$F1002, Meetings!$B$3:$B1002, "&lt;"&amp;$A30+7, Meetings!$B$3:$B1002, "&gt;="&amp;$A30, Meetings!$J$3:$J1002, L$19)+SUMIFS(Meetings!$F$3:$F1002, Meetings!$B$3:$B1002, "&lt;"&amp;$A30+7, Meetings!$B$3:$B1002, "&gt;="&amp;$A30, Meetings!$K$3:$K1002, L$19)+SUMIFS(Meetings!$F$3:$F1002, Meetings!$B$3:$B1002, "&lt;"&amp;$A30+7, Meetings!$B$3:$B1002, "&gt;="&amp;$A30, Meetings!$L$3:$L1002, L$19)+SUMIFS(Meetings!$F$3:$F1002, Meetings!$B$3:$B1002, "&lt;"&amp;$A30+7, Meetings!$B$3:$B1002, "&gt;="&amp;$A30, Meetings!$M$3:$M1002, L$19)+SUMIFS(Meetings!$F$3:$F1002, Meetings!$B$3:$B1002, "&lt;"&amp;$A30+7, Meetings!$B$3:$B1002, "&gt;="&amp;$A30, Meetings!$N$3:$N1002, L$19)+SUMIFS(Meetings!$F$3:$F1002, Meetings!$B$3:$B1002, "&lt;"&amp;$A30+7, Meetings!$B$3:$B1002, "&gt;="&amp;$A30, Meetings!$O$3:$O1002, L$19)+SUMIFS(Meetings!$F$3:$F1002, Meetings!$B$3:$B1002, "&lt;"&amp;$A30+7, Meetings!$B$3:$B1002, "&gt;="&amp;$A30, Meetings!$P$3:$P1002, L$19)+SUMIFS(Meetings!$F$3:$F1002, Meetings!$B$3:$B1002, "&lt;"&amp;$A30+7, Meetings!$B$3:$B1002, "&gt;="&amp;$A30, Meetings!$Q$3:$Q1002, L$19))</f>
        <v>4.25</v>
      </c>
      <c r="M30" s="110">
        <f>(SUMIFS(Timesheet!$G$3:$G1002, Timesheet!$C$3:$C1002, M$19, Timesheet!$B$3:$B1002, "&lt;"&amp;$A30+7, Timesheet!$B$3:$B1002, "&gt;="&amp;$A30)+SUMIFS(Meetings!$F$3:$F1002, Meetings!$B$3:$B1002, "&lt;"&amp;$A30+7, Meetings!$B$3:$B1002, "&gt;="&amp;$A30, Meetings!$G$3:$G1002, M$19)+SUMIFS(Meetings!$F$3:$F1002, Meetings!$B$3:$B1002, "&lt;"&amp;$A30+7, Meetings!$B$3:$B1002, "&gt;="&amp;$A30, Meetings!$H$3:$H1002, M$19)+SUMIFS(Meetings!$F$3:$F1002, Meetings!$B$3:$B1002, "&lt;"&amp;$A30+7, Meetings!$B$3:$B1002, "&gt;="&amp;$A30, Meetings!$I$3:$I1002, M$19)+SUMIFS(Meetings!$F$3:$F1002, Meetings!$B$3:$B1002, "&lt;"&amp;$A30+7, Meetings!$B$3:$B1002, "&gt;="&amp;$A30, Meetings!$J$3:$J1002, M$19)+SUMIFS(Meetings!$F$3:$F1002, Meetings!$B$3:$B1002, "&lt;"&amp;$A30+7, Meetings!$B$3:$B1002, "&gt;="&amp;$A30, Meetings!$K$3:$K1002, M$19)+SUMIFS(Meetings!$F$3:$F1002, Meetings!$B$3:$B1002, "&lt;"&amp;$A30+7, Meetings!$B$3:$B1002, "&gt;="&amp;$A30, Meetings!$L$3:$L1002, M$19)+SUMIFS(Meetings!$F$3:$F1002, Meetings!$B$3:$B1002, "&lt;"&amp;$A30+7, Meetings!$B$3:$B1002, "&gt;="&amp;$A30, Meetings!$M$3:$M1002, M$19)+SUMIFS(Meetings!$F$3:$F1002, Meetings!$B$3:$B1002, "&lt;"&amp;$A30+7, Meetings!$B$3:$B1002, "&gt;="&amp;$A30, Meetings!$N$3:$N1002, M$19)+SUMIFS(Meetings!$F$3:$F1002, Meetings!$B$3:$B1002, "&lt;"&amp;$A30+7, Meetings!$B$3:$B1002, "&gt;="&amp;$A30, Meetings!$O$3:$O1002, M$19)+SUMIFS(Meetings!$F$3:$F1002, Meetings!$B$3:$B1002, "&lt;"&amp;$A30+7, Meetings!$B$3:$B1002, "&gt;="&amp;$A30, Meetings!$P$3:$P1002, M$19)+SUMIFS(Meetings!$F$3:$F1002, Meetings!$B$3:$B1002, "&lt;"&amp;$A30+7, Meetings!$B$3:$B1002, "&gt;="&amp;$A30, Meetings!$Q$3:$Q1002, M$19))</f>
        <v>0</v>
      </c>
      <c r="N30" s="111">
        <f t="shared" si="3"/>
        <v>46.75</v>
      </c>
      <c r="O30" s="113">
        <f t="shared" si="4"/>
        <v>584.375</v>
      </c>
    </row>
    <row r="31" ht="15.75" customHeight="1">
      <c r="A31" s="108">
        <f t="shared" si="5"/>
        <v>44942</v>
      </c>
      <c r="B31" s="109" t="s">
        <v>652</v>
      </c>
      <c r="C31" s="110">
        <f>(SUMIFS(Timesheet!$G$3:$G1002, Timesheet!$C$3:$C1002, C$19, Timesheet!$B$3:$B1002, "&lt;"&amp;$A31+7, Timesheet!$B$3:$B1002, "&gt;="&amp;$A31)+SUMIFS(Meetings!$F$3:$F1002, Meetings!$B$3:$B1002, "&lt;"&amp;$A31+7, Meetings!$B$3:$B1002, "&gt;="&amp;$A31, Meetings!$G$3:$G1002, C$19)+SUMIFS(Meetings!$F$3:$F1002, Meetings!$B$3:$B1002, "&lt;"&amp;$A31+7, Meetings!$B$3:$B1002, "&gt;="&amp;$A31, Meetings!$H$3:$H1002, C$19)+SUMIFS(Meetings!$F$3:$F1002, Meetings!$B$3:$B1002, "&lt;"&amp;$A31+7, Meetings!$B$3:$B1002, "&gt;="&amp;$A31, Meetings!$I$3:$I1002, C$19)+SUMIFS(Meetings!$F$3:$F1002, Meetings!$B$3:$B1002, "&lt;"&amp;$A31+7, Meetings!$B$3:$B1002, "&gt;="&amp;$A31, Meetings!$J$3:$J1002, C$19)+SUMIFS(Meetings!$F$3:$F1002, Meetings!$B$3:$B1002, "&lt;"&amp;$A31+7, Meetings!$B$3:$B1002, "&gt;="&amp;$A31, Meetings!$K$3:$K1002, C$19)+SUMIFS(Meetings!$F$3:$F1002, Meetings!$B$3:$B1002, "&lt;"&amp;$A31+7, Meetings!$B$3:$B1002, "&gt;="&amp;$A31, Meetings!$L$3:$L1002, C$19)+SUMIFS(Meetings!$F$3:$F1002, Meetings!$B$3:$B1002, "&lt;"&amp;$A31+7, Meetings!$B$3:$B1002, "&gt;="&amp;$A31, Meetings!$M$3:$M1002, C$19)+SUMIFS(Meetings!$F$3:$F1002, Meetings!$B$3:$B1002, "&lt;"&amp;$A31+7, Meetings!$B$3:$B1002, "&gt;="&amp;$A31, Meetings!$N$3:$N1002, C$19)+SUMIFS(Meetings!$F$3:$F1002, Meetings!$B$3:$B1002, "&lt;"&amp;$A31+7, Meetings!$B$3:$B1002, "&gt;="&amp;$A31, Meetings!$O$3:$O1002, C$19)+SUMIFS(Meetings!$F$3:$F1002, Meetings!$B$3:$B1002, "&lt;"&amp;$A31+7, Meetings!$B$3:$B1002, "&gt;="&amp;$A31, Meetings!$P$3:$P1002, C$19)+SUMIFS(Meetings!$F$3:$F1002, Meetings!$B$3:$B1002, "&lt;"&amp;$A31+7, Meetings!$B$3:$B1002, "&gt;="&amp;$A31, Meetings!$Q$3:$Q1002, C$19))</f>
        <v>10.75</v>
      </c>
      <c r="D31" s="110">
        <f>(SUMIFS(Timesheet!$G$3:$G1002, Timesheet!$C$3:$C1002, D$19, Timesheet!$B$3:$B1002, "&lt;"&amp;$A31+7, Timesheet!$B$3:$B1002, "&gt;="&amp;$A31)+SUMIFS(Meetings!$F$3:$F1002, Meetings!$B$3:$B1002, "&lt;"&amp;$A31+7, Meetings!$B$3:$B1002, "&gt;="&amp;$A31, Meetings!$G$3:$G1002, D$19)+SUMIFS(Meetings!$F$3:$F1002, Meetings!$B$3:$B1002, "&lt;"&amp;$A31+7, Meetings!$B$3:$B1002, "&gt;="&amp;$A31, Meetings!$H$3:$H1002, D$19)+SUMIFS(Meetings!$F$3:$F1002, Meetings!$B$3:$B1002, "&lt;"&amp;$A31+7, Meetings!$B$3:$B1002, "&gt;="&amp;$A31, Meetings!$I$3:$I1002, D$19)+SUMIFS(Meetings!$F$3:$F1002, Meetings!$B$3:$B1002, "&lt;"&amp;$A31+7, Meetings!$B$3:$B1002, "&gt;="&amp;$A31, Meetings!$J$3:$J1002, D$19)+SUMIFS(Meetings!$F$3:$F1002, Meetings!$B$3:$B1002, "&lt;"&amp;$A31+7, Meetings!$B$3:$B1002, "&gt;="&amp;$A31, Meetings!$K$3:$K1002, D$19)+SUMIFS(Meetings!$F$3:$F1002, Meetings!$B$3:$B1002, "&lt;"&amp;$A31+7, Meetings!$B$3:$B1002, "&gt;="&amp;$A31, Meetings!$L$3:$L1002, D$19)+SUMIFS(Meetings!$F$3:$F1002, Meetings!$B$3:$B1002, "&lt;"&amp;$A31+7, Meetings!$B$3:$B1002, "&gt;="&amp;$A31, Meetings!$M$3:$M1002, D$19)+SUMIFS(Meetings!$F$3:$F1002, Meetings!$B$3:$B1002, "&lt;"&amp;$A31+7, Meetings!$B$3:$B1002, "&gt;="&amp;$A31, Meetings!$N$3:$N1002, D$19)+SUMIFS(Meetings!$F$3:$F1002, Meetings!$B$3:$B1002, "&lt;"&amp;$A31+7, Meetings!$B$3:$B1002, "&gt;="&amp;$A31, Meetings!$O$3:$O1002, D$19)+SUMIFS(Meetings!$F$3:$F1002, Meetings!$B$3:$B1002, "&lt;"&amp;$A31+7, Meetings!$B$3:$B1002, "&gt;="&amp;$A31, Meetings!$P$3:$P1002, D$19)+SUMIFS(Meetings!$F$3:$F1002, Meetings!$B$3:$B1002, "&lt;"&amp;$A31+7, Meetings!$B$3:$B1002, "&gt;="&amp;$A31, Meetings!$Q$3:$Q1002, D$19))</f>
        <v>7</v>
      </c>
      <c r="E31" s="110">
        <f>(SUMIFS(Timesheet!$G$3:$G1002, Timesheet!$C$3:$C1002, E$19, Timesheet!$B$3:$B1002, "&lt;"&amp;$A31+7, Timesheet!$B$3:$B1002, "&gt;="&amp;$A31)+SUMIFS(Meetings!$F$3:$F1002, Meetings!$B$3:$B1002, "&lt;"&amp;$A31+7, Meetings!$B$3:$B1002, "&gt;="&amp;$A31, Meetings!$G$3:$G1002, E$19)+SUMIFS(Meetings!$F$3:$F1002, Meetings!$B$3:$B1002, "&lt;"&amp;$A31+7, Meetings!$B$3:$B1002, "&gt;="&amp;$A31, Meetings!$H$3:$H1002, E$19)+SUMIFS(Meetings!$F$3:$F1002, Meetings!$B$3:$B1002, "&lt;"&amp;$A31+7, Meetings!$B$3:$B1002, "&gt;="&amp;$A31, Meetings!$I$3:$I1002, E$19)+SUMIFS(Meetings!$F$3:$F1002, Meetings!$B$3:$B1002, "&lt;"&amp;$A31+7, Meetings!$B$3:$B1002, "&gt;="&amp;$A31, Meetings!$J$3:$J1002, E$19)+SUMIFS(Meetings!$F$3:$F1002, Meetings!$B$3:$B1002, "&lt;"&amp;$A31+7, Meetings!$B$3:$B1002, "&gt;="&amp;$A31, Meetings!$K$3:$K1002, E$19)+SUMIFS(Meetings!$F$3:$F1002, Meetings!$B$3:$B1002, "&lt;"&amp;$A31+7, Meetings!$B$3:$B1002, "&gt;="&amp;$A31, Meetings!$L$3:$L1002, E$19)+SUMIFS(Meetings!$F$3:$F1002, Meetings!$B$3:$B1002, "&lt;"&amp;$A31+7, Meetings!$B$3:$B1002, "&gt;="&amp;$A31, Meetings!$M$3:$M1002, E$19)+SUMIFS(Meetings!$F$3:$F1002, Meetings!$B$3:$B1002, "&lt;"&amp;$A31+7, Meetings!$B$3:$B1002, "&gt;="&amp;$A31, Meetings!$N$3:$N1002, E$19)+SUMIFS(Meetings!$F$3:$F1002, Meetings!$B$3:$B1002, "&lt;"&amp;$A31+7, Meetings!$B$3:$B1002, "&gt;="&amp;$A31, Meetings!$O$3:$O1002, E$19)+SUMIFS(Meetings!$F$3:$F1002, Meetings!$B$3:$B1002, "&lt;"&amp;$A31+7, Meetings!$B$3:$B1002, "&gt;="&amp;$A31, Meetings!$P$3:$P1002, E$19)+SUMIFS(Meetings!$F$3:$F1002, Meetings!$B$3:$B1002, "&lt;"&amp;$A31+7, Meetings!$B$3:$B1002, "&gt;="&amp;$A31, Meetings!$Q$3:$Q1002, E$19))</f>
        <v>1.5</v>
      </c>
      <c r="F31" s="110">
        <f>(SUMIFS(Timesheet!$G$3:$G1002, Timesheet!$C$3:$C1002, F$19, Timesheet!$B$3:$B1002, "&lt;"&amp;$A31+7, Timesheet!$B$3:$B1002, "&gt;="&amp;$A31)+SUMIFS(Meetings!$F$3:$F1002, Meetings!$B$3:$B1002, "&lt;"&amp;$A31+7, Meetings!$B$3:$B1002, "&gt;="&amp;$A31, Meetings!$G$3:$G1002, F$19)+SUMIFS(Meetings!$F$3:$F1002, Meetings!$B$3:$B1002, "&lt;"&amp;$A31+7, Meetings!$B$3:$B1002, "&gt;="&amp;$A31, Meetings!$H$3:$H1002, F$19)+SUMIFS(Meetings!$F$3:$F1002, Meetings!$B$3:$B1002, "&lt;"&amp;$A31+7, Meetings!$B$3:$B1002, "&gt;="&amp;$A31, Meetings!$I$3:$I1002, F$19)+SUMIFS(Meetings!$F$3:$F1002, Meetings!$B$3:$B1002, "&lt;"&amp;$A31+7, Meetings!$B$3:$B1002, "&gt;="&amp;$A31, Meetings!$J$3:$J1002, F$19)+SUMIFS(Meetings!$F$3:$F1002, Meetings!$B$3:$B1002, "&lt;"&amp;$A31+7, Meetings!$B$3:$B1002, "&gt;="&amp;$A31, Meetings!$K$3:$K1002, F$19)+SUMIFS(Meetings!$F$3:$F1002, Meetings!$B$3:$B1002, "&lt;"&amp;$A31+7, Meetings!$B$3:$B1002, "&gt;="&amp;$A31, Meetings!$L$3:$L1002, F$19)+SUMIFS(Meetings!$F$3:$F1002, Meetings!$B$3:$B1002, "&lt;"&amp;$A31+7, Meetings!$B$3:$B1002, "&gt;="&amp;$A31, Meetings!$M$3:$M1002, F$19)+SUMIFS(Meetings!$F$3:$F1002, Meetings!$B$3:$B1002, "&lt;"&amp;$A31+7, Meetings!$B$3:$B1002, "&gt;="&amp;$A31, Meetings!$N$3:$N1002, F$19)+SUMIFS(Meetings!$F$3:$F1002, Meetings!$B$3:$B1002, "&lt;"&amp;$A31+7, Meetings!$B$3:$B1002, "&gt;="&amp;$A31, Meetings!$O$3:$O1002, F$19)+SUMIFS(Meetings!$F$3:$F1002, Meetings!$B$3:$B1002, "&lt;"&amp;$A31+7, Meetings!$B$3:$B1002, "&gt;="&amp;$A31, Meetings!$P$3:$P1002, F$19)+SUMIFS(Meetings!$F$3:$F1002, Meetings!$B$3:$B1002, "&lt;"&amp;$A31+7, Meetings!$B$3:$B1002, "&gt;="&amp;$A31, Meetings!$Q$3:$Q1002, F$19))</f>
        <v>0.5</v>
      </c>
      <c r="G31" s="110">
        <f>(SUMIFS(Timesheet!$G$3:$G1002, Timesheet!$C$3:$C1002, G$19, Timesheet!$B$3:$B1002, "&lt;"&amp;$A31+7, Timesheet!$B$3:$B1002, "&gt;="&amp;$A31)+SUMIFS(Meetings!$F$3:$F1002, Meetings!$B$3:$B1002, "&lt;"&amp;$A31+7, Meetings!$B$3:$B1002, "&gt;="&amp;$A31, Meetings!$G$3:$G1002, G$19)+SUMIFS(Meetings!$F$3:$F1002, Meetings!$B$3:$B1002, "&lt;"&amp;$A31+7, Meetings!$B$3:$B1002, "&gt;="&amp;$A31, Meetings!$H$3:$H1002, G$19)+SUMIFS(Meetings!$F$3:$F1002, Meetings!$B$3:$B1002, "&lt;"&amp;$A31+7, Meetings!$B$3:$B1002, "&gt;="&amp;$A31, Meetings!$I$3:$I1002, G$19)+SUMIFS(Meetings!$F$3:$F1002, Meetings!$B$3:$B1002, "&lt;"&amp;$A31+7, Meetings!$B$3:$B1002, "&gt;="&amp;$A31, Meetings!$J$3:$J1002, G$19)+SUMIFS(Meetings!$F$3:$F1002, Meetings!$B$3:$B1002, "&lt;"&amp;$A31+7, Meetings!$B$3:$B1002, "&gt;="&amp;$A31, Meetings!$K$3:$K1002, G$19)+SUMIFS(Meetings!$F$3:$F1002, Meetings!$B$3:$B1002, "&lt;"&amp;$A31+7, Meetings!$B$3:$B1002, "&gt;="&amp;$A31, Meetings!$L$3:$L1002, G$19)+SUMIFS(Meetings!$F$3:$F1002, Meetings!$B$3:$B1002, "&lt;"&amp;$A31+7, Meetings!$B$3:$B1002, "&gt;="&amp;$A31, Meetings!$M$3:$M1002, G$19)+SUMIFS(Meetings!$F$3:$F1002, Meetings!$B$3:$B1002, "&lt;"&amp;$A31+7, Meetings!$B$3:$B1002, "&gt;="&amp;$A31, Meetings!$N$3:$N1002, G$19)+SUMIFS(Meetings!$F$3:$F1002, Meetings!$B$3:$B1002, "&lt;"&amp;$A31+7, Meetings!$B$3:$B1002, "&gt;="&amp;$A31, Meetings!$O$3:$O1002, G$19)+SUMIFS(Meetings!$F$3:$F1002, Meetings!$B$3:$B1002, "&lt;"&amp;$A31+7, Meetings!$B$3:$B1002, "&gt;="&amp;$A31, Meetings!$P$3:$P1002, G$19)+SUMIFS(Meetings!$F$3:$F1002, Meetings!$B$3:$B1002, "&lt;"&amp;$A31+7, Meetings!$B$3:$B1002, "&gt;="&amp;$A31, Meetings!$Q$3:$Q1002, G$19))</f>
        <v>0.5</v>
      </c>
      <c r="H31" s="110">
        <f>(SUMIFS(Timesheet!$G$3:$G1002, Timesheet!$C$3:$C1002, H$19, Timesheet!$B$3:$B1002, "&lt;"&amp;$A31+7, Timesheet!$B$3:$B1002, "&gt;="&amp;$A31)+SUMIFS(Meetings!$F$3:$F1002, Meetings!$B$3:$B1002, "&lt;"&amp;$A31+7, Meetings!$B$3:$B1002, "&gt;="&amp;$A31, Meetings!$G$3:$G1002, H$19)+SUMIFS(Meetings!$F$3:$F1002, Meetings!$B$3:$B1002, "&lt;"&amp;$A31+7, Meetings!$B$3:$B1002, "&gt;="&amp;$A31, Meetings!$H$3:$H1002, H$19)+SUMIFS(Meetings!$F$3:$F1002, Meetings!$B$3:$B1002, "&lt;"&amp;$A31+7, Meetings!$B$3:$B1002, "&gt;="&amp;$A31, Meetings!$I$3:$I1002, H$19)+SUMIFS(Meetings!$F$3:$F1002, Meetings!$B$3:$B1002, "&lt;"&amp;$A31+7, Meetings!$B$3:$B1002, "&gt;="&amp;$A31, Meetings!$J$3:$J1002, H$19)+SUMIFS(Meetings!$F$3:$F1002, Meetings!$B$3:$B1002, "&lt;"&amp;$A31+7, Meetings!$B$3:$B1002, "&gt;="&amp;$A31, Meetings!$K$3:$K1002, H$19)+SUMIFS(Meetings!$F$3:$F1002, Meetings!$B$3:$B1002, "&lt;"&amp;$A31+7, Meetings!$B$3:$B1002, "&gt;="&amp;$A31, Meetings!$L$3:$L1002, H$19)+SUMIFS(Meetings!$F$3:$F1002, Meetings!$B$3:$B1002, "&lt;"&amp;$A31+7, Meetings!$B$3:$B1002, "&gt;="&amp;$A31, Meetings!$M$3:$M1002, H$19)+SUMIFS(Meetings!$F$3:$F1002, Meetings!$B$3:$B1002, "&lt;"&amp;$A31+7, Meetings!$B$3:$B1002, "&gt;="&amp;$A31, Meetings!$N$3:$N1002, H$19)+SUMIFS(Meetings!$F$3:$F1002, Meetings!$B$3:$B1002, "&lt;"&amp;$A31+7, Meetings!$B$3:$B1002, "&gt;="&amp;$A31, Meetings!$O$3:$O1002, H$19)+SUMIFS(Meetings!$F$3:$F1002, Meetings!$B$3:$B1002, "&lt;"&amp;$A31+7, Meetings!$B$3:$B1002, "&gt;="&amp;$A31, Meetings!$P$3:$P1002, H$19)+SUMIFS(Meetings!$F$3:$F1002, Meetings!$B$3:$B1002, "&lt;"&amp;$A31+7, Meetings!$B$3:$B1002, "&gt;="&amp;$A31, Meetings!$Q$3:$Q1002, H$19))</f>
        <v>2.25</v>
      </c>
      <c r="I31" s="110">
        <f>(SUMIFS(Timesheet!$G$3:$G1002, Timesheet!$C$3:$C1002, I$19, Timesheet!$B$3:$B1002, "&lt;"&amp;$A31+7, Timesheet!$B$3:$B1002, "&gt;="&amp;$A31)+SUMIFS(Meetings!$F$3:$F1002, Meetings!$B$3:$B1002, "&lt;"&amp;$A31+7, Meetings!$B$3:$B1002, "&gt;="&amp;$A31, Meetings!$G$3:$G1002, I$19)+SUMIFS(Meetings!$F$3:$F1002, Meetings!$B$3:$B1002, "&lt;"&amp;$A31+7, Meetings!$B$3:$B1002, "&gt;="&amp;$A31, Meetings!$H$3:$H1002, I$19)+SUMIFS(Meetings!$F$3:$F1002, Meetings!$B$3:$B1002, "&lt;"&amp;$A31+7, Meetings!$B$3:$B1002, "&gt;="&amp;$A31, Meetings!$I$3:$I1002, I$19)+SUMIFS(Meetings!$F$3:$F1002, Meetings!$B$3:$B1002, "&lt;"&amp;$A31+7, Meetings!$B$3:$B1002, "&gt;="&amp;$A31, Meetings!$J$3:$J1002, I$19)+SUMIFS(Meetings!$F$3:$F1002, Meetings!$B$3:$B1002, "&lt;"&amp;$A31+7, Meetings!$B$3:$B1002, "&gt;="&amp;$A31, Meetings!$K$3:$K1002, I$19)+SUMIFS(Meetings!$F$3:$F1002, Meetings!$B$3:$B1002, "&lt;"&amp;$A31+7, Meetings!$B$3:$B1002, "&gt;="&amp;$A31, Meetings!$L$3:$L1002, I$19)+SUMIFS(Meetings!$F$3:$F1002, Meetings!$B$3:$B1002, "&lt;"&amp;$A31+7, Meetings!$B$3:$B1002, "&gt;="&amp;$A31, Meetings!$M$3:$M1002, I$19)+SUMIFS(Meetings!$F$3:$F1002, Meetings!$B$3:$B1002, "&lt;"&amp;$A31+7, Meetings!$B$3:$B1002, "&gt;="&amp;$A31, Meetings!$N$3:$N1002, I$19)+SUMIFS(Meetings!$F$3:$F1002, Meetings!$B$3:$B1002, "&lt;"&amp;$A31+7, Meetings!$B$3:$B1002, "&gt;="&amp;$A31, Meetings!$O$3:$O1002, I$19)+SUMIFS(Meetings!$F$3:$F1002, Meetings!$B$3:$B1002, "&lt;"&amp;$A31+7, Meetings!$B$3:$B1002, "&gt;="&amp;$A31, Meetings!$P$3:$P1002, I$19)+SUMIFS(Meetings!$F$3:$F1002, Meetings!$B$3:$B1002, "&lt;"&amp;$A31+7, Meetings!$B$3:$B1002, "&gt;="&amp;$A31, Meetings!$Q$3:$Q1002, I$19))</f>
        <v>0.5</v>
      </c>
      <c r="J31" s="110">
        <f>(SUMIFS(Timesheet!$G$3:$G1002, Timesheet!$C$3:$C1002, J$19, Timesheet!$B$3:$B1002, "&lt;"&amp;$A31+7, Timesheet!$B$3:$B1002, "&gt;="&amp;$A31)+SUMIFS(Meetings!$F$3:$F1002, Meetings!$B$3:$B1002, "&lt;"&amp;$A31+7, Meetings!$B$3:$B1002, "&gt;="&amp;$A31, Meetings!$G$3:$G1002, J$19)+SUMIFS(Meetings!$F$3:$F1002, Meetings!$B$3:$B1002, "&lt;"&amp;$A31+7, Meetings!$B$3:$B1002, "&gt;="&amp;$A31, Meetings!$H$3:$H1002, J$19)+SUMIFS(Meetings!$F$3:$F1002, Meetings!$B$3:$B1002, "&lt;"&amp;$A31+7, Meetings!$B$3:$B1002, "&gt;="&amp;$A31, Meetings!$I$3:$I1002, J$19)+SUMIFS(Meetings!$F$3:$F1002, Meetings!$B$3:$B1002, "&lt;"&amp;$A31+7, Meetings!$B$3:$B1002, "&gt;="&amp;$A31, Meetings!$J$3:$J1002, J$19)+SUMIFS(Meetings!$F$3:$F1002, Meetings!$B$3:$B1002, "&lt;"&amp;$A31+7, Meetings!$B$3:$B1002, "&gt;="&amp;$A31, Meetings!$K$3:$K1002, J$19)+SUMIFS(Meetings!$F$3:$F1002, Meetings!$B$3:$B1002, "&lt;"&amp;$A31+7, Meetings!$B$3:$B1002, "&gt;="&amp;$A31, Meetings!$L$3:$L1002, J$19)+SUMIFS(Meetings!$F$3:$F1002, Meetings!$B$3:$B1002, "&lt;"&amp;$A31+7, Meetings!$B$3:$B1002, "&gt;="&amp;$A31, Meetings!$M$3:$M1002, J$19)+SUMIFS(Meetings!$F$3:$F1002, Meetings!$B$3:$B1002, "&lt;"&amp;$A31+7, Meetings!$B$3:$B1002, "&gt;="&amp;$A31, Meetings!$N$3:$N1002, J$19)+SUMIFS(Meetings!$F$3:$F1002, Meetings!$B$3:$B1002, "&lt;"&amp;$A31+7, Meetings!$B$3:$B1002, "&gt;="&amp;$A31, Meetings!$O$3:$O1002, J$19)+SUMIFS(Meetings!$F$3:$F1002, Meetings!$B$3:$B1002, "&lt;"&amp;$A31+7, Meetings!$B$3:$B1002, "&gt;="&amp;$A31, Meetings!$P$3:$P1002, J$19)+SUMIFS(Meetings!$F$3:$F1002, Meetings!$B$3:$B1002, "&lt;"&amp;$A31+7, Meetings!$B$3:$B1002, "&gt;="&amp;$A31, Meetings!$Q$3:$Q1002, J$19))</f>
        <v>5.25</v>
      </c>
      <c r="K31" s="110">
        <f>(SUMIFS(Timesheet!$G$3:$G1002, Timesheet!$C$3:$C1002, K$19, Timesheet!$B$3:$B1002, "&lt;"&amp;$A31+7, Timesheet!$B$3:$B1002, "&gt;="&amp;$A31)+SUMIFS(Meetings!$F$3:$F1002, Meetings!$B$3:$B1002, "&lt;"&amp;$A31+7, Meetings!$B$3:$B1002, "&gt;="&amp;$A31, Meetings!$G$3:$G1002, K$19)+SUMIFS(Meetings!$F$3:$F1002, Meetings!$B$3:$B1002, "&lt;"&amp;$A31+7, Meetings!$B$3:$B1002, "&gt;="&amp;$A31, Meetings!$H$3:$H1002, K$19)+SUMIFS(Meetings!$F$3:$F1002, Meetings!$B$3:$B1002, "&lt;"&amp;$A31+7, Meetings!$B$3:$B1002, "&gt;="&amp;$A31, Meetings!$I$3:$I1002, K$19)+SUMIFS(Meetings!$F$3:$F1002, Meetings!$B$3:$B1002, "&lt;"&amp;$A31+7, Meetings!$B$3:$B1002, "&gt;="&amp;$A31, Meetings!$J$3:$J1002, K$19)+SUMIFS(Meetings!$F$3:$F1002, Meetings!$B$3:$B1002, "&lt;"&amp;$A31+7, Meetings!$B$3:$B1002, "&gt;="&amp;$A31, Meetings!$K$3:$K1002, K$19)+SUMIFS(Meetings!$F$3:$F1002, Meetings!$B$3:$B1002, "&lt;"&amp;$A31+7, Meetings!$B$3:$B1002, "&gt;="&amp;$A31, Meetings!$L$3:$L1002, K$19)+SUMIFS(Meetings!$F$3:$F1002, Meetings!$B$3:$B1002, "&lt;"&amp;$A31+7, Meetings!$B$3:$B1002, "&gt;="&amp;$A31, Meetings!$M$3:$M1002, K$19)+SUMIFS(Meetings!$F$3:$F1002, Meetings!$B$3:$B1002, "&lt;"&amp;$A31+7, Meetings!$B$3:$B1002, "&gt;="&amp;$A31, Meetings!$N$3:$N1002, K$19)+SUMIFS(Meetings!$F$3:$F1002, Meetings!$B$3:$B1002, "&lt;"&amp;$A31+7, Meetings!$B$3:$B1002, "&gt;="&amp;$A31, Meetings!$O$3:$O1002, K$19)+SUMIFS(Meetings!$F$3:$F1002, Meetings!$B$3:$B1002, "&lt;"&amp;$A31+7, Meetings!$B$3:$B1002, "&gt;="&amp;$A31, Meetings!$P$3:$P1002, K$19)+SUMIFS(Meetings!$F$3:$F1002, Meetings!$B$3:$B1002, "&lt;"&amp;$A31+7, Meetings!$B$3:$B1002, "&gt;="&amp;$A31, Meetings!$Q$3:$Q1002, K$19))</f>
        <v>3.5</v>
      </c>
      <c r="L31" s="110">
        <f>(SUMIFS(Timesheet!$G$3:$G1002, Timesheet!$C$3:$C1002, L$19, Timesheet!$B$3:$B1002, "&lt;"&amp;$A31+7, Timesheet!$B$3:$B1002, "&gt;="&amp;$A31)+SUMIFS(Meetings!$F$3:$F1002, Meetings!$B$3:$B1002, "&lt;"&amp;$A31+7, Meetings!$B$3:$B1002, "&gt;="&amp;$A31, Meetings!$G$3:$G1002, L$19)+SUMIFS(Meetings!$F$3:$F1002, Meetings!$B$3:$B1002, "&lt;"&amp;$A31+7, Meetings!$B$3:$B1002, "&gt;="&amp;$A31, Meetings!$H$3:$H1002, L$19)+SUMIFS(Meetings!$F$3:$F1002, Meetings!$B$3:$B1002, "&lt;"&amp;$A31+7, Meetings!$B$3:$B1002, "&gt;="&amp;$A31, Meetings!$I$3:$I1002, L$19)+SUMIFS(Meetings!$F$3:$F1002, Meetings!$B$3:$B1002, "&lt;"&amp;$A31+7, Meetings!$B$3:$B1002, "&gt;="&amp;$A31, Meetings!$J$3:$J1002, L$19)+SUMIFS(Meetings!$F$3:$F1002, Meetings!$B$3:$B1002, "&lt;"&amp;$A31+7, Meetings!$B$3:$B1002, "&gt;="&amp;$A31, Meetings!$K$3:$K1002, L$19)+SUMIFS(Meetings!$F$3:$F1002, Meetings!$B$3:$B1002, "&lt;"&amp;$A31+7, Meetings!$B$3:$B1002, "&gt;="&amp;$A31, Meetings!$L$3:$L1002, L$19)+SUMIFS(Meetings!$F$3:$F1002, Meetings!$B$3:$B1002, "&lt;"&amp;$A31+7, Meetings!$B$3:$B1002, "&gt;="&amp;$A31, Meetings!$M$3:$M1002, L$19)+SUMIFS(Meetings!$F$3:$F1002, Meetings!$B$3:$B1002, "&lt;"&amp;$A31+7, Meetings!$B$3:$B1002, "&gt;="&amp;$A31, Meetings!$N$3:$N1002, L$19)+SUMIFS(Meetings!$F$3:$F1002, Meetings!$B$3:$B1002, "&lt;"&amp;$A31+7, Meetings!$B$3:$B1002, "&gt;="&amp;$A31, Meetings!$O$3:$O1002, L$19)+SUMIFS(Meetings!$F$3:$F1002, Meetings!$B$3:$B1002, "&lt;"&amp;$A31+7, Meetings!$B$3:$B1002, "&gt;="&amp;$A31, Meetings!$P$3:$P1002, L$19)+SUMIFS(Meetings!$F$3:$F1002, Meetings!$B$3:$B1002, "&lt;"&amp;$A31+7, Meetings!$B$3:$B1002, "&gt;="&amp;$A31, Meetings!$Q$3:$Q1002, L$19))</f>
        <v>1.25</v>
      </c>
      <c r="M31" s="110">
        <f>(SUMIFS(Timesheet!$G$3:$G1002, Timesheet!$C$3:$C1002, M$19, Timesheet!$B$3:$B1002, "&lt;"&amp;$A31+7, Timesheet!$B$3:$B1002, "&gt;="&amp;$A31)+SUMIFS(Meetings!$F$3:$F1002, Meetings!$B$3:$B1002, "&lt;"&amp;$A31+7, Meetings!$B$3:$B1002, "&gt;="&amp;$A31, Meetings!$G$3:$G1002, M$19)+SUMIFS(Meetings!$F$3:$F1002, Meetings!$B$3:$B1002, "&lt;"&amp;$A31+7, Meetings!$B$3:$B1002, "&gt;="&amp;$A31, Meetings!$H$3:$H1002, M$19)+SUMIFS(Meetings!$F$3:$F1002, Meetings!$B$3:$B1002, "&lt;"&amp;$A31+7, Meetings!$B$3:$B1002, "&gt;="&amp;$A31, Meetings!$I$3:$I1002, M$19)+SUMIFS(Meetings!$F$3:$F1002, Meetings!$B$3:$B1002, "&lt;"&amp;$A31+7, Meetings!$B$3:$B1002, "&gt;="&amp;$A31, Meetings!$J$3:$J1002, M$19)+SUMIFS(Meetings!$F$3:$F1002, Meetings!$B$3:$B1002, "&lt;"&amp;$A31+7, Meetings!$B$3:$B1002, "&gt;="&amp;$A31, Meetings!$K$3:$K1002, M$19)+SUMIFS(Meetings!$F$3:$F1002, Meetings!$B$3:$B1002, "&lt;"&amp;$A31+7, Meetings!$B$3:$B1002, "&gt;="&amp;$A31, Meetings!$L$3:$L1002, M$19)+SUMIFS(Meetings!$F$3:$F1002, Meetings!$B$3:$B1002, "&lt;"&amp;$A31+7, Meetings!$B$3:$B1002, "&gt;="&amp;$A31, Meetings!$M$3:$M1002, M$19)+SUMIFS(Meetings!$F$3:$F1002, Meetings!$B$3:$B1002, "&lt;"&amp;$A31+7, Meetings!$B$3:$B1002, "&gt;="&amp;$A31, Meetings!$N$3:$N1002, M$19)+SUMIFS(Meetings!$F$3:$F1002, Meetings!$B$3:$B1002, "&lt;"&amp;$A31+7, Meetings!$B$3:$B1002, "&gt;="&amp;$A31, Meetings!$O$3:$O1002, M$19)+SUMIFS(Meetings!$F$3:$F1002, Meetings!$B$3:$B1002, "&lt;"&amp;$A31+7, Meetings!$B$3:$B1002, "&gt;="&amp;$A31, Meetings!$P$3:$P1002, M$19)+SUMIFS(Meetings!$F$3:$F1002, Meetings!$B$3:$B1002, "&lt;"&amp;$A31+7, Meetings!$B$3:$B1002, "&gt;="&amp;$A31, Meetings!$Q$3:$Q1002, M$19))</f>
        <v>0</v>
      </c>
      <c r="N31" s="111">
        <f t="shared" si="3"/>
        <v>33</v>
      </c>
      <c r="O31" s="113">
        <f t="shared" si="4"/>
        <v>412.5</v>
      </c>
    </row>
    <row r="32" ht="15.75" customHeight="1">
      <c r="A32" s="108">
        <f t="shared" si="5"/>
        <v>44949</v>
      </c>
      <c r="B32" s="109" t="s">
        <v>653</v>
      </c>
      <c r="C32" s="110">
        <f>(SUMIFS(Timesheet!$G$3:$G1002, Timesheet!$C$3:$C1002, C$19, Timesheet!$B$3:$B1002, "&lt;"&amp;$A32+7, Timesheet!$B$3:$B1002, "&gt;="&amp;$A32)+SUMIFS(Meetings!$F$3:$F1002, Meetings!$B$3:$B1002, "&lt;"&amp;$A32+7, Meetings!$B$3:$B1002, "&gt;="&amp;$A32, Meetings!$G$3:$G1002, C$19)+SUMIFS(Meetings!$F$3:$F1002, Meetings!$B$3:$B1002, "&lt;"&amp;$A32+7, Meetings!$B$3:$B1002, "&gt;="&amp;$A32, Meetings!$H$3:$H1002, C$19)+SUMIFS(Meetings!$F$3:$F1002, Meetings!$B$3:$B1002, "&lt;"&amp;$A32+7, Meetings!$B$3:$B1002, "&gt;="&amp;$A32, Meetings!$I$3:$I1002, C$19)+SUMIFS(Meetings!$F$3:$F1002, Meetings!$B$3:$B1002, "&lt;"&amp;$A32+7, Meetings!$B$3:$B1002, "&gt;="&amp;$A32, Meetings!$J$3:$J1002, C$19)+SUMIFS(Meetings!$F$3:$F1002, Meetings!$B$3:$B1002, "&lt;"&amp;$A32+7, Meetings!$B$3:$B1002, "&gt;="&amp;$A32, Meetings!$K$3:$K1002, C$19)+SUMIFS(Meetings!$F$3:$F1002, Meetings!$B$3:$B1002, "&lt;"&amp;$A32+7, Meetings!$B$3:$B1002, "&gt;="&amp;$A32, Meetings!$L$3:$L1002, C$19)+SUMIFS(Meetings!$F$3:$F1002, Meetings!$B$3:$B1002, "&lt;"&amp;$A32+7, Meetings!$B$3:$B1002, "&gt;="&amp;$A32, Meetings!$M$3:$M1002, C$19)+SUMIFS(Meetings!$F$3:$F1002, Meetings!$B$3:$B1002, "&lt;"&amp;$A32+7, Meetings!$B$3:$B1002, "&gt;="&amp;$A32, Meetings!$N$3:$N1002, C$19)+SUMIFS(Meetings!$F$3:$F1002, Meetings!$B$3:$B1002, "&lt;"&amp;$A32+7, Meetings!$B$3:$B1002, "&gt;="&amp;$A32, Meetings!$O$3:$O1002, C$19)+SUMIFS(Meetings!$F$3:$F1002, Meetings!$B$3:$B1002, "&lt;"&amp;$A32+7, Meetings!$B$3:$B1002, "&gt;="&amp;$A32, Meetings!$P$3:$P1002, C$19)+SUMIFS(Meetings!$F$3:$F1002, Meetings!$B$3:$B1002, "&lt;"&amp;$A32+7, Meetings!$B$3:$B1002, "&gt;="&amp;$A32, Meetings!$Q$3:$Q1002, C$19))</f>
        <v>14.75</v>
      </c>
      <c r="D32" s="110">
        <f>(SUMIFS(Timesheet!$G$3:$G1002, Timesheet!$C$3:$C1002, D$19, Timesheet!$B$3:$B1002, "&lt;"&amp;$A32+7, Timesheet!$B$3:$B1002, "&gt;="&amp;$A32)+SUMIFS(Meetings!$F$3:$F1002, Meetings!$B$3:$B1002, "&lt;"&amp;$A32+7, Meetings!$B$3:$B1002, "&gt;="&amp;$A32, Meetings!$G$3:$G1002, D$19)+SUMIFS(Meetings!$F$3:$F1002, Meetings!$B$3:$B1002, "&lt;"&amp;$A32+7, Meetings!$B$3:$B1002, "&gt;="&amp;$A32, Meetings!$H$3:$H1002, D$19)+SUMIFS(Meetings!$F$3:$F1002, Meetings!$B$3:$B1002, "&lt;"&amp;$A32+7, Meetings!$B$3:$B1002, "&gt;="&amp;$A32, Meetings!$I$3:$I1002, D$19)+SUMIFS(Meetings!$F$3:$F1002, Meetings!$B$3:$B1002, "&lt;"&amp;$A32+7, Meetings!$B$3:$B1002, "&gt;="&amp;$A32, Meetings!$J$3:$J1002, D$19)+SUMIFS(Meetings!$F$3:$F1002, Meetings!$B$3:$B1002, "&lt;"&amp;$A32+7, Meetings!$B$3:$B1002, "&gt;="&amp;$A32, Meetings!$K$3:$K1002, D$19)+SUMIFS(Meetings!$F$3:$F1002, Meetings!$B$3:$B1002, "&lt;"&amp;$A32+7, Meetings!$B$3:$B1002, "&gt;="&amp;$A32, Meetings!$L$3:$L1002, D$19)+SUMIFS(Meetings!$F$3:$F1002, Meetings!$B$3:$B1002, "&lt;"&amp;$A32+7, Meetings!$B$3:$B1002, "&gt;="&amp;$A32, Meetings!$M$3:$M1002, D$19)+SUMIFS(Meetings!$F$3:$F1002, Meetings!$B$3:$B1002, "&lt;"&amp;$A32+7, Meetings!$B$3:$B1002, "&gt;="&amp;$A32, Meetings!$N$3:$N1002, D$19)+SUMIFS(Meetings!$F$3:$F1002, Meetings!$B$3:$B1002, "&lt;"&amp;$A32+7, Meetings!$B$3:$B1002, "&gt;="&amp;$A32, Meetings!$O$3:$O1002, D$19)+SUMIFS(Meetings!$F$3:$F1002, Meetings!$B$3:$B1002, "&lt;"&amp;$A32+7, Meetings!$B$3:$B1002, "&gt;="&amp;$A32, Meetings!$P$3:$P1002, D$19)+SUMIFS(Meetings!$F$3:$F1002, Meetings!$B$3:$B1002, "&lt;"&amp;$A32+7, Meetings!$B$3:$B1002, "&gt;="&amp;$A32, Meetings!$Q$3:$Q1002, D$19))</f>
        <v>7.5</v>
      </c>
      <c r="E32" s="110">
        <f>(SUMIFS(Timesheet!$G$3:$G1002, Timesheet!$C$3:$C1002, E$19, Timesheet!$B$3:$B1002, "&lt;"&amp;$A32+7, Timesheet!$B$3:$B1002, "&gt;="&amp;$A32)+SUMIFS(Meetings!$F$3:$F1002, Meetings!$B$3:$B1002, "&lt;"&amp;$A32+7, Meetings!$B$3:$B1002, "&gt;="&amp;$A32, Meetings!$G$3:$G1002, E$19)+SUMIFS(Meetings!$F$3:$F1002, Meetings!$B$3:$B1002, "&lt;"&amp;$A32+7, Meetings!$B$3:$B1002, "&gt;="&amp;$A32, Meetings!$H$3:$H1002, E$19)+SUMIFS(Meetings!$F$3:$F1002, Meetings!$B$3:$B1002, "&lt;"&amp;$A32+7, Meetings!$B$3:$B1002, "&gt;="&amp;$A32, Meetings!$I$3:$I1002, E$19)+SUMIFS(Meetings!$F$3:$F1002, Meetings!$B$3:$B1002, "&lt;"&amp;$A32+7, Meetings!$B$3:$B1002, "&gt;="&amp;$A32, Meetings!$J$3:$J1002, E$19)+SUMIFS(Meetings!$F$3:$F1002, Meetings!$B$3:$B1002, "&lt;"&amp;$A32+7, Meetings!$B$3:$B1002, "&gt;="&amp;$A32, Meetings!$K$3:$K1002, E$19)+SUMIFS(Meetings!$F$3:$F1002, Meetings!$B$3:$B1002, "&lt;"&amp;$A32+7, Meetings!$B$3:$B1002, "&gt;="&amp;$A32, Meetings!$L$3:$L1002, E$19)+SUMIFS(Meetings!$F$3:$F1002, Meetings!$B$3:$B1002, "&lt;"&amp;$A32+7, Meetings!$B$3:$B1002, "&gt;="&amp;$A32, Meetings!$M$3:$M1002, E$19)+SUMIFS(Meetings!$F$3:$F1002, Meetings!$B$3:$B1002, "&lt;"&amp;$A32+7, Meetings!$B$3:$B1002, "&gt;="&amp;$A32, Meetings!$N$3:$N1002, E$19)+SUMIFS(Meetings!$F$3:$F1002, Meetings!$B$3:$B1002, "&lt;"&amp;$A32+7, Meetings!$B$3:$B1002, "&gt;="&amp;$A32, Meetings!$O$3:$O1002, E$19)+SUMIFS(Meetings!$F$3:$F1002, Meetings!$B$3:$B1002, "&lt;"&amp;$A32+7, Meetings!$B$3:$B1002, "&gt;="&amp;$A32, Meetings!$P$3:$P1002, E$19)+SUMIFS(Meetings!$F$3:$F1002, Meetings!$B$3:$B1002, "&lt;"&amp;$A32+7, Meetings!$B$3:$B1002, "&gt;="&amp;$A32, Meetings!$Q$3:$Q1002, E$19))</f>
        <v>0</v>
      </c>
      <c r="F32" s="110">
        <f>(SUMIFS(Timesheet!$G$3:$G1002, Timesheet!$C$3:$C1002, F$19, Timesheet!$B$3:$B1002, "&lt;"&amp;$A32+7, Timesheet!$B$3:$B1002, "&gt;="&amp;$A32)+SUMIFS(Meetings!$F$3:$F1002, Meetings!$B$3:$B1002, "&lt;"&amp;$A32+7, Meetings!$B$3:$B1002, "&gt;="&amp;$A32, Meetings!$G$3:$G1002, F$19)+SUMIFS(Meetings!$F$3:$F1002, Meetings!$B$3:$B1002, "&lt;"&amp;$A32+7, Meetings!$B$3:$B1002, "&gt;="&amp;$A32, Meetings!$H$3:$H1002, F$19)+SUMIFS(Meetings!$F$3:$F1002, Meetings!$B$3:$B1002, "&lt;"&amp;$A32+7, Meetings!$B$3:$B1002, "&gt;="&amp;$A32, Meetings!$I$3:$I1002, F$19)+SUMIFS(Meetings!$F$3:$F1002, Meetings!$B$3:$B1002, "&lt;"&amp;$A32+7, Meetings!$B$3:$B1002, "&gt;="&amp;$A32, Meetings!$J$3:$J1002, F$19)+SUMIFS(Meetings!$F$3:$F1002, Meetings!$B$3:$B1002, "&lt;"&amp;$A32+7, Meetings!$B$3:$B1002, "&gt;="&amp;$A32, Meetings!$K$3:$K1002, F$19)+SUMIFS(Meetings!$F$3:$F1002, Meetings!$B$3:$B1002, "&lt;"&amp;$A32+7, Meetings!$B$3:$B1002, "&gt;="&amp;$A32, Meetings!$L$3:$L1002, F$19)+SUMIFS(Meetings!$F$3:$F1002, Meetings!$B$3:$B1002, "&lt;"&amp;$A32+7, Meetings!$B$3:$B1002, "&gt;="&amp;$A32, Meetings!$M$3:$M1002, F$19)+SUMIFS(Meetings!$F$3:$F1002, Meetings!$B$3:$B1002, "&lt;"&amp;$A32+7, Meetings!$B$3:$B1002, "&gt;="&amp;$A32, Meetings!$N$3:$N1002, F$19)+SUMIFS(Meetings!$F$3:$F1002, Meetings!$B$3:$B1002, "&lt;"&amp;$A32+7, Meetings!$B$3:$B1002, "&gt;="&amp;$A32, Meetings!$O$3:$O1002, F$19)+SUMIFS(Meetings!$F$3:$F1002, Meetings!$B$3:$B1002, "&lt;"&amp;$A32+7, Meetings!$B$3:$B1002, "&gt;="&amp;$A32, Meetings!$P$3:$P1002, F$19)+SUMIFS(Meetings!$F$3:$F1002, Meetings!$B$3:$B1002, "&lt;"&amp;$A32+7, Meetings!$B$3:$B1002, "&gt;="&amp;$A32, Meetings!$Q$3:$Q1002, F$19))</f>
        <v>8.75</v>
      </c>
      <c r="G32" s="110">
        <f>(SUMIFS(Timesheet!$G$3:$G1002, Timesheet!$C$3:$C1002, G$19, Timesheet!$B$3:$B1002, "&lt;"&amp;$A32+7, Timesheet!$B$3:$B1002, "&gt;="&amp;$A32)+SUMIFS(Meetings!$F$3:$F1002, Meetings!$B$3:$B1002, "&lt;"&amp;$A32+7, Meetings!$B$3:$B1002, "&gt;="&amp;$A32, Meetings!$G$3:$G1002, G$19)+SUMIFS(Meetings!$F$3:$F1002, Meetings!$B$3:$B1002, "&lt;"&amp;$A32+7, Meetings!$B$3:$B1002, "&gt;="&amp;$A32, Meetings!$H$3:$H1002, G$19)+SUMIFS(Meetings!$F$3:$F1002, Meetings!$B$3:$B1002, "&lt;"&amp;$A32+7, Meetings!$B$3:$B1002, "&gt;="&amp;$A32, Meetings!$I$3:$I1002, G$19)+SUMIFS(Meetings!$F$3:$F1002, Meetings!$B$3:$B1002, "&lt;"&amp;$A32+7, Meetings!$B$3:$B1002, "&gt;="&amp;$A32, Meetings!$J$3:$J1002, G$19)+SUMIFS(Meetings!$F$3:$F1002, Meetings!$B$3:$B1002, "&lt;"&amp;$A32+7, Meetings!$B$3:$B1002, "&gt;="&amp;$A32, Meetings!$K$3:$K1002, G$19)+SUMIFS(Meetings!$F$3:$F1002, Meetings!$B$3:$B1002, "&lt;"&amp;$A32+7, Meetings!$B$3:$B1002, "&gt;="&amp;$A32, Meetings!$L$3:$L1002, G$19)+SUMIFS(Meetings!$F$3:$F1002, Meetings!$B$3:$B1002, "&lt;"&amp;$A32+7, Meetings!$B$3:$B1002, "&gt;="&amp;$A32, Meetings!$M$3:$M1002, G$19)+SUMIFS(Meetings!$F$3:$F1002, Meetings!$B$3:$B1002, "&lt;"&amp;$A32+7, Meetings!$B$3:$B1002, "&gt;="&amp;$A32, Meetings!$N$3:$N1002, G$19)+SUMIFS(Meetings!$F$3:$F1002, Meetings!$B$3:$B1002, "&lt;"&amp;$A32+7, Meetings!$B$3:$B1002, "&gt;="&amp;$A32, Meetings!$O$3:$O1002, G$19)+SUMIFS(Meetings!$F$3:$F1002, Meetings!$B$3:$B1002, "&lt;"&amp;$A32+7, Meetings!$B$3:$B1002, "&gt;="&amp;$A32, Meetings!$P$3:$P1002, G$19)+SUMIFS(Meetings!$F$3:$F1002, Meetings!$B$3:$B1002, "&lt;"&amp;$A32+7, Meetings!$B$3:$B1002, "&gt;="&amp;$A32, Meetings!$Q$3:$Q1002, G$19))</f>
        <v>3</v>
      </c>
      <c r="H32" s="110">
        <f>(SUMIFS(Timesheet!$G$3:$G1002, Timesheet!$C$3:$C1002, H$19, Timesheet!$B$3:$B1002, "&lt;"&amp;$A32+7, Timesheet!$B$3:$B1002, "&gt;="&amp;$A32)+SUMIFS(Meetings!$F$3:$F1002, Meetings!$B$3:$B1002, "&lt;"&amp;$A32+7, Meetings!$B$3:$B1002, "&gt;="&amp;$A32, Meetings!$G$3:$G1002, H$19)+SUMIFS(Meetings!$F$3:$F1002, Meetings!$B$3:$B1002, "&lt;"&amp;$A32+7, Meetings!$B$3:$B1002, "&gt;="&amp;$A32, Meetings!$H$3:$H1002, H$19)+SUMIFS(Meetings!$F$3:$F1002, Meetings!$B$3:$B1002, "&lt;"&amp;$A32+7, Meetings!$B$3:$B1002, "&gt;="&amp;$A32, Meetings!$I$3:$I1002, H$19)+SUMIFS(Meetings!$F$3:$F1002, Meetings!$B$3:$B1002, "&lt;"&amp;$A32+7, Meetings!$B$3:$B1002, "&gt;="&amp;$A32, Meetings!$J$3:$J1002, H$19)+SUMIFS(Meetings!$F$3:$F1002, Meetings!$B$3:$B1002, "&lt;"&amp;$A32+7, Meetings!$B$3:$B1002, "&gt;="&amp;$A32, Meetings!$K$3:$K1002, H$19)+SUMIFS(Meetings!$F$3:$F1002, Meetings!$B$3:$B1002, "&lt;"&amp;$A32+7, Meetings!$B$3:$B1002, "&gt;="&amp;$A32, Meetings!$L$3:$L1002, H$19)+SUMIFS(Meetings!$F$3:$F1002, Meetings!$B$3:$B1002, "&lt;"&amp;$A32+7, Meetings!$B$3:$B1002, "&gt;="&amp;$A32, Meetings!$M$3:$M1002, H$19)+SUMIFS(Meetings!$F$3:$F1002, Meetings!$B$3:$B1002, "&lt;"&amp;$A32+7, Meetings!$B$3:$B1002, "&gt;="&amp;$A32, Meetings!$N$3:$N1002, H$19)+SUMIFS(Meetings!$F$3:$F1002, Meetings!$B$3:$B1002, "&lt;"&amp;$A32+7, Meetings!$B$3:$B1002, "&gt;="&amp;$A32, Meetings!$O$3:$O1002, H$19)+SUMIFS(Meetings!$F$3:$F1002, Meetings!$B$3:$B1002, "&lt;"&amp;$A32+7, Meetings!$B$3:$B1002, "&gt;="&amp;$A32, Meetings!$P$3:$P1002, H$19)+SUMIFS(Meetings!$F$3:$F1002, Meetings!$B$3:$B1002, "&lt;"&amp;$A32+7, Meetings!$B$3:$B1002, "&gt;="&amp;$A32, Meetings!$Q$3:$Q1002, H$19))</f>
        <v>7.25</v>
      </c>
      <c r="I32" s="110">
        <f>(SUMIFS(Timesheet!$G$3:$G1002, Timesheet!$C$3:$C1002, I$19, Timesheet!$B$3:$B1002, "&lt;"&amp;$A32+7, Timesheet!$B$3:$B1002, "&gt;="&amp;$A32)+SUMIFS(Meetings!$F$3:$F1002, Meetings!$B$3:$B1002, "&lt;"&amp;$A32+7, Meetings!$B$3:$B1002, "&gt;="&amp;$A32, Meetings!$G$3:$G1002, I$19)+SUMIFS(Meetings!$F$3:$F1002, Meetings!$B$3:$B1002, "&lt;"&amp;$A32+7, Meetings!$B$3:$B1002, "&gt;="&amp;$A32, Meetings!$H$3:$H1002, I$19)+SUMIFS(Meetings!$F$3:$F1002, Meetings!$B$3:$B1002, "&lt;"&amp;$A32+7, Meetings!$B$3:$B1002, "&gt;="&amp;$A32, Meetings!$I$3:$I1002, I$19)+SUMIFS(Meetings!$F$3:$F1002, Meetings!$B$3:$B1002, "&lt;"&amp;$A32+7, Meetings!$B$3:$B1002, "&gt;="&amp;$A32, Meetings!$J$3:$J1002, I$19)+SUMIFS(Meetings!$F$3:$F1002, Meetings!$B$3:$B1002, "&lt;"&amp;$A32+7, Meetings!$B$3:$B1002, "&gt;="&amp;$A32, Meetings!$K$3:$K1002, I$19)+SUMIFS(Meetings!$F$3:$F1002, Meetings!$B$3:$B1002, "&lt;"&amp;$A32+7, Meetings!$B$3:$B1002, "&gt;="&amp;$A32, Meetings!$L$3:$L1002, I$19)+SUMIFS(Meetings!$F$3:$F1002, Meetings!$B$3:$B1002, "&lt;"&amp;$A32+7, Meetings!$B$3:$B1002, "&gt;="&amp;$A32, Meetings!$M$3:$M1002, I$19)+SUMIFS(Meetings!$F$3:$F1002, Meetings!$B$3:$B1002, "&lt;"&amp;$A32+7, Meetings!$B$3:$B1002, "&gt;="&amp;$A32, Meetings!$N$3:$N1002, I$19)+SUMIFS(Meetings!$F$3:$F1002, Meetings!$B$3:$B1002, "&lt;"&amp;$A32+7, Meetings!$B$3:$B1002, "&gt;="&amp;$A32, Meetings!$O$3:$O1002, I$19)+SUMIFS(Meetings!$F$3:$F1002, Meetings!$B$3:$B1002, "&lt;"&amp;$A32+7, Meetings!$B$3:$B1002, "&gt;="&amp;$A32, Meetings!$P$3:$P1002, I$19)+SUMIFS(Meetings!$F$3:$F1002, Meetings!$B$3:$B1002, "&lt;"&amp;$A32+7, Meetings!$B$3:$B1002, "&gt;="&amp;$A32, Meetings!$Q$3:$Q1002, I$19))</f>
        <v>3</v>
      </c>
      <c r="J32" s="110">
        <f>(SUMIFS(Timesheet!$G$3:$G1002, Timesheet!$C$3:$C1002, J$19, Timesheet!$B$3:$B1002, "&lt;"&amp;$A32+7, Timesheet!$B$3:$B1002, "&gt;="&amp;$A32)+SUMIFS(Meetings!$F$3:$F1002, Meetings!$B$3:$B1002, "&lt;"&amp;$A32+7, Meetings!$B$3:$B1002, "&gt;="&amp;$A32, Meetings!$G$3:$G1002, J$19)+SUMIFS(Meetings!$F$3:$F1002, Meetings!$B$3:$B1002, "&lt;"&amp;$A32+7, Meetings!$B$3:$B1002, "&gt;="&amp;$A32, Meetings!$H$3:$H1002, J$19)+SUMIFS(Meetings!$F$3:$F1002, Meetings!$B$3:$B1002, "&lt;"&amp;$A32+7, Meetings!$B$3:$B1002, "&gt;="&amp;$A32, Meetings!$I$3:$I1002, J$19)+SUMIFS(Meetings!$F$3:$F1002, Meetings!$B$3:$B1002, "&lt;"&amp;$A32+7, Meetings!$B$3:$B1002, "&gt;="&amp;$A32, Meetings!$J$3:$J1002, J$19)+SUMIFS(Meetings!$F$3:$F1002, Meetings!$B$3:$B1002, "&lt;"&amp;$A32+7, Meetings!$B$3:$B1002, "&gt;="&amp;$A32, Meetings!$K$3:$K1002, J$19)+SUMIFS(Meetings!$F$3:$F1002, Meetings!$B$3:$B1002, "&lt;"&amp;$A32+7, Meetings!$B$3:$B1002, "&gt;="&amp;$A32, Meetings!$L$3:$L1002, J$19)+SUMIFS(Meetings!$F$3:$F1002, Meetings!$B$3:$B1002, "&lt;"&amp;$A32+7, Meetings!$B$3:$B1002, "&gt;="&amp;$A32, Meetings!$M$3:$M1002, J$19)+SUMIFS(Meetings!$F$3:$F1002, Meetings!$B$3:$B1002, "&lt;"&amp;$A32+7, Meetings!$B$3:$B1002, "&gt;="&amp;$A32, Meetings!$N$3:$N1002, J$19)+SUMIFS(Meetings!$F$3:$F1002, Meetings!$B$3:$B1002, "&lt;"&amp;$A32+7, Meetings!$B$3:$B1002, "&gt;="&amp;$A32, Meetings!$O$3:$O1002, J$19)+SUMIFS(Meetings!$F$3:$F1002, Meetings!$B$3:$B1002, "&lt;"&amp;$A32+7, Meetings!$B$3:$B1002, "&gt;="&amp;$A32, Meetings!$P$3:$P1002, J$19)+SUMIFS(Meetings!$F$3:$F1002, Meetings!$B$3:$B1002, "&lt;"&amp;$A32+7, Meetings!$B$3:$B1002, "&gt;="&amp;$A32, Meetings!$Q$3:$Q1002, J$19))</f>
        <v>2</v>
      </c>
      <c r="K32" s="110">
        <f>(SUMIFS(Timesheet!$G$3:$G1002, Timesheet!$C$3:$C1002, K$19, Timesheet!$B$3:$B1002, "&lt;"&amp;$A32+7, Timesheet!$B$3:$B1002, "&gt;="&amp;$A32)+SUMIFS(Meetings!$F$3:$F1002, Meetings!$B$3:$B1002, "&lt;"&amp;$A32+7, Meetings!$B$3:$B1002, "&gt;="&amp;$A32, Meetings!$G$3:$G1002, K$19)+SUMIFS(Meetings!$F$3:$F1002, Meetings!$B$3:$B1002, "&lt;"&amp;$A32+7, Meetings!$B$3:$B1002, "&gt;="&amp;$A32, Meetings!$H$3:$H1002, K$19)+SUMIFS(Meetings!$F$3:$F1002, Meetings!$B$3:$B1002, "&lt;"&amp;$A32+7, Meetings!$B$3:$B1002, "&gt;="&amp;$A32, Meetings!$I$3:$I1002, K$19)+SUMIFS(Meetings!$F$3:$F1002, Meetings!$B$3:$B1002, "&lt;"&amp;$A32+7, Meetings!$B$3:$B1002, "&gt;="&amp;$A32, Meetings!$J$3:$J1002, K$19)+SUMIFS(Meetings!$F$3:$F1002, Meetings!$B$3:$B1002, "&lt;"&amp;$A32+7, Meetings!$B$3:$B1002, "&gt;="&amp;$A32, Meetings!$K$3:$K1002, K$19)+SUMIFS(Meetings!$F$3:$F1002, Meetings!$B$3:$B1002, "&lt;"&amp;$A32+7, Meetings!$B$3:$B1002, "&gt;="&amp;$A32, Meetings!$L$3:$L1002, K$19)+SUMIFS(Meetings!$F$3:$F1002, Meetings!$B$3:$B1002, "&lt;"&amp;$A32+7, Meetings!$B$3:$B1002, "&gt;="&amp;$A32, Meetings!$M$3:$M1002, K$19)+SUMIFS(Meetings!$F$3:$F1002, Meetings!$B$3:$B1002, "&lt;"&amp;$A32+7, Meetings!$B$3:$B1002, "&gt;="&amp;$A32, Meetings!$N$3:$N1002, K$19)+SUMIFS(Meetings!$F$3:$F1002, Meetings!$B$3:$B1002, "&lt;"&amp;$A32+7, Meetings!$B$3:$B1002, "&gt;="&amp;$A32, Meetings!$O$3:$O1002, K$19)+SUMIFS(Meetings!$F$3:$F1002, Meetings!$B$3:$B1002, "&lt;"&amp;$A32+7, Meetings!$B$3:$B1002, "&gt;="&amp;$A32, Meetings!$P$3:$P1002, K$19)+SUMIFS(Meetings!$F$3:$F1002, Meetings!$B$3:$B1002, "&lt;"&amp;$A32+7, Meetings!$B$3:$B1002, "&gt;="&amp;$A32, Meetings!$Q$3:$Q1002, K$19))</f>
        <v>14</v>
      </c>
      <c r="L32" s="110">
        <f>(SUMIFS(Timesheet!$G$3:$G1002, Timesheet!$C$3:$C1002, L$19, Timesheet!$B$3:$B1002, "&lt;"&amp;$A32+7, Timesheet!$B$3:$B1002, "&gt;="&amp;$A32)+SUMIFS(Meetings!$F$3:$F1002, Meetings!$B$3:$B1002, "&lt;"&amp;$A32+7, Meetings!$B$3:$B1002, "&gt;="&amp;$A32, Meetings!$G$3:$G1002, L$19)+SUMIFS(Meetings!$F$3:$F1002, Meetings!$B$3:$B1002, "&lt;"&amp;$A32+7, Meetings!$B$3:$B1002, "&gt;="&amp;$A32, Meetings!$H$3:$H1002, L$19)+SUMIFS(Meetings!$F$3:$F1002, Meetings!$B$3:$B1002, "&lt;"&amp;$A32+7, Meetings!$B$3:$B1002, "&gt;="&amp;$A32, Meetings!$I$3:$I1002, L$19)+SUMIFS(Meetings!$F$3:$F1002, Meetings!$B$3:$B1002, "&lt;"&amp;$A32+7, Meetings!$B$3:$B1002, "&gt;="&amp;$A32, Meetings!$J$3:$J1002, L$19)+SUMIFS(Meetings!$F$3:$F1002, Meetings!$B$3:$B1002, "&lt;"&amp;$A32+7, Meetings!$B$3:$B1002, "&gt;="&amp;$A32, Meetings!$K$3:$K1002, L$19)+SUMIFS(Meetings!$F$3:$F1002, Meetings!$B$3:$B1002, "&lt;"&amp;$A32+7, Meetings!$B$3:$B1002, "&gt;="&amp;$A32, Meetings!$L$3:$L1002, L$19)+SUMIFS(Meetings!$F$3:$F1002, Meetings!$B$3:$B1002, "&lt;"&amp;$A32+7, Meetings!$B$3:$B1002, "&gt;="&amp;$A32, Meetings!$M$3:$M1002, L$19)+SUMIFS(Meetings!$F$3:$F1002, Meetings!$B$3:$B1002, "&lt;"&amp;$A32+7, Meetings!$B$3:$B1002, "&gt;="&amp;$A32, Meetings!$N$3:$N1002, L$19)+SUMIFS(Meetings!$F$3:$F1002, Meetings!$B$3:$B1002, "&lt;"&amp;$A32+7, Meetings!$B$3:$B1002, "&gt;="&amp;$A32, Meetings!$O$3:$O1002, L$19)+SUMIFS(Meetings!$F$3:$F1002, Meetings!$B$3:$B1002, "&lt;"&amp;$A32+7, Meetings!$B$3:$B1002, "&gt;="&amp;$A32, Meetings!$P$3:$P1002, L$19)+SUMIFS(Meetings!$F$3:$F1002, Meetings!$B$3:$B1002, "&lt;"&amp;$A32+7, Meetings!$B$3:$B1002, "&gt;="&amp;$A32, Meetings!$Q$3:$Q1002, L$19))</f>
        <v>5.5</v>
      </c>
      <c r="M32" s="110">
        <f>(SUMIFS(Timesheet!$G$3:$G1002, Timesheet!$C$3:$C1002, M$19, Timesheet!$B$3:$B1002, "&lt;"&amp;$A32+7, Timesheet!$B$3:$B1002, "&gt;="&amp;$A32)+SUMIFS(Meetings!$F$3:$F1002, Meetings!$B$3:$B1002, "&lt;"&amp;$A32+7, Meetings!$B$3:$B1002, "&gt;="&amp;$A32, Meetings!$G$3:$G1002, M$19)+SUMIFS(Meetings!$F$3:$F1002, Meetings!$B$3:$B1002, "&lt;"&amp;$A32+7, Meetings!$B$3:$B1002, "&gt;="&amp;$A32, Meetings!$H$3:$H1002, M$19)+SUMIFS(Meetings!$F$3:$F1002, Meetings!$B$3:$B1002, "&lt;"&amp;$A32+7, Meetings!$B$3:$B1002, "&gt;="&amp;$A32, Meetings!$I$3:$I1002, M$19)+SUMIFS(Meetings!$F$3:$F1002, Meetings!$B$3:$B1002, "&lt;"&amp;$A32+7, Meetings!$B$3:$B1002, "&gt;="&amp;$A32, Meetings!$J$3:$J1002, M$19)+SUMIFS(Meetings!$F$3:$F1002, Meetings!$B$3:$B1002, "&lt;"&amp;$A32+7, Meetings!$B$3:$B1002, "&gt;="&amp;$A32, Meetings!$K$3:$K1002, M$19)+SUMIFS(Meetings!$F$3:$F1002, Meetings!$B$3:$B1002, "&lt;"&amp;$A32+7, Meetings!$B$3:$B1002, "&gt;="&amp;$A32, Meetings!$L$3:$L1002, M$19)+SUMIFS(Meetings!$F$3:$F1002, Meetings!$B$3:$B1002, "&lt;"&amp;$A32+7, Meetings!$B$3:$B1002, "&gt;="&amp;$A32, Meetings!$M$3:$M1002, M$19)+SUMIFS(Meetings!$F$3:$F1002, Meetings!$B$3:$B1002, "&lt;"&amp;$A32+7, Meetings!$B$3:$B1002, "&gt;="&amp;$A32, Meetings!$N$3:$N1002, M$19)+SUMIFS(Meetings!$F$3:$F1002, Meetings!$B$3:$B1002, "&lt;"&amp;$A32+7, Meetings!$B$3:$B1002, "&gt;="&amp;$A32, Meetings!$O$3:$O1002, M$19)+SUMIFS(Meetings!$F$3:$F1002, Meetings!$B$3:$B1002, "&lt;"&amp;$A32+7, Meetings!$B$3:$B1002, "&gt;="&amp;$A32, Meetings!$P$3:$P1002, M$19)+SUMIFS(Meetings!$F$3:$F1002, Meetings!$B$3:$B1002, "&lt;"&amp;$A32+7, Meetings!$B$3:$B1002, "&gt;="&amp;$A32, Meetings!$Q$3:$Q1002, M$19))</f>
        <v>3</v>
      </c>
      <c r="N32" s="111">
        <f t="shared" si="3"/>
        <v>68.75</v>
      </c>
      <c r="O32" s="113">
        <f t="shared" si="4"/>
        <v>859.375</v>
      </c>
    </row>
    <row r="33" ht="15.75" customHeight="1">
      <c r="A33" s="108">
        <f t="shared" si="5"/>
        <v>44956</v>
      </c>
      <c r="B33" s="109" t="s">
        <v>654</v>
      </c>
      <c r="C33" s="110">
        <f>(SUMIFS(Timesheet!$G$3:$G1002, Timesheet!$C$3:$C1002, C$19, Timesheet!$B$3:$B1002, "&lt;"&amp;$A33+7, Timesheet!$B$3:$B1002, "&gt;="&amp;$A33)+SUMIFS(Meetings!$F$3:$F1002, Meetings!$B$3:$B1002, "&lt;"&amp;$A33+7, Meetings!$B$3:$B1002, "&gt;="&amp;$A33, Meetings!$G$3:$G1002, C$19)+SUMIFS(Meetings!$F$3:$F1002, Meetings!$B$3:$B1002, "&lt;"&amp;$A33+7, Meetings!$B$3:$B1002, "&gt;="&amp;$A33, Meetings!$H$3:$H1002, C$19)+SUMIFS(Meetings!$F$3:$F1002, Meetings!$B$3:$B1002, "&lt;"&amp;$A33+7, Meetings!$B$3:$B1002, "&gt;="&amp;$A33, Meetings!$I$3:$I1002, C$19)+SUMIFS(Meetings!$F$3:$F1002, Meetings!$B$3:$B1002, "&lt;"&amp;$A33+7, Meetings!$B$3:$B1002, "&gt;="&amp;$A33, Meetings!$J$3:$J1002, C$19)+SUMIFS(Meetings!$F$3:$F1002, Meetings!$B$3:$B1002, "&lt;"&amp;$A33+7, Meetings!$B$3:$B1002, "&gt;="&amp;$A33, Meetings!$K$3:$K1002, C$19)+SUMIFS(Meetings!$F$3:$F1002, Meetings!$B$3:$B1002, "&lt;"&amp;$A33+7, Meetings!$B$3:$B1002, "&gt;="&amp;$A33, Meetings!$L$3:$L1002, C$19)+SUMIFS(Meetings!$F$3:$F1002, Meetings!$B$3:$B1002, "&lt;"&amp;$A33+7, Meetings!$B$3:$B1002, "&gt;="&amp;$A33, Meetings!$M$3:$M1002, C$19)+SUMIFS(Meetings!$F$3:$F1002, Meetings!$B$3:$B1002, "&lt;"&amp;$A33+7, Meetings!$B$3:$B1002, "&gt;="&amp;$A33, Meetings!$N$3:$N1002, C$19)+SUMIFS(Meetings!$F$3:$F1002, Meetings!$B$3:$B1002, "&lt;"&amp;$A33+7, Meetings!$B$3:$B1002, "&gt;="&amp;$A33, Meetings!$O$3:$O1002, C$19)+SUMIFS(Meetings!$F$3:$F1002, Meetings!$B$3:$B1002, "&lt;"&amp;$A33+7, Meetings!$B$3:$B1002, "&gt;="&amp;$A33, Meetings!$P$3:$P1002, C$19)+SUMIFS(Meetings!$F$3:$F1002, Meetings!$B$3:$B1002, "&lt;"&amp;$A33+7, Meetings!$B$3:$B1002, "&gt;="&amp;$A33, Meetings!$Q$3:$Q1002, C$19))</f>
        <v>5.25</v>
      </c>
      <c r="D33" s="110">
        <f>(SUMIFS(Timesheet!$G$3:$G1002, Timesheet!$C$3:$C1002, D$19, Timesheet!$B$3:$B1002, "&lt;"&amp;$A33+7, Timesheet!$B$3:$B1002, "&gt;="&amp;$A33)+SUMIFS(Meetings!$F$3:$F1002, Meetings!$B$3:$B1002, "&lt;"&amp;$A33+7, Meetings!$B$3:$B1002, "&gt;="&amp;$A33, Meetings!$G$3:$G1002, D$19)+SUMIFS(Meetings!$F$3:$F1002, Meetings!$B$3:$B1002, "&lt;"&amp;$A33+7, Meetings!$B$3:$B1002, "&gt;="&amp;$A33, Meetings!$H$3:$H1002, D$19)+SUMIFS(Meetings!$F$3:$F1002, Meetings!$B$3:$B1002, "&lt;"&amp;$A33+7, Meetings!$B$3:$B1002, "&gt;="&amp;$A33, Meetings!$I$3:$I1002, D$19)+SUMIFS(Meetings!$F$3:$F1002, Meetings!$B$3:$B1002, "&lt;"&amp;$A33+7, Meetings!$B$3:$B1002, "&gt;="&amp;$A33, Meetings!$J$3:$J1002, D$19)+SUMIFS(Meetings!$F$3:$F1002, Meetings!$B$3:$B1002, "&lt;"&amp;$A33+7, Meetings!$B$3:$B1002, "&gt;="&amp;$A33, Meetings!$K$3:$K1002, D$19)+SUMIFS(Meetings!$F$3:$F1002, Meetings!$B$3:$B1002, "&lt;"&amp;$A33+7, Meetings!$B$3:$B1002, "&gt;="&amp;$A33, Meetings!$L$3:$L1002, D$19)+SUMIFS(Meetings!$F$3:$F1002, Meetings!$B$3:$B1002, "&lt;"&amp;$A33+7, Meetings!$B$3:$B1002, "&gt;="&amp;$A33, Meetings!$M$3:$M1002, D$19)+SUMIFS(Meetings!$F$3:$F1002, Meetings!$B$3:$B1002, "&lt;"&amp;$A33+7, Meetings!$B$3:$B1002, "&gt;="&amp;$A33, Meetings!$N$3:$N1002, D$19)+SUMIFS(Meetings!$F$3:$F1002, Meetings!$B$3:$B1002, "&lt;"&amp;$A33+7, Meetings!$B$3:$B1002, "&gt;="&amp;$A33, Meetings!$O$3:$O1002, D$19)+SUMIFS(Meetings!$F$3:$F1002, Meetings!$B$3:$B1002, "&lt;"&amp;$A33+7, Meetings!$B$3:$B1002, "&gt;="&amp;$A33, Meetings!$P$3:$P1002, D$19)+SUMIFS(Meetings!$F$3:$F1002, Meetings!$B$3:$B1002, "&lt;"&amp;$A33+7, Meetings!$B$3:$B1002, "&gt;="&amp;$A33, Meetings!$Q$3:$Q1002, D$19))</f>
        <v>6.25</v>
      </c>
      <c r="E33" s="110">
        <f>(SUMIFS(Timesheet!$G$3:$G1002, Timesheet!$C$3:$C1002, E$19, Timesheet!$B$3:$B1002, "&lt;"&amp;$A33+7, Timesheet!$B$3:$B1002, "&gt;="&amp;$A33)+SUMIFS(Meetings!$F$3:$F1002, Meetings!$B$3:$B1002, "&lt;"&amp;$A33+7, Meetings!$B$3:$B1002, "&gt;="&amp;$A33, Meetings!$G$3:$G1002, E$19)+SUMIFS(Meetings!$F$3:$F1002, Meetings!$B$3:$B1002, "&lt;"&amp;$A33+7, Meetings!$B$3:$B1002, "&gt;="&amp;$A33, Meetings!$H$3:$H1002, E$19)+SUMIFS(Meetings!$F$3:$F1002, Meetings!$B$3:$B1002, "&lt;"&amp;$A33+7, Meetings!$B$3:$B1002, "&gt;="&amp;$A33, Meetings!$I$3:$I1002, E$19)+SUMIFS(Meetings!$F$3:$F1002, Meetings!$B$3:$B1002, "&lt;"&amp;$A33+7, Meetings!$B$3:$B1002, "&gt;="&amp;$A33, Meetings!$J$3:$J1002, E$19)+SUMIFS(Meetings!$F$3:$F1002, Meetings!$B$3:$B1002, "&lt;"&amp;$A33+7, Meetings!$B$3:$B1002, "&gt;="&amp;$A33, Meetings!$K$3:$K1002, E$19)+SUMIFS(Meetings!$F$3:$F1002, Meetings!$B$3:$B1002, "&lt;"&amp;$A33+7, Meetings!$B$3:$B1002, "&gt;="&amp;$A33, Meetings!$L$3:$L1002, E$19)+SUMIFS(Meetings!$F$3:$F1002, Meetings!$B$3:$B1002, "&lt;"&amp;$A33+7, Meetings!$B$3:$B1002, "&gt;="&amp;$A33, Meetings!$M$3:$M1002, E$19)+SUMIFS(Meetings!$F$3:$F1002, Meetings!$B$3:$B1002, "&lt;"&amp;$A33+7, Meetings!$B$3:$B1002, "&gt;="&amp;$A33, Meetings!$N$3:$N1002, E$19)+SUMIFS(Meetings!$F$3:$F1002, Meetings!$B$3:$B1002, "&lt;"&amp;$A33+7, Meetings!$B$3:$B1002, "&gt;="&amp;$A33, Meetings!$O$3:$O1002, E$19)+SUMIFS(Meetings!$F$3:$F1002, Meetings!$B$3:$B1002, "&lt;"&amp;$A33+7, Meetings!$B$3:$B1002, "&gt;="&amp;$A33, Meetings!$P$3:$P1002, E$19)+SUMIFS(Meetings!$F$3:$F1002, Meetings!$B$3:$B1002, "&lt;"&amp;$A33+7, Meetings!$B$3:$B1002, "&gt;="&amp;$A33, Meetings!$Q$3:$Q1002, E$19))</f>
        <v>0</v>
      </c>
      <c r="F33" s="110">
        <f>(SUMIFS(Timesheet!$G$3:$G1002, Timesheet!$C$3:$C1002, F$19, Timesheet!$B$3:$B1002, "&lt;"&amp;$A33+7, Timesheet!$B$3:$B1002, "&gt;="&amp;$A33)+SUMIFS(Meetings!$F$3:$F1002, Meetings!$B$3:$B1002, "&lt;"&amp;$A33+7, Meetings!$B$3:$B1002, "&gt;="&amp;$A33, Meetings!$G$3:$G1002, F$19)+SUMIFS(Meetings!$F$3:$F1002, Meetings!$B$3:$B1002, "&lt;"&amp;$A33+7, Meetings!$B$3:$B1002, "&gt;="&amp;$A33, Meetings!$H$3:$H1002, F$19)+SUMIFS(Meetings!$F$3:$F1002, Meetings!$B$3:$B1002, "&lt;"&amp;$A33+7, Meetings!$B$3:$B1002, "&gt;="&amp;$A33, Meetings!$I$3:$I1002, F$19)+SUMIFS(Meetings!$F$3:$F1002, Meetings!$B$3:$B1002, "&lt;"&amp;$A33+7, Meetings!$B$3:$B1002, "&gt;="&amp;$A33, Meetings!$J$3:$J1002, F$19)+SUMIFS(Meetings!$F$3:$F1002, Meetings!$B$3:$B1002, "&lt;"&amp;$A33+7, Meetings!$B$3:$B1002, "&gt;="&amp;$A33, Meetings!$K$3:$K1002, F$19)+SUMIFS(Meetings!$F$3:$F1002, Meetings!$B$3:$B1002, "&lt;"&amp;$A33+7, Meetings!$B$3:$B1002, "&gt;="&amp;$A33, Meetings!$L$3:$L1002, F$19)+SUMIFS(Meetings!$F$3:$F1002, Meetings!$B$3:$B1002, "&lt;"&amp;$A33+7, Meetings!$B$3:$B1002, "&gt;="&amp;$A33, Meetings!$M$3:$M1002, F$19)+SUMIFS(Meetings!$F$3:$F1002, Meetings!$B$3:$B1002, "&lt;"&amp;$A33+7, Meetings!$B$3:$B1002, "&gt;="&amp;$A33, Meetings!$N$3:$N1002, F$19)+SUMIFS(Meetings!$F$3:$F1002, Meetings!$B$3:$B1002, "&lt;"&amp;$A33+7, Meetings!$B$3:$B1002, "&gt;="&amp;$A33, Meetings!$O$3:$O1002, F$19)+SUMIFS(Meetings!$F$3:$F1002, Meetings!$B$3:$B1002, "&lt;"&amp;$A33+7, Meetings!$B$3:$B1002, "&gt;="&amp;$A33, Meetings!$P$3:$P1002, F$19)+SUMIFS(Meetings!$F$3:$F1002, Meetings!$B$3:$B1002, "&lt;"&amp;$A33+7, Meetings!$B$3:$B1002, "&gt;="&amp;$A33, Meetings!$Q$3:$Q1002, F$19))</f>
        <v>5.75</v>
      </c>
      <c r="G33" s="110">
        <f>(SUMIFS(Timesheet!$G$3:$G1002, Timesheet!$C$3:$C1002, G$19, Timesheet!$B$3:$B1002, "&lt;"&amp;$A33+7, Timesheet!$B$3:$B1002, "&gt;="&amp;$A33)+SUMIFS(Meetings!$F$3:$F1002, Meetings!$B$3:$B1002, "&lt;"&amp;$A33+7, Meetings!$B$3:$B1002, "&gt;="&amp;$A33, Meetings!$G$3:$G1002, G$19)+SUMIFS(Meetings!$F$3:$F1002, Meetings!$B$3:$B1002, "&lt;"&amp;$A33+7, Meetings!$B$3:$B1002, "&gt;="&amp;$A33, Meetings!$H$3:$H1002, G$19)+SUMIFS(Meetings!$F$3:$F1002, Meetings!$B$3:$B1002, "&lt;"&amp;$A33+7, Meetings!$B$3:$B1002, "&gt;="&amp;$A33, Meetings!$I$3:$I1002, G$19)+SUMIFS(Meetings!$F$3:$F1002, Meetings!$B$3:$B1002, "&lt;"&amp;$A33+7, Meetings!$B$3:$B1002, "&gt;="&amp;$A33, Meetings!$J$3:$J1002, G$19)+SUMIFS(Meetings!$F$3:$F1002, Meetings!$B$3:$B1002, "&lt;"&amp;$A33+7, Meetings!$B$3:$B1002, "&gt;="&amp;$A33, Meetings!$K$3:$K1002, G$19)+SUMIFS(Meetings!$F$3:$F1002, Meetings!$B$3:$B1002, "&lt;"&amp;$A33+7, Meetings!$B$3:$B1002, "&gt;="&amp;$A33, Meetings!$L$3:$L1002, G$19)+SUMIFS(Meetings!$F$3:$F1002, Meetings!$B$3:$B1002, "&lt;"&amp;$A33+7, Meetings!$B$3:$B1002, "&gt;="&amp;$A33, Meetings!$M$3:$M1002, G$19)+SUMIFS(Meetings!$F$3:$F1002, Meetings!$B$3:$B1002, "&lt;"&amp;$A33+7, Meetings!$B$3:$B1002, "&gt;="&amp;$A33, Meetings!$N$3:$N1002, G$19)+SUMIFS(Meetings!$F$3:$F1002, Meetings!$B$3:$B1002, "&lt;"&amp;$A33+7, Meetings!$B$3:$B1002, "&gt;="&amp;$A33, Meetings!$O$3:$O1002, G$19)+SUMIFS(Meetings!$F$3:$F1002, Meetings!$B$3:$B1002, "&lt;"&amp;$A33+7, Meetings!$B$3:$B1002, "&gt;="&amp;$A33, Meetings!$P$3:$P1002, G$19)+SUMIFS(Meetings!$F$3:$F1002, Meetings!$B$3:$B1002, "&lt;"&amp;$A33+7, Meetings!$B$3:$B1002, "&gt;="&amp;$A33, Meetings!$Q$3:$Q1002, G$19))</f>
        <v>6.75</v>
      </c>
      <c r="H33" s="110">
        <f>(SUMIFS(Timesheet!$G$3:$G1002, Timesheet!$C$3:$C1002, H$19, Timesheet!$B$3:$B1002, "&lt;"&amp;$A33+7, Timesheet!$B$3:$B1002, "&gt;="&amp;$A33)+SUMIFS(Meetings!$F$3:$F1002, Meetings!$B$3:$B1002, "&lt;"&amp;$A33+7, Meetings!$B$3:$B1002, "&gt;="&amp;$A33, Meetings!$G$3:$G1002, H$19)+SUMIFS(Meetings!$F$3:$F1002, Meetings!$B$3:$B1002, "&lt;"&amp;$A33+7, Meetings!$B$3:$B1002, "&gt;="&amp;$A33, Meetings!$H$3:$H1002, H$19)+SUMIFS(Meetings!$F$3:$F1002, Meetings!$B$3:$B1002, "&lt;"&amp;$A33+7, Meetings!$B$3:$B1002, "&gt;="&amp;$A33, Meetings!$I$3:$I1002, H$19)+SUMIFS(Meetings!$F$3:$F1002, Meetings!$B$3:$B1002, "&lt;"&amp;$A33+7, Meetings!$B$3:$B1002, "&gt;="&amp;$A33, Meetings!$J$3:$J1002, H$19)+SUMIFS(Meetings!$F$3:$F1002, Meetings!$B$3:$B1002, "&lt;"&amp;$A33+7, Meetings!$B$3:$B1002, "&gt;="&amp;$A33, Meetings!$K$3:$K1002, H$19)+SUMIFS(Meetings!$F$3:$F1002, Meetings!$B$3:$B1002, "&lt;"&amp;$A33+7, Meetings!$B$3:$B1002, "&gt;="&amp;$A33, Meetings!$L$3:$L1002, H$19)+SUMIFS(Meetings!$F$3:$F1002, Meetings!$B$3:$B1002, "&lt;"&amp;$A33+7, Meetings!$B$3:$B1002, "&gt;="&amp;$A33, Meetings!$M$3:$M1002, H$19)+SUMIFS(Meetings!$F$3:$F1002, Meetings!$B$3:$B1002, "&lt;"&amp;$A33+7, Meetings!$B$3:$B1002, "&gt;="&amp;$A33, Meetings!$N$3:$N1002, H$19)+SUMIFS(Meetings!$F$3:$F1002, Meetings!$B$3:$B1002, "&lt;"&amp;$A33+7, Meetings!$B$3:$B1002, "&gt;="&amp;$A33, Meetings!$O$3:$O1002, H$19)+SUMIFS(Meetings!$F$3:$F1002, Meetings!$B$3:$B1002, "&lt;"&amp;$A33+7, Meetings!$B$3:$B1002, "&gt;="&amp;$A33, Meetings!$P$3:$P1002, H$19)+SUMIFS(Meetings!$F$3:$F1002, Meetings!$B$3:$B1002, "&lt;"&amp;$A33+7, Meetings!$B$3:$B1002, "&gt;="&amp;$A33, Meetings!$Q$3:$Q1002, H$19))</f>
        <v>8</v>
      </c>
      <c r="I33" s="110">
        <f>(SUMIFS(Timesheet!$G$3:$G1002, Timesheet!$C$3:$C1002, I$19, Timesheet!$B$3:$B1002, "&lt;"&amp;$A33+7, Timesheet!$B$3:$B1002, "&gt;="&amp;$A33)+SUMIFS(Meetings!$F$3:$F1002, Meetings!$B$3:$B1002, "&lt;"&amp;$A33+7, Meetings!$B$3:$B1002, "&gt;="&amp;$A33, Meetings!$G$3:$G1002, I$19)+SUMIFS(Meetings!$F$3:$F1002, Meetings!$B$3:$B1002, "&lt;"&amp;$A33+7, Meetings!$B$3:$B1002, "&gt;="&amp;$A33, Meetings!$H$3:$H1002, I$19)+SUMIFS(Meetings!$F$3:$F1002, Meetings!$B$3:$B1002, "&lt;"&amp;$A33+7, Meetings!$B$3:$B1002, "&gt;="&amp;$A33, Meetings!$I$3:$I1002, I$19)+SUMIFS(Meetings!$F$3:$F1002, Meetings!$B$3:$B1002, "&lt;"&amp;$A33+7, Meetings!$B$3:$B1002, "&gt;="&amp;$A33, Meetings!$J$3:$J1002, I$19)+SUMIFS(Meetings!$F$3:$F1002, Meetings!$B$3:$B1002, "&lt;"&amp;$A33+7, Meetings!$B$3:$B1002, "&gt;="&amp;$A33, Meetings!$K$3:$K1002, I$19)+SUMIFS(Meetings!$F$3:$F1002, Meetings!$B$3:$B1002, "&lt;"&amp;$A33+7, Meetings!$B$3:$B1002, "&gt;="&amp;$A33, Meetings!$L$3:$L1002, I$19)+SUMIFS(Meetings!$F$3:$F1002, Meetings!$B$3:$B1002, "&lt;"&amp;$A33+7, Meetings!$B$3:$B1002, "&gt;="&amp;$A33, Meetings!$M$3:$M1002, I$19)+SUMIFS(Meetings!$F$3:$F1002, Meetings!$B$3:$B1002, "&lt;"&amp;$A33+7, Meetings!$B$3:$B1002, "&gt;="&amp;$A33, Meetings!$N$3:$N1002, I$19)+SUMIFS(Meetings!$F$3:$F1002, Meetings!$B$3:$B1002, "&lt;"&amp;$A33+7, Meetings!$B$3:$B1002, "&gt;="&amp;$A33, Meetings!$O$3:$O1002, I$19)+SUMIFS(Meetings!$F$3:$F1002, Meetings!$B$3:$B1002, "&lt;"&amp;$A33+7, Meetings!$B$3:$B1002, "&gt;="&amp;$A33, Meetings!$P$3:$P1002, I$19)+SUMIFS(Meetings!$F$3:$F1002, Meetings!$B$3:$B1002, "&lt;"&amp;$A33+7, Meetings!$B$3:$B1002, "&gt;="&amp;$A33, Meetings!$Q$3:$Q1002, I$19))</f>
        <v>5.5</v>
      </c>
      <c r="J33" s="110">
        <f>(SUMIFS(Timesheet!$G$3:$G1002, Timesheet!$C$3:$C1002, J$19, Timesheet!$B$3:$B1002, "&lt;"&amp;$A33+7, Timesheet!$B$3:$B1002, "&gt;="&amp;$A33)+SUMIFS(Meetings!$F$3:$F1002, Meetings!$B$3:$B1002, "&lt;"&amp;$A33+7, Meetings!$B$3:$B1002, "&gt;="&amp;$A33, Meetings!$G$3:$G1002, J$19)+SUMIFS(Meetings!$F$3:$F1002, Meetings!$B$3:$B1002, "&lt;"&amp;$A33+7, Meetings!$B$3:$B1002, "&gt;="&amp;$A33, Meetings!$H$3:$H1002, J$19)+SUMIFS(Meetings!$F$3:$F1002, Meetings!$B$3:$B1002, "&lt;"&amp;$A33+7, Meetings!$B$3:$B1002, "&gt;="&amp;$A33, Meetings!$I$3:$I1002, J$19)+SUMIFS(Meetings!$F$3:$F1002, Meetings!$B$3:$B1002, "&lt;"&amp;$A33+7, Meetings!$B$3:$B1002, "&gt;="&amp;$A33, Meetings!$J$3:$J1002, J$19)+SUMIFS(Meetings!$F$3:$F1002, Meetings!$B$3:$B1002, "&lt;"&amp;$A33+7, Meetings!$B$3:$B1002, "&gt;="&amp;$A33, Meetings!$K$3:$K1002, J$19)+SUMIFS(Meetings!$F$3:$F1002, Meetings!$B$3:$B1002, "&lt;"&amp;$A33+7, Meetings!$B$3:$B1002, "&gt;="&amp;$A33, Meetings!$L$3:$L1002, J$19)+SUMIFS(Meetings!$F$3:$F1002, Meetings!$B$3:$B1002, "&lt;"&amp;$A33+7, Meetings!$B$3:$B1002, "&gt;="&amp;$A33, Meetings!$M$3:$M1002, J$19)+SUMIFS(Meetings!$F$3:$F1002, Meetings!$B$3:$B1002, "&lt;"&amp;$A33+7, Meetings!$B$3:$B1002, "&gt;="&amp;$A33, Meetings!$N$3:$N1002, J$19)+SUMIFS(Meetings!$F$3:$F1002, Meetings!$B$3:$B1002, "&lt;"&amp;$A33+7, Meetings!$B$3:$B1002, "&gt;="&amp;$A33, Meetings!$O$3:$O1002, J$19)+SUMIFS(Meetings!$F$3:$F1002, Meetings!$B$3:$B1002, "&lt;"&amp;$A33+7, Meetings!$B$3:$B1002, "&gt;="&amp;$A33, Meetings!$P$3:$P1002, J$19)+SUMIFS(Meetings!$F$3:$F1002, Meetings!$B$3:$B1002, "&lt;"&amp;$A33+7, Meetings!$B$3:$B1002, "&gt;="&amp;$A33, Meetings!$Q$3:$Q1002, J$19))</f>
        <v>5.75</v>
      </c>
      <c r="K33" s="110">
        <f>(SUMIFS(Timesheet!$G$3:$G1002, Timesheet!$C$3:$C1002, K$19, Timesheet!$B$3:$B1002, "&lt;"&amp;$A33+7, Timesheet!$B$3:$B1002, "&gt;="&amp;$A33)+SUMIFS(Meetings!$F$3:$F1002, Meetings!$B$3:$B1002, "&lt;"&amp;$A33+7, Meetings!$B$3:$B1002, "&gt;="&amp;$A33, Meetings!$G$3:$G1002, K$19)+SUMIFS(Meetings!$F$3:$F1002, Meetings!$B$3:$B1002, "&lt;"&amp;$A33+7, Meetings!$B$3:$B1002, "&gt;="&amp;$A33, Meetings!$H$3:$H1002, K$19)+SUMIFS(Meetings!$F$3:$F1002, Meetings!$B$3:$B1002, "&lt;"&amp;$A33+7, Meetings!$B$3:$B1002, "&gt;="&amp;$A33, Meetings!$I$3:$I1002, K$19)+SUMIFS(Meetings!$F$3:$F1002, Meetings!$B$3:$B1002, "&lt;"&amp;$A33+7, Meetings!$B$3:$B1002, "&gt;="&amp;$A33, Meetings!$J$3:$J1002, K$19)+SUMIFS(Meetings!$F$3:$F1002, Meetings!$B$3:$B1002, "&lt;"&amp;$A33+7, Meetings!$B$3:$B1002, "&gt;="&amp;$A33, Meetings!$K$3:$K1002, K$19)+SUMIFS(Meetings!$F$3:$F1002, Meetings!$B$3:$B1002, "&lt;"&amp;$A33+7, Meetings!$B$3:$B1002, "&gt;="&amp;$A33, Meetings!$L$3:$L1002, K$19)+SUMIFS(Meetings!$F$3:$F1002, Meetings!$B$3:$B1002, "&lt;"&amp;$A33+7, Meetings!$B$3:$B1002, "&gt;="&amp;$A33, Meetings!$M$3:$M1002, K$19)+SUMIFS(Meetings!$F$3:$F1002, Meetings!$B$3:$B1002, "&lt;"&amp;$A33+7, Meetings!$B$3:$B1002, "&gt;="&amp;$A33, Meetings!$N$3:$N1002, K$19)+SUMIFS(Meetings!$F$3:$F1002, Meetings!$B$3:$B1002, "&lt;"&amp;$A33+7, Meetings!$B$3:$B1002, "&gt;="&amp;$A33, Meetings!$O$3:$O1002, K$19)+SUMIFS(Meetings!$F$3:$F1002, Meetings!$B$3:$B1002, "&lt;"&amp;$A33+7, Meetings!$B$3:$B1002, "&gt;="&amp;$A33, Meetings!$P$3:$P1002, K$19)+SUMIFS(Meetings!$F$3:$F1002, Meetings!$B$3:$B1002, "&lt;"&amp;$A33+7, Meetings!$B$3:$B1002, "&gt;="&amp;$A33, Meetings!$Q$3:$Q1002, K$19))</f>
        <v>10.75</v>
      </c>
      <c r="L33" s="110">
        <f>(SUMIFS(Timesheet!$G$3:$G1002, Timesheet!$C$3:$C1002, L$19, Timesheet!$B$3:$B1002, "&lt;"&amp;$A33+7, Timesheet!$B$3:$B1002, "&gt;="&amp;$A33)+SUMIFS(Meetings!$F$3:$F1002, Meetings!$B$3:$B1002, "&lt;"&amp;$A33+7, Meetings!$B$3:$B1002, "&gt;="&amp;$A33, Meetings!$G$3:$G1002, L$19)+SUMIFS(Meetings!$F$3:$F1002, Meetings!$B$3:$B1002, "&lt;"&amp;$A33+7, Meetings!$B$3:$B1002, "&gt;="&amp;$A33, Meetings!$H$3:$H1002, L$19)+SUMIFS(Meetings!$F$3:$F1002, Meetings!$B$3:$B1002, "&lt;"&amp;$A33+7, Meetings!$B$3:$B1002, "&gt;="&amp;$A33, Meetings!$I$3:$I1002, L$19)+SUMIFS(Meetings!$F$3:$F1002, Meetings!$B$3:$B1002, "&lt;"&amp;$A33+7, Meetings!$B$3:$B1002, "&gt;="&amp;$A33, Meetings!$J$3:$J1002, L$19)+SUMIFS(Meetings!$F$3:$F1002, Meetings!$B$3:$B1002, "&lt;"&amp;$A33+7, Meetings!$B$3:$B1002, "&gt;="&amp;$A33, Meetings!$K$3:$K1002, L$19)+SUMIFS(Meetings!$F$3:$F1002, Meetings!$B$3:$B1002, "&lt;"&amp;$A33+7, Meetings!$B$3:$B1002, "&gt;="&amp;$A33, Meetings!$L$3:$L1002, L$19)+SUMIFS(Meetings!$F$3:$F1002, Meetings!$B$3:$B1002, "&lt;"&amp;$A33+7, Meetings!$B$3:$B1002, "&gt;="&amp;$A33, Meetings!$M$3:$M1002, L$19)+SUMIFS(Meetings!$F$3:$F1002, Meetings!$B$3:$B1002, "&lt;"&amp;$A33+7, Meetings!$B$3:$B1002, "&gt;="&amp;$A33, Meetings!$N$3:$N1002, L$19)+SUMIFS(Meetings!$F$3:$F1002, Meetings!$B$3:$B1002, "&lt;"&amp;$A33+7, Meetings!$B$3:$B1002, "&gt;="&amp;$A33, Meetings!$O$3:$O1002, L$19)+SUMIFS(Meetings!$F$3:$F1002, Meetings!$B$3:$B1002, "&lt;"&amp;$A33+7, Meetings!$B$3:$B1002, "&gt;="&amp;$A33, Meetings!$P$3:$P1002, L$19)+SUMIFS(Meetings!$F$3:$F1002, Meetings!$B$3:$B1002, "&lt;"&amp;$A33+7, Meetings!$B$3:$B1002, "&gt;="&amp;$A33, Meetings!$Q$3:$Q1002, L$19))</f>
        <v>0.75</v>
      </c>
      <c r="M33" s="110">
        <f>(SUMIFS(Timesheet!$G$3:$G1002, Timesheet!$C$3:$C1002, M$19, Timesheet!$B$3:$B1002, "&lt;"&amp;$A33+7, Timesheet!$B$3:$B1002, "&gt;="&amp;$A33)+SUMIFS(Meetings!$F$3:$F1002, Meetings!$B$3:$B1002, "&lt;"&amp;$A33+7, Meetings!$B$3:$B1002, "&gt;="&amp;$A33, Meetings!$G$3:$G1002, M$19)+SUMIFS(Meetings!$F$3:$F1002, Meetings!$B$3:$B1002, "&lt;"&amp;$A33+7, Meetings!$B$3:$B1002, "&gt;="&amp;$A33, Meetings!$H$3:$H1002, M$19)+SUMIFS(Meetings!$F$3:$F1002, Meetings!$B$3:$B1002, "&lt;"&amp;$A33+7, Meetings!$B$3:$B1002, "&gt;="&amp;$A33, Meetings!$I$3:$I1002, M$19)+SUMIFS(Meetings!$F$3:$F1002, Meetings!$B$3:$B1002, "&lt;"&amp;$A33+7, Meetings!$B$3:$B1002, "&gt;="&amp;$A33, Meetings!$J$3:$J1002, M$19)+SUMIFS(Meetings!$F$3:$F1002, Meetings!$B$3:$B1002, "&lt;"&amp;$A33+7, Meetings!$B$3:$B1002, "&gt;="&amp;$A33, Meetings!$K$3:$K1002, M$19)+SUMIFS(Meetings!$F$3:$F1002, Meetings!$B$3:$B1002, "&lt;"&amp;$A33+7, Meetings!$B$3:$B1002, "&gt;="&amp;$A33, Meetings!$L$3:$L1002, M$19)+SUMIFS(Meetings!$F$3:$F1002, Meetings!$B$3:$B1002, "&lt;"&amp;$A33+7, Meetings!$B$3:$B1002, "&gt;="&amp;$A33, Meetings!$M$3:$M1002, M$19)+SUMIFS(Meetings!$F$3:$F1002, Meetings!$B$3:$B1002, "&lt;"&amp;$A33+7, Meetings!$B$3:$B1002, "&gt;="&amp;$A33, Meetings!$N$3:$N1002, M$19)+SUMIFS(Meetings!$F$3:$F1002, Meetings!$B$3:$B1002, "&lt;"&amp;$A33+7, Meetings!$B$3:$B1002, "&gt;="&amp;$A33, Meetings!$O$3:$O1002, M$19)+SUMIFS(Meetings!$F$3:$F1002, Meetings!$B$3:$B1002, "&lt;"&amp;$A33+7, Meetings!$B$3:$B1002, "&gt;="&amp;$A33, Meetings!$P$3:$P1002, M$19)+SUMIFS(Meetings!$F$3:$F1002, Meetings!$B$3:$B1002, "&lt;"&amp;$A33+7, Meetings!$B$3:$B1002, "&gt;="&amp;$A33, Meetings!$Q$3:$Q1002, M$19))</f>
        <v>0</v>
      </c>
      <c r="N33" s="111">
        <f t="shared" si="3"/>
        <v>54.75</v>
      </c>
      <c r="O33" s="113">
        <f t="shared" si="4"/>
        <v>684.375</v>
      </c>
    </row>
    <row r="34" ht="15.75" customHeight="1">
      <c r="A34" s="108">
        <f t="shared" si="5"/>
        <v>44963</v>
      </c>
      <c r="B34" s="109" t="s">
        <v>655</v>
      </c>
      <c r="C34" s="110">
        <f>(SUMIFS(Timesheet!$G$3:$G1002, Timesheet!$C$3:$C1002, C$19, Timesheet!$B$3:$B1002, "&lt;"&amp;$A34+7, Timesheet!$B$3:$B1002, "&gt;="&amp;$A34)+SUMIFS(Meetings!$F$3:$F1002, Meetings!$B$3:$B1002, "&lt;"&amp;$A34+7, Meetings!$B$3:$B1002, "&gt;="&amp;$A34, Meetings!$G$3:$G1002, C$19)+SUMIFS(Meetings!$F$3:$F1002, Meetings!$B$3:$B1002, "&lt;"&amp;$A34+7, Meetings!$B$3:$B1002, "&gt;="&amp;$A34, Meetings!$H$3:$H1002, C$19)+SUMIFS(Meetings!$F$3:$F1002, Meetings!$B$3:$B1002, "&lt;"&amp;$A34+7, Meetings!$B$3:$B1002, "&gt;="&amp;$A34, Meetings!$I$3:$I1002, C$19)+SUMIFS(Meetings!$F$3:$F1002, Meetings!$B$3:$B1002, "&lt;"&amp;$A34+7, Meetings!$B$3:$B1002, "&gt;="&amp;$A34, Meetings!$J$3:$J1002, C$19)+SUMIFS(Meetings!$F$3:$F1002, Meetings!$B$3:$B1002, "&lt;"&amp;$A34+7, Meetings!$B$3:$B1002, "&gt;="&amp;$A34, Meetings!$K$3:$K1002, C$19)+SUMIFS(Meetings!$F$3:$F1002, Meetings!$B$3:$B1002, "&lt;"&amp;$A34+7, Meetings!$B$3:$B1002, "&gt;="&amp;$A34, Meetings!$L$3:$L1002, C$19)+SUMIFS(Meetings!$F$3:$F1002, Meetings!$B$3:$B1002, "&lt;"&amp;$A34+7, Meetings!$B$3:$B1002, "&gt;="&amp;$A34, Meetings!$M$3:$M1002, C$19)+SUMIFS(Meetings!$F$3:$F1002, Meetings!$B$3:$B1002, "&lt;"&amp;$A34+7, Meetings!$B$3:$B1002, "&gt;="&amp;$A34, Meetings!$N$3:$N1002, C$19)+SUMIFS(Meetings!$F$3:$F1002, Meetings!$B$3:$B1002, "&lt;"&amp;$A34+7, Meetings!$B$3:$B1002, "&gt;="&amp;$A34, Meetings!$O$3:$O1002, C$19)+SUMIFS(Meetings!$F$3:$F1002, Meetings!$B$3:$B1002, "&lt;"&amp;$A34+7, Meetings!$B$3:$B1002, "&gt;="&amp;$A34, Meetings!$P$3:$P1002, C$19)+SUMIFS(Meetings!$F$3:$F1002, Meetings!$B$3:$B1002, "&lt;"&amp;$A34+7, Meetings!$B$3:$B1002, "&gt;="&amp;$A34, Meetings!$Q$3:$Q1002, C$19))</f>
        <v>5</v>
      </c>
      <c r="D34" s="110">
        <f>(SUMIFS(Timesheet!$G$3:$G1002, Timesheet!$C$3:$C1002, D$19, Timesheet!$B$3:$B1002, "&lt;"&amp;$A34+7, Timesheet!$B$3:$B1002, "&gt;="&amp;$A34)+SUMIFS(Meetings!$F$3:$F1002, Meetings!$B$3:$B1002, "&lt;"&amp;$A34+7, Meetings!$B$3:$B1002, "&gt;="&amp;$A34, Meetings!$G$3:$G1002, D$19)+SUMIFS(Meetings!$F$3:$F1002, Meetings!$B$3:$B1002, "&lt;"&amp;$A34+7, Meetings!$B$3:$B1002, "&gt;="&amp;$A34, Meetings!$H$3:$H1002, D$19)+SUMIFS(Meetings!$F$3:$F1002, Meetings!$B$3:$B1002, "&lt;"&amp;$A34+7, Meetings!$B$3:$B1002, "&gt;="&amp;$A34, Meetings!$I$3:$I1002, D$19)+SUMIFS(Meetings!$F$3:$F1002, Meetings!$B$3:$B1002, "&lt;"&amp;$A34+7, Meetings!$B$3:$B1002, "&gt;="&amp;$A34, Meetings!$J$3:$J1002, D$19)+SUMIFS(Meetings!$F$3:$F1002, Meetings!$B$3:$B1002, "&lt;"&amp;$A34+7, Meetings!$B$3:$B1002, "&gt;="&amp;$A34, Meetings!$K$3:$K1002, D$19)+SUMIFS(Meetings!$F$3:$F1002, Meetings!$B$3:$B1002, "&lt;"&amp;$A34+7, Meetings!$B$3:$B1002, "&gt;="&amp;$A34, Meetings!$L$3:$L1002, D$19)+SUMIFS(Meetings!$F$3:$F1002, Meetings!$B$3:$B1002, "&lt;"&amp;$A34+7, Meetings!$B$3:$B1002, "&gt;="&amp;$A34, Meetings!$M$3:$M1002, D$19)+SUMIFS(Meetings!$F$3:$F1002, Meetings!$B$3:$B1002, "&lt;"&amp;$A34+7, Meetings!$B$3:$B1002, "&gt;="&amp;$A34, Meetings!$N$3:$N1002, D$19)+SUMIFS(Meetings!$F$3:$F1002, Meetings!$B$3:$B1002, "&lt;"&amp;$A34+7, Meetings!$B$3:$B1002, "&gt;="&amp;$A34, Meetings!$O$3:$O1002, D$19)+SUMIFS(Meetings!$F$3:$F1002, Meetings!$B$3:$B1002, "&lt;"&amp;$A34+7, Meetings!$B$3:$B1002, "&gt;="&amp;$A34, Meetings!$P$3:$P1002, D$19)+SUMIFS(Meetings!$F$3:$F1002, Meetings!$B$3:$B1002, "&lt;"&amp;$A34+7, Meetings!$B$3:$B1002, "&gt;="&amp;$A34, Meetings!$Q$3:$Q1002, D$19))</f>
        <v>15.75</v>
      </c>
      <c r="E34" s="110">
        <f>(SUMIFS(Timesheet!$G$3:$G1002, Timesheet!$C$3:$C1002, E$19, Timesheet!$B$3:$B1002, "&lt;"&amp;$A34+7, Timesheet!$B$3:$B1002, "&gt;="&amp;$A34)+SUMIFS(Meetings!$F$3:$F1002, Meetings!$B$3:$B1002, "&lt;"&amp;$A34+7, Meetings!$B$3:$B1002, "&gt;="&amp;$A34, Meetings!$G$3:$G1002, E$19)+SUMIFS(Meetings!$F$3:$F1002, Meetings!$B$3:$B1002, "&lt;"&amp;$A34+7, Meetings!$B$3:$B1002, "&gt;="&amp;$A34, Meetings!$H$3:$H1002, E$19)+SUMIFS(Meetings!$F$3:$F1002, Meetings!$B$3:$B1002, "&lt;"&amp;$A34+7, Meetings!$B$3:$B1002, "&gt;="&amp;$A34, Meetings!$I$3:$I1002, E$19)+SUMIFS(Meetings!$F$3:$F1002, Meetings!$B$3:$B1002, "&lt;"&amp;$A34+7, Meetings!$B$3:$B1002, "&gt;="&amp;$A34, Meetings!$J$3:$J1002, E$19)+SUMIFS(Meetings!$F$3:$F1002, Meetings!$B$3:$B1002, "&lt;"&amp;$A34+7, Meetings!$B$3:$B1002, "&gt;="&amp;$A34, Meetings!$K$3:$K1002, E$19)+SUMIFS(Meetings!$F$3:$F1002, Meetings!$B$3:$B1002, "&lt;"&amp;$A34+7, Meetings!$B$3:$B1002, "&gt;="&amp;$A34, Meetings!$L$3:$L1002, E$19)+SUMIFS(Meetings!$F$3:$F1002, Meetings!$B$3:$B1002, "&lt;"&amp;$A34+7, Meetings!$B$3:$B1002, "&gt;="&amp;$A34, Meetings!$M$3:$M1002, E$19)+SUMIFS(Meetings!$F$3:$F1002, Meetings!$B$3:$B1002, "&lt;"&amp;$A34+7, Meetings!$B$3:$B1002, "&gt;="&amp;$A34, Meetings!$N$3:$N1002, E$19)+SUMIFS(Meetings!$F$3:$F1002, Meetings!$B$3:$B1002, "&lt;"&amp;$A34+7, Meetings!$B$3:$B1002, "&gt;="&amp;$A34, Meetings!$O$3:$O1002, E$19)+SUMIFS(Meetings!$F$3:$F1002, Meetings!$B$3:$B1002, "&lt;"&amp;$A34+7, Meetings!$B$3:$B1002, "&gt;="&amp;$A34, Meetings!$P$3:$P1002, E$19)+SUMIFS(Meetings!$F$3:$F1002, Meetings!$B$3:$B1002, "&lt;"&amp;$A34+7, Meetings!$B$3:$B1002, "&gt;="&amp;$A34, Meetings!$Q$3:$Q1002, E$19))</f>
        <v>1</v>
      </c>
      <c r="F34" s="110">
        <f>(SUMIFS(Timesheet!$G$3:$G1002, Timesheet!$C$3:$C1002, F$19, Timesheet!$B$3:$B1002, "&lt;"&amp;$A34+7, Timesheet!$B$3:$B1002, "&gt;="&amp;$A34)+SUMIFS(Meetings!$F$3:$F1002, Meetings!$B$3:$B1002, "&lt;"&amp;$A34+7, Meetings!$B$3:$B1002, "&gt;="&amp;$A34, Meetings!$G$3:$G1002, F$19)+SUMIFS(Meetings!$F$3:$F1002, Meetings!$B$3:$B1002, "&lt;"&amp;$A34+7, Meetings!$B$3:$B1002, "&gt;="&amp;$A34, Meetings!$H$3:$H1002, F$19)+SUMIFS(Meetings!$F$3:$F1002, Meetings!$B$3:$B1002, "&lt;"&amp;$A34+7, Meetings!$B$3:$B1002, "&gt;="&amp;$A34, Meetings!$I$3:$I1002, F$19)+SUMIFS(Meetings!$F$3:$F1002, Meetings!$B$3:$B1002, "&lt;"&amp;$A34+7, Meetings!$B$3:$B1002, "&gt;="&amp;$A34, Meetings!$J$3:$J1002, F$19)+SUMIFS(Meetings!$F$3:$F1002, Meetings!$B$3:$B1002, "&lt;"&amp;$A34+7, Meetings!$B$3:$B1002, "&gt;="&amp;$A34, Meetings!$K$3:$K1002, F$19)+SUMIFS(Meetings!$F$3:$F1002, Meetings!$B$3:$B1002, "&lt;"&amp;$A34+7, Meetings!$B$3:$B1002, "&gt;="&amp;$A34, Meetings!$L$3:$L1002, F$19)+SUMIFS(Meetings!$F$3:$F1002, Meetings!$B$3:$B1002, "&lt;"&amp;$A34+7, Meetings!$B$3:$B1002, "&gt;="&amp;$A34, Meetings!$M$3:$M1002, F$19)+SUMIFS(Meetings!$F$3:$F1002, Meetings!$B$3:$B1002, "&lt;"&amp;$A34+7, Meetings!$B$3:$B1002, "&gt;="&amp;$A34, Meetings!$N$3:$N1002, F$19)+SUMIFS(Meetings!$F$3:$F1002, Meetings!$B$3:$B1002, "&lt;"&amp;$A34+7, Meetings!$B$3:$B1002, "&gt;="&amp;$A34, Meetings!$O$3:$O1002, F$19)+SUMIFS(Meetings!$F$3:$F1002, Meetings!$B$3:$B1002, "&lt;"&amp;$A34+7, Meetings!$B$3:$B1002, "&gt;="&amp;$A34, Meetings!$P$3:$P1002, F$19)+SUMIFS(Meetings!$F$3:$F1002, Meetings!$B$3:$B1002, "&lt;"&amp;$A34+7, Meetings!$B$3:$B1002, "&gt;="&amp;$A34, Meetings!$Q$3:$Q1002, F$19))</f>
        <v>3.5</v>
      </c>
      <c r="G34" s="110">
        <f>(SUMIFS(Timesheet!$G$3:$G1002, Timesheet!$C$3:$C1002, G$19, Timesheet!$B$3:$B1002, "&lt;"&amp;$A34+7, Timesheet!$B$3:$B1002, "&gt;="&amp;$A34)+SUMIFS(Meetings!$F$3:$F1002, Meetings!$B$3:$B1002, "&lt;"&amp;$A34+7, Meetings!$B$3:$B1002, "&gt;="&amp;$A34, Meetings!$G$3:$G1002, G$19)+SUMIFS(Meetings!$F$3:$F1002, Meetings!$B$3:$B1002, "&lt;"&amp;$A34+7, Meetings!$B$3:$B1002, "&gt;="&amp;$A34, Meetings!$H$3:$H1002, G$19)+SUMIFS(Meetings!$F$3:$F1002, Meetings!$B$3:$B1002, "&lt;"&amp;$A34+7, Meetings!$B$3:$B1002, "&gt;="&amp;$A34, Meetings!$I$3:$I1002, G$19)+SUMIFS(Meetings!$F$3:$F1002, Meetings!$B$3:$B1002, "&lt;"&amp;$A34+7, Meetings!$B$3:$B1002, "&gt;="&amp;$A34, Meetings!$J$3:$J1002, G$19)+SUMIFS(Meetings!$F$3:$F1002, Meetings!$B$3:$B1002, "&lt;"&amp;$A34+7, Meetings!$B$3:$B1002, "&gt;="&amp;$A34, Meetings!$K$3:$K1002, G$19)+SUMIFS(Meetings!$F$3:$F1002, Meetings!$B$3:$B1002, "&lt;"&amp;$A34+7, Meetings!$B$3:$B1002, "&gt;="&amp;$A34, Meetings!$L$3:$L1002, G$19)+SUMIFS(Meetings!$F$3:$F1002, Meetings!$B$3:$B1002, "&lt;"&amp;$A34+7, Meetings!$B$3:$B1002, "&gt;="&amp;$A34, Meetings!$M$3:$M1002, G$19)+SUMIFS(Meetings!$F$3:$F1002, Meetings!$B$3:$B1002, "&lt;"&amp;$A34+7, Meetings!$B$3:$B1002, "&gt;="&amp;$A34, Meetings!$N$3:$N1002, G$19)+SUMIFS(Meetings!$F$3:$F1002, Meetings!$B$3:$B1002, "&lt;"&amp;$A34+7, Meetings!$B$3:$B1002, "&gt;="&amp;$A34, Meetings!$O$3:$O1002, G$19)+SUMIFS(Meetings!$F$3:$F1002, Meetings!$B$3:$B1002, "&lt;"&amp;$A34+7, Meetings!$B$3:$B1002, "&gt;="&amp;$A34, Meetings!$P$3:$P1002, G$19)+SUMIFS(Meetings!$F$3:$F1002, Meetings!$B$3:$B1002, "&lt;"&amp;$A34+7, Meetings!$B$3:$B1002, "&gt;="&amp;$A34, Meetings!$Q$3:$Q1002, G$19))</f>
        <v>7.5</v>
      </c>
      <c r="H34" s="110">
        <f>(SUMIFS(Timesheet!$G$3:$G1002, Timesheet!$C$3:$C1002, H$19, Timesheet!$B$3:$B1002, "&lt;"&amp;$A34+7, Timesheet!$B$3:$B1002, "&gt;="&amp;$A34)+SUMIFS(Meetings!$F$3:$F1002, Meetings!$B$3:$B1002, "&lt;"&amp;$A34+7, Meetings!$B$3:$B1002, "&gt;="&amp;$A34, Meetings!$G$3:$G1002, H$19)+SUMIFS(Meetings!$F$3:$F1002, Meetings!$B$3:$B1002, "&lt;"&amp;$A34+7, Meetings!$B$3:$B1002, "&gt;="&amp;$A34, Meetings!$H$3:$H1002, H$19)+SUMIFS(Meetings!$F$3:$F1002, Meetings!$B$3:$B1002, "&lt;"&amp;$A34+7, Meetings!$B$3:$B1002, "&gt;="&amp;$A34, Meetings!$I$3:$I1002, H$19)+SUMIFS(Meetings!$F$3:$F1002, Meetings!$B$3:$B1002, "&lt;"&amp;$A34+7, Meetings!$B$3:$B1002, "&gt;="&amp;$A34, Meetings!$J$3:$J1002, H$19)+SUMIFS(Meetings!$F$3:$F1002, Meetings!$B$3:$B1002, "&lt;"&amp;$A34+7, Meetings!$B$3:$B1002, "&gt;="&amp;$A34, Meetings!$K$3:$K1002, H$19)+SUMIFS(Meetings!$F$3:$F1002, Meetings!$B$3:$B1002, "&lt;"&amp;$A34+7, Meetings!$B$3:$B1002, "&gt;="&amp;$A34, Meetings!$L$3:$L1002, H$19)+SUMIFS(Meetings!$F$3:$F1002, Meetings!$B$3:$B1002, "&lt;"&amp;$A34+7, Meetings!$B$3:$B1002, "&gt;="&amp;$A34, Meetings!$M$3:$M1002, H$19)+SUMIFS(Meetings!$F$3:$F1002, Meetings!$B$3:$B1002, "&lt;"&amp;$A34+7, Meetings!$B$3:$B1002, "&gt;="&amp;$A34, Meetings!$N$3:$N1002, H$19)+SUMIFS(Meetings!$F$3:$F1002, Meetings!$B$3:$B1002, "&lt;"&amp;$A34+7, Meetings!$B$3:$B1002, "&gt;="&amp;$A34, Meetings!$O$3:$O1002, H$19)+SUMIFS(Meetings!$F$3:$F1002, Meetings!$B$3:$B1002, "&lt;"&amp;$A34+7, Meetings!$B$3:$B1002, "&gt;="&amp;$A34, Meetings!$P$3:$P1002, H$19)+SUMIFS(Meetings!$F$3:$F1002, Meetings!$B$3:$B1002, "&lt;"&amp;$A34+7, Meetings!$B$3:$B1002, "&gt;="&amp;$A34, Meetings!$Q$3:$Q1002, H$19))</f>
        <v>6.25</v>
      </c>
      <c r="I34" s="110">
        <f>(SUMIFS(Timesheet!$G$3:$G1002, Timesheet!$C$3:$C1002, I$19, Timesheet!$B$3:$B1002, "&lt;"&amp;$A34+7, Timesheet!$B$3:$B1002, "&gt;="&amp;$A34)+SUMIFS(Meetings!$F$3:$F1002, Meetings!$B$3:$B1002, "&lt;"&amp;$A34+7, Meetings!$B$3:$B1002, "&gt;="&amp;$A34, Meetings!$G$3:$G1002, I$19)+SUMIFS(Meetings!$F$3:$F1002, Meetings!$B$3:$B1002, "&lt;"&amp;$A34+7, Meetings!$B$3:$B1002, "&gt;="&amp;$A34, Meetings!$H$3:$H1002, I$19)+SUMIFS(Meetings!$F$3:$F1002, Meetings!$B$3:$B1002, "&lt;"&amp;$A34+7, Meetings!$B$3:$B1002, "&gt;="&amp;$A34, Meetings!$I$3:$I1002, I$19)+SUMIFS(Meetings!$F$3:$F1002, Meetings!$B$3:$B1002, "&lt;"&amp;$A34+7, Meetings!$B$3:$B1002, "&gt;="&amp;$A34, Meetings!$J$3:$J1002, I$19)+SUMIFS(Meetings!$F$3:$F1002, Meetings!$B$3:$B1002, "&lt;"&amp;$A34+7, Meetings!$B$3:$B1002, "&gt;="&amp;$A34, Meetings!$K$3:$K1002, I$19)+SUMIFS(Meetings!$F$3:$F1002, Meetings!$B$3:$B1002, "&lt;"&amp;$A34+7, Meetings!$B$3:$B1002, "&gt;="&amp;$A34, Meetings!$L$3:$L1002, I$19)+SUMIFS(Meetings!$F$3:$F1002, Meetings!$B$3:$B1002, "&lt;"&amp;$A34+7, Meetings!$B$3:$B1002, "&gt;="&amp;$A34, Meetings!$M$3:$M1002, I$19)+SUMIFS(Meetings!$F$3:$F1002, Meetings!$B$3:$B1002, "&lt;"&amp;$A34+7, Meetings!$B$3:$B1002, "&gt;="&amp;$A34, Meetings!$N$3:$N1002, I$19)+SUMIFS(Meetings!$F$3:$F1002, Meetings!$B$3:$B1002, "&lt;"&amp;$A34+7, Meetings!$B$3:$B1002, "&gt;="&amp;$A34, Meetings!$O$3:$O1002, I$19)+SUMIFS(Meetings!$F$3:$F1002, Meetings!$B$3:$B1002, "&lt;"&amp;$A34+7, Meetings!$B$3:$B1002, "&gt;="&amp;$A34, Meetings!$P$3:$P1002, I$19)+SUMIFS(Meetings!$F$3:$F1002, Meetings!$B$3:$B1002, "&lt;"&amp;$A34+7, Meetings!$B$3:$B1002, "&gt;="&amp;$A34, Meetings!$Q$3:$Q1002, I$19))</f>
        <v>5.75</v>
      </c>
      <c r="J34" s="110">
        <f>(SUMIFS(Timesheet!$G$3:$G1002, Timesheet!$C$3:$C1002, J$19, Timesheet!$B$3:$B1002, "&lt;"&amp;$A34+7, Timesheet!$B$3:$B1002, "&gt;="&amp;$A34)+SUMIFS(Meetings!$F$3:$F1002, Meetings!$B$3:$B1002, "&lt;"&amp;$A34+7, Meetings!$B$3:$B1002, "&gt;="&amp;$A34, Meetings!$G$3:$G1002, J$19)+SUMIFS(Meetings!$F$3:$F1002, Meetings!$B$3:$B1002, "&lt;"&amp;$A34+7, Meetings!$B$3:$B1002, "&gt;="&amp;$A34, Meetings!$H$3:$H1002, J$19)+SUMIFS(Meetings!$F$3:$F1002, Meetings!$B$3:$B1002, "&lt;"&amp;$A34+7, Meetings!$B$3:$B1002, "&gt;="&amp;$A34, Meetings!$I$3:$I1002, J$19)+SUMIFS(Meetings!$F$3:$F1002, Meetings!$B$3:$B1002, "&lt;"&amp;$A34+7, Meetings!$B$3:$B1002, "&gt;="&amp;$A34, Meetings!$J$3:$J1002, J$19)+SUMIFS(Meetings!$F$3:$F1002, Meetings!$B$3:$B1002, "&lt;"&amp;$A34+7, Meetings!$B$3:$B1002, "&gt;="&amp;$A34, Meetings!$K$3:$K1002, J$19)+SUMIFS(Meetings!$F$3:$F1002, Meetings!$B$3:$B1002, "&lt;"&amp;$A34+7, Meetings!$B$3:$B1002, "&gt;="&amp;$A34, Meetings!$L$3:$L1002, J$19)+SUMIFS(Meetings!$F$3:$F1002, Meetings!$B$3:$B1002, "&lt;"&amp;$A34+7, Meetings!$B$3:$B1002, "&gt;="&amp;$A34, Meetings!$M$3:$M1002, J$19)+SUMIFS(Meetings!$F$3:$F1002, Meetings!$B$3:$B1002, "&lt;"&amp;$A34+7, Meetings!$B$3:$B1002, "&gt;="&amp;$A34, Meetings!$N$3:$N1002, J$19)+SUMIFS(Meetings!$F$3:$F1002, Meetings!$B$3:$B1002, "&lt;"&amp;$A34+7, Meetings!$B$3:$B1002, "&gt;="&amp;$A34, Meetings!$O$3:$O1002, J$19)+SUMIFS(Meetings!$F$3:$F1002, Meetings!$B$3:$B1002, "&lt;"&amp;$A34+7, Meetings!$B$3:$B1002, "&gt;="&amp;$A34, Meetings!$P$3:$P1002, J$19)+SUMIFS(Meetings!$F$3:$F1002, Meetings!$B$3:$B1002, "&lt;"&amp;$A34+7, Meetings!$B$3:$B1002, "&gt;="&amp;$A34, Meetings!$Q$3:$Q1002, J$19))</f>
        <v>3</v>
      </c>
      <c r="K34" s="110">
        <f>(SUMIFS(Timesheet!$G$3:$G1002, Timesheet!$C$3:$C1002, K$19, Timesheet!$B$3:$B1002, "&lt;"&amp;$A34+7, Timesheet!$B$3:$B1002, "&gt;="&amp;$A34)+SUMIFS(Meetings!$F$3:$F1002, Meetings!$B$3:$B1002, "&lt;"&amp;$A34+7, Meetings!$B$3:$B1002, "&gt;="&amp;$A34, Meetings!$G$3:$G1002, K$19)+SUMIFS(Meetings!$F$3:$F1002, Meetings!$B$3:$B1002, "&lt;"&amp;$A34+7, Meetings!$B$3:$B1002, "&gt;="&amp;$A34, Meetings!$H$3:$H1002, K$19)+SUMIFS(Meetings!$F$3:$F1002, Meetings!$B$3:$B1002, "&lt;"&amp;$A34+7, Meetings!$B$3:$B1002, "&gt;="&amp;$A34, Meetings!$I$3:$I1002, K$19)+SUMIFS(Meetings!$F$3:$F1002, Meetings!$B$3:$B1002, "&lt;"&amp;$A34+7, Meetings!$B$3:$B1002, "&gt;="&amp;$A34, Meetings!$J$3:$J1002, K$19)+SUMIFS(Meetings!$F$3:$F1002, Meetings!$B$3:$B1002, "&lt;"&amp;$A34+7, Meetings!$B$3:$B1002, "&gt;="&amp;$A34, Meetings!$K$3:$K1002, K$19)+SUMIFS(Meetings!$F$3:$F1002, Meetings!$B$3:$B1002, "&lt;"&amp;$A34+7, Meetings!$B$3:$B1002, "&gt;="&amp;$A34, Meetings!$L$3:$L1002, K$19)+SUMIFS(Meetings!$F$3:$F1002, Meetings!$B$3:$B1002, "&lt;"&amp;$A34+7, Meetings!$B$3:$B1002, "&gt;="&amp;$A34, Meetings!$M$3:$M1002, K$19)+SUMIFS(Meetings!$F$3:$F1002, Meetings!$B$3:$B1002, "&lt;"&amp;$A34+7, Meetings!$B$3:$B1002, "&gt;="&amp;$A34, Meetings!$N$3:$N1002, K$19)+SUMIFS(Meetings!$F$3:$F1002, Meetings!$B$3:$B1002, "&lt;"&amp;$A34+7, Meetings!$B$3:$B1002, "&gt;="&amp;$A34, Meetings!$O$3:$O1002, K$19)+SUMIFS(Meetings!$F$3:$F1002, Meetings!$B$3:$B1002, "&lt;"&amp;$A34+7, Meetings!$B$3:$B1002, "&gt;="&amp;$A34, Meetings!$P$3:$P1002, K$19)+SUMIFS(Meetings!$F$3:$F1002, Meetings!$B$3:$B1002, "&lt;"&amp;$A34+7, Meetings!$B$3:$B1002, "&gt;="&amp;$A34, Meetings!$Q$3:$Q1002, K$19))</f>
        <v>10.5</v>
      </c>
      <c r="L34" s="110">
        <f>(SUMIFS(Timesheet!$G$3:$G1002, Timesheet!$C$3:$C1002, L$19, Timesheet!$B$3:$B1002, "&lt;"&amp;$A34+7, Timesheet!$B$3:$B1002, "&gt;="&amp;$A34)+SUMIFS(Meetings!$F$3:$F1002, Meetings!$B$3:$B1002, "&lt;"&amp;$A34+7, Meetings!$B$3:$B1002, "&gt;="&amp;$A34, Meetings!$G$3:$G1002, L$19)+SUMIFS(Meetings!$F$3:$F1002, Meetings!$B$3:$B1002, "&lt;"&amp;$A34+7, Meetings!$B$3:$B1002, "&gt;="&amp;$A34, Meetings!$H$3:$H1002, L$19)+SUMIFS(Meetings!$F$3:$F1002, Meetings!$B$3:$B1002, "&lt;"&amp;$A34+7, Meetings!$B$3:$B1002, "&gt;="&amp;$A34, Meetings!$I$3:$I1002, L$19)+SUMIFS(Meetings!$F$3:$F1002, Meetings!$B$3:$B1002, "&lt;"&amp;$A34+7, Meetings!$B$3:$B1002, "&gt;="&amp;$A34, Meetings!$J$3:$J1002, L$19)+SUMIFS(Meetings!$F$3:$F1002, Meetings!$B$3:$B1002, "&lt;"&amp;$A34+7, Meetings!$B$3:$B1002, "&gt;="&amp;$A34, Meetings!$K$3:$K1002, L$19)+SUMIFS(Meetings!$F$3:$F1002, Meetings!$B$3:$B1002, "&lt;"&amp;$A34+7, Meetings!$B$3:$B1002, "&gt;="&amp;$A34, Meetings!$L$3:$L1002, L$19)+SUMIFS(Meetings!$F$3:$F1002, Meetings!$B$3:$B1002, "&lt;"&amp;$A34+7, Meetings!$B$3:$B1002, "&gt;="&amp;$A34, Meetings!$M$3:$M1002, L$19)+SUMIFS(Meetings!$F$3:$F1002, Meetings!$B$3:$B1002, "&lt;"&amp;$A34+7, Meetings!$B$3:$B1002, "&gt;="&amp;$A34, Meetings!$N$3:$N1002, L$19)+SUMIFS(Meetings!$F$3:$F1002, Meetings!$B$3:$B1002, "&lt;"&amp;$A34+7, Meetings!$B$3:$B1002, "&gt;="&amp;$A34, Meetings!$O$3:$O1002, L$19)+SUMIFS(Meetings!$F$3:$F1002, Meetings!$B$3:$B1002, "&lt;"&amp;$A34+7, Meetings!$B$3:$B1002, "&gt;="&amp;$A34, Meetings!$P$3:$P1002, L$19)+SUMIFS(Meetings!$F$3:$F1002, Meetings!$B$3:$B1002, "&lt;"&amp;$A34+7, Meetings!$B$3:$B1002, "&gt;="&amp;$A34, Meetings!$Q$3:$Q1002, L$19))</f>
        <v>1.5</v>
      </c>
      <c r="M34" s="110">
        <f>(SUMIFS(Timesheet!$G$3:$G1002, Timesheet!$C$3:$C1002, M$19, Timesheet!$B$3:$B1002, "&lt;"&amp;$A34+7, Timesheet!$B$3:$B1002, "&gt;="&amp;$A34)+SUMIFS(Meetings!$F$3:$F1002, Meetings!$B$3:$B1002, "&lt;"&amp;$A34+7, Meetings!$B$3:$B1002, "&gt;="&amp;$A34, Meetings!$G$3:$G1002, M$19)+SUMIFS(Meetings!$F$3:$F1002, Meetings!$B$3:$B1002, "&lt;"&amp;$A34+7, Meetings!$B$3:$B1002, "&gt;="&amp;$A34, Meetings!$H$3:$H1002, M$19)+SUMIFS(Meetings!$F$3:$F1002, Meetings!$B$3:$B1002, "&lt;"&amp;$A34+7, Meetings!$B$3:$B1002, "&gt;="&amp;$A34, Meetings!$I$3:$I1002, M$19)+SUMIFS(Meetings!$F$3:$F1002, Meetings!$B$3:$B1002, "&lt;"&amp;$A34+7, Meetings!$B$3:$B1002, "&gt;="&amp;$A34, Meetings!$J$3:$J1002, M$19)+SUMIFS(Meetings!$F$3:$F1002, Meetings!$B$3:$B1002, "&lt;"&amp;$A34+7, Meetings!$B$3:$B1002, "&gt;="&amp;$A34, Meetings!$K$3:$K1002, M$19)+SUMIFS(Meetings!$F$3:$F1002, Meetings!$B$3:$B1002, "&lt;"&amp;$A34+7, Meetings!$B$3:$B1002, "&gt;="&amp;$A34, Meetings!$L$3:$L1002, M$19)+SUMIFS(Meetings!$F$3:$F1002, Meetings!$B$3:$B1002, "&lt;"&amp;$A34+7, Meetings!$B$3:$B1002, "&gt;="&amp;$A34, Meetings!$M$3:$M1002, M$19)+SUMIFS(Meetings!$F$3:$F1002, Meetings!$B$3:$B1002, "&lt;"&amp;$A34+7, Meetings!$B$3:$B1002, "&gt;="&amp;$A34, Meetings!$N$3:$N1002, M$19)+SUMIFS(Meetings!$F$3:$F1002, Meetings!$B$3:$B1002, "&lt;"&amp;$A34+7, Meetings!$B$3:$B1002, "&gt;="&amp;$A34, Meetings!$O$3:$O1002, M$19)+SUMIFS(Meetings!$F$3:$F1002, Meetings!$B$3:$B1002, "&lt;"&amp;$A34+7, Meetings!$B$3:$B1002, "&gt;="&amp;$A34, Meetings!$P$3:$P1002, M$19)+SUMIFS(Meetings!$F$3:$F1002, Meetings!$B$3:$B1002, "&lt;"&amp;$A34+7, Meetings!$B$3:$B1002, "&gt;="&amp;$A34, Meetings!$Q$3:$Q1002, M$19))</f>
        <v>0</v>
      </c>
      <c r="N34" s="111">
        <f t="shared" si="3"/>
        <v>59.75</v>
      </c>
      <c r="O34" s="113">
        <f t="shared" si="4"/>
        <v>746.875</v>
      </c>
    </row>
    <row r="35" ht="15.75" customHeight="1">
      <c r="A35" s="108">
        <f t="shared" si="5"/>
        <v>44970</v>
      </c>
      <c r="B35" s="109" t="s">
        <v>656</v>
      </c>
      <c r="C35" s="110">
        <f>(SUMIFS(Timesheet!$G$3:$G1002, Timesheet!$C$3:$C1002, C$19, Timesheet!$B$3:$B1002, "&lt;"&amp;$A35+7, Timesheet!$B$3:$B1002, "&gt;="&amp;$A35)+SUMIFS(Meetings!$F$3:$F1002, Meetings!$B$3:$B1002, "&lt;"&amp;$A35+7, Meetings!$B$3:$B1002, "&gt;="&amp;$A35, Meetings!$G$3:$G1002, C$19)+SUMIFS(Meetings!$F$3:$F1002, Meetings!$B$3:$B1002, "&lt;"&amp;$A35+7, Meetings!$B$3:$B1002, "&gt;="&amp;$A35, Meetings!$H$3:$H1002, C$19)+SUMIFS(Meetings!$F$3:$F1002, Meetings!$B$3:$B1002, "&lt;"&amp;$A35+7, Meetings!$B$3:$B1002, "&gt;="&amp;$A35, Meetings!$I$3:$I1002, C$19)+SUMIFS(Meetings!$F$3:$F1002, Meetings!$B$3:$B1002, "&lt;"&amp;$A35+7, Meetings!$B$3:$B1002, "&gt;="&amp;$A35, Meetings!$J$3:$J1002, C$19)+SUMIFS(Meetings!$F$3:$F1002, Meetings!$B$3:$B1002, "&lt;"&amp;$A35+7, Meetings!$B$3:$B1002, "&gt;="&amp;$A35, Meetings!$K$3:$K1002, C$19)+SUMIFS(Meetings!$F$3:$F1002, Meetings!$B$3:$B1002, "&lt;"&amp;$A35+7, Meetings!$B$3:$B1002, "&gt;="&amp;$A35, Meetings!$L$3:$L1002, C$19)+SUMIFS(Meetings!$F$3:$F1002, Meetings!$B$3:$B1002, "&lt;"&amp;$A35+7, Meetings!$B$3:$B1002, "&gt;="&amp;$A35, Meetings!$M$3:$M1002, C$19)+SUMIFS(Meetings!$F$3:$F1002, Meetings!$B$3:$B1002, "&lt;"&amp;$A35+7, Meetings!$B$3:$B1002, "&gt;="&amp;$A35, Meetings!$N$3:$N1002, C$19)+SUMIFS(Meetings!$F$3:$F1002, Meetings!$B$3:$B1002, "&lt;"&amp;$A35+7, Meetings!$B$3:$B1002, "&gt;="&amp;$A35, Meetings!$O$3:$O1002, C$19)+SUMIFS(Meetings!$F$3:$F1002, Meetings!$B$3:$B1002, "&lt;"&amp;$A35+7, Meetings!$B$3:$B1002, "&gt;="&amp;$A35, Meetings!$P$3:$P1002, C$19)+SUMIFS(Meetings!$F$3:$F1002, Meetings!$B$3:$B1002, "&lt;"&amp;$A35+7, Meetings!$B$3:$B1002, "&gt;="&amp;$A35, Meetings!$Q$3:$Q1002, C$19))</f>
        <v>9.5</v>
      </c>
      <c r="D35" s="110">
        <f>(SUMIFS(Timesheet!$G$3:$G1002, Timesheet!$C$3:$C1002, D$19, Timesheet!$B$3:$B1002, "&lt;"&amp;$A35+7, Timesheet!$B$3:$B1002, "&gt;="&amp;$A35)+SUMIFS(Meetings!$F$3:$F1002, Meetings!$B$3:$B1002, "&lt;"&amp;$A35+7, Meetings!$B$3:$B1002, "&gt;="&amp;$A35, Meetings!$G$3:$G1002, D$19)+SUMIFS(Meetings!$F$3:$F1002, Meetings!$B$3:$B1002, "&lt;"&amp;$A35+7, Meetings!$B$3:$B1002, "&gt;="&amp;$A35, Meetings!$H$3:$H1002, D$19)+SUMIFS(Meetings!$F$3:$F1002, Meetings!$B$3:$B1002, "&lt;"&amp;$A35+7, Meetings!$B$3:$B1002, "&gt;="&amp;$A35, Meetings!$I$3:$I1002, D$19)+SUMIFS(Meetings!$F$3:$F1002, Meetings!$B$3:$B1002, "&lt;"&amp;$A35+7, Meetings!$B$3:$B1002, "&gt;="&amp;$A35, Meetings!$J$3:$J1002, D$19)+SUMIFS(Meetings!$F$3:$F1002, Meetings!$B$3:$B1002, "&lt;"&amp;$A35+7, Meetings!$B$3:$B1002, "&gt;="&amp;$A35, Meetings!$K$3:$K1002, D$19)+SUMIFS(Meetings!$F$3:$F1002, Meetings!$B$3:$B1002, "&lt;"&amp;$A35+7, Meetings!$B$3:$B1002, "&gt;="&amp;$A35, Meetings!$L$3:$L1002, D$19)+SUMIFS(Meetings!$F$3:$F1002, Meetings!$B$3:$B1002, "&lt;"&amp;$A35+7, Meetings!$B$3:$B1002, "&gt;="&amp;$A35, Meetings!$M$3:$M1002, D$19)+SUMIFS(Meetings!$F$3:$F1002, Meetings!$B$3:$B1002, "&lt;"&amp;$A35+7, Meetings!$B$3:$B1002, "&gt;="&amp;$A35, Meetings!$N$3:$N1002, D$19)+SUMIFS(Meetings!$F$3:$F1002, Meetings!$B$3:$B1002, "&lt;"&amp;$A35+7, Meetings!$B$3:$B1002, "&gt;="&amp;$A35, Meetings!$O$3:$O1002, D$19)+SUMIFS(Meetings!$F$3:$F1002, Meetings!$B$3:$B1002, "&lt;"&amp;$A35+7, Meetings!$B$3:$B1002, "&gt;="&amp;$A35, Meetings!$P$3:$P1002, D$19)+SUMIFS(Meetings!$F$3:$F1002, Meetings!$B$3:$B1002, "&lt;"&amp;$A35+7, Meetings!$B$3:$B1002, "&gt;="&amp;$A35, Meetings!$Q$3:$Q1002, D$19))</f>
        <v>8.5</v>
      </c>
      <c r="E35" s="110">
        <f>(SUMIFS(Timesheet!$G$3:$G1002, Timesheet!$C$3:$C1002, E$19, Timesheet!$B$3:$B1002, "&lt;"&amp;$A35+7, Timesheet!$B$3:$B1002, "&gt;="&amp;$A35)+SUMIFS(Meetings!$F$3:$F1002, Meetings!$B$3:$B1002, "&lt;"&amp;$A35+7, Meetings!$B$3:$B1002, "&gt;="&amp;$A35, Meetings!$G$3:$G1002, E$19)+SUMIFS(Meetings!$F$3:$F1002, Meetings!$B$3:$B1002, "&lt;"&amp;$A35+7, Meetings!$B$3:$B1002, "&gt;="&amp;$A35, Meetings!$H$3:$H1002, E$19)+SUMIFS(Meetings!$F$3:$F1002, Meetings!$B$3:$B1002, "&lt;"&amp;$A35+7, Meetings!$B$3:$B1002, "&gt;="&amp;$A35, Meetings!$I$3:$I1002, E$19)+SUMIFS(Meetings!$F$3:$F1002, Meetings!$B$3:$B1002, "&lt;"&amp;$A35+7, Meetings!$B$3:$B1002, "&gt;="&amp;$A35, Meetings!$J$3:$J1002, E$19)+SUMIFS(Meetings!$F$3:$F1002, Meetings!$B$3:$B1002, "&lt;"&amp;$A35+7, Meetings!$B$3:$B1002, "&gt;="&amp;$A35, Meetings!$K$3:$K1002, E$19)+SUMIFS(Meetings!$F$3:$F1002, Meetings!$B$3:$B1002, "&lt;"&amp;$A35+7, Meetings!$B$3:$B1002, "&gt;="&amp;$A35, Meetings!$L$3:$L1002, E$19)+SUMIFS(Meetings!$F$3:$F1002, Meetings!$B$3:$B1002, "&lt;"&amp;$A35+7, Meetings!$B$3:$B1002, "&gt;="&amp;$A35, Meetings!$M$3:$M1002, E$19)+SUMIFS(Meetings!$F$3:$F1002, Meetings!$B$3:$B1002, "&lt;"&amp;$A35+7, Meetings!$B$3:$B1002, "&gt;="&amp;$A35, Meetings!$N$3:$N1002, E$19)+SUMIFS(Meetings!$F$3:$F1002, Meetings!$B$3:$B1002, "&lt;"&amp;$A35+7, Meetings!$B$3:$B1002, "&gt;="&amp;$A35, Meetings!$O$3:$O1002, E$19)+SUMIFS(Meetings!$F$3:$F1002, Meetings!$B$3:$B1002, "&lt;"&amp;$A35+7, Meetings!$B$3:$B1002, "&gt;="&amp;$A35, Meetings!$P$3:$P1002, E$19)+SUMIFS(Meetings!$F$3:$F1002, Meetings!$B$3:$B1002, "&lt;"&amp;$A35+7, Meetings!$B$3:$B1002, "&gt;="&amp;$A35, Meetings!$Q$3:$Q1002, E$19))</f>
        <v>3</v>
      </c>
      <c r="F35" s="110">
        <f>(SUMIFS(Timesheet!$G$3:$G1002, Timesheet!$C$3:$C1002, F$19, Timesheet!$B$3:$B1002, "&lt;"&amp;$A35+7, Timesheet!$B$3:$B1002, "&gt;="&amp;$A35)+SUMIFS(Meetings!$F$3:$F1002, Meetings!$B$3:$B1002, "&lt;"&amp;$A35+7, Meetings!$B$3:$B1002, "&gt;="&amp;$A35, Meetings!$G$3:$G1002, F$19)+SUMIFS(Meetings!$F$3:$F1002, Meetings!$B$3:$B1002, "&lt;"&amp;$A35+7, Meetings!$B$3:$B1002, "&gt;="&amp;$A35, Meetings!$H$3:$H1002, F$19)+SUMIFS(Meetings!$F$3:$F1002, Meetings!$B$3:$B1002, "&lt;"&amp;$A35+7, Meetings!$B$3:$B1002, "&gt;="&amp;$A35, Meetings!$I$3:$I1002, F$19)+SUMIFS(Meetings!$F$3:$F1002, Meetings!$B$3:$B1002, "&lt;"&amp;$A35+7, Meetings!$B$3:$B1002, "&gt;="&amp;$A35, Meetings!$J$3:$J1002, F$19)+SUMIFS(Meetings!$F$3:$F1002, Meetings!$B$3:$B1002, "&lt;"&amp;$A35+7, Meetings!$B$3:$B1002, "&gt;="&amp;$A35, Meetings!$K$3:$K1002, F$19)+SUMIFS(Meetings!$F$3:$F1002, Meetings!$B$3:$B1002, "&lt;"&amp;$A35+7, Meetings!$B$3:$B1002, "&gt;="&amp;$A35, Meetings!$L$3:$L1002, F$19)+SUMIFS(Meetings!$F$3:$F1002, Meetings!$B$3:$B1002, "&lt;"&amp;$A35+7, Meetings!$B$3:$B1002, "&gt;="&amp;$A35, Meetings!$M$3:$M1002, F$19)+SUMIFS(Meetings!$F$3:$F1002, Meetings!$B$3:$B1002, "&lt;"&amp;$A35+7, Meetings!$B$3:$B1002, "&gt;="&amp;$A35, Meetings!$N$3:$N1002, F$19)+SUMIFS(Meetings!$F$3:$F1002, Meetings!$B$3:$B1002, "&lt;"&amp;$A35+7, Meetings!$B$3:$B1002, "&gt;="&amp;$A35, Meetings!$O$3:$O1002, F$19)+SUMIFS(Meetings!$F$3:$F1002, Meetings!$B$3:$B1002, "&lt;"&amp;$A35+7, Meetings!$B$3:$B1002, "&gt;="&amp;$A35, Meetings!$P$3:$P1002, F$19)+SUMIFS(Meetings!$F$3:$F1002, Meetings!$B$3:$B1002, "&lt;"&amp;$A35+7, Meetings!$B$3:$B1002, "&gt;="&amp;$A35, Meetings!$Q$3:$Q1002, F$19))</f>
        <v>5.5</v>
      </c>
      <c r="G35" s="110">
        <f>(SUMIFS(Timesheet!$G$3:$G1002, Timesheet!$C$3:$C1002, G$19, Timesheet!$B$3:$B1002, "&lt;"&amp;$A35+7, Timesheet!$B$3:$B1002, "&gt;="&amp;$A35)+SUMIFS(Meetings!$F$3:$F1002, Meetings!$B$3:$B1002, "&lt;"&amp;$A35+7, Meetings!$B$3:$B1002, "&gt;="&amp;$A35, Meetings!$G$3:$G1002, G$19)+SUMIFS(Meetings!$F$3:$F1002, Meetings!$B$3:$B1002, "&lt;"&amp;$A35+7, Meetings!$B$3:$B1002, "&gt;="&amp;$A35, Meetings!$H$3:$H1002, G$19)+SUMIFS(Meetings!$F$3:$F1002, Meetings!$B$3:$B1002, "&lt;"&amp;$A35+7, Meetings!$B$3:$B1002, "&gt;="&amp;$A35, Meetings!$I$3:$I1002, G$19)+SUMIFS(Meetings!$F$3:$F1002, Meetings!$B$3:$B1002, "&lt;"&amp;$A35+7, Meetings!$B$3:$B1002, "&gt;="&amp;$A35, Meetings!$J$3:$J1002, G$19)+SUMIFS(Meetings!$F$3:$F1002, Meetings!$B$3:$B1002, "&lt;"&amp;$A35+7, Meetings!$B$3:$B1002, "&gt;="&amp;$A35, Meetings!$K$3:$K1002, G$19)+SUMIFS(Meetings!$F$3:$F1002, Meetings!$B$3:$B1002, "&lt;"&amp;$A35+7, Meetings!$B$3:$B1002, "&gt;="&amp;$A35, Meetings!$L$3:$L1002, G$19)+SUMIFS(Meetings!$F$3:$F1002, Meetings!$B$3:$B1002, "&lt;"&amp;$A35+7, Meetings!$B$3:$B1002, "&gt;="&amp;$A35, Meetings!$M$3:$M1002, G$19)+SUMIFS(Meetings!$F$3:$F1002, Meetings!$B$3:$B1002, "&lt;"&amp;$A35+7, Meetings!$B$3:$B1002, "&gt;="&amp;$A35, Meetings!$N$3:$N1002, G$19)+SUMIFS(Meetings!$F$3:$F1002, Meetings!$B$3:$B1002, "&lt;"&amp;$A35+7, Meetings!$B$3:$B1002, "&gt;="&amp;$A35, Meetings!$O$3:$O1002, G$19)+SUMIFS(Meetings!$F$3:$F1002, Meetings!$B$3:$B1002, "&lt;"&amp;$A35+7, Meetings!$B$3:$B1002, "&gt;="&amp;$A35, Meetings!$P$3:$P1002, G$19)+SUMIFS(Meetings!$F$3:$F1002, Meetings!$B$3:$B1002, "&lt;"&amp;$A35+7, Meetings!$B$3:$B1002, "&gt;="&amp;$A35, Meetings!$Q$3:$Q1002, G$19))</f>
        <v>5.5</v>
      </c>
      <c r="H35" s="110">
        <f>(SUMIFS(Timesheet!$G$3:$G1002, Timesheet!$C$3:$C1002, H$19, Timesheet!$B$3:$B1002, "&lt;"&amp;$A35+7, Timesheet!$B$3:$B1002, "&gt;="&amp;$A35)+SUMIFS(Meetings!$F$3:$F1002, Meetings!$B$3:$B1002, "&lt;"&amp;$A35+7, Meetings!$B$3:$B1002, "&gt;="&amp;$A35, Meetings!$G$3:$G1002, H$19)+SUMIFS(Meetings!$F$3:$F1002, Meetings!$B$3:$B1002, "&lt;"&amp;$A35+7, Meetings!$B$3:$B1002, "&gt;="&amp;$A35, Meetings!$H$3:$H1002, H$19)+SUMIFS(Meetings!$F$3:$F1002, Meetings!$B$3:$B1002, "&lt;"&amp;$A35+7, Meetings!$B$3:$B1002, "&gt;="&amp;$A35, Meetings!$I$3:$I1002, H$19)+SUMIFS(Meetings!$F$3:$F1002, Meetings!$B$3:$B1002, "&lt;"&amp;$A35+7, Meetings!$B$3:$B1002, "&gt;="&amp;$A35, Meetings!$J$3:$J1002, H$19)+SUMIFS(Meetings!$F$3:$F1002, Meetings!$B$3:$B1002, "&lt;"&amp;$A35+7, Meetings!$B$3:$B1002, "&gt;="&amp;$A35, Meetings!$K$3:$K1002, H$19)+SUMIFS(Meetings!$F$3:$F1002, Meetings!$B$3:$B1002, "&lt;"&amp;$A35+7, Meetings!$B$3:$B1002, "&gt;="&amp;$A35, Meetings!$L$3:$L1002, H$19)+SUMIFS(Meetings!$F$3:$F1002, Meetings!$B$3:$B1002, "&lt;"&amp;$A35+7, Meetings!$B$3:$B1002, "&gt;="&amp;$A35, Meetings!$M$3:$M1002, H$19)+SUMIFS(Meetings!$F$3:$F1002, Meetings!$B$3:$B1002, "&lt;"&amp;$A35+7, Meetings!$B$3:$B1002, "&gt;="&amp;$A35, Meetings!$N$3:$N1002, H$19)+SUMIFS(Meetings!$F$3:$F1002, Meetings!$B$3:$B1002, "&lt;"&amp;$A35+7, Meetings!$B$3:$B1002, "&gt;="&amp;$A35, Meetings!$O$3:$O1002, H$19)+SUMIFS(Meetings!$F$3:$F1002, Meetings!$B$3:$B1002, "&lt;"&amp;$A35+7, Meetings!$B$3:$B1002, "&gt;="&amp;$A35, Meetings!$P$3:$P1002, H$19)+SUMIFS(Meetings!$F$3:$F1002, Meetings!$B$3:$B1002, "&lt;"&amp;$A35+7, Meetings!$B$3:$B1002, "&gt;="&amp;$A35, Meetings!$Q$3:$Q1002, H$19))</f>
        <v>8.25</v>
      </c>
      <c r="I35" s="110">
        <f>(SUMIFS(Timesheet!$G$3:$G1002, Timesheet!$C$3:$C1002, I$19, Timesheet!$B$3:$B1002, "&lt;"&amp;$A35+7, Timesheet!$B$3:$B1002, "&gt;="&amp;$A35)+SUMIFS(Meetings!$F$3:$F1002, Meetings!$B$3:$B1002, "&lt;"&amp;$A35+7, Meetings!$B$3:$B1002, "&gt;="&amp;$A35, Meetings!$G$3:$G1002, I$19)+SUMIFS(Meetings!$F$3:$F1002, Meetings!$B$3:$B1002, "&lt;"&amp;$A35+7, Meetings!$B$3:$B1002, "&gt;="&amp;$A35, Meetings!$H$3:$H1002, I$19)+SUMIFS(Meetings!$F$3:$F1002, Meetings!$B$3:$B1002, "&lt;"&amp;$A35+7, Meetings!$B$3:$B1002, "&gt;="&amp;$A35, Meetings!$I$3:$I1002, I$19)+SUMIFS(Meetings!$F$3:$F1002, Meetings!$B$3:$B1002, "&lt;"&amp;$A35+7, Meetings!$B$3:$B1002, "&gt;="&amp;$A35, Meetings!$J$3:$J1002, I$19)+SUMIFS(Meetings!$F$3:$F1002, Meetings!$B$3:$B1002, "&lt;"&amp;$A35+7, Meetings!$B$3:$B1002, "&gt;="&amp;$A35, Meetings!$K$3:$K1002, I$19)+SUMIFS(Meetings!$F$3:$F1002, Meetings!$B$3:$B1002, "&lt;"&amp;$A35+7, Meetings!$B$3:$B1002, "&gt;="&amp;$A35, Meetings!$L$3:$L1002, I$19)+SUMIFS(Meetings!$F$3:$F1002, Meetings!$B$3:$B1002, "&lt;"&amp;$A35+7, Meetings!$B$3:$B1002, "&gt;="&amp;$A35, Meetings!$M$3:$M1002, I$19)+SUMIFS(Meetings!$F$3:$F1002, Meetings!$B$3:$B1002, "&lt;"&amp;$A35+7, Meetings!$B$3:$B1002, "&gt;="&amp;$A35, Meetings!$N$3:$N1002, I$19)+SUMIFS(Meetings!$F$3:$F1002, Meetings!$B$3:$B1002, "&lt;"&amp;$A35+7, Meetings!$B$3:$B1002, "&gt;="&amp;$A35, Meetings!$O$3:$O1002, I$19)+SUMIFS(Meetings!$F$3:$F1002, Meetings!$B$3:$B1002, "&lt;"&amp;$A35+7, Meetings!$B$3:$B1002, "&gt;="&amp;$A35, Meetings!$P$3:$P1002, I$19)+SUMIFS(Meetings!$F$3:$F1002, Meetings!$B$3:$B1002, "&lt;"&amp;$A35+7, Meetings!$B$3:$B1002, "&gt;="&amp;$A35, Meetings!$Q$3:$Q1002, I$19))</f>
        <v>7.5</v>
      </c>
      <c r="J35" s="110">
        <f>(SUMIFS(Timesheet!$G$3:$G1002, Timesheet!$C$3:$C1002, J$19, Timesheet!$B$3:$B1002, "&lt;"&amp;$A35+7, Timesheet!$B$3:$B1002, "&gt;="&amp;$A35)+SUMIFS(Meetings!$F$3:$F1002, Meetings!$B$3:$B1002, "&lt;"&amp;$A35+7, Meetings!$B$3:$B1002, "&gt;="&amp;$A35, Meetings!$G$3:$G1002, J$19)+SUMIFS(Meetings!$F$3:$F1002, Meetings!$B$3:$B1002, "&lt;"&amp;$A35+7, Meetings!$B$3:$B1002, "&gt;="&amp;$A35, Meetings!$H$3:$H1002, J$19)+SUMIFS(Meetings!$F$3:$F1002, Meetings!$B$3:$B1002, "&lt;"&amp;$A35+7, Meetings!$B$3:$B1002, "&gt;="&amp;$A35, Meetings!$I$3:$I1002, J$19)+SUMIFS(Meetings!$F$3:$F1002, Meetings!$B$3:$B1002, "&lt;"&amp;$A35+7, Meetings!$B$3:$B1002, "&gt;="&amp;$A35, Meetings!$J$3:$J1002, J$19)+SUMIFS(Meetings!$F$3:$F1002, Meetings!$B$3:$B1002, "&lt;"&amp;$A35+7, Meetings!$B$3:$B1002, "&gt;="&amp;$A35, Meetings!$K$3:$K1002, J$19)+SUMIFS(Meetings!$F$3:$F1002, Meetings!$B$3:$B1002, "&lt;"&amp;$A35+7, Meetings!$B$3:$B1002, "&gt;="&amp;$A35, Meetings!$L$3:$L1002, J$19)+SUMIFS(Meetings!$F$3:$F1002, Meetings!$B$3:$B1002, "&lt;"&amp;$A35+7, Meetings!$B$3:$B1002, "&gt;="&amp;$A35, Meetings!$M$3:$M1002, J$19)+SUMIFS(Meetings!$F$3:$F1002, Meetings!$B$3:$B1002, "&lt;"&amp;$A35+7, Meetings!$B$3:$B1002, "&gt;="&amp;$A35, Meetings!$N$3:$N1002, J$19)+SUMIFS(Meetings!$F$3:$F1002, Meetings!$B$3:$B1002, "&lt;"&amp;$A35+7, Meetings!$B$3:$B1002, "&gt;="&amp;$A35, Meetings!$O$3:$O1002, J$19)+SUMIFS(Meetings!$F$3:$F1002, Meetings!$B$3:$B1002, "&lt;"&amp;$A35+7, Meetings!$B$3:$B1002, "&gt;="&amp;$A35, Meetings!$P$3:$P1002, J$19)+SUMIFS(Meetings!$F$3:$F1002, Meetings!$B$3:$B1002, "&lt;"&amp;$A35+7, Meetings!$B$3:$B1002, "&gt;="&amp;$A35, Meetings!$Q$3:$Q1002, J$19))</f>
        <v>5.25</v>
      </c>
      <c r="K35" s="110">
        <f>(SUMIFS(Timesheet!$G$3:$G1002, Timesheet!$C$3:$C1002, K$19, Timesheet!$B$3:$B1002, "&lt;"&amp;$A35+7, Timesheet!$B$3:$B1002, "&gt;="&amp;$A35)+SUMIFS(Meetings!$F$3:$F1002, Meetings!$B$3:$B1002, "&lt;"&amp;$A35+7, Meetings!$B$3:$B1002, "&gt;="&amp;$A35, Meetings!$G$3:$G1002, K$19)+SUMIFS(Meetings!$F$3:$F1002, Meetings!$B$3:$B1002, "&lt;"&amp;$A35+7, Meetings!$B$3:$B1002, "&gt;="&amp;$A35, Meetings!$H$3:$H1002, K$19)+SUMIFS(Meetings!$F$3:$F1002, Meetings!$B$3:$B1002, "&lt;"&amp;$A35+7, Meetings!$B$3:$B1002, "&gt;="&amp;$A35, Meetings!$I$3:$I1002, K$19)+SUMIFS(Meetings!$F$3:$F1002, Meetings!$B$3:$B1002, "&lt;"&amp;$A35+7, Meetings!$B$3:$B1002, "&gt;="&amp;$A35, Meetings!$J$3:$J1002, K$19)+SUMIFS(Meetings!$F$3:$F1002, Meetings!$B$3:$B1002, "&lt;"&amp;$A35+7, Meetings!$B$3:$B1002, "&gt;="&amp;$A35, Meetings!$K$3:$K1002, K$19)+SUMIFS(Meetings!$F$3:$F1002, Meetings!$B$3:$B1002, "&lt;"&amp;$A35+7, Meetings!$B$3:$B1002, "&gt;="&amp;$A35, Meetings!$L$3:$L1002, K$19)+SUMIFS(Meetings!$F$3:$F1002, Meetings!$B$3:$B1002, "&lt;"&amp;$A35+7, Meetings!$B$3:$B1002, "&gt;="&amp;$A35, Meetings!$M$3:$M1002, K$19)+SUMIFS(Meetings!$F$3:$F1002, Meetings!$B$3:$B1002, "&lt;"&amp;$A35+7, Meetings!$B$3:$B1002, "&gt;="&amp;$A35, Meetings!$N$3:$N1002, K$19)+SUMIFS(Meetings!$F$3:$F1002, Meetings!$B$3:$B1002, "&lt;"&amp;$A35+7, Meetings!$B$3:$B1002, "&gt;="&amp;$A35, Meetings!$O$3:$O1002, K$19)+SUMIFS(Meetings!$F$3:$F1002, Meetings!$B$3:$B1002, "&lt;"&amp;$A35+7, Meetings!$B$3:$B1002, "&gt;="&amp;$A35, Meetings!$P$3:$P1002, K$19)+SUMIFS(Meetings!$F$3:$F1002, Meetings!$B$3:$B1002, "&lt;"&amp;$A35+7, Meetings!$B$3:$B1002, "&gt;="&amp;$A35, Meetings!$Q$3:$Q1002, K$19))</f>
        <v>10</v>
      </c>
      <c r="L35" s="110">
        <f>(SUMIFS(Timesheet!$G$3:$G1002, Timesheet!$C$3:$C1002, L$19, Timesheet!$B$3:$B1002, "&lt;"&amp;$A35+7, Timesheet!$B$3:$B1002, "&gt;="&amp;$A35)+SUMIFS(Meetings!$F$3:$F1002, Meetings!$B$3:$B1002, "&lt;"&amp;$A35+7, Meetings!$B$3:$B1002, "&gt;="&amp;$A35, Meetings!$G$3:$G1002, L$19)+SUMIFS(Meetings!$F$3:$F1002, Meetings!$B$3:$B1002, "&lt;"&amp;$A35+7, Meetings!$B$3:$B1002, "&gt;="&amp;$A35, Meetings!$H$3:$H1002, L$19)+SUMIFS(Meetings!$F$3:$F1002, Meetings!$B$3:$B1002, "&lt;"&amp;$A35+7, Meetings!$B$3:$B1002, "&gt;="&amp;$A35, Meetings!$I$3:$I1002, L$19)+SUMIFS(Meetings!$F$3:$F1002, Meetings!$B$3:$B1002, "&lt;"&amp;$A35+7, Meetings!$B$3:$B1002, "&gt;="&amp;$A35, Meetings!$J$3:$J1002, L$19)+SUMIFS(Meetings!$F$3:$F1002, Meetings!$B$3:$B1002, "&lt;"&amp;$A35+7, Meetings!$B$3:$B1002, "&gt;="&amp;$A35, Meetings!$K$3:$K1002, L$19)+SUMIFS(Meetings!$F$3:$F1002, Meetings!$B$3:$B1002, "&lt;"&amp;$A35+7, Meetings!$B$3:$B1002, "&gt;="&amp;$A35, Meetings!$L$3:$L1002, L$19)+SUMIFS(Meetings!$F$3:$F1002, Meetings!$B$3:$B1002, "&lt;"&amp;$A35+7, Meetings!$B$3:$B1002, "&gt;="&amp;$A35, Meetings!$M$3:$M1002, L$19)+SUMIFS(Meetings!$F$3:$F1002, Meetings!$B$3:$B1002, "&lt;"&amp;$A35+7, Meetings!$B$3:$B1002, "&gt;="&amp;$A35, Meetings!$N$3:$N1002, L$19)+SUMIFS(Meetings!$F$3:$F1002, Meetings!$B$3:$B1002, "&lt;"&amp;$A35+7, Meetings!$B$3:$B1002, "&gt;="&amp;$A35, Meetings!$O$3:$O1002, L$19)+SUMIFS(Meetings!$F$3:$F1002, Meetings!$B$3:$B1002, "&lt;"&amp;$A35+7, Meetings!$B$3:$B1002, "&gt;="&amp;$A35, Meetings!$P$3:$P1002, L$19)+SUMIFS(Meetings!$F$3:$F1002, Meetings!$B$3:$B1002, "&lt;"&amp;$A35+7, Meetings!$B$3:$B1002, "&gt;="&amp;$A35, Meetings!$Q$3:$Q1002, L$19))</f>
        <v>3</v>
      </c>
      <c r="M35" s="110">
        <f>(SUMIFS(Timesheet!$G$3:$G1002, Timesheet!$C$3:$C1002, M$19, Timesheet!$B$3:$B1002, "&lt;"&amp;$A35+7, Timesheet!$B$3:$B1002, "&gt;="&amp;$A35)+SUMIFS(Meetings!$F$3:$F1002, Meetings!$B$3:$B1002, "&lt;"&amp;$A35+7, Meetings!$B$3:$B1002, "&gt;="&amp;$A35, Meetings!$G$3:$G1002, M$19)+SUMIFS(Meetings!$F$3:$F1002, Meetings!$B$3:$B1002, "&lt;"&amp;$A35+7, Meetings!$B$3:$B1002, "&gt;="&amp;$A35, Meetings!$H$3:$H1002, M$19)+SUMIFS(Meetings!$F$3:$F1002, Meetings!$B$3:$B1002, "&lt;"&amp;$A35+7, Meetings!$B$3:$B1002, "&gt;="&amp;$A35, Meetings!$I$3:$I1002, M$19)+SUMIFS(Meetings!$F$3:$F1002, Meetings!$B$3:$B1002, "&lt;"&amp;$A35+7, Meetings!$B$3:$B1002, "&gt;="&amp;$A35, Meetings!$J$3:$J1002, M$19)+SUMIFS(Meetings!$F$3:$F1002, Meetings!$B$3:$B1002, "&lt;"&amp;$A35+7, Meetings!$B$3:$B1002, "&gt;="&amp;$A35, Meetings!$K$3:$K1002, M$19)+SUMIFS(Meetings!$F$3:$F1002, Meetings!$B$3:$B1002, "&lt;"&amp;$A35+7, Meetings!$B$3:$B1002, "&gt;="&amp;$A35, Meetings!$L$3:$L1002, M$19)+SUMIFS(Meetings!$F$3:$F1002, Meetings!$B$3:$B1002, "&lt;"&amp;$A35+7, Meetings!$B$3:$B1002, "&gt;="&amp;$A35, Meetings!$M$3:$M1002, M$19)+SUMIFS(Meetings!$F$3:$F1002, Meetings!$B$3:$B1002, "&lt;"&amp;$A35+7, Meetings!$B$3:$B1002, "&gt;="&amp;$A35, Meetings!$N$3:$N1002, M$19)+SUMIFS(Meetings!$F$3:$F1002, Meetings!$B$3:$B1002, "&lt;"&amp;$A35+7, Meetings!$B$3:$B1002, "&gt;="&amp;$A35, Meetings!$O$3:$O1002, M$19)+SUMIFS(Meetings!$F$3:$F1002, Meetings!$B$3:$B1002, "&lt;"&amp;$A35+7, Meetings!$B$3:$B1002, "&gt;="&amp;$A35, Meetings!$P$3:$P1002, M$19)+SUMIFS(Meetings!$F$3:$F1002, Meetings!$B$3:$B1002, "&lt;"&amp;$A35+7, Meetings!$B$3:$B1002, "&gt;="&amp;$A35, Meetings!$Q$3:$Q1002, M$19))</f>
        <v>1</v>
      </c>
      <c r="N35" s="111">
        <f t="shared" si="3"/>
        <v>67</v>
      </c>
      <c r="O35" s="113">
        <f t="shared" si="4"/>
        <v>837.5</v>
      </c>
    </row>
    <row r="36" ht="15.75" customHeight="1">
      <c r="A36" s="108">
        <f t="shared" si="5"/>
        <v>44977</v>
      </c>
      <c r="B36" s="109" t="s">
        <v>657</v>
      </c>
      <c r="C36" s="110">
        <f>(SUMIFS(Timesheet!$G$3:$G1002, Timesheet!$C$3:$C1002, C$19, Timesheet!$B$3:$B1002, "&lt;"&amp;$A36+7, Timesheet!$B$3:$B1002, "&gt;="&amp;$A36)+SUMIFS(Meetings!$F$3:$F1002, Meetings!$B$3:$B1002, "&lt;"&amp;$A36+7, Meetings!$B$3:$B1002, "&gt;="&amp;$A36, Meetings!$G$3:$G1002, C$19)+SUMIFS(Meetings!$F$3:$F1002, Meetings!$B$3:$B1002, "&lt;"&amp;$A36+7, Meetings!$B$3:$B1002, "&gt;="&amp;$A36, Meetings!$H$3:$H1002, C$19)+SUMIFS(Meetings!$F$3:$F1002, Meetings!$B$3:$B1002, "&lt;"&amp;$A36+7, Meetings!$B$3:$B1002, "&gt;="&amp;$A36, Meetings!$I$3:$I1002, C$19)+SUMIFS(Meetings!$F$3:$F1002, Meetings!$B$3:$B1002, "&lt;"&amp;$A36+7, Meetings!$B$3:$B1002, "&gt;="&amp;$A36, Meetings!$J$3:$J1002, C$19)+SUMIFS(Meetings!$F$3:$F1002, Meetings!$B$3:$B1002, "&lt;"&amp;$A36+7, Meetings!$B$3:$B1002, "&gt;="&amp;$A36, Meetings!$K$3:$K1002, C$19)+SUMIFS(Meetings!$F$3:$F1002, Meetings!$B$3:$B1002, "&lt;"&amp;$A36+7, Meetings!$B$3:$B1002, "&gt;="&amp;$A36, Meetings!$L$3:$L1002, C$19)+SUMIFS(Meetings!$F$3:$F1002, Meetings!$B$3:$B1002, "&lt;"&amp;$A36+7, Meetings!$B$3:$B1002, "&gt;="&amp;$A36, Meetings!$M$3:$M1002, C$19)+SUMIFS(Meetings!$F$3:$F1002, Meetings!$B$3:$B1002, "&lt;"&amp;$A36+7, Meetings!$B$3:$B1002, "&gt;="&amp;$A36, Meetings!$N$3:$N1002, C$19)+SUMIFS(Meetings!$F$3:$F1002, Meetings!$B$3:$B1002, "&lt;"&amp;$A36+7, Meetings!$B$3:$B1002, "&gt;="&amp;$A36, Meetings!$O$3:$O1002, C$19)+SUMIFS(Meetings!$F$3:$F1002, Meetings!$B$3:$B1002, "&lt;"&amp;$A36+7, Meetings!$B$3:$B1002, "&gt;="&amp;$A36, Meetings!$P$3:$P1002, C$19)+SUMIFS(Meetings!$F$3:$F1002, Meetings!$B$3:$B1002, "&lt;"&amp;$A36+7, Meetings!$B$3:$B1002, "&gt;="&amp;$A36, Meetings!$Q$3:$Q1002, C$19))</f>
        <v>7.25</v>
      </c>
      <c r="D36" s="110">
        <f>(SUMIFS(Timesheet!$G$3:$G1002, Timesheet!$C$3:$C1002, D$19, Timesheet!$B$3:$B1002, "&lt;"&amp;$A36+7, Timesheet!$B$3:$B1002, "&gt;="&amp;$A36)+SUMIFS(Meetings!$F$3:$F1002, Meetings!$B$3:$B1002, "&lt;"&amp;$A36+7, Meetings!$B$3:$B1002, "&gt;="&amp;$A36, Meetings!$G$3:$G1002, D$19)+SUMIFS(Meetings!$F$3:$F1002, Meetings!$B$3:$B1002, "&lt;"&amp;$A36+7, Meetings!$B$3:$B1002, "&gt;="&amp;$A36, Meetings!$H$3:$H1002, D$19)+SUMIFS(Meetings!$F$3:$F1002, Meetings!$B$3:$B1002, "&lt;"&amp;$A36+7, Meetings!$B$3:$B1002, "&gt;="&amp;$A36, Meetings!$I$3:$I1002, D$19)+SUMIFS(Meetings!$F$3:$F1002, Meetings!$B$3:$B1002, "&lt;"&amp;$A36+7, Meetings!$B$3:$B1002, "&gt;="&amp;$A36, Meetings!$J$3:$J1002, D$19)+SUMIFS(Meetings!$F$3:$F1002, Meetings!$B$3:$B1002, "&lt;"&amp;$A36+7, Meetings!$B$3:$B1002, "&gt;="&amp;$A36, Meetings!$K$3:$K1002, D$19)+SUMIFS(Meetings!$F$3:$F1002, Meetings!$B$3:$B1002, "&lt;"&amp;$A36+7, Meetings!$B$3:$B1002, "&gt;="&amp;$A36, Meetings!$L$3:$L1002, D$19)+SUMIFS(Meetings!$F$3:$F1002, Meetings!$B$3:$B1002, "&lt;"&amp;$A36+7, Meetings!$B$3:$B1002, "&gt;="&amp;$A36, Meetings!$M$3:$M1002, D$19)+SUMIFS(Meetings!$F$3:$F1002, Meetings!$B$3:$B1002, "&lt;"&amp;$A36+7, Meetings!$B$3:$B1002, "&gt;="&amp;$A36, Meetings!$N$3:$N1002, D$19)+SUMIFS(Meetings!$F$3:$F1002, Meetings!$B$3:$B1002, "&lt;"&amp;$A36+7, Meetings!$B$3:$B1002, "&gt;="&amp;$A36, Meetings!$O$3:$O1002, D$19)+SUMIFS(Meetings!$F$3:$F1002, Meetings!$B$3:$B1002, "&lt;"&amp;$A36+7, Meetings!$B$3:$B1002, "&gt;="&amp;$A36, Meetings!$P$3:$P1002, D$19)+SUMIFS(Meetings!$F$3:$F1002, Meetings!$B$3:$B1002, "&lt;"&amp;$A36+7, Meetings!$B$3:$B1002, "&gt;="&amp;$A36, Meetings!$Q$3:$Q1002, D$19))</f>
        <v>11.5</v>
      </c>
      <c r="E36" s="110">
        <f>(SUMIFS(Timesheet!$G$3:$G1002, Timesheet!$C$3:$C1002, E$19, Timesheet!$B$3:$B1002, "&lt;"&amp;$A36+7, Timesheet!$B$3:$B1002, "&gt;="&amp;$A36)+SUMIFS(Meetings!$F$3:$F1002, Meetings!$B$3:$B1002, "&lt;"&amp;$A36+7, Meetings!$B$3:$B1002, "&gt;="&amp;$A36, Meetings!$G$3:$G1002, E$19)+SUMIFS(Meetings!$F$3:$F1002, Meetings!$B$3:$B1002, "&lt;"&amp;$A36+7, Meetings!$B$3:$B1002, "&gt;="&amp;$A36, Meetings!$H$3:$H1002, E$19)+SUMIFS(Meetings!$F$3:$F1002, Meetings!$B$3:$B1002, "&lt;"&amp;$A36+7, Meetings!$B$3:$B1002, "&gt;="&amp;$A36, Meetings!$I$3:$I1002, E$19)+SUMIFS(Meetings!$F$3:$F1002, Meetings!$B$3:$B1002, "&lt;"&amp;$A36+7, Meetings!$B$3:$B1002, "&gt;="&amp;$A36, Meetings!$J$3:$J1002, E$19)+SUMIFS(Meetings!$F$3:$F1002, Meetings!$B$3:$B1002, "&lt;"&amp;$A36+7, Meetings!$B$3:$B1002, "&gt;="&amp;$A36, Meetings!$K$3:$K1002, E$19)+SUMIFS(Meetings!$F$3:$F1002, Meetings!$B$3:$B1002, "&lt;"&amp;$A36+7, Meetings!$B$3:$B1002, "&gt;="&amp;$A36, Meetings!$L$3:$L1002, E$19)+SUMIFS(Meetings!$F$3:$F1002, Meetings!$B$3:$B1002, "&lt;"&amp;$A36+7, Meetings!$B$3:$B1002, "&gt;="&amp;$A36, Meetings!$M$3:$M1002, E$19)+SUMIFS(Meetings!$F$3:$F1002, Meetings!$B$3:$B1002, "&lt;"&amp;$A36+7, Meetings!$B$3:$B1002, "&gt;="&amp;$A36, Meetings!$N$3:$N1002, E$19)+SUMIFS(Meetings!$F$3:$F1002, Meetings!$B$3:$B1002, "&lt;"&amp;$A36+7, Meetings!$B$3:$B1002, "&gt;="&amp;$A36, Meetings!$O$3:$O1002, E$19)+SUMIFS(Meetings!$F$3:$F1002, Meetings!$B$3:$B1002, "&lt;"&amp;$A36+7, Meetings!$B$3:$B1002, "&gt;="&amp;$A36, Meetings!$P$3:$P1002, E$19)+SUMIFS(Meetings!$F$3:$F1002, Meetings!$B$3:$B1002, "&lt;"&amp;$A36+7, Meetings!$B$3:$B1002, "&gt;="&amp;$A36, Meetings!$Q$3:$Q1002, E$19))</f>
        <v>2.5</v>
      </c>
      <c r="F36" s="110">
        <f>(SUMIFS(Timesheet!$G$3:$G1002, Timesheet!$C$3:$C1002, F$19, Timesheet!$B$3:$B1002, "&lt;"&amp;$A36+7, Timesheet!$B$3:$B1002, "&gt;="&amp;$A36)+SUMIFS(Meetings!$F$3:$F1002, Meetings!$B$3:$B1002, "&lt;"&amp;$A36+7, Meetings!$B$3:$B1002, "&gt;="&amp;$A36, Meetings!$G$3:$G1002, F$19)+SUMIFS(Meetings!$F$3:$F1002, Meetings!$B$3:$B1002, "&lt;"&amp;$A36+7, Meetings!$B$3:$B1002, "&gt;="&amp;$A36, Meetings!$H$3:$H1002, F$19)+SUMIFS(Meetings!$F$3:$F1002, Meetings!$B$3:$B1002, "&lt;"&amp;$A36+7, Meetings!$B$3:$B1002, "&gt;="&amp;$A36, Meetings!$I$3:$I1002, F$19)+SUMIFS(Meetings!$F$3:$F1002, Meetings!$B$3:$B1002, "&lt;"&amp;$A36+7, Meetings!$B$3:$B1002, "&gt;="&amp;$A36, Meetings!$J$3:$J1002, F$19)+SUMIFS(Meetings!$F$3:$F1002, Meetings!$B$3:$B1002, "&lt;"&amp;$A36+7, Meetings!$B$3:$B1002, "&gt;="&amp;$A36, Meetings!$K$3:$K1002, F$19)+SUMIFS(Meetings!$F$3:$F1002, Meetings!$B$3:$B1002, "&lt;"&amp;$A36+7, Meetings!$B$3:$B1002, "&gt;="&amp;$A36, Meetings!$L$3:$L1002, F$19)+SUMIFS(Meetings!$F$3:$F1002, Meetings!$B$3:$B1002, "&lt;"&amp;$A36+7, Meetings!$B$3:$B1002, "&gt;="&amp;$A36, Meetings!$M$3:$M1002, F$19)+SUMIFS(Meetings!$F$3:$F1002, Meetings!$B$3:$B1002, "&lt;"&amp;$A36+7, Meetings!$B$3:$B1002, "&gt;="&amp;$A36, Meetings!$N$3:$N1002, F$19)+SUMIFS(Meetings!$F$3:$F1002, Meetings!$B$3:$B1002, "&lt;"&amp;$A36+7, Meetings!$B$3:$B1002, "&gt;="&amp;$A36, Meetings!$O$3:$O1002, F$19)+SUMIFS(Meetings!$F$3:$F1002, Meetings!$B$3:$B1002, "&lt;"&amp;$A36+7, Meetings!$B$3:$B1002, "&gt;="&amp;$A36, Meetings!$P$3:$P1002, F$19)+SUMIFS(Meetings!$F$3:$F1002, Meetings!$B$3:$B1002, "&lt;"&amp;$A36+7, Meetings!$B$3:$B1002, "&gt;="&amp;$A36, Meetings!$Q$3:$Q1002, F$19))</f>
        <v>4.75</v>
      </c>
      <c r="G36" s="110">
        <f>(SUMIFS(Timesheet!$G$3:$G1002, Timesheet!$C$3:$C1002, G$19, Timesheet!$B$3:$B1002, "&lt;"&amp;$A36+7, Timesheet!$B$3:$B1002, "&gt;="&amp;$A36)+SUMIFS(Meetings!$F$3:$F1002, Meetings!$B$3:$B1002, "&lt;"&amp;$A36+7, Meetings!$B$3:$B1002, "&gt;="&amp;$A36, Meetings!$G$3:$G1002, G$19)+SUMIFS(Meetings!$F$3:$F1002, Meetings!$B$3:$B1002, "&lt;"&amp;$A36+7, Meetings!$B$3:$B1002, "&gt;="&amp;$A36, Meetings!$H$3:$H1002, G$19)+SUMIFS(Meetings!$F$3:$F1002, Meetings!$B$3:$B1002, "&lt;"&amp;$A36+7, Meetings!$B$3:$B1002, "&gt;="&amp;$A36, Meetings!$I$3:$I1002, G$19)+SUMIFS(Meetings!$F$3:$F1002, Meetings!$B$3:$B1002, "&lt;"&amp;$A36+7, Meetings!$B$3:$B1002, "&gt;="&amp;$A36, Meetings!$J$3:$J1002, G$19)+SUMIFS(Meetings!$F$3:$F1002, Meetings!$B$3:$B1002, "&lt;"&amp;$A36+7, Meetings!$B$3:$B1002, "&gt;="&amp;$A36, Meetings!$K$3:$K1002, G$19)+SUMIFS(Meetings!$F$3:$F1002, Meetings!$B$3:$B1002, "&lt;"&amp;$A36+7, Meetings!$B$3:$B1002, "&gt;="&amp;$A36, Meetings!$L$3:$L1002, G$19)+SUMIFS(Meetings!$F$3:$F1002, Meetings!$B$3:$B1002, "&lt;"&amp;$A36+7, Meetings!$B$3:$B1002, "&gt;="&amp;$A36, Meetings!$M$3:$M1002, G$19)+SUMIFS(Meetings!$F$3:$F1002, Meetings!$B$3:$B1002, "&lt;"&amp;$A36+7, Meetings!$B$3:$B1002, "&gt;="&amp;$A36, Meetings!$N$3:$N1002, G$19)+SUMIFS(Meetings!$F$3:$F1002, Meetings!$B$3:$B1002, "&lt;"&amp;$A36+7, Meetings!$B$3:$B1002, "&gt;="&amp;$A36, Meetings!$O$3:$O1002, G$19)+SUMIFS(Meetings!$F$3:$F1002, Meetings!$B$3:$B1002, "&lt;"&amp;$A36+7, Meetings!$B$3:$B1002, "&gt;="&amp;$A36, Meetings!$P$3:$P1002, G$19)+SUMIFS(Meetings!$F$3:$F1002, Meetings!$B$3:$B1002, "&lt;"&amp;$A36+7, Meetings!$B$3:$B1002, "&gt;="&amp;$A36, Meetings!$Q$3:$Q1002, G$19))</f>
        <v>6.75</v>
      </c>
      <c r="H36" s="110">
        <f>(SUMIFS(Timesheet!$G$3:$G1002, Timesheet!$C$3:$C1002, H$19, Timesheet!$B$3:$B1002, "&lt;"&amp;$A36+7, Timesheet!$B$3:$B1002, "&gt;="&amp;$A36)+SUMIFS(Meetings!$F$3:$F1002, Meetings!$B$3:$B1002, "&lt;"&amp;$A36+7, Meetings!$B$3:$B1002, "&gt;="&amp;$A36, Meetings!$G$3:$G1002, H$19)+SUMIFS(Meetings!$F$3:$F1002, Meetings!$B$3:$B1002, "&lt;"&amp;$A36+7, Meetings!$B$3:$B1002, "&gt;="&amp;$A36, Meetings!$H$3:$H1002, H$19)+SUMIFS(Meetings!$F$3:$F1002, Meetings!$B$3:$B1002, "&lt;"&amp;$A36+7, Meetings!$B$3:$B1002, "&gt;="&amp;$A36, Meetings!$I$3:$I1002, H$19)+SUMIFS(Meetings!$F$3:$F1002, Meetings!$B$3:$B1002, "&lt;"&amp;$A36+7, Meetings!$B$3:$B1002, "&gt;="&amp;$A36, Meetings!$J$3:$J1002, H$19)+SUMIFS(Meetings!$F$3:$F1002, Meetings!$B$3:$B1002, "&lt;"&amp;$A36+7, Meetings!$B$3:$B1002, "&gt;="&amp;$A36, Meetings!$K$3:$K1002, H$19)+SUMIFS(Meetings!$F$3:$F1002, Meetings!$B$3:$B1002, "&lt;"&amp;$A36+7, Meetings!$B$3:$B1002, "&gt;="&amp;$A36, Meetings!$L$3:$L1002, H$19)+SUMIFS(Meetings!$F$3:$F1002, Meetings!$B$3:$B1002, "&lt;"&amp;$A36+7, Meetings!$B$3:$B1002, "&gt;="&amp;$A36, Meetings!$M$3:$M1002, H$19)+SUMIFS(Meetings!$F$3:$F1002, Meetings!$B$3:$B1002, "&lt;"&amp;$A36+7, Meetings!$B$3:$B1002, "&gt;="&amp;$A36, Meetings!$N$3:$N1002, H$19)+SUMIFS(Meetings!$F$3:$F1002, Meetings!$B$3:$B1002, "&lt;"&amp;$A36+7, Meetings!$B$3:$B1002, "&gt;="&amp;$A36, Meetings!$O$3:$O1002, H$19)+SUMIFS(Meetings!$F$3:$F1002, Meetings!$B$3:$B1002, "&lt;"&amp;$A36+7, Meetings!$B$3:$B1002, "&gt;="&amp;$A36, Meetings!$P$3:$P1002, H$19)+SUMIFS(Meetings!$F$3:$F1002, Meetings!$B$3:$B1002, "&lt;"&amp;$A36+7, Meetings!$B$3:$B1002, "&gt;="&amp;$A36, Meetings!$Q$3:$Q1002, H$19))</f>
        <v>9.25</v>
      </c>
      <c r="I36" s="110">
        <f>(SUMIFS(Timesheet!$G$3:$G1002, Timesheet!$C$3:$C1002, I$19, Timesheet!$B$3:$B1002, "&lt;"&amp;$A36+7, Timesheet!$B$3:$B1002, "&gt;="&amp;$A36)+SUMIFS(Meetings!$F$3:$F1002, Meetings!$B$3:$B1002, "&lt;"&amp;$A36+7, Meetings!$B$3:$B1002, "&gt;="&amp;$A36, Meetings!$G$3:$G1002, I$19)+SUMIFS(Meetings!$F$3:$F1002, Meetings!$B$3:$B1002, "&lt;"&amp;$A36+7, Meetings!$B$3:$B1002, "&gt;="&amp;$A36, Meetings!$H$3:$H1002, I$19)+SUMIFS(Meetings!$F$3:$F1002, Meetings!$B$3:$B1002, "&lt;"&amp;$A36+7, Meetings!$B$3:$B1002, "&gt;="&amp;$A36, Meetings!$I$3:$I1002, I$19)+SUMIFS(Meetings!$F$3:$F1002, Meetings!$B$3:$B1002, "&lt;"&amp;$A36+7, Meetings!$B$3:$B1002, "&gt;="&amp;$A36, Meetings!$J$3:$J1002, I$19)+SUMIFS(Meetings!$F$3:$F1002, Meetings!$B$3:$B1002, "&lt;"&amp;$A36+7, Meetings!$B$3:$B1002, "&gt;="&amp;$A36, Meetings!$K$3:$K1002, I$19)+SUMIFS(Meetings!$F$3:$F1002, Meetings!$B$3:$B1002, "&lt;"&amp;$A36+7, Meetings!$B$3:$B1002, "&gt;="&amp;$A36, Meetings!$L$3:$L1002, I$19)+SUMIFS(Meetings!$F$3:$F1002, Meetings!$B$3:$B1002, "&lt;"&amp;$A36+7, Meetings!$B$3:$B1002, "&gt;="&amp;$A36, Meetings!$M$3:$M1002, I$19)+SUMIFS(Meetings!$F$3:$F1002, Meetings!$B$3:$B1002, "&lt;"&amp;$A36+7, Meetings!$B$3:$B1002, "&gt;="&amp;$A36, Meetings!$N$3:$N1002, I$19)+SUMIFS(Meetings!$F$3:$F1002, Meetings!$B$3:$B1002, "&lt;"&amp;$A36+7, Meetings!$B$3:$B1002, "&gt;="&amp;$A36, Meetings!$O$3:$O1002, I$19)+SUMIFS(Meetings!$F$3:$F1002, Meetings!$B$3:$B1002, "&lt;"&amp;$A36+7, Meetings!$B$3:$B1002, "&gt;="&amp;$A36, Meetings!$P$3:$P1002, I$19)+SUMIFS(Meetings!$F$3:$F1002, Meetings!$B$3:$B1002, "&lt;"&amp;$A36+7, Meetings!$B$3:$B1002, "&gt;="&amp;$A36, Meetings!$Q$3:$Q1002, I$19))</f>
        <v>11</v>
      </c>
      <c r="J36" s="110">
        <f>(SUMIFS(Timesheet!$G$3:$G1002, Timesheet!$C$3:$C1002, J$19, Timesheet!$B$3:$B1002, "&lt;"&amp;$A36+7, Timesheet!$B$3:$B1002, "&gt;="&amp;$A36)+SUMIFS(Meetings!$F$3:$F1002, Meetings!$B$3:$B1002, "&lt;"&amp;$A36+7, Meetings!$B$3:$B1002, "&gt;="&amp;$A36, Meetings!$G$3:$G1002, J$19)+SUMIFS(Meetings!$F$3:$F1002, Meetings!$B$3:$B1002, "&lt;"&amp;$A36+7, Meetings!$B$3:$B1002, "&gt;="&amp;$A36, Meetings!$H$3:$H1002, J$19)+SUMIFS(Meetings!$F$3:$F1002, Meetings!$B$3:$B1002, "&lt;"&amp;$A36+7, Meetings!$B$3:$B1002, "&gt;="&amp;$A36, Meetings!$I$3:$I1002, J$19)+SUMIFS(Meetings!$F$3:$F1002, Meetings!$B$3:$B1002, "&lt;"&amp;$A36+7, Meetings!$B$3:$B1002, "&gt;="&amp;$A36, Meetings!$J$3:$J1002, J$19)+SUMIFS(Meetings!$F$3:$F1002, Meetings!$B$3:$B1002, "&lt;"&amp;$A36+7, Meetings!$B$3:$B1002, "&gt;="&amp;$A36, Meetings!$K$3:$K1002, J$19)+SUMIFS(Meetings!$F$3:$F1002, Meetings!$B$3:$B1002, "&lt;"&amp;$A36+7, Meetings!$B$3:$B1002, "&gt;="&amp;$A36, Meetings!$L$3:$L1002, J$19)+SUMIFS(Meetings!$F$3:$F1002, Meetings!$B$3:$B1002, "&lt;"&amp;$A36+7, Meetings!$B$3:$B1002, "&gt;="&amp;$A36, Meetings!$M$3:$M1002, J$19)+SUMIFS(Meetings!$F$3:$F1002, Meetings!$B$3:$B1002, "&lt;"&amp;$A36+7, Meetings!$B$3:$B1002, "&gt;="&amp;$A36, Meetings!$N$3:$N1002, J$19)+SUMIFS(Meetings!$F$3:$F1002, Meetings!$B$3:$B1002, "&lt;"&amp;$A36+7, Meetings!$B$3:$B1002, "&gt;="&amp;$A36, Meetings!$O$3:$O1002, J$19)+SUMIFS(Meetings!$F$3:$F1002, Meetings!$B$3:$B1002, "&lt;"&amp;$A36+7, Meetings!$B$3:$B1002, "&gt;="&amp;$A36, Meetings!$P$3:$P1002, J$19)+SUMIFS(Meetings!$F$3:$F1002, Meetings!$B$3:$B1002, "&lt;"&amp;$A36+7, Meetings!$B$3:$B1002, "&gt;="&amp;$A36, Meetings!$Q$3:$Q1002, J$19))</f>
        <v>8.25</v>
      </c>
      <c r="K36" s="110">
        <f>(SUMIFS(Timesheet!$G$3:$G1002, Timesheet!$C$3:$C1002, K$19, Timesheet!$B$3:$B1002, "&lt;"&amp;$A36+7, Timesheet!$B$3:$B1002, "&gt;="&amp;$A36)+SUMIFS(Meetings!$F$3:$F1002, Meetings!$B$3:$B1002, "&lt;"&amp;$A36+7, Meetings!$B$3:$B1002, "&gt;="&amp;$A36, Meetings!$G$3:$G1002, K$19)+SUMIFS(Meetings!$F$3:$F1002, Meetings!$B$3:$B1002, "&lt;"&amp;$A36+7, Meetings!$B$3:$B1002, "&gt;="&amp;$A36, Meetings!$H$3:$H1002, K$19)+SUMIFS(Meetings!$F$3:$F1002, Meetings!$B$3:$B1002, "&lt;"&amp;$A36+7, Meetings!$B$3:$B1002, "&gt;="&amp;$A36, Meetings!$I$3:$I1002, K$19)+SUMIFS(Meetings!$F$3:$F1002, Meetings!$B$3:$B1002, "&lt;"&amp;$A36+7, Meetings!$B$3:$B1002, "&gt;="&amp;$A36, Meetings!$J$3:$J1002, K$19)+SUMIFS(Meetings!$F$3:$F1002, Meetings!$B$3:$B1002, "&lt;"&amp;$A36+7, Meetings!$B$3:$B1002, "&gt;="&amp;$A36, Meetings!$K$3:$K1002, K$19)+SUMIFS(Meetings!$F$3:$F1002, Meetings!$B$3:$B1002, "&lt;"&amp;$A36+7, Meetings!$B$3:$B1002, "&gt;="&amp;$A36, Meetings!$L$3:$L1002, K$19)+SUMIFS(Meetings!$F$3:$F1002, Meetings!$B$3:$B1002, "&lt;"&amp;$A36+7, Meetings!$B$3:$B1002, "&gt;="&amp;$A36, Meetings!$M$3:$M1002, K$19)+SUMIFS(Meetings!$F$3:$F1002, Meetings!$B$3:$B1002, "&lt;"&amp;$A36+7, Meetings!$B$3:$B1002, "&gt;="&amp;$A36, Meetings!$N$3:$N1002, K$19)+SUMIFS(Meetings!$F$3:$F1002, Meetings!$B$3:$B1002, "&lt;"&amp;$A36+7, Meetings!$B$3:$B1002, "&gt;="&amp;$A36, Meetings!$O$3:$O1002, K$19)+SUMIFS(Meetings!$F$3:$F1002, Meetings!$B$3:$B1002, "&lt;"&amp;$A36+7, Meetings!$B$3:$B1002, "&gt;="&amp;$A36, Meetings!$P$3:$P1002, K$19)+SUMIFS(Meetings!$F$3:$F1002, Meetings!$B$3:$B1002, "&lt;"&amp;$A36+7, Meetings!$B$3:$B1002, "&gt;="&amp;$A36, Meetings!$Q$3:$Q1002, K$19))</f>
        <v>12.25</v>
      </c>
      <c r="L36" s="110">
        <f>(SUMIFS(Timesheet!$G$3:$G1002, Timesheet!$C$3:$C1002, L$19, Timesheet!$B$3:$B1002, "&lt;"&amp;$A36+7, Timesheet!$B$3:$B1002, "&gt;="&amp;$A36)+SUMIFS(Meetings!$F$3:$F1002, Meetings!$B$3:$B1002, "&lt;"&amp;$A36+7, Meetings!$B$3:$B1002, "&gt;="&amp;$A36, Meetings!$G$3:$G1002, L$19)+SUMIFS(Meetings!$F$3:$F1002, Meetings!$B$3:$B1002, "&lt;"&amp;$A36+7, Meetings!$B$3:$B1002, "&gt;="&amp;$A36, Meetings!$H$3:$H1002, L$19)+SUMIFS(Meetings!$F$3:$F1002, Meetings!$B$3:$B1002, "&lt;"&amp;$A36+7, Meetings!$B$3:$B1002, "&gt;="&amp;$A36, Meetings!$I$3:$I1002, L$19)+SUMIFS(Meetings!$F$3:$F1002, Meetings!$B$3:$B1002, "&lt;"&amp;$A36+7, Meetings!$B$3:$B1002, "&gt;="&amp;$A36, Meetings!$J$3:$J1002, L$19)+SUMIFS(Meetings!$F$3:$F1002, Meetings!$B$3:$B1002, "&lt;"&amp;$A36+7, Meetings!$B$3:$B1002, "&gt;="&amp;$A36, Meetings!$K$3:$K1002, L$19)+SUMIFS(Meetings!$F$3:$F1002, Meetings!$B$3:$B1002, "&lt;"&amp;$A36+7, Meetings!$B$3:$B1002, "&gt;="&amp;$A36, Meetings!$L$3:$L1002, L$19)+SUMIFS(Meetings!$F$3:$F1002, Meetings!$B$3:$B1002, "&lt;"&amp;$A36+7, Meetings!$B$3:$B1002, "&gt;="&amp;$A36, Meetings!$M$3:$M1002, L$19)+SUMIFS(Meetings!$F$3:$F1002, Meetings!$B$3:$B1002, "&lt;"&amp;$A36+7, Meetings!$B$3:$B1002, "&gt;="&amp;$A36, Meetings!$N$3:$N1002, L$19)+SUMIFS(Meetings!$F$3:$F1002, Meetings!$B$3:$B1002, "&lt;"&amp;$A36+7, Meetings!$B$3:$B1002, "&gt;="&amp;$A36, Meetings!$O$3:$O1002, L$19)+SUMIFS(Meetings!$F$3:$F1002, Meetings!$B$3:$B1002, "&lt;"&amp;$A36+7, Meetings!$B$3:$B1002, "&gt;="&amp;$A36, Meetings!$P$3:$P1002, L$19)+SUMIFS(Meetings!$F$3:$F1002, Meetings!$B$3:$B1002, "&lt;"&amp;$A36+7, Meetings!$B$3:$B1002, "&gt;="&amp;$A36, Meetings!$Q$3:$Q1002, L$19))</f>
        <v>15.75</v>
      </c>
      <c r="M36" s="110">
        <f>(SUMIFS(Timesheet!$G$3:$G1002, Timesheet!$C$3:$C1002, M$19, Timesheet!$B$3:$B1002, "&lt;"&amp;$A36+7, Timesheet!$B$3:$B1002, "&gt;="&amp;$A36)+SUMIFS(Meetings!$F$3:$F1002, Meetings!$B$3:$B1002, "&lt;"&amp;$A36+7, Meetings!$B$3:$B1002, "&gt;="&amp;$A36, Meetings!$G$3:$G1002, M$19)+SUMIFS(Meetings!$F$3:$F1002, Meetings!$B$3:$B1002, "&lt;"&amp;$A36+7, Meetings!$B$3:$B1002, "&gt;="&amp;$A36, Meetings!$H$3:$H1002, M$19)+SUMIFS(Meetings!$F$3:$F1002, Meetings!$B$3:$B1002, "&lt;"&amp;$A36+7, Meetings!$B$3:$B1002, "&gt;="&amp;$A36, Meetings!$I$3:$I1002, M$19)+SUMIFS(Meetings!$F$3:$F1002, Meetings!$B$3:$B1002, "&lt;"&amp;$A36+7, Meetings!$B$3:$B1002, "&gt;="&amp;$A36, Meetings!$J$3:$J1002, M$19)+SUMIFS(Meetings!$F$3:$F1002, Meetings!$B$3:$B1002, "&lt;"&amp;$A36+7, Meetings!$B$3:$B1002, "&gt;="&amp;$A36, Meetings!$K$3:$K1002, M$19)+SUMIFS(Meetings!$F$3:$F1002, Meetings!$B$3:$B1002, "&lt;"&amp;$A36+7, Meetings!$B$3:$B1002, "&gt;="&amp;$A36, Meetings!$L$3:$L1002, M$19)+SUMIFS(Meetings!$F$3:$F1002, Meetings!$B$3:$B1002, "&lt;"&amp;$A36+7, Meetings!$B$3:$B1002, "&gt;="&amp;$A36, Meetings!$M$3:$M1002, M$19)+SUMIFS(Meetings!$F$3:$F1002, Meetings!$B$3:$B1002, "&lt;"&amp;$A36+7, Meetings!$B$3:$B1002, "&gt;="&amp;$A36, Meetings!$N$3:$N1002, M$19)+SUMIFS(Meetings!$F$3:$F1002, Meetings!$B$3:$B1002, "&lt;"&amp;$A36+7, Meetings!$B$3:$B1002, "&gt;="&amp;$A36, Meetings!$O$3:$O1002, M$19)+SUMIFS(Meetings!$F$3:$F1002, Meetings!$B$3:$B1002, "&lt;"&amp;$A36+7, Meetings!$B$3:$B1002, "&gt;="&amp;$A36, Meetings!$P$3:$P1002, M$19)+SUMIFS(Meetings!$F$3:$F1002, Meetings!$B$3:$B1002, "&lt;"&amp;$A36+7, Meetings!$B$3:$B1002, "&gt;="&amp;$A36, Meetings!$Q$3:$Q1002, M$19))</f>
        <v>0</v>
      </c>
      <c r="N36" s="111">
        <f t="shared" si="3"/>
        <v>89.25</v>
      </c>
      <c r="O36" s="113">
        <f t="shared" si="4"/>
        <v>1115.625</v>
      </c>
    </row>
    <row r="37" ht="15.75" customHeight="1">
      <c r="A37" s="108">
        <f t="shared" si="5"/>
        <v>44984</v>
      </c>
      <c r="B37" s="109" t="s">
        <v>658</v>
      </c>
      <c r="C37" s="110">
        <f>(SUMIFS(Timesheet!$G$3:$G1002, Timesheet!$C$3:$C1002, C$19, Timesheet!$B$3:$B1002, "&lt;"&amp;$A37+7, Timesheet!$B$3:$B1002, "&gt;="&amp;$A37)+SUMIFS(Meetings!$F$3:$F1002, Meetings!$B$3:$B1002, "&lt;"&amp;$A37+7, Meetings!$B$3:$B1002, "&gt;="&amp;$A37, Meetings!$G$3:$G1002, C$19)+SUMIFS(Meetings!$F$3:$F1002, Meetings!$B$3:$B1002, "&lt;"&amp;$A37+7, Meetings!$B$3:$B1002, "&gt;="&amp;$A37, Meetings!$H$3:$H1002, C$19)+SUMIFS(Meetings!$F$3:$F1002, Meetings!$B$3:$B1002, "&lt;"&amp;$A37+7, Meetings!$B$3:$B1002, "&gt;="&amp;$A37, Meetings!$I$3:$I1002, C$19)+SUMIFS(Meetings!$F$3:$F1002, Meetings!$B$3:$B1002, "&lt;"&amp;$A37+7, Meetings!$B$3:$B1002, "&gt;="&amp;$A37, Meetings!$J$3:$J1002, C$19)+SUMIFS(Meetings!$F$3:$F1002, Meetings!$B$3:$B1002, "&lt;"&amp;$A37+7, Meetings!$B$3:$B1002, "&gt;="&amp;$A37, Meetings!$K$3:$K1002, C$19)+SUMIFS(Meetings!$F$3:$F1002, Meetings!$B$3:$B1002, "&lt;"&amp;$A37+7, Meetings!$B$3:$B1002, "&gt;="&amp;$A37, Meetings!$L$3:$L1002, C$19)+SUMIFS(Meetings!$F$3:$F1002, Meetings!$B$3:$B1002, "&lt;"&amp;$A37+7, Meetings!$B$3:$B1002, "&gt;="&amp;$A37, Meetings!$M$3:$M1002, C$19)+SUMIFS(Meetings!$F$3:$F1002, Meetings!$B$3:$B1002, "&lt;"&amp;$A37+7, Meetings!$B$3:$B1002, "&gt;="&amp;$A37, Meetings!$N$3:$N1002, C$19)+SUMIFS(Meetings!$F$3:$F1002, Meetings!$B$3:$B1002, "&lt;"&amp;$A37+7, Meetings!$B$3:$B1002, "&gt;="&amp;$A37, Meetings!$O$3:$O1002, C$19)+SUMIFS(Meetings!$F$3:$F1002, Meetings!$B$3:$B1002, "&lt;"&amp;$A37+7, Meetings!$B$3:$B1002, "&gt;="&amp;$A37, Meetings!$P$3:$P1002, C$19)+SUMIFS(Meetings!$F$3:$F1002, Meetings!$B$3:$B1002, "&lt;"&amp;$A37+7, Meetings!$B$3:$B1002, "&gt;="&amp;$A37, Meetings!$Q$3:$Q1002, C$19))</f>
        <v>6.5</v>
      </c>
      <c r="D37" s="110">
        <f>(SUMIFS(Timesheet!$G$3:$G1002, Timesheet!$C$3:$C1002, D$19, Timesheet!$B$3:$B1002, "&lt;"&amp;$A37+7, Timesheet!$B$3:$B1002, "&gt;="&amp;$A37)+SUMIFS(Meetings!$F$3:$F1002, Meetings!$B$3:$B1002, "&lt;"&amp;$A37+7, Meetings!$B$3:$B1002, "&gt;="&amp;$A37, Meetings!$G$3:$G1002, D$19)+SUMIFS(Meetings!$F$3:$F1002, Meetings!$B$3:$B1002, "&lt;"&amp;$A37+7, Meetings!$B$3:$B1002, "&gt;="&amp;$A37, Meetings!$H$3:$H1002, D$19)+SUMIFS(Meetings!$F$3:$F1002, Meetings!$B$3:$B1002, "&lt;"&amp;$A37+7, Meetings!$B$3:$B1002, "&gt;="&amp;$A37, Meetings!$I$3:$I1002, D$19)+SUMIFS(Meetings!$F$3:$F1002, Meetings!$B$3:$B1002, "&lt;"&amp;$A37+7, Meetings!$B$3:$B1002, "&gt;="&amp;$A37, Meetings!$J$3:$J1002, D$19)+SUMIFS(Meetings!$F$3:$F1002, Meetings!$B$3:$B1002, "&lt;"&amp;$A37+7, Meetings!$B$3:$B1002, "&gt;="&amp;$A37, Meetings!$K$3:$K1002, D$19)+SUMIFS(Meetings!$F$3:$F1002, Meetings!$B$3:$B1002, "&lt;"&amp;$A37+7, Meetings!$B$3:$B1002, "&gt;="&amp;$A37, Meetings!$L$3:$L1002, D$19)+SUMIFS(Meetings!$F$3:$F1002, Meetings!$B$3:$B1002, "&lt;"&amp;$A37+7, Meetings!$B$3:$B1002, "&gt;="&amp;$A37, Meetings!$M$3:$M1002, D$19)+SUMIFS(Meetings!$F$3:$F1002, Meetings!$B$3:$B1002, "&lt;"&amp;$A37+7, Meetings!$B$3:$B1002, "&gt;="&amp;$A37, Meetings!$N$3:$N1002, D$19)+SUMIFS(Meetings!$F$3:$F1002, Meetings!$B$3:$B1002, "&lt;"&amp;$A37+7, Meetings!$B$3:$B1002, "&gt;="&amp;$A37, Meetings!$O$3:$O1002, D$19)+SUMIFS(Meetings!$F$3:$F1002, Meetings!$B$3:$B1002, "&lt;"&amp;$A37+7, Meetings!$B$3:$B1002, "&gt;="&amp;$A37, Meetings!$P$3:$P1002, D$19)+SUMIFS(Meetings!$F$3:$F1002, Meetings!$B$3:$B1002, "&lt;"&amp;$A37+7, Meetings!$B$3:$B1002, "&gt;="&amp;$A37, Meetings!$Q$3:$Q1002, D$19))</f>
        <v>12.25</v>
      </c>
      <c r="E37" s="110">
        <f>(SUMIFS(Timesheet!$G$3:$G1002, Timesheet!$C$3:$C1002, E$19, Timesheet!$B$3:$B1002, "&lt;"&amp;$A37+7, Timesheet!$B$3:$B1002, "&gt;="&amp;$A37)+SUMIFS(Meetings!$F$3:$F1002, Meetings!$B$3:$B1002, "&lt;"&amp;$A37+7, Meetings!$B$3:$B1002, "&gt;="&amp;$A37, Meetings!$G$3:$G1002, E$19)+SUMIFS(Meetings!$F$3:$F1002, Meetings!$B$3:$B1002, "&lt;"&amp;$A37+7, Meetings!$B$3:$B1002, "&gt;="&amp;$A37, Meetings!$H$3:$H1002, E$19)+SUMIFS(Meetings!$F$3:$F1002, Meetings!$B$3:$B1002, "&lt;"&amp;$A37+7, Meetings!$B$3:$B1002, "&gt;="&amp;$A37, Meetings!$I$3:$I1002, E$19)+SUMIFS(Meetings!$F$3:$F1002, Meetings!$B$3:$B1002, "&lt;"&amp;$A37+7, Meetings!$B$3:$B1002, "&gt;="&amp;$A37, Meetings!$J$3:$J1002, E$19)+SUMIFS(Meetings!$F$3:$F1002, Meetings!$B$3:$B1002, "&lt;"&amp;$A37+7, Meetings!$B$3:$B1002, "&gt;="&amp;$A37, Meetings!$K$3:$K1002, E$19)+SUMIFS(Meetings!$F$3:$F1002, Meetings!$B$3:$B1002, "&lt;"&amp;$A37+7, Meetings!$B$3:$B1002, "&gt;="&amp;$A37, Meetings!$L$3:$L1002, E$19)+SUMIFS(Meetings!$F$3:$F1002, Meetings!$B$3:$B1002, "&lt;"&amp;$A37+7, Meetings!$B$3:$B1002, "&gt;="&amp;$A37, Meetings!$M$3:$M1002, E$19)+SUMIFS(Meetings!$F$3:$F1002, Meetings!$B$3:$B1002, "&lt;"&amp;$A37+7, Meetings!$B$3:$B1002, "&gt;="&amp;$A37, Meetings!$N$3:$N1002, E$19)+SUMIFS(Meetings!$F$3:$F1002, Meetings!$B$3:$B1002, "&lt;"&amp;$A37+7, Meetings!$B$3:$B1002, "&gt;="&amp;$A37, Meetings!$O$3:$O1002, E$19)+SUMIFS(Meetings!$F$3:$F1002, Meetings!$B$3:$B1002, "&lt;"&amp;$A37+7, Meetings!$B$3:$B1002, "&gt;="&amp;$A37, Meetings!$P$3:$P1002, E$19)+SUMIFS(Meetings!$F$3:$F1002, Meetings!$B$3:$B1002, "&lt;"&amp;$A37+7, Meetings!$B$3:$B1002, "&gt;="&amp;$A37, Meetings!$Q$3:$Q1002, E$19))</f>
        <v>2.75</v>
      </c>
      <c r="F37" s="110">
        <f>(SUMIFS(Timesheet!$G$3:$G1002, Timesheet!$C$3:$C1002, F$19, Timesheet!$B$3:$B1002, "&lt;"&amp;$A37+7, Timesheet!$B$3:$B1002, "&gt;="&amp;$A37)+SUMIFS(Meetings!$F$3:$F1002, Meetings!$B$3:$B1002, "&lt;"&amp;$A37+7, Meetings!$B$3:$B1002, "&gt;="&amp;$A37, Meetings!$G$3:$G1002, F$19)+SUMIFS(Meetings!$F$3:$F1002, Meetings!$B$3:$B1002, "&lt;"&amp;$A37+7, Meetings!$B$3:$B1002, "&gt;="&amp;$A37, Meetings!$H$3:$H1002, F$19)+SUMIFS(Meetings!$F$3:$F1002, Meetings!$B$3:$B1002, "&lt;"&amp;$A37+7, Meetings!$B$3:$B1002, "&gt;="&amp;$A37, Meetings!$I$3:$I1002, F$19)+SUMIFS(Meetings!$F$3:$F1002, Meetings!$B$3:$B1002, "&lt;"&amp;$A37+7, Meetings!$B$3:$B1002, "&gt;="&amp;$A37, Meetings!$J$3:$J1002, F$19)+SUMIFS(Meetings!$F$3:$F1002, Meetings!$B$3:$B1002, "&lt;"&amp;$A37+7, Meetings!$B$3:$B1002, "&gt;="&amp;$A37, Meetings!$K$3:$K1002, F$19)+SUMIFS(Meetings!$F$3:$F1002, Meetings!$B$3:$B1002, "&lt;"&amp;$A37+7, Meetings!$B$3:$B1002, "&gt;="&amp;$A37, Meetings!$L$3:$L1002, F$19)+SUMIFS(Meetings!$F$3:$F1002, Meetings!$B$3:$B1002, "&lt;"&amp;$A37+7, Meetings!$B$3:$B1002, "&gt;="&amp;$A37, Meetings!$M$3:$M1002, F$19)+SUMIFS(Meetings!$F$3:$F1002, Meetings!$B$3:$B1002, "&lt;"&amp;$A37+7, Meetings!$B$3:$B1002, "&gt;="&amp;$A37, Meetings!$N$3:$N1002, F$19)+SUMIFS(Meetings!$F$3:$F1002, Meetings!$B$3:$B1002, "&lt;"&amp;$A37+7, Meetings!$B$3:$B1002, "&gt;="&amp;$A37, Meetings!$O$3:$O1002, F$19)+SUMIFS(Meetings!$F$3:$F1002, Meetings!$B$3:$B1002, "&lt;"&amp;$A37+7, Meetings!$B$3:$B1002, "&gt;="&amp;$A37, Meetings!$P$3:$P1002, F$19)+SUMIFS(Meetings!$F$3:$F1002, Meetings!$B$3:$B1002, "&lt;"&amp;$A37+7, Meetings!$B$3:$B1002, "&gt;="&amp;$A37, Meetings!$Q$3:$Q1002, F$19))</f>
        <v>0</v>
      </c>
      <c r="G37" s="110">
        <f>(SUMIFS(Timesheet!$G$3:$G1002, Timesheet!$C$3:$C1002, G$19, Timesheet!$B$3:$B1002, "&lt;"&amp;$A37+7, Timesheet!$B$3:$B1002, "&gt;="&amp;$A37)+SUMIFS(Meetings!$F$3:$F1002, Meetings!$B$3:$B1002, "&lt;"&amp;$A37+7, Meetings!$B$3:$B1002, "&gt;="&amp;$A37, Meetings!$G$3:$G1002, G$19)+SUMIFS(Meetings!$F$3:$F1002, Meetings!$B$3:$B1002, "&lt;"&amp;$A37+7, Meetings!$B$3:$B1002, "&gt;="&amp;$A37, Meetings!$H$3:$H1002, G$19)+SUMIFS(Meetings!$F$3:$F1002, Meetings!$B$3:$B1002, "&lt;"&amp;$A37+7, Meetings!$B$3:$B1002, "&gt;="&amp;$A37, Meetings!$I$3:$I1002, G$19)+SUMIFS(Meetings!$F$3:$F1002, Meetings!$B$3:$B1002, "&lt;"&amp;$A37+7, Meetings!$B$3:$B1002, "&gt;="&amp;$A37, Meetings!$J$3:$J1002, G$19)+SUMIFS(Meetings!$F$3:$F1002, Meetings!$B$3:$B1002, "&lt;"&amp;$A37+7, Meetings!$B$3:$B1002, "&gt;="&amp;$A37, Meetings!$K$3:$K1002, G$19)+SUMIFS(Meetings!$F$3:$F1002, Meetings!$B$3:$B1002, "&lt;"&amp;$A37+7, Meetings!$B$3:$B1002, "&gt;="&amp;$A37, Meetings!$L$3:$L1002, G$19)+SUMIFS(Meetings!$F$3:$F1002, Meetings!$B$3:$B1002, "&lt;"&amp;$A37+7, Meetings!$B$3:$B1002, "&gt;="&amp;$A37, Meetings!$M$3:$M1002, G$19)+SUMIFS(Meetings!$F$3:$F1002, Meetings!$B$3:$B1002, "&lt;"&amp;$A37+7, Meetings!$B$3:$B1002, "&gt;="&amp;$A37, Meetings!$N$3:$N1002, G$19)+SUMIFS(Meetings!$F$3:$F1002, Meetings!$B$3:$B1002, "&lt;"&amp;$A37+7, Meetings!$B$3:$B1002, "&gt;="&amp;$A37, Meetings!$O$3:$O1002, G$19)+SUMIFS(Meetings!$F$3:$F1002, Meetings!$B$3:$B1002, "&lt;"&amp;$A37+7, Meetings!$B$3:$B1002, "&gt;="&amp;$A37, Meetings!$P$3:$P1002, G$19)+SUMIFS(Meetings!$F$3:$F1002, Meetings!$B$3:$B1002, "&lt;"&amp;$A37+7, Meetings!$B$3:$B1002, "&gt;="&amp;$A37, Meetings!$Q$3:$Q1002, G$19))</f>
        <v>7.5</v>
      </c>
      <c r="H37" s="110">
        <f>(SUMIFS(Timesheet!$G$3:$G1002, Timesheet!$C$3:$C1002, H$19, Timesheet!$B$3:$B1002, "&lt;"&amp;$A37+7, Timesheet!$B$3:$B1002, "&gt;="&amp;$A37)+SUMIFS(Meetings!$F$3:$F1002, Meetings!$B$3:$B1002, "&lt;"&amp;$A37+7, Meetings!$B$3:$B1002, "&gt;="&amp;$A37, Meetings!$G$3:$G1002, H$19)+SUMIFS(Meetings!$F$3:$F1002, Meetings!$B$3:$B1002, "&lt;"&amp;$A37+7, Meetings!$B$3:$B1002, "&gt;="&amp;$A37, Meetings!$H$3:$H1002, H$19)+SUMIFS(Meetings!$F$3:$F1002, Meetings!$B$3:$B1002, "&lt;"&amp;$A37+7, Meetings!$B$3:$B1002, "&gt;="&amp;$A37, Meetings!$I$3:$I1002, H$19)+SUMIFS(Meetings!$F$3:$F1002, Meetings!$B$3:$B1002, "&lt;"&amp;$A37+7, Meetings!$B$3:$B1002, "&gt;="&amp;$A37, Meetings!$J$3:$J1002, H$19)+SUMIFS(Meetings!$F$3:$F1002, Meetings!$B$3:$B1002, "&lt;"&amp;$A37+7, Meetings!$B$3:$B1002, "&gt;="&amp;$A37, Meetings!$K$3:$K1002, H$19)+SUMIFS(Meetings!$F$3:$F1002, Meetings!$B$3:$B1002, "&lt;"&amp;$A37+7, Meetings!$B$3:$B1002, "&gt;="&amp;$A37, Meetings!$L$3:$L1002, H$19)+SUMIFS(Meetings!$F$3:$F1002, Meetings!$B$3:$B1002, "&lt;"&amp;$A37+7, Meetings!$B$3:$B1002, "&gt;="&amp;$A37, Meetings!$M$3:$M1002, H$19)+SUMIFS(Meetings!$F$3:$F1002, Meetings!$B$3:$B1002, "&lt;"&amp;$A37+7, Meetings!$B$3:$B1002, "&gt;="&amp;$A37, Meetings!$N$3:$N1002, H$19)+SUMIFS(Meetings!$F$3:$F1002, Meetings!$B$3:$B1002, "&lt;"&amp;$A37+7, Meetings!$B$3:$B1002, "&gt;="&amp;$A37, Meetings!$O$3:$O1002, H$19)+SUMIFS(Meetings!$F$3:$F1002, Meetings!$B$3:$B1002, "&lt;"&amp;$A37+7, Meetings!$B$3:$B1002, "&gt;="&amp;$A37, Meetings!$P$3:$P1002, H$19)+SUMIFS(Meetings!$F$3:$F1002, Meetings!$B$3:$B1002, "&lt;"&amp;$A37+7, Meetings!$B$3:$B1002, "&gt;="&amp;$A37, Meetings!$Q$3:$Q1002, H$19))</f>
        <v>2.5</v>
      </c>
      <c r="I37" s="110">
        <f>(SUMIFS(Timesheet!$G$3:$G1002, Timesheet!$C$3:$C1002, I$19, Timesheet!$B$3:$B1002, "&lt;"&amp;$A37+7, Timesheet!$B$3:$B1002, "&gt;="&amp;$A37)+SUMIFS(Meetings!$F$3:$F1002, Meetings!$B$3:$B1002, "&lt;"&amp;$A37+7, Meetings!$B$3:$B1002, "&gt;="&amp;$A37, Meetings!$G$3:$G1002, I$19)+SUMIFS(Meetings!$F$3:$F1002, Meetings!$B$3:$B1002, "&lt;"&amp;$A37+7, Meetings!$B$3:$B1002, "&gt;="&amp;$A37, Meetings!$H$3:$H1002, I$19)+SUMIFS(Meetings!$F$3:$F1002, Meetings!$B$3:$B1002, "&lt;"&amp;$A37+7, Meetings!$B$3:$B1002, "&gt;="&amp;$A37, Meetings!$I$3:$I1002, I$19)+SUMIFS(Meetings!$F$3:$F1002, Meetings!$B$3:$B1002, "&lt;"&amp;$A37+7, Meetings!$B$3:$B1002, "&gt;="&amp;$A37, Meetings!$J$3:$J1002, I$19)+SUMIFS(Meetings!$F$3:$F1002, Meetings!$B$3:$B1002, "&lt;"&amp;$A37+7, Meetings!$B$3:$B1002, "&gt;="&amp;$A37, Meetings!$K$3:$K1002, I$19)+SUMIFS(Meetings!$F$3:$F1002, Meetings!$B$3:$B1002, "&lt;"&amp;$A37+7, Meetings!$B$3:$B1002, "&gt;="&amp;$A37, Meetings!$L$3:$L1002, I$19)+SUMIFS(Meetings!$F$3:$F1002, Meetings!$B$3:$B1002, "&lt;"&amp;$A37+7, Meetings!$B$3:$B1002, "&gt;="&amp;$A37, Meetings!$M$3:$M1002, I$19)+SUMIFS(Meetings!$F$3:$F1002, Meetings!$B$3:$B1002, "&lt;"&amp;$A37+7, Meetings!$B$3:$B1002, "&gt;="&amp;$A37, Meetings!$N$3:$N1002, I$19)+SUMIFS(Meetings!$F$3:$F1002, Meetings!$B$3:$B1002, "&lt;"&amp;$A37+7, Meetings!$B$3:$B1002, "&gt;="&amp;$A37, Meetings!$O$3:$O1002, I$19)+SUMIFS(Meetings!$F$3:$F1002, Meetings!$B$3:$B1002, "&lt;"&amp;$A37+7, Meetings!$B$3:$B1002, "&gt;="&amp;$A37, Meetings!$P$3:$P1002, I$19)+SUMIFS(Meetings!$F$3:$F1002, Meetings!$B$3:$B1002, "&lt;"&amp;$A37+7, Meetings!$B$3:$B1002, "&gt;="&amp;$A37, Meetings!$Q$3:$Q1002, I$19))</f>
        <v>14.75</v>
      </c>
      <c r="J37" s="110">
        <f>(SUMIFS(Timesheet!$G$3:$G1002, Timesheet!$C$3:$C1002, J$19, Timesheet!$B$3:$B1002, "&lt;"&amp;$A37+7, Timesheet!$B$3:$B1002, "&gt;="&amp;$A37)+SUMIFS(Meetings!$F$3:$F1002, Meetings!$B$3:$B1002, "&lt;"&amp;$A37+7, Meetings!$B$3:$B1002, "&gt;="&amp;$A37, Meetings!$G$3:$G1002, J$19)+SUMIFS(Meetings!$F$3:$F1002, Meetings!$B$3:$B1002, "&lt;"&amp;$A37+7, Meetings!$B$3:$B1002, "&gt;="&amp;$A37, Meetings!$H$3:$H1002, J$19)+SUMIFS(Meetings!$F$3:$F1002, Meetings!$B$3:$B1002, "&lt;"&amp;$A37+7, Meetings!$B$3:$B1002, "&gt;="&amp;$A37, Meetings!$I$3:$I1002, J$19)+SUMIFS(Meetings!$F$3:$F1002, Meetings!$B$3:$B1002, "&lt;"&amp;$A37+7, Meetings!$B$3:$B1002, "&gt;="&amp;$A37, Meetings!$J$3:$J1002, J$19)+SUMIFS(Meetings!$F$3:$F1002, Meetings!$B$3:$B1002, "&lt;"&amp;$A37+7, Meetings!$B$3:$B1002, "&gt;="&amp;$A37, Meetings!$K$3:$K1002, J$19)+SUMIFS(Meetings!$F$3:$F1002, Meetings!$B$3:$B1002, "&lt;"&amp;$A37+7, Meetings!$B$3:$B1002, "&gt;="&amp;$A37, Meetings!$L$3:$L1002, J$19)+SUMIFS(Meetings!$F$3:$F1002, Meetings!$B$3:$B1002, "&lt;"&amp;$A37+7, Meetings!$B$3:$B1002, "&gt;="&amp;$A37, Meetings!$M$3:$M1002, J$19)+SUMIFS(Meetings!$F$3:$F1002, Meetings!$B$3:$B1002, "&lt;"&amp;$A37+7, Meetings!$B$3:$B1002, "&gt;="&amp;$A37, Meetings!$N$3:$N1002, J$19)+SUMIFS(Meetings!$F$3:$F1002, Meetings!$B$3:$B1002, "&lt;"&amp;$A37+7, Meetings!$B$3:$B1002, "&gt;="&amp;$A37, Meetings!$O$3:$O1002, J$19)+SUMIFS(Meetings!$F$3:$F1002, Meetings!$B$3:$B1002, "&lt;"&amp;$A37+7, Meetings!$B$3:$B1002, "&gt;="&amp;$A37, Meetings!$P$3:$P1002, J$19)+SUMIFS(Meetings!$F$3:$F1002, Meetings!$B$3:$B1002, "&lt;"&amp;$A37+7, Meetings!$B$3:$B1002, "&gt;="&amp;$A37, Meetings!$Q$3:$Q1002, J$19))</f>
        <v>13.5</v>
      </c>
      <c r="K37" s="110">
        <f>(SUMIFS(Timesheet!$G$3:$G1002, Timesheet!$C$3:$C1002, K$19, Timesheet!$B$3:$B1002, "&lt;"&amp;$A37+7, Timesheet!$B$3:$B1002, "&gt;="&amp;$A37)+SUMIFS(Meetings!$F$3:$F1002, Meetings!$B$3:$B1002, "&lt;"&amp;$A37+7, Meetings!$B$3:$B1002, "&gt;="&amp;$A37, Meetings!$G$3:$G1002, K$19)+SUMIFS(Meetings!$F$3:$F1002, Meetings!$B$3:$B1002, "&lt;"&amp;$A37+7, Meetings!$B$3:$B1002, "&gt;="&amp;$A37, Meetings!$H$3:$H1002, K$19)+SUMIFS(Meetings!$F$3:$F1002, Meetings!$B$3:$B1002, "&lt;"&amp;$A37+7, Meetings!$B$3:$B1002, "&gt;="&amp;$A37, Meetings!$I$3:$I1002, K$19)+SUMIFS(Meetings!$F$3:$F1002, Meetings!$B$3:$B1002, "&lt;"&amp;$A37+7, Meetings!$B$3:$B1002, "&gt;="&amp;$A37, Meetings!$J$3:$J1002, K$19)+SUMIFS(Meetings!$F$3:$F1002, Meetings!$B$3:$B1002, "&lt;"&amp;$A37+7, Meetings!$B$3:$B1002, "&gt;="&amp;$A37, Meetings!$K$3:$K1002, K$19)+SUMIFS(Meetings!$F$3:$F1002, Meetings!$B$3:$B1002, "&lt;"&amp;$A37+7, Meetings!$B$3:$B1002, "&gt;="&amp;$A37, Meetings!$L$3:$L1002, K$19)+SUMIFS(Meetings!$F$3:$F1002, Meetings!$B$3:$B1002, "&lt;"&amp;$A37+7, Meetings!$B$3:$B1002, "&gt;="&amp;$A37, Meetings!$M$3:$M1002, K$19)+SUMIFS(Meetings!$F$3:$F1002, Meetings!$B$3:$B1002, "&lt;"&amp;$A37+7, Meetings!$B$3:$B1002, "&gt;="&amp;$A37, Meetings!$N$3:$N1002, K$19)+SUMIFS(Meetings!$F$3:$F1002, Meetings!$B$3:$B1002, "&lt;"&amp;$A37+7, Meetings!$B$3:$B1002, "&gt;="&amp;$A37, Meetings!$O$3:$O1002, K$19)+SUMIFS(Meetings!$F$3:$F1002, Meetings!$B$3:$B1002, "&lt;"&amp;$A37+7, Meetings!$B$3:$B1002, "&gt;="&amp;$A37, Meetings!$P$3:$P1002, K$19)+SUMIFS(Meetings!$F$3:$F1002, Meetings!$B$3:$B1002, "&lt;"&amp;$A37+7, Meetings!$B$3:$B1002, "&gt;="&amp;$A37, Meetings!$Q$3:$Q1002, K$19))</f>
        <v>2.5</v>
      </c>
      <c r="L37" s="110">
        <f>(SUMIFS(Timesheet!$G$3:$G1002, Timesheet!$C$3:$C1002, L$19, Timesheet!$B$3:$B1002, "&lt;"&amp;$A37+7, Timesheet!$B$3:$B1002, "&gt;="&amp;$A37)+SUMIFS(Meetings!$F$3:$F1002, Meetings!$B$3:$B1002, "&lt;"&amp;$A37+7, Meetings!$B$3:$B1002, "&gt;="&amp;$A37, Meetings!$G$3:$G1002, L$19)+SUMIFS(Meetings!$F$3:$F1002, Meetings!$B$3:$B1002, "&lt;"&amp;$A37+7, Meetings!$B$3:$B1002, "&gt;="&amp;$A37, Meetings!$H$3:$H1002, L$19)+SUMIFS(Meetings!$F$3:$F1002, Meetings!$B$3:$B1002, "&lt;"&amp;$A37+7, Meetings!$B$3:$B1002, "&gt;="&amp;$A37, Meetings!$I$3:$I1002, L$19)+SUMIFS(Meetings!$F$3:$F1002, Meetings!$B$3:$B1002, "&lt;"&amp;$A37+7, Meetings!$B$3:$B1002, "&gt;="&amp;$A37, Meetings!$J$3:$J1002, L$19)+SUMIFS(Meetings!$F$3:$F1002, Meetings!$B$3:$B1002, "&lt;"&amp;$A37+7, Meetings!$B$3:$B1002, "&gt;="&amp;$A37, Meetings!$K$3:$K1002, L$19)+SUMIFS(Meetings!$F$3:$F1002, Meetings!$B$3:$B1002, "&lt;"&amp;$A37+7, Meetings!$B$3:$B1002, "&gt;="&amp;$A37, Meetings!$L$3:$L1002, L$19)+SUMIFS(Meetings!$F$3:$F1002, Meetings!$B$3:$B1002, "&lt;"&amp;$A37+7, Meetings!$B$3:$B1002, "&gt;="&amp;$A37, Meetings!$M$3:$M1002, L$19)+SUMIFS(Meetings!$F$3:$F1002, Meetings!$B$3:$B1002, "&lt;"&amp;$A37+7, Meetings!$B$3:$B1002, "&gt;="&amp;$A37, Meetings!$N$3:$N1002, L$19)+SUMIFS(Meetings!$F$3:$F1002, Meetings!$B$3:$B1002, "&lt;"&amp;$A37+7, Meetings!$B$3:$B1002, "&gt;="&amp;$A37, Meetings!$O$3:$O1002, L$19)+SUMIFS(Meetings!$F$3:$F1002, Meetings!$B$3:$B1002, "&lt;"&amp;$A37+7, Meetings!$B$3:$B1002, "&gt;="&amp;$A37, Meetings!$P$3:$P1002, L$19)+SUMIFS(Meetings!$F$3:$F1002, Meetings!$B$3:$B1002, "&lt;"&amp;$A37+7, Meetings!$B$3:$B1002, "&gt;="&amp;$A37, Meetings!$Q$3:$Q1002, L$19))</f>
        <v>10</v>
      </c>
      <c r="M37" s="110">
        <f>(SUMIFS(Timesheet!$G$3:$G1002, Timesheet!$C$3:$C1002, M$19, Timesheet!$B$3:$B1002, "&lt;"&amp;$A37+7, Timesheet!$B$3:$B1002, "&gt;="&amp;$A37)+SUMIFS(Meetings!$F$3:$F1002, Meetings!$B$3:$B1002, "&lt;"&amp;$A37+7, Meetings!$B$3:$B1002, "&gt;="&amp;$A37, Meetings!$G$3:$G1002, M$19)+SUMIFS(Meetings!$F$3:$F1002, Meetings!$B$3:$B1002, "&lt;"&amp;$A37+7, Meetings!$B$3:$B1002, "&gt;="&amp;$A37, Meetings!$H$3:$H1002, M$19)+SUMIFS(Meetings!$F$3:$F1002, Meetings!$B$3:$B1002, "&lt;"&amp;$A37+7, Meetings!$B$3:$B1002, "&gt;="&amp;$A37, Meetings!$I$3:$I1002, M$19)+SUMIFS(Meetings!$F$3:$F1002, Meetings!$B$3:$B1002, "&lt;"&amp;$A37+7, Meetings!$B$3:$B1002, "&gt;="&amp;$A37, Meetings!$J$3:$J1002, M$19)+SUMIFS(Meetings!$F$3:$F1002, Meetings!$B$3:$B1002, "&lt;"&amp;$A37+7, Meetings!$B$3:$B1002, "&gt;="&amp;$A37, Meetings!$K$3:$K1002, M$19)+SUMIFS(Meetings!$F$3:$F1002, Meetings!$B$3:$B1002, "&lt;"&amp;$A37+7, Meetings!$B$3:$B1002, "&gt;="&amp;$A37, Meetings!$L$3:$L1002, M$19)+SUMIFS(Meetings!$F$3:$F1002, Meetings!$B$3:$B1002, "&lt;"&amp;$A37+7, Meetings!$B$3:$B1002, "&gt;="&amp;$A37, Meetings!$M$3:$M1002, M$19)+SUMIFS(Meetings!$F$3:$F1002, Meetings!$B$3:$B1002, "&lt;"&amp;$A37+7, Meetings!$B$3:$B1002, "&gt;="&amp;$A37, Meetings!$N$3:$N1002, M$19)+SUMIFS(Meetings!$F$3:$F1002, Meetings!$B$3:$B1002, "&lt;"&amp;$A37+7, Meetings!$B$3:$B1002, "&gt;="&amp;$A37, Meetings!$O$3:$O1002, M$19)+SUMIFS(Meetings!$F$3:$F1002, Meetings!$B$3:$B1002, "&lt;"&amp;$A37+7, Meetings!$B$3:$B1002, "&gt;="&amp;$A37, Meetings!$P$3:$P1002, M$19)+SUMIFS(Meetings!$F$3:$F1002, Meetings!$B$3:$B1002, "&lt;"&amp;$A37+7, Meetings!$B$3:$B1002, "&gt;="&amp;$A37, Meetings!$Q$3:$Q1002, M$19))</f>
        <v>0</v>
      </c>
      <c r="N37" s="111">
        <f t="shared" si="3"/>
        <v>72.25</v>
      </c>
      <c r="O37" s="113">
        <f t="shared" si="4"/>
        <v>903.125</v>
      </c>
    </row>
    <row r="38" ht="15.75" customHeight="1">
      <c r="A38" s="108">
        <f t="shared" si="5"/>
        <v>44991</v>
      </c>
      <c r="B38" s="109" t="s">
        <v>659</v>
      </c>
      <c r="C38" s="110">
        <f>(SUMIFS(Timesheet!$G$3:$G1002, Timesheet!$C$3:$C1002, C$19, Timesheet!$B$3:$B1002, "&lt;"&amp;$A38+7, Timesheet!$B$3:$B1002, "&gt;="&amp;$A38)+SUMIFS(Meetings!$F$3:$F1002, Meetings!$B$3:$B1002, "&lt;"&amp;$A38+7, Meetings!$B$3:$B1002, "&gt;="&amp;$A38, Meetings!$G$3:$G1002, C$19)+SUMIFS(Meetings!$F$3:$F1002, Meetings!$B$3:$B1002, "&lt;"&amp;$A38+7, Meetings!$B$3:$B1002, "&gt;="&amp;$A38, Meetings!$H$3:$H1002, C$19)+SUMIFS(Meetings!$F$3:$F1002, Meetings!$B$3:$B1002, "&lt;"&amp;$A38+7, Meetings!$B$3:$B1002, "&gt;="&amp;$A38, Meetings!$I$3:$I1002, C$19)+SUMIFS(Meetings!$F$3:$F1002, Meetings!$B$3:$B1002, "&lt;"&amp;$A38+7, Meetings!$B$3:$B1002, "&gt;="&amp;$A38, Meetings!$J$3:$J1002, C$19)+SUMIFS(Meetings!$F$3:$F1002, Meetings!$B$3:$B1002, "&lt;"&amp;$A38+7, Meetings!$B$3:$B1002, "&gt;="&amp;$A38, Meetings!$K$3:$K1002, C$19)+SUMIFS(Meetings!$F$3:$F1002, Meetings!$B$3:$B1002, "&lt;"&amp;$A38+7, Meetings!$B$3:$B1002, "&gt;="&amp;$A38, Meetings!$L$3:$L1002, C$19)+SUMIFS(Meetings!$F$3:$F1002, Meetings!$B$3:$B1002, "&lt;"&amp;$A38+7, Meetings!$B$3:$B1002, "&gt;="&amp;$A38, Meetings!$M$3:$M1002, C$19)+SUMIFS(Meetings!$F$3:$F1002, Meetings!$B$3:$B1002, "&lt;"&amp;$A38+7, Meetings!$B$3:$B1002, "&gt;="&amp;$A38, Meetings!$N$3:$N1002, C$19)+SUMIFS(Meetings!$F$3:$F1002, Meetings!$B$3:$B1002, "&lt;"&amp;$A38+7, Meetings!$B$3:$B1002, "&gt;="&amp;$A38, Meetings!$O$3:$O1002, C$19)+SUMIFS(Meetings!$F$3:$F1002, Meetings!$B$3:$B1002, "&lt;"&amp;$A38+7, Meetings!$B$3:$B1002, "&gt;="&amp;$A38, Meetings!$P$3:$P1002, C$19)+SUMIFS(Meetings!$F$3:$F1002, Meetings!$B$3:$B1002, "&lt;"&amp;$A38+7, Meetings!$B$3:$B1002, "&gt;="&amp;$A38, Meetings!$Q$3:$Q1002, C$19))</f>
        <v>4.25</v>
      </c>
      <c r="D38" s="110">
        <f>(SUMIFS(Timesheet!$G$3:$G1002, Timesheet!$C$3:$C1002, D$19, Timesheet!$B$3:$B1002, "&lt;"&amp;$A38+7, Timesheet!$B$3:$B1002, "&gt;="&amp;$A38)+SUMIFS(Meetings!$F$3:$F1002, Meetings!$B$3:$B1002, "&lt;"&amp;$A38+7, Meetings!$B$3:$B1002, "&gt;="&amp;$A38, Meetings!$G$3:$G1002, D$19)+SUMIFS(Meetings!$F$3:$F1002, Meetings!$B$3:$B1002, "&lt;"&amp;$A38+7, Meetings!$B$3:$B1002, "&gt;="&amp;$A38, Meetings!$H$3:$H1002, D$19)+SUMIFS(Meetings!$F$3:$F1002, Meetings!$B$3:$B1002, "&lt;"&amp;$A38+7, Meetings!$B$3:$B1002, "&gt;="&amp;$A38, Meetings!$I$3:$I1002, D$19)+SUMIFS(Meetings!$F$3:$F1002, Meetings!$B$3:$B1002, "&lt;"&amp;$A38+7, Meetings!$B$3:$B1002, "&gt;="&amp;$A38, Meetings!$J$3:$J1002, D$19)+SUMIFS(Meetings!$F$3:$F1002, Meetings!$B$3:$B1002, "&lt;"&amp;$A38+7, Meetings!$B$3:$B1002, "&gt;="&amp;$A38, Meetings!$K$3:$K1002, D$19)+SUMIFS(Meetings!$F$3:$F1002, Meetings!$B$3:$B1002, "&lt;"&amp;$A38+7, Meetings!$B$3:$B1002, "&gt;="&amp;$A38, Meetings!$L$3:$L1002, D$19)+SUMIFS(Meetings!$F$3:$F1002, Meetings!$B$3:$B1002, "&lt;"&amp;$A38+7, Meetings!$B$3:$B1002, "&gt;="&amp;$A38, Meetings!$M$3:$M1002, D$19)+SUMIFS(Meetings!$F$3:$F1002, Meetings!$B$3:$B1002, "&lt;"&amp;$A38+7, Meetings!$B$3:$B1002, "&gt;="&amp;$A38, Meetings!$N$3:$N1002, D$19)+SUMIFS(Meetings!$F$3:$F1002, Meetings!$B$3:$B1002, "&lt;"&amp;$A38+7, Meetings!$B$3:$B1002, "&gt;="&amp;$A38, Meetings!$O$3:$O1002, D$19)+SUMIFS(Meetings!$F$3:$F1002, Meetings!$B$3:$B1002, "&lt;"&amp;$A38+7, Meetings!$B$3:$B1002, "&gt;="&amp;$A38, Meetings!$P$3:$P1002, D$19)+SUMIFS(Meetings!$F$3:$F1002, Meetings!$B$3:$B1002, "&lt;"&amp;$A38+7, Meetings!$B$3:$B1002, "&gt;="&amp;$A38, Meetings!$Q$3:$Q1002, D$19))</f>
        <v>4.25</v>
      </c>
      <c r="E38" s="110">
        <f>(SUMIFS(Timesheet!$G$3:$G1002, Timesheet!$C$3:$C1002, E$19, Timesheet!$B$3:$B1002, "&lt;"&amp;$A38+7, Timesheet!$B$3:$B1002, "&gt;="&amp;$A38)+SUMIFS(Meetings!$F$3:$F1002, Meetings!$B$3:$B1002, "&lt;"&amp;$A38+7, Meetings!$B$3:$B1002, "&gt;="&amp;$A38, Meetings!$G$3:$G1002, E$19)+SUMIFS(Meetings!$F$3:$F1002, Meetings!$B$3:$B1002, "&lt;"&amp;$A38+7, Meetings!$B$3:$B1002, "&gt;="&amp;$A38, Meetings!$H$3:$H1002, E$19)+SUMIFS(Meetings!$F$3:$F1002, Meetings!$B$3:$B1002, "&lt;"&amp;$A38+7, Meetings!$B$3:$B1002, "&gt;="&amp;$A38, Meetings!$I$3:$I1002, E$19)+SUMIFS(Meetings!$F$3:$F1002, Meetings!$B$3:$B1002, "&lt;"&amp;$A38+7, Meetings!$B$3:$B1002, "&gt;="&amp;$A38, Meetings!$J$3:$J1002, E$19)+SUMIFS(Meetings!$F$3:$F1002, Meetings!$B$3:$B1002, "&lt;"&amp;$A38+7, Meetings!$B$3:$B1002, "&gt;="&amp;$A38, Meetings!$K$3:$K1002, E$19)+SUMIFS(Meetings!$F$3:$F1002, Meetings!$B$3:$B1002, "&lt;"&amp;$A38+7, Meetings!$B$3:$B1002, "&gt;="&amp;$A38, Meetings!$L$3:$L1002, E$19)+SUMIFS(Meetings!$F$3:$F1002, Meetings!$B$3:$B1002, "&lt;"&amp;$A38+7, Meetings!$B$3:$B1002, "&gt;="&amp;$A38, Meetings!$M$3:$M1002, E$19)+SUMIFS(Meetings!$F$3:$F1002, Meetings!$B$3:$B1002, "&lt;"&amp;$A38+7, Meetings!$B$3:$B1002, "&gt;="&amp;$A38, Meetings!$N$3:$N1002, E$19)+SUMIFS(Meetings!$F$3:$F1002, Meetings!$B$3:$B1002, "&lt;"&amp;$A38+7, Meetings!$B$3:$B1002, "&gt;="&amp;$A38, Meetings!$O$3:$O1002, E$19)+SUMIFS(Meetings!$F$3:$F1002, Meetings!$B$3:$B1002, "&lt;"&amp;$A38+7, Meetings!$B$3:$B1002, "&gt;="&amp;$A38, Meetings!$P$3:$P1002, E$19)+SUMIFS(Meetings!$F$3:$F1002, Meetings!$B$3:$B1002, "&lt;"&amp;$A38+7, Meetings!$B$3:$B1002, "&gt;="&amp;$A38, Meetings!$Q$3:$Q1002, E$19))</f>
        <v>0</v>
      </c>
      <c r="F38" s="110">
        <f>(SUMIFS(Timesheet!$G$3:$G1002, Timesheet!$C$3:$C1002, F$19, Timesheet!$B$3:$B1002, "&lt;"&amp;$A38+7, Timesheet!$B$3:$B1002, "&gt;="&amp;$A38)+SUMIFS(Meetings!$F$3:$F1002, Meetings!$B$3:$B1002, "&lt;"&amp;$A38+7, Meetings!$B$3:$B1002, "&gt;="&amp;$A38, Meetings!$G$3:$G1002, F$19)+SUMIFS(Meetings!$F$3:$F1002, Meetings!$B$3:$B1002, "&lt;"&amp;$A38+7, Meetings!$B$3:$B1002, "&gt;="&amp;$A38, Meetings!$H$3:$H1002, F$19)+SUMIFS(Meetings!$F$3:$F1002, Meetings!$B$3:$B1002, "&lt;"&amp;$A38+7, Meetings!$B$3:$B1002, "&gt;="&amp;$A38, Meetings!$I$3:$I1002, F$19)+SUMIFS(Meetings!$F$3:$F1002, Meetings!$B$3:$B1002, "&lt;"&amp;$A38+7, Meetings!$B$3:$B1002, "&gt;="&amp;$A38, Meetings!$J$3:$J1002, F$19)+SUMIFS(Meetings!$F$3:$F1002, Meetings!$B$3:$B1002, "&lt;"&amp;$A38+7, Meetings!$B$3:$B1002, "&gt;="&amp;$A38, Meetings!$K$3:$K1002, F$19)+SUMIFS(Meetings!$F$3:$F1002, Meetings!$B$3:$B1002, "&lt;"&amp;$A38+7, Meetings!$B$3:$B1002, "&gt;="&amp;$A38, Meetings!$L$3:$L1002, F$19)+SUMIFS(Meetings!$F$3:$F1002, Meetings!$B$3:$B1002, "&lt;"&amp;$A38+7, Meetings!$B$3:$B1002, "&gt;="&amp;$A38, Meetings!$M$3:$M1002, F$19)+SUMIFS(Meetings!$F$3:$F1002, Meetings!$B$3:$B1002, "&lt;"&amp;$A38+7, Meetings!$B$3:$B1002, "&gt;="&amp;$A38, Meetings!$N$3:$N1002, F$19)+SUMIFS(Meetings!$F$3:$F1002, Meetings!$B$3:$B1002, "&lt;"&amp;$A38+7, Meetings!$B$3:$B1002, "&gt;="&amp;$A38, Meetings!$O$3:$O1002, F$19)+SUMIFS(Meetings!$F$3:$F1002, Meetings!$B$3:$B1002, "&lt;"&amp;$A38+7, Meetings!$B$3:$B1002, "&gt;="&amp;$A38, Meetings!$P$3:$P1002, F$19)+SUMIFS(Meetings!$F$3:$F1002, Meetings!$B$3:$B1002, "&lt;"&amp;$A38+7, Meetings!$B$3:$B1002, "&gt;="&amp;$A38, Meetings!$Q$3:$Q1002, F$19))</f>
        <v>9.25</v>
      </c>
      <c r="G38" s="110">
        <f>(SUMIFS(Timesheet!$G$3:$G1002, Timesheet!$C$3:$C1002, G$19, Timesheet!$B$3:$B1002, "&lt;"&amp;$A38+7, Timesheet!$B$3:$B1002, "&gt;="&amp;$A38)+SUMIFS(Meetings!$F$3:$F1002, Meetings!$B$3:$B1002, "&lt;"&amp;$A38+7, Meetings!$B$3:$B1002, "&gt;="&amp;$A38, Meetings!$G$3:$G1002, G$19)+SUMIFS(Meetings!$F$3:$F1002, Meetings!$B$3:$B1002, "&lt;"&amp;$A38+7, Meetings!$B$3:$B1002, "&gt;="&amp;$A38, Meetings!$H$3:$H1002, G$19)+SUMIFS(Meetings!$F$3:$F1002, Meetings!$B$3:$B1002, "&lt;"&amp;$A38+7, Meetings!$B$3:$B1002, "&gt;="&amp;$A38, Meetings!$I$3:$I1002, G$19)+SUMIFS(Meetings!$F$3:$F1002, Meetings!$B$3:$B1002, "&lt;"&amp;$A38+7, Meetings!$B$3:$B1002, "&gt;="&amp;$A38, Meetings!$J$3:$J1002, G$19)+SUMIFS(Meetings!$F$3:$F1002, Meetings!$B$3:$B1002, "&lt;"&amp;$A38+7, Meetings!$B$3:$B1002, "&gt;="&amp;$A38, Meetings!$K$3:$K1002, G$19)+SUMIFS(Meetings!$F$3:$F1002, Meetings!$B$3:$B1002, "&lt;"&amp;$A38+7, Meetings!$B$3:$B1002, "&gt;="&amp;$A38, Meetings!$L$3:$L1002, G$19)+SUMIFS(Meetings!$F$3:$F1002, Meetings!$B$3:$B1002, "&lt;"&amp;$A38+7, Meetings!$B$3:$B1002, "&gt;="&amp;$A38, Meetings!$M$3:$M1002, G$19)+SUMIFS(Meetings!$F$3:$F1002, Meetings!$B$3:$B1002, "&lt;"&amp;$A38+7, Meetings!$B$3:$B1002, "&gt;="&amp;$A38, Meetings!$N$3:$N1002, G$19)+SUMIFS(Meetings!$F$3:$F1002, Meetings!$B$3:$B1002, "&lt;"&amp;$A38+7, Meetings!$B$3:$B1002, "&gt;="&amp;$A38, Meetings!$O$3:$O1002, G$19)+SUMIFS(Meetings!$F$3:$F1002, Meetings!$B$3:$B1002, "&lt;"&amp;$A38+7, Meetings!$B$3:$B1002, "&gt;="&amp;$A38, Meetings!$P$3:$P1002, G$19)+SUMIFS(Meetings!$F$3:$F1002, Meetings!$B$3:$B1002, "&lt;"&amp;$A38+7, Meetings!$B$3:$B1002, "&gt;="&amp;$A38, Meetings!$Q$3:$Q1002, G$19))</f>
        <v>2</v>
      </c>
      <c r="H38" s="110">
        <f>(SUMIFS(Timesheet!$G$3:$G1002, Timesheet!$C$3:$C1002, H$19, Timesheet!$B$3:$B1002, "&lt;"&amp;$A38+7, Timesheet!$B$3:$B1002, "&gt;="&amp;$A38)+SUMIFS(Meetings!$F$3:$F1002, Meetings!$B$3:$B1002, "&lt;"&amp;$A38+7, Meetings!$B$3:$B1002, "&gt;="&amp;$A38, Meetings!$G$3:$G1002, H$19)+SUMIFS(Meetings!$F$3:$F1002, Meetings!$B$3:$B1002, "&lt;"&amp;$A38+7, Meetings!$B$3:$B1002, "&gt;="&amp;$A38, Meetings!$H$3:$H1002, H$19)+SUMIFS(Meetings!$F$3:$F1002, Meetings!$B$3:$B1002, "&lt;"&amp;$A38+7, Meetings!$B$3:$B1002, "&gt;="&amp;$A38, Meetings!$I$3:$I1002, H$19)+SUMIFS(Meetings!$F$3:$F1002, Meetings!$B$3:$B1002, "&lt;"&amp;$A38+7, Meetings!$B$3:$B1002, "&gt;="&amp;$A38, Meetings!$J$3:$J1002, H$19)+SUMIFS(Meetings!$F$3:$F1002, Meetings!$B$3:$B1002, "&lt;"&amp;$A38+7, Meetings!$B$3:$B1002, "&gt;="&amp;$A38, Meetings!$K$3:$K1002, H$19)+SUMIFS(Meetings!$F$3:$F1002, Meetings!$B$3:$B1002, "&lt;"&amp;$A38+7, Meetings!$B$3:$B1002, "&gt;="&amp;$A38, Meetings!$L$3:$L1002, H$19)+SUMIFS(Meetings!$F$3:$F1002, Meetings!$B$3:$B1002, "&lt;"&amp;$A38+7, Meetings!$B$3:$B1002, "&gt;="&amp;$A38, Meetings!$M$3:$M1002, H$19)+SUMIFS(Meetings!$F$3:$F1002, Meetings!$B$3:$B1002, "&lt;"&amp;$A38+7, Meetings!$B$3:$B1002, "&gt;="&amp;$A38, Meetings!$N$3:$N1002, H$19)+SUMIFS(Meetings!$F$3:$F1002, Meetings!$B$3:$B1002, "&lt;"&amp;$A38+7, Meetings!$B$3:$B1002, "&gt;="&amp;$A38, Meetings!$O$3:$O1002, H$19)+SUMIFS(Meetings!$F$3:$F1002, Meetings!$B$3:$B1002, "&lt;"&amp;$A38+7, Meetings!$B$3:$B1002, "&gt;="&amp;$A38, Meetings!$P$3:$P1002, H$19)+SUMIFS(Meetings!$F$3:$F1002, Meetings!$B$3:$B1002, "&lt;"&amp;$A38+7, Meetings!$B$3:$B1002, "&gt;="&amp;$A38, Meetings!$Q$3:$Q1002, H$19))</f>
        <v>4</v>
      </c>
      <c r="I38" s="110">
        <f>(SUMIFS(Timesheet!$G$3:$G1002, Timesheet!$C$3:$C1002, I$19, Timesheet!$B$3:$B1002, "&lt;"&amp;$A38+7, Timesheet!$B$3:$B1002, "&gt;="&amp;$A38)+SUMIFS(Meetings!$F$3:$F1002, Meetings!$B$3:$B1002, "&lt;"&amp;$A38+7, Meetings!$B$3:$B1002, "&gt;="&amp;$A38, Meetings!$G$3:$G1002, I$19)+SUMIFS(Meetings!$F$3:$F1002, Meetings!$B$3:$B1002, "&lt;"&amp;$A38+7, Meetings!$B$3:$B1002, "&gt;="&amp;$A38, Meetings!$H$3:$H1002, I$19)+SUMIFS(Meetings!$F$3:$F1002, Meetings!$B$3:$B1002, "&lt;"&amp;$A38+7, Meetings!$B$3:$B1002, "&gt;="&amp;$A38, Meetings!$I$3:$I1002, I$19)+SUMIFS(Meetings!$F$3:$F1002, Meetings!$B$3:$B1002, "&lt;"&amp;$A38+7, Meetings!$B$3:$B1002, "&gt;="&amp;$A38, Meetings!$J$3:$J1002, I$19)+SUMIFS(Meetings!$F$3:$F1002, Meetings!$B$3:$B1002, "&lt;"&amp;$A38+7, Meetings!$B$3:$B1002, "&gt;="&amp;$A38, Meetings!$K$3:$K1002, I$19)+SUMIFS(Meetings!$F$3:$F1002, Meetings!$B$3:$B1002, "&lt;"&amp;$A38+7, Meetings!$B$3:$B1002, "&gt;="&amp;$A38, Meetings!$L$3:$L1002, I$19)+SUMIFS(Meetings!$F$3:$F1002, Meetings!$B$3:$B1002, "&lt;"&amp;$A38+7, Meetings!$B$3:$B1002, "&gt;="&amp;$A38, Meetings!$M$3:$M1002, I$19)+SUMIFS(Meetings!$F$3:$F1002, Meetings!$B$3:$B1002, "&lt;"&amp;$A38+7, Meetings!$B$3:$B1002, "&gt;="&amp;$A38, Meetings!$N$3:$N1002, I$19)+SUMIFS(Meetings!$F$3:$F1002, Meetings!$B$3:$B1002, "&lt;"&amp;$A38+7, Meetings!$B$3:$B1002, "&gt;="&amp;$A38, Meetings!$O$3:$O1002, I$19)+SUMIFS(Meetings!$F$3:$F1002, Meetings!$B$3:$B1002, "&lt;"&amp;$A38+7, Meetings!$B$3:$B1002, "&gt;="&amp;$A38, Meetings!$P$3:$P1002, I$19)+SUMIFS(Meetings!$F$3:$F1002, Meetings!$B$3:$B1002, "&lt;"&amp;$A38+7, Meetings!$B$3:$B1002, "&gt;="&amp;$A38, Meetings!$Q$3:$Q1002, I$19))</f>
        <v>5.75</v>
      </c>
      <c r="J38" s="110">
        <f>(SUMIFS(Timesheet!$G$3:$G1002, Timesheet!$C$3:$C1002, J$19, Timesheet!$B$3:$B1002, "&lt;"&amp;$A38+7, Timesheet!$B$3:$B1002, "&gt;="&amp;$A38)+SUMIFS(Meetings!$F$3:$F1002, Meetings!$B$3:$B1002, "&lt;"&amp;$A38+7, Meetings!$B$3:$B1002, "&gt;="&amp;$A38, Meetings!$G$3:$G1002, J$19)+SUMIFS(Meetings!$F$3:$F1002, Meetings!$B$3:$B1002, "&lt;"&amp;$A38+7, Meetings!$B$3:$B1002, "&gt;="&amp;$A38, Meetings!$H$3:$H1002, J$19)+SUMIFS(Meetings!$F$3:$F1002, Meetings!$B$3:$B1002, "&lt;"&amp;$A38+7, Meetings!$B$3:$B1002, "&gt;="&amp;$A38, Meetings!$I$3:$I1002, J$19)+SUMIFS(Meetings!$F$3:$F1002, Meetings!$B$3:$B1002, "&lt;"&amp;$A38+7, Meetings!$B$3:$B1002, "&gt;="&amp;$A38, Meetings!$J$3:$J1002, J$19)+SUMIFS(Meetings!$F$3:$F1002, Meetings!$B$3:$B1002, "&lt;"&amp;$A38+7, Meetings!$B$3:$B1002, "&gt;="&amp;$A38, Meetings!$K$3:$K1002, J$19)+SUMIFS(Meetings!$F$3:$F1002, Meetings!$B$3:$B1002, "&lt;"&amp;$A38+7, Meetings!$B$3:$B1002, "&gt;="&amp;$A38, Meetings!$L$3:$L1002, J$19)+SUMIFS(Meetings!$F$3:$F1002, Meetings!$B$3:$B1002, "&lt;"&amp;$A38+7, Meetings!$B$3:$B1002, "&gt;="&amp;$A38, Meetings!$M$3:$M1002, J$19)+SUMIFS(Meetings!$F$3:$F1002, Meetings!$B$3:$B1002, "&lt;"&amp;$A38+7, Meetings!$B$3:$B1002, "&gt;="&amp;$A38, Meetings!$N$3:$N1002, J$19)+SUMIFS(Meetings!$F$3:$F1002, Meetings!$B$3:$B1002, "&lt;"&amp;$A38+7, Meetings!$B$3:$B1002, "&gt;="&amp;$A38, Meetings!$O$3:$O1002, J$19)+SUMIFS(Meetings!$F$3:$F1002, Meetings!$B$3:$B1002, "&lt;"&amp;$A38+7, Meetings!$B$3:$B1002, "&gt;="&amp;$A38, Meetings!$P$3:$P1002, J$19)+SUMIFS(Meetings!$F$3:$F1002, Meetings!$B$3:$B1002, "&lt;"&amp;$A38+7, Meetings!$B$3:$B1002, "&gt;="&amp;$A38, Meetings!$Q$3:$Q1002, J$19))</f>
        <v>7.25</v>
      </c>
      <c r="K38" s="110">
        <f>(SUMIFS(Timesheet!$G$3:$G1002, Timesheet!$C$3:$C1002, K$19, Timesheet!$B$3:$B1002, "&lt;"&amp;$A38+7, Timesheet!$B$3:$B1002, "&gt;="&amp;$A38)+SUMIFS(Meetings!$F$3:$F1002, Meetings!$B$3:$B1002, "&lt;"&amp;$A38+7, Meetings!$B$3:$B1002, "&gt;="&amp;$A38, Meetings!$G$3:$G1002, K$19)+SUMIFS(Meetings!$F$3:$F1002, Meetings!$B$3:$B1002, "&lt;"&amp;$A38+7, Meetings!$B$3:$B1002, "&gt;="&amp;$A38, Meetings!$H$3:$H1002, K$19)+SUMIFS(Meetings!$F$3:$F1002, Meetings!$B$3:$B1002, "&lt;"&amp;$A38+7, Meetings!$B$3:$B1002, "&gt;="&amp;$A38, Meetings!$I$3:$I1002, K$19)+SUMIFS(Meetings!$F$3:$F1002, Meetings!$B$3:$B1002, "&lt;"&amp;$A38+7, Meetings!$B$3:$B1002, "&gt;="&amp;$A38, Meetings!$J$3:$J1002, K$19)+SUMIFS(Meetings!$F$3:$F1002, Meetings!$B$3:$B1002, "&lt;"&amp;$A38+7, Meetings!$B$3:$B1002, "&gt;="&amp;$A38, Meetings!$K$3:$K1002, K$19)+SUMIFS(Meetings!$F$3:$F1002, Meetings!$B$3:$B1002, "&lt;"&amp;$A38+7, Meetings!$B$3:$B1002, "&gt;="&amp;$A38, Meetings!$L$3:$L1002, K$19)+SUMIFS(Meetings!$F$3:$F1002, Meetings!$B$3:$B1002, "&lt;"&amp;$A38+7, Meetings!$B$3:$B1002, "&gt;="&amp;$A38, Meetings!$M$3:$M1002, K$19)+SUMIFS(Meetings!$F$3:$F1002, Meetings!$B$3:$B1002, "&lt;"&amp;$A38+7, Meetings!$B$3:$B1002, "&gt;="&amp;$A38, Meetings!$N$3:$N1002, K$19)+SUMIFS(Meetings!$F$3:$F1002, Meetings!$B$3:$B1002, "&lt;"&amp;$A38+7, Meetings!$B$3:$B1002, "&gt;="&amp;$A38, Meetings!$O$3:$O1002, K$19)+SUMIFS(Meetings!$F$3:$F1002, Meetings!$B$3:$B1002, "&lt;"&amp;$A38+7, Meetings!$B$3:$B1002, "&gt;="&amp;$A38, Meetings!$P$3:$P1002, K$19)+SUMIFS(Meetings!$F$3:$F1002, Meetings!$B$3:$B1002, "&lt;"&amp;$A38+7, Meetings!$B$3:$B1002, "&gt;="&amp;$A38, Meetings!$Q$3:$Q1002, K$19))</f>
        <v>8</v>
      </c>
      <c r="L38" s="110">
        <f>(SUMIFS(Timesheet!$G$3:$G1002, Timesheet!$C$3:$C1002, L$19, Timesheet!$B$3:$B1002, "&lt;"&amp;$A38+7, Timesheet!$B$3:$B1002, "&gt;="&amp;$A38)+SUMIFS(Meetings!$F$3:$F1002, Meetings!$B$3:$B1002, "&lt;"&amp;$A38+7, Meetings!$B$3:$B1002, "&gt;="&amp;$A38, Meetings!$G$3:$G1002, L$19)+SUMIFS(Meetings!$F$3:$F1002, Meetings!$B$3:$B1002, "&lt;"&amp;$A38+7, Meetings!$B$3:$B1002, "&gt;="&amp;$A38, Meetings!$H$3:$H1002, L$19)+SUMIFS(Meetings!$F$3:$F1002, Meetings!$B$3:$B1002, "&lt;"&amp;$A38+7, Meetings!$B$3:$B1002, "&gt;="&amp;$A38, Meetings!$I$3:$I1002, L$19)+SUMIFS(Meetings!$F$3:$F1002, Meetings!$B$3:$B1002, "&lt;"&amp;$A38+7, Meetings!$B$3:$B1002, "&gt;="&amp;$A38, Meetings!$J$3:$J1002, L$19)+SUMIFS(Meetings!$F$3:$F1002, Meetings!$B$3:$B1002, "&lt;"&amp;$A38+7, Meetings!$B$3:$B1002, "&gt;="&amp;$A38, Meetings!$K$3:$K1002, L$19)+SUMIFS(Meetings!$F$3:$F1002, Meetings!$B$3:$B1002, "&lt;"&amp;$A38+7, Meetings!$B$3:$B1002, "&gt;="&amp;$A38, Meetings!$L$3:$L1002, L$19)+SUMIFS(Meetings!$F$3:$F1002, Meetings!$B$3:$B1002, "&lt;"&amp;$A38+7, Meetings!$B$3:$B1002, "&gt;="&amp;$A38, Meetings!$M$3:$M1002, L$19)+SUMIFS(Meetings!$F$3:$F1002, Meetings!$B$3:$B1002, "&lt;"&amp;$A38+7, Meetings!$B$3:$B1002, "&gt;="&amp;$A38, Meetings!$N$3:$N1002, L$19)+SUMIFS(Meetings!$F$3:$F1002, Meetings!$B$3:$B1002, "&lt;"&amp;$A38+7, Meetings!$B$3:$B1002, "&gt;="&amp;$A38, Meetings!$O$3:$O1002, L$19)+SUMIFS(Meetings!$F$3:$F1002, Meetings!$B$3:$B1002, "&lt;"&amp;$A38+7, Meetings!$B$3:$B1002, "&gt;="&amp;$A38, Meetings!$P$3:$P1002, L$19)+SUMIFS(Meetings!$F$3:$F1002, Meetings!$B$3:$B1002, "&lt;"&amp;$A38+7, Meetings!$B$3:$B1002, "&gt;="&amp;$A38, Meetings!$Q$3:$Q1002, L$19))</f>
        <v>5</v>
      </c>
      <c r="M38" s="110">
        <f>(SUMIFS(Timesheet!$G$3:$G1002, Timesheet!$C$3:$C1002, M$19, Timesheet!$B$3:$B1002, "&lt;"&amp;$A38+7, Timesheet!$B$3:$B1002, "&gt;="&amp;$A38)+SUMIFS(Meetings!$F$3:$F1002, Meetings!$B$3:$B1002, "&lt;"&amp;$A38+7, Meetings!$B$3:$B1002, "&gt;="&amp;$A38, Meetings!$G$3:$G1002, M$19)+SUMIFS(Meetings!$F$3:$F1002, Meetings!$B$3:$B1002, "&lt;"&amp;$A38+7, Meetings!$B$3:$B1002, "&gt;="&amp;$A38, Meetings!$H$3:$H1002, M$19)+SUMIFS(Meetings!$F$3:$F1002, Meetings!$B$3:$B1002, "&lt;"&amp;$A38+7, Meetings!$B$3:$B1002, "&gt;="&amp;$A38, Meetings!$I$3:$I1002, M$19)+SUMIFS(Meetings!$F$3:$F1002, Meetings!$B$3:$B1002, "&lt;"&amp;$A38+7, Meetings!$B$3:$B1002, "&gt;="&amp;$A38, Meetings!$J$3:$J1002, M$19)+SUMIFS(Meetings!$F$3:$F1002, Meetings!$B$3:$B1002, "&lt;"&amp;$A38+7, Meetings!$B$3:$B1002, "&gt;="&amp;$A38, Meetings!$K$3:$K1002, M$19)+SUMIFS(Meetings!$F$3:$F1002, Meetings!$B$3:$B1002, "&lt;"&amp;$A38+7, Meetings!$B$3:$B1002, "&gt;="&amp;$A38, Meetings!$L$3:$L1002, M$19)+SUMIFS(Meetings!$F$3:$F1002, Meetings!$B$3:$B1002, "&lt;"&amp;$A38+7, Meetings!$B$3:$B1002, "&gt;="&amp;$A38, Meetings!$M$3:$M1002, M$19)+SUMIFS(Meetings!$F$3:$F1002, Meetings!$B$3:$B1002, "&lt;"&amp;$A38+7, Meetings!$B$3:$B1002, "&gt;="&amp;$A38, Meetings!$N$3:$N1002, M$19)+SUMIFS(Meetings!$F$3:$F1002, Meetings!$B$3:$B1002, "&lt;"&amp;$A38+7, Meetings!$B$3:$B1002, "&gt;="&amp;$A38, Meetings!$O$3:$O1002, M$19)+SUMIFS(Meetings!$F$3:$F1002, Meetings!$B$3:$B1002, "&lt;"&amp;$A38+7, Meetings!$B$3:$B1002, "&gt;="&amp;$A38, Meetings!$P$3:$P1002, M$19)+SUMIFS(Meetings!$F$3:$F1002, Meetings!$B$3:$B1002, "&lt;"&amp;$A38+7, Meetings!$B$3:$B1002, "&gt;="&amp;$A38, Meetings!$Q$3:$Q1002, M$19))</f>
        <v>0</v>
      </c>
      <c r="N38" s="111">
        <f t="shared" si="3"/>
        <v>49.75</v>
      </c>
      <c r="O38" s="113">
        <f t="shared" si="4"/>
        <v>621.875</v>
      </c>
    </row>
    <row r="39" ht="15.75" customHeight="1">
      <c r="A39" s="108">
        <f t="shared" si="5"/>
        <v>44998</v>
      </c>
      <c r="B39" s="109" t="s">
        <v>660</v>
      </c>
      <c r="C39" s="110">
        <f>(SUMIFS(Timesheet!$G$3:$G1002, Timesheet!$C$3:$C1002, C$19, Timesheet!$B$3:$B1002, "&lt;"&amp;$A39+7, Timesheet!$B$3:$B1002, "&gt;="&amp;$A39)+SUMIFS(Meetings!$F$3:$F1002, Meetings!$B$3:$B1002, "&lt;"&amp;$A39+7, Meetings!$B$3:$B1002, "&gt;="&amp;$A39, Meetings!$G$3:$G1002, C$19)+SUMIFS(Meetings!$F$3:$F1002, Meetings!$B$3:$B1002, "&lt;"&amp;$A39+7, Meetings!$B$3:$B1002, "&gt;="&amp;$A39, Meetings!$H$3:$H1002, C$19)+SUMIFS(Meetings!$F$3:$F1002, Meetings!$B$3:$B1002, "&lt;"&amp;$A39+7, Meetings!$B$3:$B1002, "&gt;="&amp;$A39, Meetings!$I$3:$I1002, C$19)+SUMIFS(Meetings!$F$3:$F1002, Meetings!$B$3:$B1002, "&lt;"&amp;$A39+7, Meetings!$B$3:$B1002, "&gt;="&amp;$A39, Meetings!$J$3:$J1002, C$19)+SUMIFS(Meetings!$F$3:$F1002, Meetings!$B$3:$B1002, "&lt;"&amp;$A39+7, Meetings!$B$3:$B1002, "&gt;="&amp;$A39, Meetings!$K$3:$K1002, C$19)+SUMIFS(Meetings!$F$3:$F1002, Meetings!$B$3:$B1002, "&lt;"&amp;$A39+7, Meetings!$B$3:$B1002, "&gt;="&amp;$A39, Meetings!$L$3:$L1002, C$19)+SUMIFS(Meetings!$F$3:$F1002, Meetings!$B$3:$B1002, "&lt;"&amp;$A39+7, Meetings!$B$3:$B1002, "&gt;="&amp;$A39, Meetings!$M$3:$M1002, C$19)+SUMIFS(Meetings!$F$3:$F1002, Meetings!$B$3:$B1002, "&lt;"&amp;$A39+7, Meetings!$B$3:$B1002, "&gt;="&amp;$A39, Meetings!$N$3:$N1002, C$19)+SUMIFS(Meetings!$F$3:$F1002, Meetings!$B$3:$B1002, "&lt;"&amp;$A39+7, Meetings!$B$3:$B1002, "&gt;="&amp;$A39, Meetings!$O$3:$O1002, C$19)+SUMIFS(Meetings!$F$3:$F1002, Meetings!$B$3:$B1002, "&lt;"&amp;$A39+7, Meetings!$B$3:$B1002, "&gt;="&amp;$A39, Meetings!$P$3:$P1002, C$19)+SUMIFS(Meetings!$F$3:$F1002, Meetings!$B$3:$B1002, "&lt;"&amp;$A39+7, Meetings!$B$3:$B1002, "&gt;="&amp;$A39, Meetings!$Q$3:$Q1002, C$19))</f>
        <v>9.5</v>
      </c>
      <c r="D39" s="110">
        <f>(SUMIFS(Timesheet!$G$3:$G1002, Timesheet!$C$3:$C1002, D$19, Timesheet!$B$3:$B1002, "&lt;"&amp;$A39+7, Timesheet!$B$3:$B1002, "&gt;="&amp;$A39)+SUMIFS(Meetings!$F$3:$F1002, Meetings!$B$3:$B1002, "&lt;"&amp;$A39+7, Meetings!$B$3:$B1002, "&gt;="&amp;$A39, Meetings!$G$3:$G1002, D$19)+SUMIFS(Meetings!$F$3:$F1002, Meetings!$B$3:$B1002, "&lt;"&amp;$A39+7, Meetings!$B$3:$B1002, "&gt;="&amp;$A39, Meetings!$H$3:$H1002, D$19)+SUMIFS(Meetings!$F$3:$F1002, Meetings!$B$3:$B1002, "&lt;"&amp;$A39+7, Meetings!$B$3:$B1002, "&gt;="&amp;$A39, Meetings!$I$3:$I1002, D$19)+SUMIFS(Meetings!$F$3:$F1002, Meetings!$B$3:$B1002, "&lt;"&amp;$A39+7, Meetings!$B$3:$B1002, "&gt;="&amp;$A39, Meetings!$J$3:$J1002, D$19)+SUMIFS(Meetings!$F$3:$F1002, Meetings!$B$3:$B1002, "&lt;"&amp;$A39+7, Meetings!$B$3:$B1002, "&gt;="&amp;$A39, Meetings!$K$3:$K1002, D$19)+SUMIFS(Meetings!$F$3:$F1002, Meetings!$B$3:$B1002, "&lt;"&amp;$A39+7, Meetings!$B$3:$B1002, "&gt;="&amp;$A39, Meetings!$L$3:$L1002, D$19)+SUMIFS(Meetings!$F$3:$F1002, Meetings!$B$3:$B1002, "&lt;"&amp;$A39+7, Meetings!$B$3:$B1002, "&gt;="&amp;$A39, Meetings!$M$3:$M1002, D$19)+SUMIFS(Meetings!$F$3:$F1002, Meetings!$B$3:$B1002, "&lt;"&amp;$A39+7, Meetings!$B$3:$B1002, "&gt;="&amp;$A39, Meetings!$N$3:$N1002, D$19)+SUMIFS(Meetings!$F$3:$F1002, Meetings!$B$3:$B1002, "&lt;"&amp;$A39+7, Meetings!$B$3:$B1002, "&gt;="&amp;$A39, Meetings!$O$3:$O1002, D$19)+SUMIFS(Meetings!$F$3:$F1002, Meetings!$B$3:$B1002, "&lt;"&amp;$A39+7, Meetings!$B$3:$B1002, "&gt;="&amp;$A39, Meetings!$P$3:$P1002, D$19)+SUMIFS(Meetings!$F$3:$F1002, Meetings!$B$3:$B1002, "&lt;"&amp;$A39+7, Meetings!$B$3:$B1002, "&gt;="&amp;$A39, Meetings!$Q$3:$Q1002, D$19))</f>
        <v>16.5</v>
      </c>
      <c r="E39" s="110">
        <f>(SUMIFS(Timesheet!$G$3:$G1002, Timesheet!$C$3:$C1002, E$19, Timesheet!$B$3:$B1002, "&lt;"&amp;$A39+7, Timesheet!$B$3:$B1002, "&gt;="&amp;$A39)+SUMIFS(Meetings!$F$3:$F1002, Meetings!$B$3:$B1002, "&lt;"&amp;$A39+7, Meetings!$B$3:$B1002, "&gt;="&amp;$A39, Meetings!$G$3:$G1002, E$19)+SUMIFS(Meetings!$F$3:$F1002, Meetings!$B$3:$B1002, "&lt;"&amp;$A39+7, Meetings!$B$3:$B1002, "&gt;="&amp;$A39, Meetings!$H$3:$H1002, E$19)+SUMIFS(Meetings!$F$3:$F1002, Meetings!$B$3:$B1002, "&lt;"&amp;$A39+7, Meetings!$B$3:$B1002, "&gt;="&amp;$A39, Meetings!$I$3:$I1002, E$19)+SUMIFS(Meetings!$F$3:$F1002, Meetings!$B$3:$B1002, "&lt;"&amp;$A39+7, Meetings!$B$3:$B1002, "&gt;="&amp;$A39, Meetings!$J$3:$J1002, E$19)+SUMIFS(Meetings!$F$3:$F1002, Meetings!$B$3:$B1002, "&lt;"&amp;$A39+7, Meetings!$B$3:$B1002, "&gt;="&amp;$A39, Meetings!$K$3:$K1002, E$19)+SUMIFS(Meetings!$F$3:$F1002, Meetings!$B$3:$B1002, "&lt;"&amp;$A39+7, Meetings!$B$3:$B1002, "&gt;="&amp;$A39, Meetings!$L$3:$L1002, E$19)+SUMIFS(Meetings!$F$3:$F1002, Meetings!$B$3:$B1002, "&lt;"&amp;$A39+7, Meetings!$B$3:$B1002, "&gt;="&amp;$A39, Meetings!$M$3:$M1002, E$19)+SUMIFS(Meetings!$F$3:$F1002, Meetings!$B$3:$B1002, "&lt;"&amp;$A39+7, Meetings!$B$3:$B1002, "&gt;="&amp;$A39, Meetings!$N$3:$N1002, E$19)+SUMIFS(Meetings!$F$3:$F1002, Meetings!$B$3:$B1002, "&lt;"&amp;$A39+7, Meetings!$B$3:$B1002, "&gt;="&amp;$A39, Meetings!$O$3:$O1002, E$19)+SUMIFS(Meetings!$F$3:$F1002, Meetings!$B$3:$B1002, "&lt;"&amp;$A39+7, Meetings!$B$3:$B1002, "&gt;="&amp;$A39, Meetings!$P$3:$P1002, E$19)+SUMIFS(Meetings!$F$3:$F1002, Meetings!$B$3:$B1002, "&lt;"&amp;$A39+7, Meetings!$B$3:$B1002, "&gt;="&amp;$A39, Meetings!$Q$3:$Q1002, E$19))</f>
        <v>5.25</v>
      </c>
      <c r="F39" s="110">
        <f>(SUMIFS(Timesheet!$G$3:$G1002, Timesheet!$C$3:$C1002, F$19, Timesheet!$B$3:$B1002, "&lt;"&amp;$A39+7, Timesheet!$B$3:$B1002, "&gt;="&amp;$A39)+SUMIFS(Meetings!$F$3:$F1002, Meetings!$B$3:$B1002, "&lt;"&amp;$A39+7, Meetings!$B$3:$B1002, "&gt;="&amp;$A39, Meetings!$G$3:$G1002, F$19)+SUMIFS(Meetings!$F$3:$F1002, Meetings!$B$3:$B1002, "&lt;"&amp;$A39+7, Meetings!$B$3:$B1002, "&gt;="&amp;$A39, Meetings!$H$3:$H1002, F$19)+SUMIFS(Meetings!$F$3:$F1002, Meetings!$B$3:$B1002, "&lt;"&amp;$A39+7, Meetings!$B$3:$B1002, "&gt;="&amp;$A39, Meetings!$I$3:$I1002, F$19)+SUMIFS(Meetings!$F$3:$F1002, Meetings!$B$3:$B1002, "&lt;"&amp;$A39+7, Meetings!$B$3:$B1002, "&gt;="&amp;$A39, Meetings!$J$3:$J1002, F$19)+SUMIFS(Meetings!$F$3:$F1002, Meetings!$B$3:$B1002, "&lt;"&amp;$A39+7, Meetings!$B$3:$B1002, "&gt;="&amp;$A39, Meetings!$K$3:$K1002, F$19)+SUMIFS(Meetings!$F$3:$F1002, Meetings!$B$3:$B1002, "&lt;"&amp;$A39+7, Meetings!$B$3:$B1002, "&gt;="&amp;$A39, Meetings!$L$3:$L1002, F$19)+SUMIFS(Meetings!$F$3:$F1002, Meetings!$B$3:$B1002, "&lt;"&amp;$A39+7, Meetings!$B$3:$B1002, "&gt;="&amp;$A39, Meetings!$M$3:$M1002, F$19)+SUMIFS(Meetings!$F$3:$F1002, Meetings!$B$3:$B1002, "&lt;"&amp;$A39+7, Meetings!$B$3:$B1002, "&gt;="&amp;$A39, Meetings!$N$3:$N1002, F$19)+SUMIFS(Meetings!$F$3:$F1002, Meetings!$B$3:$B1002, "&lt;"&amp;$A39+7, Meetings!$B$3:$B1002, "&gt;="&amp;$A39, Meetings!$O$3:$O1002, F$19)+SUMIFS(Meetings!$F$3:$F1002, Meetings!$B$3:$B1002, "&lt;"&amp;$A39+7, Meetings!$B$3:$B1002, "&gt;="&amp;$A39, Meetings!$P$3:$P1002, F$19)+SUMIFS(Meetings!$F$3:$F1002, Meetings!$B$3:$B1002, "&lt;"&amp;$A39+7, Meetings!$B$3:$B1002, "&gt;="&amp;$A39, Meetings!$Q$3:$Q1002, F$19))</f>
        <v>1.5</v>
      </c>
      <c r="G39" s="110">
        <f>(SUMIFS(Timesheet!$G$3:$G1002, Timesheet!$C$3:$C1002, G$19, Timesheet!$B$3:$B1002, "&lt;"&amp;$A39+7, Timesheet!$B$3:$B1002, "&gt;="&amp;$A39)+SUMIFS(Meetings!$F$3:$F1002, Meetings!$B$3:$B1002, "&lt;"&amp;$A39+7, Meetings!$B$3:$B1002, "&gt;="&amp;$A39, Meetings!$G$3:$G1002, G$19)+SUMIFS(Meetings!$F$3:$F1002, Meetings!$B$3:$B1002, "&lt;"&amp;$A39+7, Meetings!$B$3:$B1002, "&gt;="&amp;$A39, Meetings!$H$3:$H1002, G$19)+SUMIFS(Meetings!$F$3:$F1002, Meetings!$B$3:$B1002, "&lt;"&amp;$A39+7, Meetings!$B$3:$B1002, "&gt;="&amp;$A39, Meetings!$I$3:$I1002, G$19)+SUMIFS(Meetings!$F$3:$F1002, Meetings!$B$3:$B1002, "&lt;"&amp;$A39+7, Meetings!$B$3:$B1002, "&gt;="&amp;$A39, Meetings!$J$3:$J1002, G$19)+SUMIFS(Meetings!$F$3:$F1002, Meetings!$B$3:$B1002, "&lt;"&amp;$A39+7, Meetings!$B$3:$B1002, "&gt;="&amp;$A39, Meetings!$K$3:$K1002, G$19)+SUMIFS(Meetings!$F$3:$F1002, Meetings!$B$3:$B1002, "&lt;"&amp;$A39+7, Meetings!$B$3:$B1002, "&gt;="&amp;$A39, Meetings!$L$3:$L1002, G$19)+SUMIFS(Meetings!$F$3:$F1002, Meetings!$B$3:$B1002, "&lt;"&amp;$A39+7, Meetings!$B$3:$B1002, "&gt;="&amp;$A39, Meetings!$M$3:$M1002, G$19)+SUMIFS(Meetings!$F$3:$F1002, Meetings!$B$3:$B1002, "&lt;"&amp;$A39+7, Meetings!$B$3:$B1002, "&gt;="&amp;$A39, Meetings!$N$3:$N1002, G$19)+SUMIFS(Meetings!$F$3:$F1002, Meetings!$B$3:$B1002, "&lt;"&amp;$A39+7, Meetings!$B$3:$B1002, "&gt;="&amp;$A39, Meetings!$O$3:$O1002, G$19)+SUMIFS(Meetings!$F$3:$F1002, Meetings!$B$3:$B1002, "&lt;"&amp;$A39+7, Meetings!$B$3:$B1002, "&gt;="&amp;$A39, Meetings!$P$3:$P1002, G$19)+SUMIFS(Meetings!$F$3:$F1002, Meetings!$B$3:$B1002, "&lt;"&amp;$A39+7, Meetings!$B$3:$B1002, "&gt;="&amp;$A39, Meetings!$Q$3:$Q1002, G$19))</f>
        <v>0</v>
      </c>
      <c r="H39" s="110">
        <f>(SUMIFS(Timesheet!$G$3:$G1002, Timesheet!$C$3:$C1002, H$19, Timesheet!$B$3:$B1002, "&lt;"&amp;$A39+7, Timesheet!$B$3:$B1002, "&gt;="&amp;$A39)+SUMIFS(Meetings!$F$3:$F1002, Meetings!$B$3:$B1002, "&lt;"&amp;$A39+7, Meetings!$B$3:$B1002, "&gt;="&amp;$A39, Meetings!$G$3:$G1002, H$19)+SUMIFS(Meetings!$F$3:$F1002, Meetings!$B$3:$B1002, "&lt;"&amp;$A39+7, Meetings!$B$3:$B1002, "&gt;="&amp;$A39, Meetings!$H$3:$H1002, H$19)+SUMIFS(Meetings!$F$3:$F1002, Meetings!$B$3:$B1002, "&lt;"&amp;$A39+7, Meetings!$B$3:$B1002, "&gt;="&amp;$A39, Meetings!$I$3:$I1002, H$19)+SUMIFS(Meetings!$F$3:$F1002, Meetings!$B$3:$B1002, "&lt;"&amp;$A39+7, Meetings!$B$3:$B1002, "&gt;="&amp;$A39, Meetings!$J$3:$J1002, H$19)+SUMIFS(Meetings!$F$3:$F1002, Meetings!$B$3:$B1002, "&lt;"&amp;$A39+7, Meetings!$B$3:$B1002, "&gt;="&amp;$A39, Meetings!$K$3:$K1002, H$19)+SUMIFS(Meetings!$F$3:$F1002, Meetings!$B$3:$B1002, "&lt;"&amp;$A39+7, Meetings!$B$3:$B1002, "&gt;="&amp;$A39, Meetings!$L$3:$L1002, H$19)+SUMIFS(Meetings!$F$3:$F1002, Meetings!$B$3:$B1002, "&lt;"&amp;$A39+7, Meetings!$B$3:$B1002, "&gt;="&amp;$A39, Meetings!$M$3:$M1002, H$19)+SUMIFS(Meetings!$F$3:$F1002, Meetings!$B$3:$B1002, "&lt;"&amp;$A39+7, Meetings!$B$3:$B1002, "&gt;="&amp;$A39, Meetings!$N$3:$N1002, H$19)+SUMIFS(Meetings!$F$3:$F1002, Meetings!$B$3:$B1002, "&lt;"&amp;$A39+7, Meetings!$B$3:$B1002, "&gt;="&amp;$A39, Meetings!$O$3:$O1002, H$19)+SUMIFS(Meetings!$F$3:$F1002, Meetings!$B$3:$B1002, "&lt;"&amp;$A39+7, Meetings!$B$3:$B1002, "&gt;="&amp;$A39, Meetings!$P$3:$P1002, H$19)+SUMIFS(Meetings!$F$3:$F1002, Meetings!$B$3:$B1002, "&lt;"&amp;$A39+7, Meetings!$B$3:$B1002, "&gt;="&amp;$A39, Meetings!$Q$3:$Q1002, H$19))</f>
        <v>4.25</v>
      </c>
      <c r="I39" s="110">
        <f>(SUMIFS(Timesheet!$G$3:$G1002, Timesheet!$C$3:$C1002, I$19, Timesheet!$B$3:$B1002, "&lt;"&amp;$A39+7, Timesheet!$B$3:$B1002, "&gt;="&amp;$A39)+SUMIFS(Meetings!$F$3:$F1002, Meetings!$B$3:$B1002, "&lt;"&amp;$A39+7, Meetings!$B$3:$B1002, "&gt;="&amp;$A39, Meetings!$G$3:$G1002, I$19)+SUMIFS(Meetings!$F$3:$F1002, Meetings!$B$3:$B1002, "&lt;"&amp;$A39+7, Meetings!$B$3:$B1002, "&gt;="&amp;$A39, Meetings!$H$3:$H1002, I$19)+SUMIFS(Meetings!$F$3:$F1002, Meetings!$B$3:$B1002, "&lt;"&amp;$A39+7, Meetings!$B$3:$B1002, "&gt;="&amp;$A39, Meetings!$I$3:$I1002, I$19)+SUMIFS(Meetings!$F$3:$F1002, Meetings!$B$3:$B1002, "&lt;"&amp;$A39+7, Meetings!$B$3:$B1002, "&gt;="&amp;$A39, Meetings!$J$3:$J1002, I$19)+SUMIFS(Meetings!$F$3:$F1002, Meetings!$B$3:$B1002, "&lt;"&amp;$A39+7, Meetings!$B$3:$B1002, "&gt;="&amp;$A39, Meetings!$K$3:$K1002, I$19)+SUMIFS(Meetings!$F$3:$F1002, Meetings!$B$3:$B1002, "&lt;"&amp;$A39+7, Meetings!$B$3:$B1002, "&gt;="&amp;$A39, Meetings!$L$3:$L1002, I$19)+SUMIFS(Meetings!$F$3:$F1002, Meetings!$B$3:$B1002, "&lt;"&amp;$A39+7, Meetings!$B$3:$B1002, "&gt;="&amp;$A39, Meetings!$M$3:$M1002, I$19)+SUMIFS(Meetings!$F$3:$F1002, Meetings!$B$3:$B1002, "&lt;"&amp;$A39+7, Meetings!$B$3:$B1002, "&gt;="&amp;$A39, Meetings!$N$3:$N1002, I$19)+SUMIFS(Meetings!$F$3:$F1002, Meetings!$B$3:$B1002, "&lt;"&amp;$A39+7, Meetings!$B$3:$B1002, "&gt;="&amp;$A39, Meetings!$O$3:$O1002, I$19)+SUMIFS(Meetings!$F$3:$F1002, Meetings!$B$3:$B1002, "&lt;"&amp;$A39+7, Meetings!$B$3:$B1002, "&gt;="&amp;$A39, Meetings!$P$3:$P1002, I$19)+SUMIFS(Meetings!$F$3:$F1002, Meetings!$B$3:$B1002, "&lt;"&amp;$A39+7, Meetings!$B$3:$B1002, "&gt;="&amp;$A39, Meetings!$Q$3:$Q1002, I$19))</f>
        <v>14.75</v>
      </c>
      <c r="J39" s="110">
        <f>(SUMIFS(Timesheet!$G$3:$G1002, Timesheet!$C$3:$C1002, J$19, Timesheet!$B$3:$B1002, "&lt;"&amp;$A39+7, Timesheet!$B$3:$B1002, "&gt;="&amp;$A39)+SUMIFS(Meetings!$F$3:$F1002, Meetings!$B$3:$B1002, "&lt;"&amp;$A39+7, Meetings!$B$3:$B1002, "&gt;="&amp;$A39, Meetings!$G$3:$G1002, J$19)+SUMIFS(Meetings!$F$3:$F1002, Meetings!$B$3:$B1002, "&lt;"&amp;$A39+7, Meetings!$B$3:$B1002, "&gt;="&amp;$A39, Meetings!$H$3:$H1002, J$19)+SUMIFS(Meetings!$F$3:$F1002, Meetings!$B$3:$B1002, "&lt;"&amp;$A39+7, Meetings!$B$3:$B1002, "&gt;="&amp;$A39, Meetings!$I$3:$I1002, J$19)+SUMIFS(Meetings!$F$3:$F1002, Meetings!$B$3:$B1002, "&lt;"&amp;$A39+7, Meetings!$B$3:$B1002, "&gt;="&amp;$A39, Meetings!$J$3:$J1002, J$19)+SUMIFS(Meetings!$F$3:$F1002, Meetings!$B$3:$B1002, "&lt;"&amp;$A39+7, Meetings!$B$3:$B1002, "&gt;="&amp;$A39, Meetings!$K$3:$K1002, J$19)+SUMIFS(Meetings!$F$3:$F1002, Meetings!$B$3:$B1002, "&lt;"&amp;$A39+7, Meetings!$B$3:$B1002, "&gt;="&amp;$A39, Meetings!$L$3:$L1002, J$19)+SUMIFS(Meetings!$F$3:$F1002, Meetings!$B$3:$B1002, "&lt;"&amp;$A39+7, Meetings!$B$3:$B1002, "&gt;="&amp;$A39, Meetings!$M$3:$M1002, J$19)+SUMIFS(Meetings!$F$3:$F1002, Meetings!$B$3:$B1002, "&lt;"&amp;$A39+7, Meetings!$B$3:$B1002, "&gt;="&amp;$A39, Meetings!$N$3:$N1002, J$19)+SUMIFS(Meetings!$F$3:$F1002, Meetings!$B$3:$B1002, "&lt;"&amp;$A39+7, Meetings!$B$3:$B1002, "&gt;="&amp;$A39, Meetings!$O$3:$O1002, J$19)+SUMIFS(Meetings!$F$3:$F1002, Meetings!$B$3:$B1002, "&lt;"&amp;$A39+7, Meetings!$B$3:$B1002, "&gt;="&amp;$A39, Meetings!$P$3:$P1002, J$19)+SUMIFS(Meetings!$F$3:$F1002, Meetings!$B$3:$B1002, "&lt;"&amp;$A39+7, Meetings!$B$3:$B1002, "&gt;="&amp;$A39, Meetings!$Q$3:$Q1002, J$19))</f>
        <v>11.25</v>
      </c>
      <c r="K39" s="110">
        <f>(SUMIFS(Timesheet!$G$3:$G1002, Timesheet!$C$3:$C1002, K$19, Timesheet!$B$3:$B1002, "&lt;"&amp;$A39+7, Timesheet!$B$3:$B1002, "&gt;="&amp;$A39)+SUMIFS(Meetings!$F$3:$F1002, Meetings!$B$3:$B1002, "&lt;"&amp;$A39+7, Meetings!$B$3:$B1002, "&gt;="&amp;$A39, Meetings!$G$3:$G1002, K$19)+SUMIFS(Meetings!$F$3:$F1002, Meetings!$B$3:$B1002, "&lt;"&amp;$A39+7, Meetings!$B$3:$B1002, "&gt;="&amp;$A39, Meetings!$H$3:$H1002, K$19)+SUMIFS(Meetings!$F$3:$F1002, Meetings!$B$3:$B1002, "&lt;"&amp;$A39+7, Meetings!$B$3:$B1002, "&gt;="&amp;$A39, Meetings!$I$3:$I1002, K$19)+SUMIFS(Meetings!$F$3:$F1002, Meetings!$B$3:$B1002, "&lt;"&amp;$A39+7, Meetings!$B$3:$B1002, "&gt;="&amp;$A39, Meetings!$J$3:$J1002, K$19)+SUMIFS(Meetings!$F$3:$F1002, Meetings!$B$3:$B1002, "&lt;"&amp;$A39+7, Meetings!$B$3:$B1002, "&gt;="&amp;$A39, Meetings!$K$3:$K1002, K$19)+SUMIFS(Meetings!$F$3:$F1002, Meetings!$B$3:$B1002, "&lt;"&amp;$A39+7, Meetings!$B$3:$B1002, "&gt;="&amp;$A39, Meetings!$L$3:$L1002, K$19)+SUMIFS(Meetings!$F$3:$F1002, Meetings!$B$3:$B1002, "&lt;"&amp;$A39+7, Meetings!$B$3:$B1002, "&gt;="&amp;$A39, Meetings!$M$3:$M1002, K$19)+SUMIFS(Meetings!$F$3:$F1002, Meetings!$B$3:$B1002, "&lt;"&amp;$A39+7, Meetings!$B$3:$B1002, "&gt;="&amp;$A39, Meetings!$N$3:$N1002, K$19)+SUMIFS(Meetings!$F$3:$F1002, Meetings!$B$3:$B1002, "&lt;"&amp;$A39+7, Meetings!$B$3:$B1002, "&gt;="&amp;$A39, Meetings!$O$3:$O1002, K$19)+SUMIFS(Meetings!$F$3:$F1002, Meetings!$B$3:$B1002, "&lt;"&amp;$A39+7, Meetings!$B$3:$B1002, "&gt;="&amp;$A39, Meetings!$P$3:$P1002, K$19)+SUMIFS(Meetings!$F$3:$F1002, Meetings!$B$3:$B1002, "&lt;"&amp;$A39+7, Meetings!$B$3:$B1002, "&gt;="&amp;$A39, Meetings!$Q$3:$Q1002, K$19))</f>
        <v>3.5</v>
      </c>
      <c r="L39" s="110">
        <f>(SUMIFS(Timesheet!$G$3:$G1002, Timesheet!$C$3:$C1002, L$19, Timesheet!$B$3:$B1002, "&lt;"&amp;$A39+7, Timesheet!$B$3:$B1002, "&gt;="&amp;$A39)+SUMIFS(Meetings!$F$3:$F1002, Meetings!$B$3:$B1002, "&lt;"&amp;$A39+7, Meetings!$B$3:$B1002, "&gt;="&amp;$A39, Meetings!$G$3:$G1002, L$19)+SUMIFS(Meetings!$F$3:$F1002, Meetings!$B$3:$B1002, "&lt;"&amp;$A39+7, Meetings!$B$3:$B1002, "&gt;="&amp;$A39, Meetings!$H$3:$H1002, L$19)+SUMIFS(Meetings!$F$3:$F1002, Meetings!$B$3:$B1002, "&lt;"&amp;$A39+7, Meetings!$B$3:$B1002, "&gt;="&amp;$A39, Meetings!$I$3:$I1002, L$19)+SUMIFS(Meetings!$F$3:$F1002, Meetings!$B$3:$B1002, "&lt;"&amp;$A39+7, Meetings!$B$3:$B1002, "&gt;="&amp;$A39, Meetings!$J$3:$J1002, L$19)+SUMIFS(Meetings!$F$3:$F1002, Meetings!$B$3:$B1002, "&lt;"&amp;$A39+7, Meetings!$B$3:$B1002, "&gt;="&amp;$A39, Meetings!$K$3:$K1002, L$19)+SUMIFS(Meetings!$F$3:$F1002, Meetings!$B$3:$B1002, "&lt;"&amp;$A39+7, Meetings!$B$3:$B1002, "&gt;="&amp;$A39, Meetings!$L$3:$L1002, L$19)+SUMIFS(Meetings!$F$3:$F1002, Meetings!$B$3:$B1002, "&lt;"&amp;$A39+7, Meetings!$B$3:$B1002, "&gt;="&amp;$A39, Meetings!$M$3:$M1002, L$19)+SUMIFS(Meetings!$F$3:$F1002, Meetings!$B$3:$B1002, "&lt;"&amp;$A39+7, Meetings!$B$3:$B1002, "&gt;="&amp;$A39, Meetings!$N$3:$N1002, L$19)+SUMIFS(Meetings!$F$3:$F1002, Meetings!$B$3:$B1002, "&lt;"&amp;$A39+7, Meetings!$B$3:$B1002, "&gt;="&amp;$A39, Meetings!$O$3:$O1002, L$19)+SUMIFS(Meetings!$F$3:$F1002, Meetings!$B$3:$B1002, "&lt;"&amp;$A39+7, Meetings!$B$3:$B1002, "&gt;="&amp;$A39, Meetings!$P$3:$P1002, L$19)+SUMIFS(Meetings!$F$3:$F1002, Meetings!$B$3:$B1002, "&lt;"&amp;$A39+7, Meetings!$B$3:$B1002, "&gt;="&amp;$A39, Meetings!$Q$3:$Q1002, L$19))</f>
        <v>8</v>
      </c>
      <c r="M39" s="110">
        <f>(SUMIFS(Timesheet!$G$3:$G1002, Timesheet!$C$3:$C1002, M$19, Timesheet!$B$3:$B1002, "&lt;"&amp;$A39+7, Timesheet!$B$3:$B1002, "&gt;="&amp;$A39)+SUMIFS(Meetings!$F$3:$F1002, Meetings!$B$3:$B1002, "&lt;"&amp;$A39+7, Meetings!$B$3:$B1002, "&gt;="&amp;$A39, Meetings!$G$3:$G1002, M$19)+SUMIFS(Meetings!$F$3:$F1002, Meetings!$B$3:$B1002, "&lt;"&amp;$A39+7, Meetings!$B$3:$B1002, "&gt;="&amp;$A39, Meetings!$H$3:$H1002, M$19)+SUMIFS(Meetings!$F$3:$F1002, Meetings!$B$3:$B1002, "&lt;"&amp;$A39+7, Meetings!$B$3:$B1002, "&gt;="&amp;$A39, Meetings!$I$3:$I1002, M$19)+SUMIFS(Meetings!$F$3:$F1002, Meetings!$B$3:$B1002, "&lt;"&amp;$A39+7, Meetings!$B$3:$B1002, "&gt;="&amp;$A39, Meetings!$J$3:$J1002, M$19)+SUMIFS(Meetings!$F$3:$F1002, Meetings!$B$3:$B1002, "&lt;"&amp;$A39+7, Meetings!$B$3:$B1002, "&gt;="&amp;$A39, Meetings!$K$3:$K1002, M$19)+SUMIFS(Meetings!$F$3:$F1002, Meetings!$B$3:$B1002, "&lt;"&amp;$A39+7, Meetings!$B$3:$B1002, "&gt;="&amp;$A39, Meetings!$L$3:$L1002, M$19)+SUMIFS(Meetings!$F$3:$F1002, Meetings!$B$3:$B1002, "&lt;"&amp;$A39+7, Meetings!$B$3:$B1002, "&gt;="&amp;$A39, Meetings!$M$3:$M1002, M$19)+SUMIFS(Meetings!$F$3:$F1002, Meetings!$B$3:$B1002, "&lt;"&amp;$A39+7, Meetings!$B$3:$B1002, "&gt;="&amp;$A39, Meetings!$N$3:$N1002, M$19)+SUMIFS(Meetings!$F$3:$F1002, Meetings!$B$3:$B1002, "&lt;"&amp;$A39+7, Meetings!$B$3:$B1002, "&gt;="&amp;$A39, Meetings!$O$3:$O1002, M$19)+SUMIFS(Meetings!$F$3:$F1002, Meetings!$B$3:$B1002, "&lt;"&amp;$A39+7, Meetings!$B$3:$B1002, "&gt;="&amp;$A39, Meetings!$P$3:$P1002, M$19)+SUMIFS(Meetings!$F$3:$F1002, Meetings!$B$3:$B1002, "&lt;"&amp;$A39+7, Meetings!$B$3:$B1002, "&gt;="&amp;$A39, Meetings!$Q$3:$Q1002, M$19))</f>
        <v>0</v>
      </c>
      <c r="N39" s="111">
        <f t="shared" si="3"/>
        <v>74.5</v>
      </c>
      <c r="O39" s="113">
        <f t="shared" si="4"/>
        <v>931.25</v>
      </c>
    </row>
    <row r="40" ht="15.75" customHeight="1">
      <c r="A40" s="108">
        <f t="shared" si="5"/>
        <v>45005</v>
      </c>
      <c r="B40" s="109" t="s">
        <v>646</v>
      </c>
      <c r="C40" s="110">
        <f>(SUMIFS(Timesheet!$G$3:$G1002, Timesheet!$C$3:$C1002, C$19, Timesheet!$B$3:$B1002, "&lt;"&amp;$A40+7, Timesheet!$B$3:$B1002, "&gt;="&amp;$A40)+SUMIFS(Meetings!$F$3:$F1002, Meetings!$B$3:$B1002, "&lt;"&amp;$A40+7, Meetings!$B$3:$B1002, "&gt;="&amp;$A40, Meetings!$G$3:$G1002, C$19)+SUMIFS(Meetings!$F$3:$F1002, Meetings!$B$3:$B1002, "&lt;"&amp;$A40+7, Meetings!$B$3:$B1002, "&gt;="&amp;$A40, Meetings!$H$3:$H1002, C$19)+SUMIFS(Meetings!$F$3:$F1002, Meetings!$B$3:$B1002, "&lt;"&amp;$A40+7, Meetings!$B$3:$B1002, "&gt;="&amp;$A40, Meetings!$I$3:$I1002, C$19)+SUMIFS(Meetings!$F$3:$F1002, Meetings!$B$3:$B1002, "&lt;"&amp;$A40+7, Meetings!$B$3:$B1002, "&gt;="&amp;$A40, Meetings!$J$3:$J1002, C$19)+SUMIFS(Meetings!$F$3:$F1002, Meetings!$B$3:$B1002, "&lt;"&amp;$A40+7, Meetings!$B$3:$B1002, "&gt;="&amp;$A40, Meetings!$K$3:$K1002, C$19)+SUMIFS(Meetings!$F$3:$F1002, Meetings!$B$3:$B1002, "&lt;"&amp;$A40+7, Meetings!$B$3:$B1002, "&gt;="&amp;$A40, Meetings!$L$3:$L1002, C$19)+SUMIFS(Meetings!$F$3:$F1002, Meetings!$B$3:$B1002, "&lt;"&amp;$A40+7, Meetings!$B$3:$B1002, "&gt;="&amp;$A40, Meetings!$M$3:$M1002, C$19)+SUMIFS(Meetings!$F$3:$F1002, Meetings!$B$3:$B1002, "&lt;"&amp;$A40+7, Meetings!$B$3:$B1002, "&gt;="&amp;$A40, Meetings!$N$3:$N1002, C$19)+SUMIFS(Meetings!$F$3:$F1002, Meetings!$B$3:$B1002, "&lt;"&amp;$A40+7, Meetings!$B$3:$B1002, "&gt;="&amp;$A40, Meetings!$O$3:$O1002, C$19)+SUMIFS(Meetings!$F$3:$F1002, Meetings!$B$3:$B1002, "&lt;"&amp;$A40+7, Meetings!$B$3:$B1002, "&gt;="&amp;$A40, Meetings!$P$3:$P1002, C$19)+SUMIFS(Meetings!$F$3:$F1002, Meetings!$B$3:$B1002, "&lt;"&amp;$A40+7, Meetings!$B$3:$B1002, "&gt;="&amp;$A40, Meetings!$Q$3:$Q1002, C$19))</f>
        <v>0</v>
      </c>
      <c r="D40" s="110">
        <f>(SUMIFS(Timesheet!$G$3:$G1002, Timesheet!$C$3:$C1002, D$19, Timesheet!$B$3:$B1002, "&lt;"&amp;$A40+7, Timesheet!$B$3:$B1002, "&gt;="&amp;$A40)+SUMIFS(Meetings!$F$3:$F1002, Meetings!$B$3:$B1002, "&lt;"&amp;$A40+7, Meetings!$B$3:$B1002, "&gt;="&amp;$A40, Meetings!$G$3:$G1002, D$19)+SUMIFS(Meetings!$F$3:$F1002, Meetings!$B$3:$B1002, "&lt;"&amp;$A40+7, Meetings!$B$3:$B1002, "&gt;="&amp;$A40, Meetings!$H$3:$H1002, D$19)+SUMIFS(Meetings!$F$3:$F1002, Meetings!$B$3:$B1002, "&lt;"&amp;$A40+7, Meetings!$B$3:$B1002, "&gt;="&amp;$A40, Meetings!$I$3:$I1002, D$19)+SUMIFS(Meetings!$F$3:$F1002, Meetings!$B$3:$B1002, "&lt;"&amp;$A40+7, Meetings!$B$3:$B1002, "&gt;="&amp;$A40, Meetings!$J$3:$J1002, D$19)+SUMIFS(Meetings!$F$3:$F1002, Meetings!$B$3:$B1002, "&lt;"&amp;$A40+7, Meetings!$B$3:$B1002, "&gt;="&amp;$A40, Meetings!$K$3:$K1002, D$19)+SUMIFS(Meetings!$F$3:$F1002, Meetings!$B$3:$B1002, "&lt;"&amp;$A40+7, Meetings!$B$3:$B1002, "&gt;="&amp;$A40, Meetings!$L$3:$L1002, D$19)+SUMIFS(Meetings!$F$3:$F1002, Meetings!$B$3:$B1002, "&lt;"&amp;$A40+7, Meetings!$B$3:$B1002, "&gt;="&amp;$A40, Meetings!$M$3:$M1002, D$19)+SUMIFS(Meetings!$F$3:$F1002, Meetings!$B$3:$B1002, "&lt;"&amp;$A40+7, Meetings!$B$3:$B1002, "&gt;="&amp;$A40, Meetings!$N$3:$N1002, D$19)+SUMIFS(Meetings!$F$3:$F1002, Meetings!$B$3:$B1002, "&lt;"&amp;$A40+7, Meetings!$B$3:$B1002, "&gt;="&amp;$A40, Meetings!$O$3:$O1002, D$19)+SUMIFS(Meetings!$F$3:$F1002, Meetings!$B$3:$B1002, "&lt;"&amp;$A40+7, Meetings!$B$3:$B1002, "&gt;="&amp;$A40, Meetings!$P$3:$P1002, D$19)+SUMIFS(Meetings!$F$3:$F1002, Meetings!$B$3:$B1002, "&lt;"&amp;$A40+7, Meetings!$B$3:$B1002, "&gt;="&amp;$A40, Meetings!$Q$3:$Q1002, D$19))</f>
        <v>0</v>
      </c>
      <c r="E40" s="110">
        <f>(SUMIFS(Timesheet!$G$3:$G1002, Timesheet!$C$3:$C1002, E$19, Timesheet!$B$3:$B1002, "&lt;"&amp;$A40+7, Timesheet!$B$3:$B1002, "&gt;="&amp;$A40)+SUMIFS(Meetings!$F$3:$F1002, Meetings!$B$3:$B1002, "&lt;"&amp;$A40+7, Meetings!$B$3:$B1002, "&gt;="&amp;$A40, Meetings!$G$3:$G1002, E$19)+SUMIFS(Meetings!$F$3:$F1002, Meetings!$B$3:$B1002, "&lt;"&amp;$A40+7, Meetings!$B$3:$B1002, "&gt;="&amp;$A40, Meetings!$H$3:$H1002, E$19)+SUMIFS(Meetings!$F$3:$F1002, Meetings!$B$3:$B1002, "&lt;"&amp;$A40+7, Meetings!$B$3:$B1002, "&gt;="&amp;$A40, Meetings!$I$3:$I1002, E$19)+SUMIFS(Meetings!$F$3:$F1002, Meetings!$B$3:$B1002, "&lt;"&amp;$A40+7, Meetings!$B$3:$B1002, "&gt;="&amp;$A40, Meetings!$J$3:$J1002, E$19)+SUMIFS(Meetings!$F$3:$F1002, Meetings!$B$3:$B1002, "&lt;"&amp;$A40+7, Meetings!$B$3:$B1002, "&gt;="&amp;$A40, Meetings!$K$3:$K1002, E$19)+SUMIFS(Meetings!$F$3:$F1002, Meetings!$B$3:$B1002, "&lt;"&amp;$A40+7, Meetings!$B$3:$B1002, "&gt;="&amp;$A40, Meetings!$L$3:$L1002, E$19)+SUMIFS(Meetings!$F$3:$F1002, Meetings!$B$3:$B1002, "&lt;"&amp;$A40+7, Meetings!$B$3:$B1002, "&gt;="&amp;$A40, Meetings!$M$3:$M1002, E$19)+SUMIFS(Meetings!$F$3:$F1002, Meetings!$B$3:$B1002, "&lt;"&amp;$A40+7, Meetings!$B$3:$B1002, "&gt;="&amp;$A40, Meetings!$N$3:$N1002, E$19)+SUMIFS(Meetings!$F$3:$F1002, Meetings!$B$3:$B1002, "&lt;"&amp;$A40+7, Meetings!$B$3:$B1002, "&gt;="&amp;$A40, Meetings!$O$3:$O1002, E$19)+SUMIFS(Meetings!$F$3:$F1002, Meetings!$B$3:$B1002, "&lt;"&amp;$A40+7, Meetings!$B$3:$B1002, "&gt;="&amp;$A40, Meetings!$P$3:$P1002, E$19)+SUMIFS(Meetings!$F$3:$F1002, Meetings!$B$3:$B1002, "&lt;"&amp;$A40+7, Meetings!$B$3:$B1002, "&gt;="&amp;$A40, Meetings!$Q$3:$Q1002, E$19))</f>
        <v>0</v>
      </c>
      <c r="F40" s="110">
        <f>(SUMIFS(Timesheet!$G$3:$G1002, Timesheet!$C$3:$C1002, F$19, Timesheet!$B$3:$B1002, "&lt;"&amp;$A40+7, Timesheet!$B$3:$B1002, "&gt;="&amp;$A40)+SUMIFS(Meetings!$F$3:$F1002, Meetings!$B$3:$B1002, "&lt;"&amp;$A40+7, Meetings!$B$3:$B1002, "&gt;="&amp;$A40, Meetings!$G$3:$G1002, F$19)+SUMIFS(Meetings!$F$3:$F1002, Meetings!$B$3:$B1002, "&lt;"&amp;$A40+7, Meetings!$B$3:$B1002, "&gt;="&amp;$A40, Meetings!$H$3:$H1002, F$19)+SUMIFS(Meetings!$F$3:$F1002, Meetings!$B$3:$B1002, "&lt;"&amp;$A40+7, Meetings!$B$3:$B1002, "&gt;="&amp;$A40, Meetings!$I$3:$I1002, F$19)+SUMIFS(Meetings!$F$3:$F1002, Meetings!$B$3:$B1002, "&lt;"&amp;$A40+7, Meetings!$B$3:$B1002, "&gt;="&amp;$A40, Meetings!$J$3:$J1002, F$19)+SUMIFS(Meetings!$F$3:$F1002, Meetings!$B$3:$B1002, "&lt;"&amp;$A40+7, Meetings!$B$3:$B1002, "&gt;="&amp;$A40, Meetings!$K$3:$K1002, F$19)+SUMIFS(Meetings!$F$3:$F1002, Meetings!$B$3:$B1002, "&lt;"&amp;$A40+7, Meetings!$B$3:$B1002, "&gt;="&amp;$A40, Meetings!$L$3:$L1002, F$19)+SUMIFS(Meetings!$F$3:$F1002, Meetings!$B$3:$B1002, "&lt;"&amp;$A40+7, Meetings!$B$3:$B1002, "&gt;="&amp;$A40, Meetings!$M$3:$M1002, F$19)+SUMIFS(Meetings!$F$3:$F1002, Meetings!$B$3:$B1002, "&lt;"&amp;$A40+7, Meetings!$B$3:$B1002, "&gt;="&amp;$A40, Meetings!$N$3:$N1002, F$19)+SUMIFS(Meetings!$F$3:$F1002, Meetings!$B$3:$B1002, "&lt;"&amp;$A40+7, Meetings!$B$3:$B1002, "&gt;="&amp;$A40, Meetings!$O$3:$O1002, F$19)+SUMIFS(Meetings!$F$3:$F1002, Meetings!$B$3:$B1002, "&lt;"&amp;$A40+7, Meetings!$B$3:$B1002, "&gt;="&amp;$A40, Meetings!$P$3:$P1002, F$19)+SUMIFS(Meetings!$F$3:$F1002, Meetings!$B$3:$B1002, "&lt;"&amp;$A40+7, Meetings!$B$3:$B1002, "&gt;="&amp;$A40, Meetings!$Q$3:$Q1002, F$19))</f>
        <v>0</v>
      </c>
      <c r="G40" s="110">
        <f>(SUMIFS(Timesheet!$G$3:$G1002, Timesheet!$C$3:$C1002, G$19, Timesheet!$B$3:$B1002, "&lt;"&amp;$A40+7, Timesheet!$B$3:$B1002, "&gt;="&amp;$A40)+SUMIFS(Meetings!$F$3:$F1002, Meetings!$B$3:$B1002, "&lt;"&amp;$A40+7, Meetings!$B$3:$B1002, "&gt;="&amp;$A40, Meetings!$G$3:$G1002, G$19)+SUMIFS(Meetings!$F$3:$F1002, Meetings!$B$3:$B1002, "&lt;"&amp;$A40+7, Meetings!$B$3:$B1002, "&gt;="&amp;$A40, Meetings!$H$3:$H1002, G$19)+SUMIFS(Meetings!$F$3:$F1002, Meetings!$B$3:$B1002, "&lt;"&amp;$A40+7, Meetings!$B$3:$B1002, "&gt;="&amp;$A40, Meetings!$I$3:$I1002, G$19)+SUMIFS(Meetings!$F$3:$F1002, Meetings!$B$3:$B1002, "&lt;"&amp;$A40+7, Meetings!$B$3:$B1002, "&gt;="&amp;$A40, Meetings!$J$3:$J1002, G$19)+SUMIFS(Meetings!$F$3:$F1002, Meetings!$B$3:$B1002, "&lt;"&amp;$A40+7, Meetings!$B$3:$B1002, "&gt;="&amp;$A40, Meetings!$K$3:$K1002, G$19)+SUMIFS(Meetings!$F$3:$F1002, Meetings!$B$3:$B1002, "&lt;"&amp;$A40+7, Meetings!$B$3:$B1002, "&gt;="&amp;$A40, Meetings!$L$3:$L1002, G$19)+SUMIFS(Meetings!$F$3:$F1002, Meetings!$B$3:$B1002, "&lt;"&amp;$A40+7, Meetings!$B$3:$B1002, "&gt;="&amp;$A40, Meetings!$M$3:$M1002, G$19)+SUMIFS(Meetings!$F$3:$F1002, Meetings!$B$3:$B1002, "&lt;"&amp;$A40+7, Meetings!$B$3:$B1002, "&gt;="&amp;$A40, Meetings!$N$3:$N1002, G$19)+SUMIFS(Meetings!$F$3:$F1002, Meetings!$B$3:$B1002, "&lt;"&amp;$A40+7, Meetings!$B$3:$B1002, "&gt;="&amp;$A40, Meetings!$O$3:$O1002, G$19)+SUMIFS(Meetings!$F$3:$F1002, Meetings!$B$3:$B1002, "&lt;"&amp;$A40+7, Meetings!$B$3:$B1002, "&gt;="&amp;$A40, Meetings!$P$3:$P1002, G$19)+SUMIFS(Meetings!$F$3:$F1002, Meetings!$B$3:$B1002, "&lt;"&amp;$A40+7, Meetings!$B$3:$B1002, "&gt;="&amp;$A40, Meetings!$Q$3:$Q1002, G$19))</f>
        <v>0</v>
      </c>
      <c r="H40" s="110">
        <f>(SUMIFS(Timesheet!$G$3:$G1002, Timesheet!$C$3:$C1002, H$19, Timesheet!$B$3:$B1002, "&lt;"&amp;$A40+7, Timesheet!$B$3:$B1002, "&gt;="&amp;$A40)+SUMIFS(Meetings!$F$3:$F1002, Meetings!$B$3:$B1002, "&lt;"&amp;$A40+7, Meetings!$B$3:$B1002, "&gt;="&amp;$A40, Meetings!$G$3:$G1002, H$19)+SUMIFS(Meetings!$F$3:$F1002, Meetings!$B$3:$B1002, "&lt;"&amp;$A40+7, Meetings!$B$3:$B1002, "&gt;="&amp;$A40, Meetings!$H$3:$H1002, H$19)+SUMIFS(Meetings!$F$3:$F1002, Meetings!$B$3:$B1002, "&lt;"&amp;$A40+7, Meetings!$B$3:$B1002, "&gt;="&amp;$A40, Meetings!$I$3:$I1002, H$19)+SUMIFS(Meetings!$F$3:$F1002, Meetings!$B$3:$B1002, "&lt;"&amp;$A40+7, Meetings!$B$3:$B1002, "&gt;="&amp;$A40, Meetings!$J$3:$J1002, H$19)+SUMIFS(Meetings!$F$3:$F1002, Meetings!$B$3:$B1002, "&lt;"&amp;$A40+7, Meetings!$B$3:$B1002, "&gt;="&amp;$A40, Meetings!$K$3:$K1002, H$19)+SUMIFS(Meetings!$F$3:$F1002, Meetings!$B$3:$B1002, "&lt;"&amp;$A40+7, Meetings!$B$3:$B1002, "&gt;="&amp;$A40, Meetings!$L$3:$L1002, H$19)+SUMIFS(Meetings!$F$3:$F1002, Meetings!$B$3:$B1002, "&lt;"&amp;$A40+7, Meetings!$B$3:$B1002, "&gt;="&amp;$A40, Meetings!$M$3:$M1002, H$19)+SUMIFS(Meetings!$F$3:$F1002, Meetings!$B$3:$B1002, "&lt;"&amp;$A40+7, Meetings!$B$3:$B1002, "&gt;="&amp;$A40, Meetings!$N$3:$N1002, H$19)+SUMIFS(Meetings!$F$3:$F1002, Meetings!$B$3:$B1002, "&lt;"&amp;$A40+7, Meetings!$B$3:$B1002, "&gt;="&amp;$A40, Meetings!$O$3:$O1002, H$19)+SUMIFS(Meetings!$F$3:$F1002, Meetings!$B$3:$B1002, "&lt;"&amp;$A40+7, Meetings!$B$3:$B1002, "&gt;="&amp;$A40, Meetings!$P$3:$P1002, H$19)+SUMIFS(Meetings!$F$3:$F1002, Meetings!$B$3:$B1002, "&lt;"&amp;$A40+7, Meetings!$B$3:$B1002, "&gt;="&amp;$A40, Meetings!$Q$3:$Q1002, H$19))</f>
        <v>0</v>
      </c>
      <c r="I40" s="110">
        <f>(SUMIFS(Timesheet!$G$3:$G1002, Timesheet!$C$3:$C1002, I$19, Timesheet!$B$3:$B1002, "&lt;"&amp;$A40+7, Timesheet!$B$3:$B1002, "&gt;="&amp;$A40)+SUMIFS(Meetings!$F$3:$F1002, Meetings!$B$3:$B1002, "&lt;"&amp;$A40+7, Meetings!$B$3:$B1002, "&gt;="&amp;$A40, Meetings!$G$3:$G1002, I$19)+SUMIFS(Meetings!$F$3:$F1002, Meetings!$B$3:$B1002, "&lt;"&amp;$A40+7, Meetings!$B$3:$B1002, "&gt;="&amp;$A40, Meetings!$H$3:$H1002, I$19)+SUMIFS(Meetings!$F$3:$F1002, Meetings!$B$3:$B1002, "&lt;"&amp;$A40+7, Meetings!$B$3:$B1002, "&gt;="&amp;$A40, Meetings!$I$3:$I1002, I$19)+SUMIFS(Meetings!$F$3:$F1002, Meetings!$B$3:$B1002, "&lt;"&amp;$A40+7, Meetings!$B$3:$B1002, "&gt;="&amp;$A40, Meetings!$J$3:$J1002, I$19)+SUMIFS(Meetings!$F$3:$F1002, Meetings!$B$3:$B1002, "&lt;"&amp;$A40+7, Meetings!$B$3:$B1002, "&gt;="&amp;$A40, Meetings!$K$3:$K1002, I$19)+SUMIFS(Meetings!$F$3:$F1002, Meetings!$B$3:$B1002, "&lt;"&amp;$A40+7, Meetings!$B$3:$B1002, "&gt;="&amp;$A40, Meetings!$L$3:$L1002, I$19)+SUMIFS(Meetings!$F$3:$F1002, Meetings!$B$3:$B1002, "&lt;"&amp;$A40+7, Meetings!$B$3:$B1002, "&gt;="&amp;$A40, Meetings!$M$3:$M1002, I$19)+SUMIFS(Meetings!$F$3:$F1002, Meetings!$B$3:$B1002, "&lt;"&amp;$A40+7, Meetings!$B$3:$B1002, "&gt;="&amp;$A40, Meetings!$N$3:$N1002, I$19)+SUMIFS(Meetings!$F$3:$F1002, Meetings!$B$3:$B1002, "&lt;"&amp;$A40+7, Meetings!$B$3:$B1002, "&gt;="&amp;$A40, Meetings!$O$3:$O1002, I$19)+SUMIFS(Meetings!$F$3:$F1002, Meetings!$B$3:$B1002, "&lt;"&amp;$A40+7, Meetings!$B$3:$B1002, "&gt;="&amp;$A40, Meetings!$P$3:$P1002, I$19)+SUMIFS(Meetings!$F$3:$F1002, Meetings!$B$3:$B1002, "&lt;"&amp;$A40+7, Meetings!$B$3:$B1002, "&gt;="&amp;$A40, Meetings!$Q$3:$Q1002, I$19))</f>
        <v>0</v>
      </c>
      <c r="J40" s="110">
        <f>(SUMIFS(Timesheet!$G$3:$G1002, Timesheet!$C$3:$C1002, J$19, Timesheet!$B$3:$B1002, "&lt;"&amp;$A40+7, Timesheet!$B$3:$B1002, "&gt;="&amp;$A40)+SUMIFS(Meetings!$F$3:$F1002, Meetings!$B$3:$B1002, "&lt;"&amp;$A40+7, Meetings!$B$3:$B1002, "&gt;="&amp;$A40, Meetings!$G$3:$G1002, J$19)+SUMIFS(Meetings!$F$3:$F1002, Meetings!$B$3:$B1002, "&lt;"&amp;$A40+7, Meetings!$B$3:$B1002, "&gt;="&amp;$A40, Meetings!$H$3:$H1002, J$19)+SUMIFS(Meetings!$F$3:$F1002, Meetings!$B$3:$B1002, "&lt;"&amp;$A40+7, Meetings!$B$3:$B1002, "&gt;="&amp;$A40, Meetings!$I$3:$I1002, J$19)+SUMIFS(Meetings!$F$3:$F1002, Meetings!$B$3:$B1002, "&lt;"&amp;$A40+7, Meetings!$B$3:$B1002, "&gt;="&amp;$A40, Meetings!$J$3:$J1002, J$19)+SUMIFS(Meetings!$F$3:$F1002, Meetings!$B$3:$B1002, "&lt;"&amp;$A40+7, Meetings!$B$3:$B1002, "&gt;="&amp;$A40, Meetings!$K$3:$K1002, J$19)+SUMIFS(Meetings!$F$3:$F1002, Meetings!$B$3:$B1002, "&lt;"&amp;$A40+7, Meetings!$B$3:$B1002, "&gt;="&amp;$A40, Meetings!$L$3:$L1002, J$19)+SUMIFS(Meetings!$F$3:$F1002, Meetings!$B$3:$B1002, "&lt;"&amp;$A40+7, Meetings!$B$3:$B1002, "&gt;="&amp;$A40, Meetings!$M$3:$M1002, J$19)+SUMIFS(Meetings!$F$3:$F1002, Meetings!$B$3:$B1002, "&lt;"&amp;$A40+7, Meetings!$B$3:$B1002, "&gt;="&amp;$A40, Meetings!$N$3:$N1002, J$19)+SUMIFS(Meetings!$F$3:$F1002, Meetings!$B$3:$B1002, "&lt;"&amp;$A40+7, Meetings!$B$3:$B1002, "&gt;="&amp;$A40, Meetings!$O$3:$O1002, J$19)+SUMIFS(Meetings!$F$3:$F1002, Meetings!$B$3:$B1002, "&lt;"&amp;$A40+7, Meetings!$B$3:$B1002, "&gt;="&amp;$A40, Meetings!$P$3:$P1002, J$19)+SUMIFS(Meetings!$F$3:$F1002, Meetings!$B$3:$B1002, "&lt;"&amp;$A40+7, Meetings!$B$3:$B1002, "&gt;="&amp;$A40, Meetings!$Q$3:$Q1002, J$19))</f>
        <v>0</v>
      </c>
      <c r="K40" s="110">
        <f>(SUMIFS(Timesheet!$G$3:$G1002, Timesheet!$C$3:$C1002, K$19, Timesheet!$B$3:$B1002, "&lt;"&amp;$A40+7, Timesheet!$B$3:$B1002, "&gt;="&amp;$A40)+SUMIFS(Meetings!$F$3:$F1002, Meetings!$B$3:$B1002, "&lt;"&amp;$A40+7, Meetings!$B$3:$B1002, "&gt;="&amp;$A40, Meetings!$G$3:$G1002, K$19)+SUMIFS(Meetings!$F$3:$F1002, Meetings!$B$3:$B1002, "&lt;"&amp;$A40+7, Meetings!$B$3:$B1002, "&gt;="&amp;$A40, Meetings!$H$3:$H1002, K$19)+SUMIFS(Meetings!$F$3:$F1002, Meetings!$B$3:$B1002, "&lt;"&amp;$A40+7, Meetings!$B$3:$B1002, "&gt;="&amp;$A40, Meetings!$I$3:$I1002, K$19)+SUMIFS(Meetings!$F$3:$F1002, Meetings!$B$3:$B1002, "&lt;"&amp;$A40+7, Meetings!$B$3:$B1002, "&gt;="&amp;$A40, Meetings!$J$3:$J1002, K$19)+SUMIFS(Meetings!$F$3:$F1002, Meetings!$B$3:$B1002, "&lt;"&amp;$A40+7, Meetings!$B$3:$B1002, "&gt;="&amp;$A40, Meetings!$K$3:$K1002, K$19)+SUMIFS(Meetings!$F$3:$F1002, Meetings!$B$3:$B1002, "&lt;"&amp;$A40+7, Meetings!$B$3:$B1002, "&gt;="&amp;$A40, Meetings!$L$3:$L1002, K$19)+SUMIFS(Meetings!$F$3:$F1002, Meetings!$B$3:$B1002, "&lt;"&amp;$A40+7, Meetings!$B$3:$B1002, "&gt;="&amp;$A40, Meetings!$M$3:$M1002, K$19)+SUMIFS(Meetings!$F$3:$F1002, Meetings!$B$3:$B1002, "&lt;"&amp;$A40+7, Meetings!$B$3:$B1002, "&gt;="&amp;$A40, Meetings!$N$3:$N1002, K$19)+SUMIFS(Meetings!$F$3:$F1002, Meetings!$B$3:$B1002, "&lt;"&amp;$A40+7, Meetings!$B$3:$B1002, "&gt;="&amp;$A40, Meetings!$O$3:$O1002, K$19)+SUMIFS(Meetings!$F$3:$F1002, Meetings!$B$3:$B1002, "&lt;"&amp;$A40+7, Meetings!$B$3:$B1002, "&gt;="&amp;$A40, Meetings!$P$3:$P1002, K$19)+SUMIFS(Meetings!$F$3:$F1002, Meetings!$B$3:$B1002, "&lt;"&amp;$A40+7, Meetings!$B$3:$B1002, "&gt;="&amp;$A40, Meetings!$Q$3:$Q1002, K$19))</f>
        <v>0</v>
      </c>
      <c r="L40" s="110">
        <f>(SUMIFS(Timesheet!$G$3:$G1002, Timesheet!$C$3:$C1002, L$19, Timesheet!$B$3:$B1002, "&lt;"&amp;$A40+7, Timesheet!$B$3:$B1002, "&gt;="&amp;$A40)+SUMIFS(Meetings!$F$3:$F1002, Meetings!$B$3:$B1002, "&lt;"&amp;$A40+7, Meetings!$B$3:$B1002, "&gt;="&amp;$A40, Meetings!$G$3:$G1002, L$19)+SUMIFS(Meetings!$F$3:$F1002, Meetings!$B$3:$B1002, "&lt;"&amp;$A40+7, Meetings!$B$3:$B1002, "&gt;="&amp;$A40, Meetings!$H$3:$H1002, L$19)+SUMIFS(Meetings!$F$3:$F1002, Meetings!$B$3:$B1002, "&lt;"&amp;$A40+7, Meetings!$B$3:$B1002, "&gt;="&amp;$A40, Meetings!$I$3:$I1002, L$19)+SUMIFS(Meetings!$F$3:$F1002, Meetings!$B$3:$B1002, "&lt;"&amp;$A40+7, Meetings!$B$3:$B1002, "&gt;="&amp;$A40, Meetings!$J$3:$J1002, L$19)+SUMIFS(Meetings!$F$3:$F1002, Meetings!$B$3:$B1002, "&lt;"&amp;$A40+7, Meetings!$B$3:$B1002, "&gt;="&amp;$A40, Meetings!$K$3:$K1002, L$19)+SUMIFS(Meetings!$F$3:$F1002, Meetings!$B$3:$B1002, "&lt;"&amp;$A40+7, Meetings!$B$3:$B1002, "&gt;="&amp;$A40, Meetings!$L$3:$L1002, L$19)+SUMIFS(Meetings!$F$3:$F1002, Meetings!$B$3:$B1002, "&lt;"&amp;$A40+7, Meetings!$B$3:$B1002, "&gt;="&amp;$A40, Meetings!$M$3:$M1002, L$19)+SUMIFS(Meetings!$F$3:$F1002, Meetings!$B$3:$B1002, "&lt;"&amp;$A40+7, Meetings!$B$3:$B1002, "&gt;="&amp;$A40, Meetings!$N$3:$N1002, L$19)+SUMIFS(Meetings!$F$3:$F1002, Meetings!$B$3:$B1002, "&lt;"&amp;$A40+7, Meetings!$B$3:$B1002, "&gt;="&amp;$A40, Meetings!$O$3:$O1002, L$19)+SUMIFS(Meetings!$F$3:$F1002, Meetings!$B$3:$B1002, "&lt;"&amp;$A40+7, Meetings!$B$3:$B1002, "&gt;="&amp;$A40, Meetings!$P$3:$P1002, L$19)+SUMIFS(Meetings!$F$3:$F1002, Meetings!$B$3:$B1002, "&lt;"&amp;$A40+7, Meetings!$B$3:$B1002, "&gt;="&amp;$A40, Meetings!$Q$3:$Q1002, L$19))</f>
        <v>0</v>
      </c>
      <c r="M40" s="110">
        <f>(SUMIFS(Timesheet!$G$3:$G1002, Timesheet!$C$3:$C1002, M$19, Timesheet!$B$3:$B1002, "&lt;"&amp;$A40+7, Timesheet!$B$3:$B1002, "&gt;="&amp;$A40)+SUMIFS(Meetings!$F$3:$F1002, Meetings!$B$3:$B1002, "&lt;"&amp;$A40+7, Meetings!$B$3:$B1002, "&gt;="&amp;$A40, Meetings!$G$3:$G1002, M$19)+SUMIFS(Meetings!$F$3:$F1002, Meetings!$B$3:$B1002, "&lt;"&amp;$A40+7, Meetings!$B$3:$B1002, "&gt;="&amp;$A40, Meetings!$H$3:$H1002, M$19)+SUMIFS(Meetings!$F$3:$F1002, Meetings!$B$3:$B1002, "&lt;"&amp;$A40+7, Meetings!$B$3:$B1002, "&gt;="&amp;$A40, Meetings!$I$3:$I1002, M$19)+SUMIFS(Meetings!$F$3:$F1002, Meetings!$B$3:$B1002, "&lt;"&amp;$A40+7, Meetings!$B$3:$B1002, "&gt;="&amp;$A40, Meetings!$J$3:$J1002, M$19)+SUMIFS(Meetings!$F$3:$F1002, Meetings!$B$3:$B1002, "&lt;"&amp;$A40+7, Meetings!$B$3:$B1002, "&gt;="&amp;$A40, Meetings!$K$3:$K1002, M$19)+SUMIFS(Meetings!$F$3:$F1002, Meetings!$B$3:$B1002, "&lt;"&amp;$A40+7, Meetings!$B$3:$B1002, "&gt;="&amp;$A40, Meetings!$L$3:$L1002, M$19)+SUMIFS(Meetings!$F$3:$F1002, Meetings!$B$3:$B1002, "&lt;"&amp;$A40+7, Meetings!$B$3:$B1002, "&gt;="&amp;$A40, Meetings!$M$3:$M1002, M$19)+SUMIFS(Meetings!$F$3:$F1002, Meetings!$B$3:$B1002, "&lt;"&amp;$A40+7, Meetings!$B$3:$B1002, "&gt;="&amp;$A40, Meetings!$N$3:$N1002, M$19)+SUMIFS(Meetings!$F$3:$F1002, Meetings!$B$3:$B1002, "&lt;"&amp;$A40+7, Meetings!$B$3:$B1002, "&gt;="&amp;$A40, Meetings!$O$3:$O1002, M$19)+SUMIFS(Meetings!$F$3:$F1002, Meetings!$B$3:$B1002, "&lt;"&amp;$A40+7, Meetings!$B$3:$B1002, "&gt;="&amp;$A40, Meetings!$P$3:$P1002, M$19)+SUMIFS(Meetings!$F$3:$F1002, Meetings!$B$3:$B1002, "&lt;"&amp;$A40+7, Meetings!$B$3:$B1002, "&gt;="&amp;$A40, Meetings!$Q$3:$Q1002, M$19))</f>
        <v>0</v>
      </c>
      <c r="N40" s="111">
        <f t="shared" si="3"/>
        <v>0</v>
      </c>
      <c r="O40" s="113">
        <f t="shared" si="4"/>
        <v>0</v>
      </c>
    </row>
    <row r="41" ht="15.75" customHeight="1">
      <c r="A41" s="108">
        <f t="shared" si="5"/>
        <v>45012</v>
      </c>
      <c r="B41" s="109" t="s">
        <v>647</v>
      </c>
      <c r="C41" s="110">
        <f>(SUMIFS(Timesheet!$G$3:$G1002, Timesheet!$C$3:$C1002, C$19, Timesheet!$B$3:$B1002, "&lt;"&amp;$A41+7, Timesheet!$B$3:$B1002, "&gt;="&amp;$A41)+SUMIFS(Meetings!$F$3:$F1002, Meetings!$B$3:$B1002, "&lt;"&amp;$A41+7, Meetings!$B$3:$B1002, "&gt;="&amp;$A41, Meetings!$G$3:$G1002, C$19)+SUMIFS(Meetings!$F$3:$F1002, Meetings!$B$3:$B1002, "&lt;"&amp;$A41+7, Meetings!$B$3:$B1002, "&gt;="&amp;$A41, Meetings!$H$3:$H1002, C$19)+SUMIFS(Meetings!$F$3:$F1002, Meetings!$B$3:$B1002, "&lt;"&amp;$A41+7, Meetings!$B$3:$B1002, "&gt;="&amp;$A41, Meetings!$I$3:$I1002, C$19)+SUMIFS(Meetings!$F$3:$F1002, Meetings!$B$3:$B1002, "&lt;"&amp;$A41+7, Meetings!$B$3:$B1002, "&gt;="&amp;$A41, Meetings!$J$3:$J1002, C$19)+SUMIFS(Meetings!$F$3:$F1002, Meetings!$B$3:$B1002, "&lt;"&amp;$A41+7, Meetings!$B$3:$B1002, "&gt;="&amp;$A41, Meetings!$K$3:$K1002, C$19)+SUMIFS(Meetings!$F$3:$F1002, Meetings!$B$3:$B1002, "&lt;"&amp;$A41+7, Meetings!$B$3:$B1002, "&gt;="&amp;$A41, Meetings!$L$3:$L1002, C$19)+SUMIFS(Meetings!$F$3:$F1002, Meetings!$B$3:$B1002, "&lt;"&amp;$A41+7, Meetings!$B$3:$B1002, "&gt;="&amp;$A41, Meetings!$M$3:$M1002, C$19)+SUMIFS(Meetings!$F$3:$F1002, Meetings!$B$3:$B1002, "&lt;"&amp;$A41+7, Meetings!$B$3:$B1002, "&gt;="&amp;$A41, Meetings!$N$3:$N1002, C$19)+SUMIFS(Meetings!$F$3:$F1002, Meetings!$B$3:$B1002, "&lt;"&amp;$A41+7, Meetings!$B$3:$B1002, "&gt;="&amp;$A41, Meetings!$O$3:$O1002, C$19)+SUMIFS(Meetings!$F$3:$F1002, Meetings!$B$3:$B1002, "&lt;"&amp;$A41+7, Meetings!$B$3:$B1002, "&gt;="&amp;$A41, Meetings!$P$3:$P1002, C$19)+SUMIFS(Meetings!$F$3:$F1002, Meetings!$B$3:$B1002, "&lt;"&amp;$A41+7, Meetings!$B$3:$B1002, "&gt;="&amp;$A41, Meetings!$Q$3:$Q1002, C$19))</f>
        <v>0</v>
      </c>
      <c r="D41" s="110">
        <f>(SUMIFS(Timesheet!$G$3:$G1002, Timesheet!$C$3:$C1002, D$19, Timesheet!$B$3:$B1002, "&lt;"&amp;$A41+7, Timesheet!$B$3:$B1002, "&gt;="&amp;$A41)+SUMIFS(Meetings!$F$3:$F1002, Meetings!$B$3:$B1002, "&lt;"&amp;$A41+7, Meetings!$B$3:$B1002, "&gt;="&amp;$A41, Meetings!$G$3:$G1002, D$19)+SUMIFS(Meetings!$F$3:$F1002, Meetings!$B$3:$B1002, "&lt;"&amp;$A41+7, Meetings!$B$3:$B1002, "&gt;="&amp;$A41, Meetings!$H$3:$H1002, D$19)+SUMIFS(Meetings!$F$3:$F1002, Meetings!$B$3:$B1002, "&lt;"&amp;$A41+7, Meetings!$B$3:$B1002, "&gt;="&amp;$A41, Meetings!$I$3:$I1002, D$19)+SUMIFS(Meetings!$F$3:$F1002, Meetings!$B$3:$B1002, "&lt;"&amp;$A41+7, Meetings!$B$3:$B1002, "&gt;="&amp;$A41, Meetings!$J$3:$J1002, D$19)+SUMIFS(Meetings!$F$3:$F1002, Meetings!$B$3:$B1002, "&lt;"&amp;$A41+7, Meetings!$B$3:$B1002, "&gt;="&amp;$A41, Meetings!$K$3:$K1002, D$19)+SUMIFS(Meetings!$F$3:$F1002, Meetings!$B$3:$B1002, "&lt;"&amp;$A41+7, Meetings!$B$3:$B1002, "&gt;="&amp;$A41, Meetings!$L$3:$L1002, D$19)+SUMIFS(Meetings!$F$3:$F1002, Meetings!$B$3:$B1002, "&lt;"&amp;$A41+7, Meetings!$B$3:$B1002, "&gt;="&amp;$A41, Meetings!$M$3:$M1002, D$19)+SUMIFS(Meetings!$F$3:$F1002, Meetings!$B$3:$B1002, "&lt;"&amp;$A41+7, Meetings!$B$3:$B1002, "&gt;="&amp;$A41, Meetings!$N$3:$N1002, D$19)+SUMIFS(Meetings!$F$3:$F1002, Meetings!$B$3:$B1002, "&lt;"&amp;$A41+7, Meetings!$B$3:$B1002, "&gt;="&amp;$A41, Meetings!$O$3:$O1002, D$19)+SUMIFS(Meetings!$F$3:$F1002, Meetings!$B$3:$B1002, "&lt;"&amp;$A41+7, Meetings!$B$3:$B1002, "&gt;="&amp;$A41, Meetings!$P$3:$P1002, D$19)+SUMIFS(Meetings!$F$3:$F1002, Meetings!$B$3:$B1002, "&lt;"&amp;$A41+7, Meetings!$B$3:$B1002, "&gt;="&amp;$A41, Meetings!$Q$3:$Q1002, D$19))</f>
        <v>0</v>
      </c>
      <c r="E41" s="110">
        <f>(SUMIFS(Timesheet!$G$3:$G1002, Timesheet!$C$3:$C1002, E$19, Timesheet!$B$3:$B1002, "&lt;"&amp;$A41+7, Timesheet!$B$3:$B1002, "&gt;="&amp;$A41)+SUMIFS(Meetings!$F$3:$F1002, Meetings!$B$3:$B1002, "&lt;"&amp;$A41+7, Meetings!$B$3:$B1002, "&gt;="&amp;$A41, Meetings!$G$3:$G1002, E$19)+SUMIFS(Meetings!$F$3:$F1002, Meetings!$B$3:$B1002, "&lt;"&amp;$A41+7, Meetings!$B$3:$B1002, "&gt;="&amp;$A41, Meetings!$H$3:$H1002, E$19)+SUMIFS(Meetings!$F$3:$F1002, Meetings!$B$3:$B1002, "&lt;"&amp;$A41+7, Meetings!$B$3:$B1002, "&gt;="&amp;$A41, Meetings!$I$3:$I1002, E$19)+SUMIFS(Meetings!$F$3:$F1002, Meetings!$B$3:$B1002, "&lt;"&amp;$A41+7, Meetings!$B$3:$B1002, "&gt;="&amp;$A41, Meetings!$J$3:$J1002, E$19)+SUMIFS(Meetings!$F$3:$F1002, Meetings!$B$3:$B1002, "&lt;"&amp;$A41+7, Meetings!$B$3:$B1002, "&gt;="&amp;$A41, Meetings!$K$3:$K1002, E$19)+SUMIFS(Meetings!$F$3:$F1002, Meetings!$B$3:$B1002, "&lt;"&amp;$A41+7, Meetings!$B$3:$B1002, "&gt;="&amp;$A41, Meetings!$L$3:$L1002, E$19)+SUMIFS(Meetings!$F$3:$F1002, Meetings!$B$3:$B1002, "&lt;"&amp;$A41+7, Meetings!$B$3:$B1002, "&gt;="&amp;$A41, Meetings!$M$3:$M1002, E$19)+SUMIFS(Meetings!$F$3:$F1002, Meetings!$B$3:$B1002, "&lt;"&amp;$A41+7, Meetings!$B$3:$B1002, "&gt;="&amp;$A41, Meetings!$N$3:$N1002, E$19)+SUMIFS(Meetings!$F$3:$F1002, Meetings!$B$3:$B1002, "&lt;"&amp;$A41+7, Meetings!$B$3:$B1002, "&gt;="&amp;$A41, Meetings!$O$3:$O1002, E$19)+SUMIFS(Meetings!$F$3:$F1002, Meetings!$B$3:$B1002, "&lt;"&amp;$A41+7, Meetings!$B$3:$B1002, "&gt;="&amp;$A41, Meetings!$P$3:$P1002, E$19)+SUMIFS(Meetings!$F$3:$F1002, Meetings!$B$3:$B1002, "&lt;"&amp;$A41+7, Meetings!$B$3:$B1002, "&gt;="&amp;$A41, Meetings!$Q$3:$Q1002, E$19))</f>
        <v>0</v>
      </c>
      <c r="F41" s="110">
        <f>(SUMIFS(Timesheet!$G$3:$G1002, Timesheet!$C$3:$C1002, F$19, Timesheet!$B$3:$B1002, "&lt;"&amp;$A41+7, Timesheet!$B$3:$B1002, "&gt;="&amp;$A41)+SUMIFS(Meetings!$F$3:$F1002, Meetings!$B$3:$B1002, "&lt;"&amp;$A41+7, Meetings!$B$3:$B1002, "&gt;="&amp;$A41, Meetings!$G$3:$G1002, F$19)+SUMIFS(Meetings!$F$3:$F1002, Meetings!$B$3:$B1002, "&lt;"&amp;$A41+7, Meetings!$B$3:$B1002, "&gt;="&amp;$A41, Meetings!$H$3:$H1002, F$19)+SUMIFS(Meetings!$F$3:$F1002, Meetings!$B$3:$B1002, "&lt;"&amp;$A41+7, Meetings!$B$3:$B1002, "&gt;="&amp;$A41, Meetings!$I$3:$I1002, F$19)+SUMIFS(Meetings!$F$3:$F1002, Meetings!$B$3:$B1002, "&lt;"&amp;$A41+7, Meetings!$B$3:$B1002, "&gt;="&amp;$A41, Meetings!$J$3:$J1002, F$19)+SUMIFS(Meetings!$F$3:$F1002, Meetings!$B$3:$B1002, "&lt;"&amp;$A41+7, Meetings!$B$3:$B1002, "&gt;="&amp;$A41, Meetings!$K$3:$K1002, F$19)+SUMIFS(Meetings!$F$3:$F1002, Meetings!$B$3:$B1002, "&lt;"&amp;$A41+7, Meetings!$B$3:$B1002, "&gt;="&amp;$A41, Meetings!$L$3:$L1002, F$19)+SUMIFS(Meetings!$F$3:$F1002, Meetings!$B$3:$B1002, "&lt;"&amp;$A41+7, Meetings!$B$3:$B1002, "&gt;="&amp;$A41, Meetings!$M$3:$M1002, F$19)+SUMIFS(Meetings!$F$3:$F1002, Meetings!$B$3:$B1002, "&lt;"&amp;$A41+7, Meetings!$B$3:$B1002, "&gt;="&amp;$A41, Meetings!$N$3:$N1002, F$19)+SUMIFS(Meetings!$F$3:$F1002, Meetings!$B$3:$B1002, "&lt;"&amp;$A41+7, Meetings!$B$3:$B1002, "&gt;="&amp;$A41, Meetings!$O$3:$O1002, F$19)+SUMIFS(Meetings!$F$3:$F1002, Meetings!$B$3:$B1002, "&lt;"&amp;$A41+7, Meetings!$B$3:$B1002, "&gt;="&amp;$A41, Meetings!$P$3:$P1002, F$19)+SUMIFS(Meetings!$F$3:$F1002, Meetings!$B$3:$B1002, "&lt;"&amp;$A41+7, Meetings!$B$3:$B1002, "&gt;="&amp;$A41, Meetings!$Q$3:$Q1002, F$19))</f>
        <v>0</v>
      </c>
      <c r="G41" s="110">
        <f>(SUMIFS(Timesheet!$G$3:$G1002, Timesheet!$C$3:$C1002, G$19, Timesheet!$B$3:$B1002, "&lt;"&amp;$A41+7, Timesheet!$B$3:$B1002, "&gt;="&amp;$A41)+SUMIFS(Meetings!$F$3:$F1002, Meetings!$B$3:$B1002, "&lt;"&amp;$A41+7, Meetings!$B$3:$B1002, "&gt;="&amp;$A41, Meetings!$G$3:$G1002, G$19)+SUMIFS(Meetings!$F$3:$F1002, Meetings!$B$3:$B1002, "&lt;"&amp;$A41+7, Meetings!$B$3:$B1002, "&gt;="&amp;$A41, Meetings!$H$3:$H1002, G$19)+SUMIFS(Meetings!$F$3:$F1002, Meetings!$B$3:$B1002, "&lt;"&amp;$A41+7, Meetings!$B$3:$B1002, "&gt;="&amp;$A41, Meetings!$I$3:$I1002, G$19)+SUMIFS(Meetings!$F$3:$F1002, Meetings!$B$3:$B1002, "&lt;"&amp;$A41+7, Meetings!$B$3:$B1002, "&gt;="&amp;$A41, Meetings!$J$3:$J1002, G$19)+SUMIFS(Meetings!$F$3:$F1002, Meetings!$B$3:$B1002, "&lt;"&amp;$A41+7, Meetings!$B$3:$B1002, "&gt;="&amp;$A41, Meetings!$K$3:$K1002, G$19)+SUMIFS(Meetings!$F$3:$F1002, Meetings!$B$3:$B1002, "&lt;"&amp;$A41+7, Meetings!$B$3:$B1002, "&gt;="&amp;$A41, Meetings!$L$3:$L1002, G$19)+SUMIFS(Meetings!$F$3:$F1002, Meetings!$B$3:$B1002, "&lt;"&amp;$A41+7, Meetings!$B$3:$B1002, "&gt;="&amp;$A41, Meetings!$M$3:$M1002, G$19)+SUMIFS(Meetings!$F$3:$F1002, Meetings!$B$3:$B1002, "&lt;"&amp;$A41+7, Meetings!$B$3:$B1002, "&gt;="&amp;$A41, Meetings!$N$3:$N1002, G$19)+SUMIFS(Meetings!$F$3:$F1002, Meetings!$B$3:$B1002, "&lt;"&amp;$A41+7, Meetings!$B$3:$B1002, "&gt;="&amp;$A41, Meetings!$O$3:$O1002, G$19)+SUMIFS(Meetings!$F$3:$F1002, Meetings!$B$3:$B1002, "&lt;"&amp;$A41+7, Meetings!$B$3:$B1002, "&gt;="&amp;$A41, Meetings!$P$3:$P1002, G$19)+SUMIFS(Meetings!$F$3:$F1002, Meetings!$B$3:$B1002, "&lt;"&amp;$A41+7, Meetings!$B$3:$B1002, "&gt;="&amp;$A41, Meetings!$Q$3:$Q1002, G$19))</f>
        <v>0</v>
      </c>
      <c r="H41" s="110">
        <f>(SUMIFS(Timesheet!$G$3:$G1002, Timesheet!$C$3:$C1002, H$19, Timesheet!$B$3:$B1002, "&lt;"&amp;$A41+7, Timesheet!$B$3:$B1002, "&gt;="&amp;$A41)+SUMIFS(Meetings!$F$3:$F1002, Meetings!$B$3:$B1002, "&lt;"&amp;$A41+7, Meetings!$B$3:$B1002, "&gt;="&amp;$A41, Meetings!$G$3:$G1002, H$19)+SUMIFS(Meetings!$F$3:$F1002, Meetings!$B$3:$B1002, "&lt;"&amp;$A41+7, Meetings!$B$3:$B1002, "&gt;="&amp;$A41, Meetings!$H$3:$H1002, H$19)+SUMIFS(Meetings!$F$3:$F1002, Meetings!$B$3:$B1002, "&lt;"&amp;$A41+7, Meetings!$B$3:$B1002, "&gt;="&amp;$A41, Meetings!$I$3:$I1002, H$19)+SUMIFS(Meetings!$F$3:$F1002, Meetings!$B$3:$B1002, "&lt;"&amp;$A41+7, Meetings!$B$3:$B1002, "&gt;="&amp;$A41, Meetings!$J$3:$J1002, H$19)+SUMIFS(Meetings!$F$3:$F1002, Meetings!$B$3:$B1002, "&lt;"&amp;$A41+7, Meetings!$B$3:$B1002, "&gt;="&amp;$A41, Meetings!$K$3:$K1002, H$19)+SUMIFS(Meetings!$F$3:$F1002, Meetings!$B$3:$B1002, "&lt;"&amp;$A41+7, Meetings!$B$3:$B1002, "&gt;="&amp;$A41, Meetings!$L$3:$L1002, H$19)+SUMIFS(Meetings!$F$3:$F1002, Meetings!$B$3:$B1002, "&lt;"&amp;$A41+7, Meetings!$B$3:$B1002, "&gt;="&amp;$A41, Meetings!$M$3:$M1002, H$19)+SUMIFS(Meetings!$F$3:$F1002, Meetings!$B$3:$B1002, "&lt;"&amp;$A41+7, Meetings!$B$3:$B1002, "&gt;="&amp;$A41, Meetings!$N$3:$N1002, H$19)+SUMIFS(Meetings!$F$3:$F1002, Meetings!$B$3:$B1002, "&lt;"&amp;$A41+7, Meetings!$B$3:$B1002, "&gt;="&amp;$A41, Meetings!$O$3:$O1002, H$19)+SUMIFS(Meetings!$F$3:$F1002, Meetings!$B$3:$B1002, "&lt;"&amp;$A41+7, Meetings!$B$3:$B1002, "&gt;="&amp;$A41, Meetings!$P$3:$P1002, H$19)+SUMIFS(Meetings!$F$3:$F1002, Meetings!$B$3:$B1002, "&lt;"&amp;$A41+7, Meetings!$B$3:$B1002, "&gt;="&amp;$A41, Meetings!$Q$3:$Q1002, H$19))</f>
        <v>0</v>
      </c>
      <c r="I41" s="110">
        <f>(SUMIFS(Timesheet!$G$3:$G1002, Timesheet!$C$3:$C1002, I$19, Timesheet!$B$3:$B1002, "&lt;"&amp;$A41+7, Timesheet!$B$3:$B1002, "&gt;="&amp;$A41)+SUMIFS(Meetings!$F$3:$F1002, Meetings!$B$3:$B1002, "&lt;"&amp;$A41+7, Meetings!$B$3:$B1002, "&gt;="&amp;$A41, Meetings!$G$3:$G1002, I$19)+SUMIFS(Meetings!$F$3:$F1002, Meetings!$B$3:$B1002, "&lt;"&amp;$A41+7, Meetings!$B$3:$B1002, "&gt;="&amp;$A41, Meetings!$H$3:$H1002, I$19)+SUMIFS(Meetings!$F$3:$F1002, Meetings!$B$3:$B1002, "&lt;"&amp;$A41+7, Meetings!$B$3:$B1002, "&gt;="&amp;$A41, Meetings!$I$3:$I1002, I$19)+SUMIFS(Meetings!$F$3:$F1002, Meetings!$B$3:$B1002, "&lt;"&amp;$A41+7, Meetings!$B$3:$B1002, "&gt;="&amp;$A41, Meetings!$J$3:$J1002, I$19)+SUMIFS(Meetings!$F$3:$F1002, Meetings!$B$3:$B1002, "&lt;"&amp;$A41+7, Meetings!$B$3:$B1002, "&gt;="&amp;$A41, Meetings!$K$3:$K1002, I$19)+SUMIFS(Meetings!$F$3:$F1002, Meetings!$B$3:$B1002, "&lt;"&amp;$A41+7, Meetings!$B$3:$B1002, "&gt;="&amp;$A41, Meetings!$L$3:$L1002, I$19)+SUMIFS(Meetings!$F$3:$F1002, Meetings!$B$3:$B1002, "&lt;"&amp;$A41+7, Meetings!$B$3:$B1002, "&gt;="&amp;$A41, Meetings!$M$3:$M1002, I$19)+SUMIFS(Meetings!$F$3:$F1002, Meetings!$B$3:$B1002, "&lt;"&amp;$A41+7, Meetings!$B$3:$B1002, "&gt;="&amp;$A41, Meetings!$N$3:$N1002, I$19)+SUMIFS(Meetings!$F$3:$F1002, Meetings!$B$3:$B1002, "&lt;"&amp;$A41+7, Meetings!$B$3:$B1002, "&gt;="&amp;$A41, Meetings!$O$3:$O1002, I$19)+SUMIFS(Meetings!$F$3:$F1002, Meetings!$B$3:$B1002, "&lt;"&amp;$A41+7, Meetings!$B$3:$B1002, "&gt;="&amp;$A41, Meetings!$P$3:$P1002, I$19)+SUMIFS(Meetings!$F$3:$F1002, Meetings!$B$3:$B1002, "&lt;"&amp;$A41+7, Meetings!$B$3:$B1002, "&gt;="&amp;$A41, Meetings!$Q$3:$Q1002, I$19))</f>
        <v>0</v>
      </c>
      <c r="J41" s="110">
        <f>(SUMIFS(Timesheet!$G$3:$G1002, Timesheet!$C$3:$C1002, J$19, Timesheet!$B$3:$B1002, "&lt;"&amp;$A41+7, Timesheet!$B$3:$B1002, "&gt;="&amp;$A41)+SUMIFS(Meetings!$F$3:$F1002, Meetings!$B$3:$B1002, "&lt;"&amp;$A41+7, Meetings!$B$3:$B1002, "&gt;="&amp;$A41, Meetings!$G$3:$G1002, J$19)+SUMIFS(Meetings!$F$3:$F1002, Meetings!$B$3:$B1002, "&lt;"&amp;$A41+7, Meetings!$B$3:$B1002, "&gt;="&amp;$A41, Meetings!$H$3:$H1002, J$19)+SUMIFS(Meetings!$F$3:$F1002, Meetings!$B$3:$B1002, "&lt;"&amp;$A41+7, Meetings!$B$3:$B1002, "&gt;="&amp;$A41, Meetings!$I$3:$I1002, J$19)+SUMIFS(Meetings!$F$3:$F1002, Meetings!$B$3:$B1002, "&lt;"&amp;$A41+7, Meetings!$B$3:$B1002, "&gt;="&amp;$A41, Meetings!$J$3:$J1002, J$19)+SUMIFS(Meetings!$F$3:$F1002, Meetings!$B$3:$B1002, "&lt;"&amp;$A41+7, Meetings!$B$3:$B1002, "&gt;="&amp;$A41, Meetings!$K$3:$K1002, J$19)+SUMIFS(Meetings!$F$3:$F1002, Meetings!$B$3:$B1002, "&lt;"&amp;$A41+7, Meetings!$B$3:$B1002, "&gt;="&amp;$A41, Meetings!$L$3:$L1002, J$19)+SUMIFS(Meetings!$F$3:$F1002, Meetings!$B$3:$B1002, "&lt;"&amp;$A41+7, Meetings!$B$3:$B1002, "&gt;="&amp;$A41, Meetings!$M$3:$M1002, J$19)+SUMIFS(Meetings!$F$3:$F1002, Meetings!$B$3:$B1002, "&lt;"&amp;$A41+7, Meetings!$B$3:$B1002, "&gt;="&amp;$A41, Meetings!$N$3:$N1002, J$19)+SUMIFS(Meetings!$F$3:$F1002, Meetings!$B$3:$B1002, "&lt;"&amp;$A41+7, Meetings!$B$3:$B1002, "&gt;="&amp;$A41, Meetings!$O$3:$O1002, J$19)+SUMIFS(Meetings!$F$3:$F1002, Meetings!$B$3:$B1002, "&lt;"&amp;$A41+7, Meetings!$B$3:$B1002, "&gt;="&amp;$A41, Meetings!$P$3:$P1002, J$19)+SUMIFS(Meetings!$F$3:$F1002, Meetings!$B$3:$B1002, "&lt;"&amp;$A41+7, Meetings!$B$3:$B1002, "&gt;="&amp;$A41, Meetings!$Q$3:$Q1002, J$19))</f>
        <v>0</v>
      </c>
      <c r="K41" s="110">
        <f>(SUMIFS(Timesheet!$G$3:$G1002, Timesheet!$C$3:$C1002, K$19, Timesheet!$B$3:$B1002, "&lt;"&amp;$A41+7, Timesheet!$B$3:$B1002, "&gt;="&amp;$A41)+SUMIFS(Meetings!$F$3:$F1002, Meetings!$B$3:$B1002, "&lt;"&amp;$A41+7, Meetings!$B$3:$B1002, "&gt;="&amp;$A41, Meetings!$G$3:$G1002, K$19)+SUMIFS(Meetings!$F$3:$F1002, Meetings!$B$3:$B1002, "&lt;"&amp;$A41+7, Meetings!$B$3:$B1002, "&gt;="&amp;$A41, Meetings!$H$3:$H1002, K$19)+SUMIFS(Meetings!$F$3:$F1002, Meetings!$B$3:$B1002, "&lt;"&amp;$A41+7, Meetings!$B$3:$B1002, "&gt;="&amp;$A41, Meetings!$I$3:$I1002, K$19)+SUMIFS(Meetings!$F$3:$F1002, Meetings!$B$3:$B1002, "&lt;"&amp;$A41+7, Meetings!$B$3:$B1002, "&gt;="&amp;$A41, Meetings!$J$3:$J1002, K$19)+SUMIFS(Meetings!$F$3:$F1002, Meetings!$B$3:$B1002, "&lt;"&amp;$A41+7, Meetings!$B$3:$B1002, "&gt;="&amp;$A41, Meetings!$K$3:$K1002, K$19)+SUMIFS(Meetings!$F$3:$F1002, Meetings!$B$3:$B1002, "&lt;"&amp;$A41+7, Meetings!$B$3:$B1002, "&gt;="&amp;$A41, Meetings!$L$3:$L1002, K$19)+SUMIFS(Meetings!$F$3:$F1002, Meetings!$B$3:$B1002, "&lt;"&amp;$A41+7, Meetings!$B$3:$B1002, "&gt;="&amp;$A41, Meetings!$M$3:$M1002, K$19)+SUMIFS(Meetings!$F$3:$F1002, Meetings!$B$3:$B1002, "&lt;"&amp;$A41+7, Meetings!$B$3:$B1002, "&gt;="&amp;$A41, Meetings!$N$3:$N1002, K$19)+SUMIFS(Meetings!$F$3:$F1002, Meetings!$B$3:$B1002, "&lt;"&amp;$A41+7, Meetings!$B$3:$B1002, "&gt;="&amp;$A41, Meetings!$O$3:$O1002, K$19)+SUMIFS(Meetings!$F$3:$F1002, Meetings!$B$3:$B1002, "&lt;"&amp;$A41+7, Meetings!$B$3:$B1002, "&gt;="&amp;$A41, Meetings!$P$3:$P1002, K$19)+SUMIFS(Meetings!$F$3:$F1002, Meetings!$B$3:$B1002, "&lt;"&amp;$A41+7, Meetings!$B$3:$B1002, "&gt;="&amp;$A41, Meetings!$Q$3:$Q1002, K$19))</f>
        <v>0</v>
      </c>
      <c r="L41" s="110">
        <f>(SUMIFS(Timesheet!$G$3:$G1002, Timesheet!$C$3:$C1002, L$19, Timesheet!$B$3:$B1002, "&lt;"&amp;$A41+7, Timesheet!$B$3:$B1002, "&gt;="&amp;$A41)+SUMIFS(Meetings!$F$3:$F1002, Meetings!$B$3:$B1002, "&lt;"&amp;$A41+7, Meetings!$B$3:$B1002, "&gt;="&amp;$A41, Meetings!$G$3:$G1002, L$19)+SUMIFS(Meetings!$F$3:$F1002, Meetings!$B$3:$B1002, "&lt;"&amp;$A41+7, Meetings!$B$3:$B1002, "&gt;="&amp;$A41, Meetings!$H$3:$H1002, L$19)+SUMIFS(Meetings!$F$3:$F1002, Meetings!$B$3:$B1002, "&lt;"&amp;$A41+7, Meetings!$B$3:$B1002, "&gt;="&amp;$A41, Meetings!$I$3:$I1002, L$19)+SUMIFS(Meetings!$F$3:$F1002, Meetings!$B$3:$B1002, "&lt;"&amp;$A41+7, Meetings!$B$3:$B1002, "&gt;="&amp;$A41, Meetings!$J$3:$J1002, L$19)+SUMIFS(Meetings!$F$3:$F1002, Meetings!$B$3:$B1002, "&lt;"&amp;$A41+7, Meetings!$B$3:$B1002, "&gt;="&amp;$A41, Meetings!$K$3:$K1002, L$19)+SUMIFS(Meetings!$F$3:$F1002, Meetings!$B$3:$B1002, "&lt;"&amp;$A41+7, Meetings!$B$3:$B1002, "&gt;="&amp;$A41, Meetings!$L$3:$L1002, L$19)+SUMIFS(Meetings!$F$3:$F1002, Meetings!$B$3:$B1002, "&lt;"&amp;$A41+7, Meetings!$B$3:$B1002, "&gt;="&amp;$A41, Meetings!$M$3:$M1002, L$19)+SUMIFS(Meetings!$F$3:$F1002, Meetings!$B$3:$B1002, "&lt;"&amp;$A41+7, Meetings!$B$3:$B1002, "&gt;="&amp;$A41, Meetings!$N$3:$N1002, L$19)+SUMIFS(Meetings!$F$3:$F1002, Meetings!$B$3:$B1002, "&lt;"&amp;$A41+7, Meetings!$B$3:$B1002, "&gt;="&amp;$A41, Meetings!$O$3:$O1002, L$19)+SUMIFS(Meetings!$F$3:$F1002, Meetings!$B$3:$B1002, "&lt;"&amp;$A41+7, Meetings!$B$3:$B1002, "&gt;="&amp;$A41, Meetings!$P$3:$P1002, L$19)+SUMIFS(Meetings!$F$3:$F1002, Meetings!$B$3:$B1002, "&lt;"&amp;$A41+7, Meetings!$B$3:$B1002, "&gt;="&amp;$A41, Meetings!$Q$3:$Q1002, L$19))</f>
        <v>1.25</v>
      </c>
      <c r="M41" s="110">
        <f>(SUMIFS(Timesheet!$G$3:$G1002, Timesheet!$C$3:$C1002, M$19, Timesheet!$B$3:$B1002, "&lt;"&amp;$A41+7, Timesheet!$B$3:$B1002, "&gt;="&amp;$A41)+SUMIFS(Meetings!$F$3:$F1002, Meetings!$B$3:$B1002, "&lt;"&amp;$A41+7, Meetings!$B$3:$B1002, "&gt;="&amp;$A41, Meetings!$G$3:$G1002, M$19)+SUMIFS(Meetings!$F$3:$F1002, Meetings!$B$3:$B1002, "&lt;"&amp;$A41+7, Meetings!$B$3:$B1002, "&gt;="&amp;$A41, Meetings!$H$3:$H1002, M$19)+SUMIFS(Meetings!$F$3:$F1002, Meetings!$B$3:$B1002, "&lt;"&amp;$A41+7, Meetings!$B$3:$B1002, "&gt;="&amp;$A41, Meetings!$I$3:$I1002, M$19)+SUMIFS(Meetings!$F$3:$F1002, Meetings!$B$3:$B1002, "&lt;"&amp;$A41+7, Meetings!$B$3:$B1002, "&gt;="&amp;$A41, Meetings!$J$3:$J1002, M$19)+SUMIFS(Meetings!$F$3:$F1002, Meetings!$B$3:$B1002, "&lt;"&amp;$A41+7, Meetings!$B$3:$B1002, "&gt;="&amp;$A41, Meetings!$K$3:$K1002, M$19)+SUMIFS(Meetings!$F$3:$F1002, Meetings!$B$3:$B1002, "&lt;"&amp;$A41+7, Meetings!$B$3:$B1002, "&gt;="&amp;$A41, Meetings!$L$3:$L1002, M$19)+SUMIFS(Meetings!$F$3:$F1002, Meetings!$B$3:$B1002, "&lt;"&amp;$A41+7, Meetings!$B$3:$B1002, "&gt;="&amp;$A41, Meetings!$M$3:$M1002, M$19)+SUMIFS(Meetings!$F$3:$F1002, Meetings!$B$3:$B1002, "&lt;"&amp;$A41+7, Meetings!$B$3:$B1002, "&gt;="&amp;$A41, Meetings!$N$3:$N1002, M$19)+SUMIFS(Meetings!$F$3:$F1002, Meetings!$B$3:$B1002, "&lt;"&amp;$A41+7, Meetings!$B$3:$B1002, "&gt;="&amp;$A41, Meetings!$O$3:$O1002, M$19)+SUMIFS(Meetings!$F$3:$F1002, Meetings!$B$3:$B1002, "&lt;"&amp;$A41+7, Meetings!$B$3:$B1002, "&gt;="&amp;$A41, Meetings!$P$3:$P1002, M$19)+SUMIFS(Meetings!$F$3:$F1002, Meetings!$B$3:$B1002, "&lt;"&amp;$A41+7, Meetings!$B$3:$B1002, "&gt;="&amp;$A41, Meetings!$Q$3:$Q1002, M$19))</f>
        <v>0</v>
      </c>
      <c r="N41" s="111">
        <f t="shared" si="3"/>
        <v>1.25</v>
      </c>
      <c r="O41" s="113">
        <f t="shared" si="4"/>
        <v>15.625</v>
      </c>
    </row>
    <row r="42" ht="15.75" customHeight="1">
      <c r="A42" s="108">
        <f t="shared" si="5"/>
        <v>45019</v>
      </c>
      <c r="B42" s="109" t="s">
        <v>648</v>
      </c>
      <c r="C42" s="110">
        <f>(SUMIFS(Timesheet!$G$3:$G1002, Timesheet!$C$3:$C1002, C$19, Timesheet!$B$3:$B1002, "&lt;"&amp;$A42+7, Timesheet!$B$3:$B1002, "&gt;="&amp;$A42)+SUMIFS(Meetings!$F$3:$F1002, Meetings!$B$3:$B1002, "&lt;"&amp;$A42+7, Meetings!$B$3:$B1002, "&gt;="&amp;$A42, Meetings!$G$3:$G1002, C$19)+SUMIFS(Meetings!$F$3:$F1002, Meetings!$B$3:$B1002, "&lt;"&amp;$A42+7, Meetings!$B$3:$B1002, "&gt;="&amp;$A42, Meetings!$H$3:$H1002, C$19)+SUMIFS(Meetings!$F$3:$F1002, Meetings!$B$3:$B1002, "&lt;"&amp;$A42+7, Meetings!$B$3:$B1002, "&gt;="&amp;$A42, Meetings!$I$3:$I1002, C$19)+SUMIFS(Meetings!$F$3:$F1002, Meetings!$B$3:$B1002, "&lt;"&amp;$A42+7, Meetings!$B$3:$B1002, "&gt;="&amp;$A42, Meetings!$J$3:$J1002, C$19)+SUMIFS(Meetings!$F$3:$F1002, Meetings!$B$3:$B1002, "&lt;"&amp;$A42+7, Meetings!$B$3:$B1002, "&gt;="&amp;$A42, Meetings!$K$3:$K1002, C$19)+SUMIFS(Meetings!$F$3:$F1002, Meetings!$B$3:$B1002, "&lt;"&amp;$A42+7, Meetings!$B$3:$B1002, "&gt;="&amp;$A42, Meetings!$L$3:$L1002, C$19)+SUMIFS(Meetings!$F$3:$F1002, Meetings!$B$3:$B1002, "&lt;"&amp;$A42+7, Meetings!$B$3:$B1002, "&gt;="&amp;$A42, Meetings!$M$3:$M1002, C$19)+SUMIFS(Meetings!$F$3:$F1002, Meetings!$B$3:$B1002, "&lt;"&amp;$A42+7, Meetings!$B$3:$B1002, "&gt;="&amp;$A42, Meetings!$N$3:$N1002, C$19)+SUMIFS(Meetings!$F$3:$F1002, Meetings!$B$3:$B1002, "&lt;"&amp;$A42+7, Meetings!$B$3:$B1002, "&gt;="&amp;$A42, Meetings!$O$3:$O1002, C$19)+SUMIFS(Meetings!$F$3:$F1002, Meetings!$B$3:$B1002, "&lt;"&amp;$A42+7, Meetings!$B$3:$B1002, "&gt;="&amp;$A42, Meetings!$P$3:$P1002, C$19)+SUMIFS(Meetings!$F$3:$F1002, Meetings!$B$3:$B1002, "&lt;"&amp;$A42+7, Meetings!$B$3:$B1002, "&gt;="&amp;$A42, Meetings!$Q$3:$Q1002, C$19))</f>
        <v>0</v>
      </c>
      <c r="D42" s="110">
        <f>(SUMIFS(Timesheet!$G$3:$G1002, Timesheet!$C$3:$C1002, D$19, Timesheet!$B$3:$B1002, "&lt;"&amp;$A42+7, Timesheet!$B$3:$B1002, "&gt;="&amp;$A42)+SUMIFS(Meetings!$F$3:$F1002, Meetings!$B$3:$B1002, "&lt;"&amp;$A42+7, Meetings!$B$3:$B1002, "&gt;="&amp;$A42, Meetings!$G$3:$G1002, D$19)+SUMIFS(Meetings!$F$3:$F1002, Meetings!$B$3:$B1002, "&lt;"&amp;$A42+7, Meetings!$B$3:$B1002, "&gt;="&amp;$A42, Meetings!$H$3:$H1002, D$19)+SUMIFS(Meetings!$F$3:$F1002, Meetings!$B$3:$B1002, "&lt;"&amp;$A42+7, Meetings!$B$3:$B1002, "&gt;="&amp;$A42, Meetings!$I$3:$I1002, D$19)+SUMIFS(Meetings!$F$3:$F1002, Meetings!$B$3:$B1002, "&lt;"&amp;$A42+7, Meetings!$B$3:$B1002, "&gt;="&amp;$A42, Meetings!$J$3:$J1002, D$19)+SUMIFS(Meetings!$F$3:$F1002, Meetings!$B$3:$B1002, "&lt;"&amp;$A42+7, Meetings!$B$3:$B1002, "&gt;="&amp;$A42, Meetings!$K$3:$K1002, D$19)+SUMIFS(Meetings!$F$3:$F1002, Meetings!$B$3:$B1002, "&lt;"&amp;$A42+7, Meetings!$B$3:$B1002, "&gt;="&amp;$A42, Meetings!$L$3:$L1002, D$19)+SUMIFS(Meetings!$F$3:$F1002, Meetings!$B$3:$B1002, "&lt;"&amp;$A42+7, Meetings!$B$3:$B1002, "&gt;="&amp;$A42, Meetings!$M$3:$M1002, D$19)+SUMIFS(Meetings!$F$3:$F1002, Meetings!$B$3:$B1002, "&lt;"&amp;$A42+7, Meetings!$B$3:$B1002, "&gt;="&amp;$A42, Meetings!$N$3:$N1002, D$19)+SUMIFS(Meetings!$F$3:$F1002, Meetings!$B$3:$B1002, "&lt;"&amp;$A42+7, Meetings!$B$3:$B1002, "&gt;="&amp;$A42, Meetings!$O$3:$O1002, D$19)+SUMIFS(Meetings!$F$3:$F1002, Meetings!$B$3:$B1002, "&lt;"&amp;$A42+7, Meetings!$B$3:$B1002, "&gt;="&amp;$A42, Meetings!$P$3:$P1002, D$19)+SUMIFS(Meetings!$F$3:$F1002, Meetings!$B$3:$B1002, "&lt;"&amp;$A42+7, Meetings!$B$3:$B1002, "&gt;="&amp;$A42, Meetings!$Q$3:$Q1002, D$19))</f>
        <v>0</v>
      </c>
      <c r="E42" s="110">
        <f>(SUMIFS(Timesheet!$G$3:$G1002, Timesheet!$C$3:$C1002, E$19, Timesheet!$B$3:$B1002, "&lt;"&amp;$A42+7, Timesheet!$B$3:$B1002, "&gt;="&amp;$A42)+SUMIFS(Meetings!$F$3:$F1002, Meetings!$B$3:$B1002, "&lt;"&amp;$A42+7, Meetings!$B$3:$B1002, "&gt;="&amp;$A42, Meetings!$G$3:$G1002, E$19)+SUMIFS(Meetings!$F$3:$F1002, Meetings!$B$3:$B1002, "&lt;"&amp;$A42+7, Meetings!$B$3:$B1002, "&gt;="&amp;$A42, Meetings!$H$3:$H1002, E$19)+SUMIFS(Meetings!$F$3:$F1002, Meetings!$B$3:$B1002, "&lt;"&amp;$A42+7, Meetings!$B$3:$B1002, "&gt;="&amp;$A42, Meetings!$I$3:$I1002, E$19)+SUMIFS(Meetings!$F$3:$F1002, Meetings!$B$3:$B1002, "&lt;"&amp;$A42+7, Meetings!$B$3:$B1002, "&gt;="&amp;$A42, Meetings!$J$3:$J1002, E$19)+SUMIFS(Meetings!$F$3:$F1002, Meetings!$B$3:$B1002, "&lt;"&amp;$A42+7, Meetings!$B$3:$B1002, "&gt;="&amp;$A42, Meetings!$K$3:$K1002, E$19)+SUMIFS(Meetings!$F$3:$F1002, Meetings!$B$3:$B1002, "&lt;"&amp;$A42+7, Meetings!$B$3:$B1002, "&gt;="&amp;$A42, Meetings!$L$3:$L1002, E$19)+SUMIFS(Meetings!$F$3:$F1002, Meetings!$B$3:$B1002, "&lt;"&amp;$A42+7, Meetings!$B$3:$B1002, "&gt;="&amp;$A42, Meetings!$M$3:$M1002, E$19)+SUMIFS(Meetings!$F$3:$F1002, Meetings!$B$3:$B1002, "&lt;"&amp;$A42+7, Meetings!$B$3:$B1002, "&gt;="&amp;$A42, Meetings!$N$3:$N1002, E$19)+SUMIFS(Meetings!$F$3:$F1002, Meetings!$B$3:$B1002, "&lt;"&amp;$A42+7, Meetings!$B$3:$B1002, "&gt;="&amp;$A42, Meetings!$O$3:$O1002, E$19)+SUMIFS(Meetings!$F$3:$F1002, Meetings!$B$3:$B1002, "&lt;"&amp;$A42+7, Meetings!$B$3:$B1002, "&gt;="&amp;$A42, Meetings!$P$3:$P1002, E$19)+SUMIFS(Meetings!$F$3:$F1002, Meetings!$B$3:$B1002, "&lt;"&amp;$A42+7, Meetings!$B$3:$B1002, "&gt;="&amp;$A42, Meetings!$Q$3:$Q1002, E$19))</f>
        <v>0</v>
      </c>
      <c r="F42" s="110">
        <f>(SUMIFS(Timesheet!$G$3:$G1002, Timesheet!$C$3:$C1002, F$19, Timesheet!$B$3:$B1002, "&lt;"&amp;$A42+7, Timesheet!$B$3:$B1002, "&gt;="&amp;$A42)+SUMIFS(Meetings!$F$3:$F1002, Meetings!$B$3:$B1002, "&lt;"&amp;$A42+7, Meetings!$B$3:$B1002, "&gt;="&amp;$A42, Meetings!$G$3:$G1002, F$19)+SUMIFS(Meetings!$F$3:$F1002, Meetings!$B$3:$B1002, "&lt;"&amp;$A42+7, Meetings!$B$3:$B1002, "&gt;="&amp;$A42, Meetings!$H$3:$H1002, F$19)+SUMIFS(Meetings!$F$3:$F1002, Meetings!$B$3:$B1002, "&lt;"&amp;$A42+7, Meetings!$B$3:$B1002, "&gt;="&amp;$A42, Meetings!$I$3:$I1002, F$19)+SUMIFS(Meetings!$F$3:$F1002, Meetings!$B$3:$B1002, "&lt;"&amp;$A42+7, Meetings!$B$3:$B1002, "&gt;="&amp;$A42, Meetings!$J$3:$J1002, F$19)+SUMIFS(Meetings!$F$3:$F1002, Meetings!$B$3:$B1002, "&lt;"&amp;$A42+7, Meetings!$B$3:$B1002, "&gt;="&amp;$A42, Meetings!$K$3:$K1002, F$19)+SUMIFS(Meetings!$F$3:$F1002, Meetings!$B$3:$B1002, "&lt;"&amp;$A42+7, Meetings!$B$3:$B1002, "&gt;="&amp;$A42, Meetings!$L$3:$L1002, F$19)+SUMIFS(Meetings!$F$3:$F1002, Meetings!$B$3:$B1002, "&lt;"&amp;$A42+7, Meetings!$B$3:$B1002, "&gt;="&amp;$A42, Meetings!$M$3:$M1002, F$19)+SUMIFS(Meetings!$F$3:$F1002, Meetings!$B$3:$B1002, "&lt;"&amp;$A42+7, Meetings!$B$3:$B1002, "&gt;="&amp;$A42, Meetings!$N$3:$N1002, F$19)+SUMIFS(Meetings!$F$3:$F1002, Meetings!$B$3:$B1002, "&lt;"&amp;$A42+7, Meetings!$B$3:$B1002, "&gt;="&amp;$A42, Meetings!$O$3:$O1002, F$19)+SUMIFS(Meetings!$F$3:$F1002, Meetings!$B$3:$B1002, "&lt;"&amp;$A42+7, Meetings!$B$3:$B1002, "&gt;="&amp;$A42, Meetings!$P$3:$P1002, F$19)+SUMIFS(Meetings!$F$3:$F1002, Meetings!$B$3:$B1002, "&lt;"&amp;$A42+7, Meetings!$B$3:$B1002, "&gt;="&amp;$A42, Meetings!$Q$3:$Q1002, F$19))</f>
        <v>0</v>
      </c>
      <c r="G42" s="110">
        <f>(SUMIFS(Timesheet!$G$3:$G1002, Timesheet!$C$3:$C1002, G$19, Timesheet!$B$3:$B1002, "&lt;"&amp;$A42+7, Timesheet!$B$3:$B1002, "&gt;="&amp;$A42)+SUMIFS(Meetings!$F$3:$F1002, Meetings!$B$3:$B1002, "&lt;"&amp;$A42+7, Meetings!$B$3:$B1002, "&gt;="&amp;$A42, Meetings!$G$3:$G1002, G$19)+SUMIFS(Meetings!$F$3:$F1002, Meetings!$B$3:$B1002, "&lt;"&amp;$A42+7, Meetings!$B$3:$B1002, "&gt;="&amp;$A42, Meetings!$H$3:$H1002, G$19)+SUMIFS(Meetings!$F$3:$F1002, Meetings!$B$3:$B1002, "&lt;"&amp;$A42+7, Meetings!$B$3:$B1002, "&gt;="&amp;$A42, Meetings!$I$3:$I1002, G$19)+SUMIFS(Meetings!$F$3:$F1002, Meetings!$B$3:$B1002, "&lt;"&amp;$A42+7, Meetings!$B$3:$B1002, "&gt;="&amp;$A42, Meetings!$J$3:$J1002, G$19)+SUMIFS(Meetings!$F$3:$F1002, Meetings!$B$3:$B1002, "&lt;"&amp;$A42+7, Meetings!$B$3:$B1002, "&gt;="&amp;$A42, Meetings!$K$3:$K1002, G$19)+SUMIFS(Meetings!$F$3:$F1002, Meetings!$B$3:$B1002, "&lt;"&amp;$A42+7, Meetings!$B$3:$B1002, "&gt;="&amp;$A42, Meetings!$L$3:$L1002, G$19)+SUMIFS(Meetings!$F$3:$F1002, Meetings!$B$3:$B1002, "&lt;"&amp;$A42+7, Meetings!$B$3:$B1002, "&gt;="&amp;$A42, Meetings!$M$3:$M1002, G$19)+SUMIFS(Meetings!$F$3:$F1002, Meetings!$B$3:$B1002, "&lt;"&amp;$A42+7, Meetings!$B$3:$B1002, "&gt;="&amp;$A42, Meetings!$N$3:$N1002, G$19)+SUMIFS(Meetings!$F$3:$F1002, Meetings!$B$3:$B1002, "&lt;"&amp;$A42+7, Meetings!$B$3:$B1002, "&gt;="&amp;$A42, Meetings!$O$3:$O1002, G$19)+SUMIFS(Meetings!$F$3:$F1002, Meetings!$B$3:$B1002, "&lt;"&amp;$A42+7, Meetings!$B$3:$B1002, "&gt;="&amp;$A42, Meetings!$P$3:$P1002, G$19)+SUMIFS(Meetings!$F$3:$F1002, Meetings!$B$3:$B1002, "&lt;"&amp;$A42+7, Meetings!$B$3:$B1002, "&gt;="&amp;$A42, Meetings!$Q$3:$Q1002, G$19))</f>
        <v>0</v>
      </c>
      <c r="H42" s="110">
        <f>(SUMIFS(Timesheet!$G$3:$G1002, Timesheet!$C$3:$C1002, H$19, Timesheet!$B$3:$B1002, "&lt;"&amp;$A42+7, Timesheet!$B$3:$B1002, "&gt;="&amp;$A42)+SUMIFS(Meetings!$F$3:$F1002, Meetings!$B$3:$B1002, "&lt;"&amp;$A42+7, Meetings!$B$3:$B1002, "&gt;="&amp;$A42, Meetings!$G$3:$G1002, H$19)+SUMIFS(Meetings!$F$3:$F1002, Meetings!$B$3:$B1002, "&lt;"&amp;$A42+7, Meetings!$B$3:$B1002, "&gt;="&amp;$A42, Meetings!$H$3:$H1002, H$19)+SUMIFS(Meetings!$F$3:$F1002, Meetings!$B$3:$B1002, "&lt;"&amp;$A42+7, Meetings!$B$3:$B1002, "&gt;="&amp;$A42, Meetings!$I$3:$I1002, H$19)+SUMIFS(Meetings!$F$3:$F1002, Meetings!$B$3:$B1002, "&lt;"&amp;$A42+7, Meetings!$B$3:$B1002, "&gt;="&amp;$A42, Meetings!$J$3:$J1002, H$19)+SUMIFS(Meetings!$F$3:$F1002, Meetings!$B$3:$B1002, "&lt;"&amp;$A42+7, Meetings!$B$3:$B1002, "&gt;="&amp;$A42, Meetings!$K$3:$K1002, H$19)+SUMIFS(Meetings!$F$3:$F1002, Meetings!$B$3:$B1002, "&lt;"&amp;$A42+7, Meetings!$B$3:$B1002, "&gt;="&amp;$A42, Meetings!$L$3:$L1002, H$19)+SUMIFS(Meetings!$F$3:$F1002, Meetings!$B$3:$B1002, "&lt;"&amp;$A42+7, Meetings!$B$3:$B1002, "&gt;="&amp;$A42, Meetings!$M$3:$M1002, H$19)+SUMIFS(Meetings!$F$3:$F1002, Meetings!$B$3:$B1002, "&lt;"&amp;$A42+7, Meetings!$B$3:$B1002, "&gt;="&amp;$A42, Meetings!$N$3:$N1002, H$19)+SUMIFS(Meetings!$F$3:$F1002, Meetings!$B$3:$B1002, "&lt;"&amp;$A42+7, Meetings!$B$3:$B1002, "&gt;="&amp;$A42, Meetings!$O$3:$O1002, H$19)+SUMIFS(Meetings!$F$3:$F1002, Meetings!$B$3:$B1002, "&lt;"&amp;$A42+7, Meetings!$B$3:$B1002, "&gt;="&amp;$A42, Meetings!$P$3:$P1002, H$19)+SUMIFS(Meetings!$F$3:$F1002, Meetings!$B$3:$B1002, "&lt;"&amp;$A42+7, Meetings!$B$3:$B1002, "&gt;="&amp;$A42, Meetings!$Q$3:$Q1002, H$19))</f>
        <v>0</v>
      </c>
      <c r="I42" s="110">
        <f>(SUMIFS(Timesheet!$G$3:$G1002, Timesheet!$C$3:$C1002, I$19, Timesheet!$B$3:$B1002, "&lt;"&amp;$A42+7, Timesheet!$B$3:$B1002, "&gt;="&amp;$A42)+SUMIFS(Meetings!$F$3:$F1002, Meetings!$B$3:$B1002, "&lt;"&amp;$A42+7, Meetings!$B$3:$B1002, "&gt;="&amp;$A42, Meetings!$G$3:$G1002, I$19)+SUMIFS(Meetings!$F$3:$F1002, Meetings!$B$3:$B1002, "&lt;"&amp;$A42+7, Meetings!$B$3:$B1002, "&gt;="&amp;$A42, Meetings!$H$3:$H1002, I$19)+SUMIFS(Meetings!$F$3:$F1002, Meetings!$B$3:$B1002, "&lt;"&amp;$A42+7, Meetings!$B$3:$B1002, "&gt;="&amp;$A42, Meetings!$I$3:$I1002, I$19)+SUMIFS(Meetings!$F$3:$F1002, Meetings!$B$3:$B1002, "&lt;"&amp;$A42+7, Meetings!$B$3:$B1002, "&gt;="&amp;$A42, Meetings!$J$3:$J1002, I$19)+SUMIFS(Meetings!$F$3:$F1002, Meetings!$B$3:$B1002, "&lt;"&amp;$A42+7, Meetings!$B$3:$B1002, "&gt;="&amp;$A42, Meetings!$K$3:$K1002, I$19)+SUMIFS(Meetings!$F$3:$F1002, Meetings!$B$3:$B1002, "&lt;"&amp;$A42+7, Meetings!$B$3:$B1002, "&gt;="&amp;$A42, Meetings!$L$3:$L1002, I$19)+SUMIFS(Meetings!$F$3:$F1002, Meetings!$B$3:$B1002, "&lt;"&amp;$A42+7, Meetings!$B$3:$B1002, "&gt;="&amp;$A42, Meetings!$M$3:$M1002, I$19)+SUMIFS(Meetings!$F$3:$F1002, Meetings!$B$3:$B1002, "&lt;"&amp;$A42+7, Meetings!$B$3:$B1002, "&gt;="&amp;$A42, Meetings!$N$3:$N1002, I$19)+SUMIFS(Meetings!$F$3:$F1002, Meetings!$B$3:$B1002, "&lt;"&amp;$A42+7, Meetings!$B$3:$B1002, "&gt;="&amp;$A42, Meetings!$O$3:$O1002, I$19)+SUMIFS(Meetings!$F$3:$F1002, Meetings!$B$3:$B1002, "&lt;"&amp;$A42+7, Meetings!$B$3:$B1002, "&gt;="&amp;$A42, Meetings!$P$3:$P1002, I$19)+SUMIFS(Meetings!$F$3:$F1002, Meetings!$B$3:$B1002, "&lt;"&amp;$A42+7, Meetings!$B$3:$B1002, "&gt;="&amp;$A42, Meetings!$Q$3:$Q1002, I$19))</f>
        <v>0</v>
      </c>
      <c r="J42" s="110">
        <f>(SUMIFS(Timesheet!$G$3:$G1002, Timesheet!$C$3:$C1002, J$19, Timesheet!$B$3:$B1002, "&lt;"&amp;$A42+7, Timesheet!$B$3:$B1002, "&gt;="&amp;$A42)+SUMIFS(Meetings!$F$3:$F1002, Meetings!$B$3:$B1002, "&lt;"&amp;$A42+7, Meetings!$B$3:$B1002, "&gt;="&amp;$A42, Meetings!$G$3:$G1002, J$19)+SUMIFS(Meetings!$F$3:$F1002, Meetings!$B$3:$B1002, "&lt;"&amp;$A42+7, Meetings!$B$3:$B1002, "&gt;="&amp;$A42, Meetings!$H$3:$H1002, J$19)+SUMIFS(Meetings!$F$3:$F1002, Meetings!$B$3:$B1002, "&lt;"&amp;$A42+7, Meetings!$B$3:$B1002, "&gt;="&amp;$A42, Meetings!$I$3:$I1002, J$19)+SUMIFS(Meetings!$F$3:$F1002, Meetings!$B$3:$B1002, "&lt;"&amp;$A42+7, Meetings!$B$3:$B1002, "&gt;="&amp;$A42, Meetings!$J$3:$J1002, J$19)+SUMIFS(Meetings!$F$3:$F1002, Meetings!$B$3:$B1002, "&lt;"&amp;$A42+7, Meetings!$B$3:$B1002, "&gt;="&amp;$A42, Meetings!$K$3:$K1002, J$19)+SUMIFS(Meetings!$F$3:$F1002, Meetings!$B$3:$B1002, "&lt;"&amp;$A42+7, Meetings!$B$3:$B1002, "&gt;="&amp;$A42, Meetings!$L$3:$L1002, J$19)+SUMIFS(Meetings!$F$3:$F1002, Meetings!$B$3:$B1002, "&lt;"&amp;$A42+7, Meetings!$B$3:$B1002, "&gt;="&amp;$A42, Meetings!$M$3:$M1002, J$19)+SUMIFS(Meetings!$F$3:$F1002, Meetings!$B$3:$B1002, "&lt;"&amp;$A42+7, Meetings!$B$3:$B1002, "&gt;="&amp;$A42, Meetings!$N$3:$N1002, J$19)+SUMIFS(Meetings!$F$3:$F1002, Meetings!$B$3:$B1002, "&lt;"&amp;$A42+7, Meetings!$B$3:$B1002, "&gt;="&amp;$A42, Meetings!$O$3:$O1002, J$19)+SUMIFS(Meetings!$F$3:$F1002, Meetings!$B$3:$B1002, "&lt;"&amp;$A42+7, Meetings!$B$3:$B1002, "&gt;="&amp;$A42, Meetings!$P$3:$P1002, J$19)+SUMIFS(Meetings!$F$3:$F1002, Meetings!$B$3:$B1002, "&lt;"&amp;$A42+7, Meetings!$B$3:$B1002, "&gt;="&amp;$A42, Meetings!$Q$3:$Q1002, J$19))</f>
        <v>0</v>
      </c>
      <c r="K42" s="110">
        <f>(SUMIFS(Timesheet!$G$3:$G1002, Timesheet!$C$3:$C1002, K$19, Timesheet!$B$3:$B1002, "&lt;"&amp;$A42+7, Timesheet!$B$3:$B1002, "&gt;="&amp;$A42)+SUMIFS(Meetings!$F$3:$F1002, Meetings!$B$3:$B1002, "&lt;"&amp;$A42+7, Meetings!$B$3:$B1002, "&gt;="&amp;$A42, Meetings!$G$3:$G1002, K$19)+SUMIFS(Meetings!$F$3:$F1002, Meetings!$B$3:$B1002, "&lt;"&amp;$A42+7, Meetings!$B$3:$B1002, "&gt;="&amp;$A42, Meetings!$H$3:$H1002, K$19)+SUMIFS(Meetings!$F$3:$F1002, Meetings!$B$3:$B1002, "&lt;"&amp;$A42+7, Meetings!$B$3:$B1002, "&gt;="&amp;$A42, Meetings!$I$3:$I1002, K$19)+SUMIFS(Meetings!$F$3:$F1002, Meetings!$B$3:$B1002, "&lt;"&amp;$A42+7, Meetings!$B$3:$B1002, "&gt;="&amp;$A42, Meetings!$J$3:$J1002, K$19)+SUMIFS(Meetings!$F$3:$F1002, Meetings!$B$3:$B1002, "&lt;"&amp;$A42+7, Meetings!$B$3:$B1002, "&gt;="&amp;$A42, Meetings!$K$3:$K1002, K$19)+SUMIFS(Meetings!$F$3:$F1002, Meetings!$B$3:$B1002, "&lt;"&amp;$A42+7, Meetings!$B$3:$B1002, "&gt;="&amp;$A42, Meetings!$L$3:$L1002, K$19)+SUMIFS(Meetings!$F$3:$F1002, Meetings!$B$3:$B1002, "&lt;"&amp;$A42+7, Meetings!$B$3:$B1002, "&gt;="&amp;$A42, Meetings!$M$3:$M1002, K$19)+SUMIFS(Meetings!$F$3:$F1002, Meetings!$B$3:$B1002, "&lt;"&amp;$A42+7, Meetings!$B$3:$B1002, "&gt;="&amp;$A42, Meetings!$N$3:$N1002, K$19)+SUMIFS(Meetings!$F$3:$F1002, Meetings!$B$3:$B1002, "&lt;"&amp;$A42+7, Meetings!$B$3:$B1002, "&gt;="&amp;$A42, Meetings!$O$3:$O1002, K$19)+SUMIFS(Meetings!$F$3:$F1002, Meetings!$B$3:$B1002, "&lt;"&amp;$A42+7, Meetings!$B$3:$B1002, "&gt;="&amp;$A42, Meetings!$P$3:$P1002, K$19)+SUMIFS(Meetings!$F$3:$F1002, Meetings!$B$3:$B1002, "&lt;"&amp;$A42+7, Meetings!$B$3:$B1002, "&gt;="&amp;$A42, Meetings!$Q$3:$Q1002, K$19))</f>
        <v>0</v>
      </c>
      <c r="L42" s="110">
        <f>(SUMIFS(Timesheet!$G$3:$G1002, Timesheet!$C$3:$C1002, L$19, Timesheet!$B$3:$B1002, "&lt;"&amp;$A42+7, Timesheet!$B$3:$B1002, "&gt;="&amp;$A42)+SUMIFS(Meetings!$F$3:$F1002, Meetings!$B$3:$B1002, "&lt;"&amp;$A42+7, Meetings!$B$3:$B1002, "&gt;="&amp;$A42, Meetings!$G$3:$G1002, L$19)+SUMIFS(Meetings!$F$3:$F1002, Meetings!$B$3:$B1002, "&lt;"&amp;$A42+7, Meetings!$B$3:$B1002, "&gt;="&amp;$A42, Meetings!$H$3:$H1002, L$19)+SUMIFS(Meetings!$F$3:$F1002, Meetings!$B$3:$B1002, "&lt;"&amp;$A42+7, Meetings!$B$3:$B1002, "&gt;="&amp;$A42, Meetings!$I$3:$I1002, L$19)+SUMIFS(Meetings!$F$3:$F1002, Meetings!$B$3:$B1002, "&lt;"&amp;$A42+7, Meetings!$B$3:$B1002, "&gt;="&amp;$A42, Meetings!$J$3:$J1002, L$19)+SUMIFS(Meetings!$F$3:$F1002, Meetings!$B$3:$B1002, "&lt;"&amp;$A42+7, Meetings!$B$3:$B1002, "&gt;="&amp;$A42, Meetings!$K$3:$K1002, L$19)+SUMIFS(Meetings!$F$3:$F1002, Meetings!$B$3:$B1002, "&lt;"&amp;$A42+7, Meetings!$B$3:$B1002, "&gt;="&amp;$A42, Meetings!$L$3:$L1002, L$19)+SUMIFS(Meetings!$F$3:$F1002, Meetings!$B$3:$B1002, "&lt;"&amp;$A42+7, Meetings!$B$3:$B1002, "&gt;="&amp;$A42, Meetings!$M$3:$M1002, L$19)+SUMIFS(Meetings!$F$3:$F1002, Meetings!$B$3:$B1002, "&lt;"&amp;$A42+7, Meetings!$B$3:$B1002, "&gt;="&amp;$A42, Meetings!$N$3:$N1002, L$19)+SUMIFS(Meetings!$F$3:$F1002, Meetings!$B$3:$B1002, "&lt;"&amp;$A42+7, Meetings!$B$3:$B1002, "&gt;="&amp;$A42, Meetings!$O$3:$O1002, L$19)+SUMIFS(Meetings!$F$3:$F1002, Meetings!$B$3:$B1002, "&lt;"&amp;$A42+7, Meetings!$B$3:$B1002, "&gt;="&amp;$A42, Meetings!$P$3:$P1002, L$19)+SUMIFS(Meetings!$F$3:$F1002, Meetings!$B$3:$B1002, "&lt;"&amp;$A42+7, Meetings!$B$3:$B1002, "&gt;="&amp;$A42, Meetings!$Q$3:$Q1002, L$19))</f>
        <v>0</v>
      </c>
      <c r="M42" s="110">
        <f>(SUMIFS(Timesheet!$G$3:$G1002, Timesheet!$C$3:$C1002, M$19, Timesheet!$B$3:$B1002, "&lt;"&amp;$A42+7, Timesheet!$B$3:$B1002, "&gt;="&amp;$A42)+SUMIFS(Meetings!$F$3:$F1002, Meetings!$B$3:$B1002, "&lt;"&amp;$A42+7, Meetings!$B$3:$B1002, "&gt;="&amp;$A42, Meetings!$G$3:$G1002, M$19)+SUMIFS(Meetings!$F$3:$F1002, Meetings!$B$3:$B1002, "&lt;"&amp;$A42+7, Meetings!$B$3:$B1002, "&gt;="&amp;$A42, Meetings!$H$3:$H1002, M$19)+SUMIFS(Meetings!$F$3:$F1002, Meetings!$B$3:$B1002, "&lt;"&amp;$A42+7, Meetings!$B$3:$B1002, "&gt;="&amp;$A42, Meetings!$I$3:$I1002, M$19)+SUMIFS(Meetings!$F$3:$F1002, Meetings!$B$3:$B1002, "&lt;"&amp;$A42+7, Meetings!$B$3:$B1002, "&gt;="&amp;$A42, Meetings!$J$3:$J1002, M$19)+SUMIFS(Meetings!$F$3:$F1002, Meetings!$B$3:$B1002, "&lt;"&amp;$A42+7, Meetings!$B$3:$B1002, "&gt;="&amp;$A42, Meetings!$K$3:$K1002, M$19)+SUMIFS(Meetings!$F$3:$F1002, Meetings!$B$3:$B1002, "&lt;"&amp;$A42+7, Meetings!$B$3:$B1002, "&gt;="&amp;$A42, Meetings!$L$3:$L1002, M$19)+SUMIFS(Meetings!$F$3:$F1002, Meetings!$B$3:$B1002, "&lt;"&amp;$A42+7, Meetings!$B$3:$B1002, "&gt;="&amp;$A42, Meetings!$M$3:$M1002, M$19)+SUMIFS(Meetings!$F$3:$F1002, Meetings!$B$3:$B1002, "&lt;"&amp;$A42+7, Meetings!$B$3:$B1002, "&gt;="&amp;$A42, Meetings!$N$3:$N1002, M$19)+SUMIFS(Meetings!$F$3:$F1002, Meetings!$B$3:$B1002, "&lt;"&amp;$A42+7, Meetings!$B$3:$B1002, "&gt;="&amp;$A42, Meetings!$O$3:$O1002, M$19)+SUMIFS(Meetings!$F$3:$F1002, Meetings!$B$3:$B1002, "&lt;"&amp;$A42+7, Meetings!$B$3:$B1002, "&gt;="&amp;$A42, Meetings!$P$3:$P1002, M$19)+SUMIFS(Meetings!$F$3:$F1002, Meetings!$B$3:$B1002, "&lt;"&amp;$A42+7, Meetings!$B$3:$B1002, "&gt;="&amp;$A42, Meetings!$Q$3:$Q1002, M$19))</f>
        <v>0</v>
      </c>
      <c r="N42" s="111">
        <f t="shared" si="3"/>
        <v>0</v>
      </c>
      <c r="O42" s="113">
        <f t="shared" si="4"/>
        <v>0</v>
      </c>
    </row>
    <row r="43" ht="15.75" customHeight="1">
      <c r="A43" s="108">
        <f t="shared" si="5"/>
        <v>45026</v>
      </c>
      <c r="B43" s="109" t="s">
        <v>649</v>
      </c>
      <c r="C43" s="110">
        <f>(SUMIFS(Timesheet!$G$3:$G1002, Timesheet!$C$3:$C1002, C$19, Timesheet!$B$3:$B1002, "&lt;"&amp;$A43+7, Timesheet!$B$3:$B1002, "&gt;="&amp;$A43)+SUMIFS(Meetings!$F$3:$F1002, Meetings!$B$3:$B1002, "&lt;"&amp;$A43+7, Meetings!$B$3:$B1002, "&gt;="&amp;$A43, Meetings!$G$3:$G1002, C$19)+SUMIFS(Meetings!$F$3:$F1002, Meetings!$B$3:$B1002, "&lt;"&amp;$A43+7, Meetings!$B$3:$B1002, "&gt;="&amp;$A43, Meetings!$H$3:$H1002, C$19)+SUMIFS(Meetings!$F$3:$F1002, Meetings!$B$3:$B1002, "&lt;"&amp;$A43+7, Meetings!$B$3:$B1002, "&gt;="&amp;$A43, Meetings!$I$3:$I1002, C$19)+SUMIFS(Meetings!$F$3:$F1002, Meetings!$B$3:$B1002, "&lt;"&amp;$A43+7, Meetings!$B$3:$B1002, "&gt;="&amp;$A43, Meetings!$J$3:$J1002, C$19)+SUMIFS(Meetings!$F$3:$F1002, Meetings!$B$3:$B1002, "&lt;"&amp;$A43+7, Meetings!$B$3:$B1002, "&gt;="&amp;$A43, Meetings!$K$3:$K1002, C$19)+SUMIFS(Meetings!$F$3:$F1002, Meetings!$B$3:$B1002, "&lt;"&amp;$A43+7, Meetings!$B$3:$B1002, "&gt;="&amp;$A43, Meetings!$L$3:$L1002, C$19)+SUMIFS(Meetings!$F$3:$F1002, Meetings!$B$3:$B1002, "&lt;"&amp;$A43+7, Meetings!$B$3:$B1002, "&gt;="&amp;$A43, Meetings!$M$3:$M1002, C$19)+SUMIFS(Meetings!$F$3:$F1002, Meetings!$B$3:$B1002, "&lt;"&amp;$A43+7, Meetings!$B$3:$B1002, "&gt;="&amp;$A43, Meetings!$N$3:$N1002, C$19)+SUMIFS(Meetings!$F$3:$F1002, Meetings!$B$3:$B1002, "&lt;"&amp;$A43+7, Meetings!$B$3:$B1002, "&gt;="&amp;$A43, Meetings!$O$3:$O1002, C$19)+SUMIFS(Meetings!$F$3:$F1002, Meetings!$B$3:$B1002, "&lt;"&amp;$A43+7, Meetings!$B$3:$B1002, "&gt;="&amp;$A43, Meetings!$P$3:$P1002, C$19)+SUMIFS(Meetings!$F$3:$F1002, Meetings!$B$3:$B1002, "&lt;"&amp;$A43+7, Meetings!$B$3:$B1002, "&gt;="&amp;$A43, Meetings!$Q$3:$Q1002, C$19))</f>
        <v>9</v>
      </c>
      <c r="D43" s="110">
        <f>(SUMIFS(Timesheet!$G$3:$G1002, Timesheet!$C$3:$C1002, D$19, Timesheet!$B$3:$B1002, "&lt;"&amp;$A43+7, Timesheet!$B$3:$B1002, "&gt;="&amp;$A43)+SUMIFS(Meetings!$F$3:$F1002, Meetings!$B$3:$B1002, "&lt;"&amp;$A43+7, Meetings!$B$3:$B1002, "&gt;="&amp;$A43, Meetings!$G$3:$G1002, D$19)+SUMIFS(Meetings!$F$3:$F1002, Meetings!$B$3:$B1002, "&lt;"&amp;$A43+7, Meetings!$B$3:$B1002, "&gt;="&amp;$A43, Meetings!$H$3:$H1002, D$19)+SUMIFS(Meetings!$F$3:$F1002, Meetings!$B$3:$B1002, "&lt;"&amp;$A43+7, Meetings!$B$3:$B1002, "&gt;="&amp;$A43, Meetings!$I$3:$I1002, D$19)+SUMIFS(Meetings!$F$3:$F1002, Meetings!$B$3:$B1002, "&lt;"&amp;$A43+7, Meetings!$B$3:$B1002, "&gt;="&amp;$A43, Meetings!$J$3:$J1002, D$19)+SUMIFS(Meetings!$F$3:$F1002, Meetings!$B$3:$B1002, "&lt;"&amp;$A43+7, Meetings!$B$3:$B1002, "&gt;="&amp;$A43, Meetings!$K$3:$K1002, D$19)+SUMIFS(Meetings!$F$3:$F1002, Meetings!$B$3:$B1002, "&lt;"&amp;$A43+7, Meetings!$B$3:$B1002, "&gt;="&amp;$A43, Meetings!$L$3:$L1002, D$19)+SUMIFS(Meetings!$F$3:$F1002, Meetings!$B$3:$B1002, "&lt;"&amp;$A43+7, Meetings!$B$3:$B1002, "&gt;="&amp;$A43, Meetings!$M$3:$M1002, D$19)+SUMIFS(Meetings!$F$3:$F1002, Meetings!$B$3:$B1002, "&lt;"&amp;$A43+7, Meetings!$B$3:$B1002, "&gt;="&amp;$A43, Meetings!$N$3:$N1002, D$19)+SUMIFS(Meetings!$F$3:$F1002, Meetings!$B$3:$B1002, "&lt;"&amp;$A43+7, Meetings!$B$3:$B1002, "&gt;="&amp;$A43, Meetings!$O$3:$O1002, D$19)+SUMIFS(Meetings!$F$3:$F1002, Meetings!$B$3:$B1002, "&lt;"&amp;$A43+7, Meetings!$B$3:$B1002, "&gt;="&amp;$A43, Meetings!$P$3:$P1002, D$19)+SUMIFS(Meetings!$F$3:$F1002, Meetings!$B$3:$B1002, "&lt;"&amp;$A43+7, Meetings!$B$3:$B1002, "&gt;="&amp;$A43, Meetings!$Q$3:$Q1002, D$19))</f>
        <v>3.5</v>
      </c>
      <c r="E43" s="110">
        <f>(SUMIFS(Timesheet!$G$3:$G1002, Timesheet!$C$3:$C1002, E$19, Timesheet!$B$3:$B1002, "&lt;"&amp;$A43+7, Timesheet!$B$3:$B1002, "&gt;="&amp;$A43)+SUMIFS(Meetings!$F$3:$F1002, Meetings!$B$3:$B1002, "&lt;"&amp;$A43+7, Meetings!$B$3:$B1002, "&gt;="&amp;$A43, Meetings!$G$3:$G1002, E$19)+SUMIFS(Meetings!$F$3:$F1002, Meetings!$B$3:$B1002, "&lt;"&amp;$A43+7, Meetings!$B$3:$B1002, "&gt;="&amp;$A43, Meetings!$H$3:$H1002, E$19)+SUMIFS(Meetings!$F$3:$F1002, Meetings!$B$3:$B1002, "&lt;"&amp;$A43+7, Meetings!$B$3:$B1002, "&gt;="&amp;$A43, Meetings!$I$3:$I1002, E$19)+SUMIFS(Meetings!$F$3:$F1002, Meetings!$B$3:$B1002, "&lt;"&amp;$A43+7, Meetings!$B$3:$B1002, "&gt;="&amp;$A43, Meetings!$J$3:$J1002, E$19)+SUMIFS(Meetings!$F$3:$F1002, Meetings!$B$3:$B1002, "&lt;"&amp;$A43+7, Meetings!$B$3:$B1002, "&gt;="&amp;$A43, Meetings!$K$3:$K1002, E$19)+SUMIFS(Meetings!$F$3:$F1002, Meetings!$B$3:$B1002, "&lt;"&amp;$A43+7, Meetings!$B$3:$B1002, "&gt;="&amp;$A43, Meetings!$L$3:$L1002, E$19)+SUMIFS(Meetings!$F$3:$F1002, Meetings!$B$3:$B1002, "&lt;"&amp;$A43+7, Meetings!$B$3:$B1002, "&gt;="&amp;$A43, Meetings!$M$3:$M1002, E$19)+SUMIFS(Meetings!$F$3:$F1002, Meetings!$B$3:$B1002, "&lt;"&amp;$A43+7, Meetings!$B$3:$B1002, "&gt;="&amp;$A43, Meetings!$N$3:$N1002, E$19)+SUMIFS(Meetings!$F$3:$F1002, Meetings!$B$3:$B1002, "&lt;"&amp;$A43+7, Meetings!$B$3:$B1002, "&gt;="&amp;$A43, Meetings!$O$3:$O1002, E$19)+SUMIFS(Meetings!$F$3:$F1002, Meetings!$B$3:$B1002, "&lt;"&amp;$A43+7, Meetings!$B$3:$B1002, "&gt;="&amp;$A43, Meetings!$P$3:$P1002, E$19)+SUMIFS(Meetings!$F$3:$F1002, Meetings!$B$3:$B1002, "&lt;"&amp;$A43+7, Meetings!$B$3:$B1002, "&gt;="&amp;$A43, Meetings!$Q$3:$Q1002, E$19))</f>
        <v>0</v>
      </c>
      <c r="F43" s="110">
        <f>(SUMIFS(Timesheet!$G$3:$G1002, Timesheet!$C$3:$C1002, F$19, Timesheet!$B$3:$B1002, "&lt;"&amp;$A43+7, Timesheet!$B$3:$B1002, "&gt;="&amp;$A43)+SUMIFS(Meetings!$F$3:$F1002, Meetings!$B$3:$B1002, "&lt;"&amp;$A43+7, Meetings!$B$3:$B1002, "&gt;="&amp;$A43, Meetings!$G$3:$G1002, F$19)+SUMIFS(Meetings!$F$3:$F1002, Meetings!$B$3:$B1002, "&lt;"&amp;$A43+7, Meetings!$B$3:$B1002, "&gt;="&amp;$A43, Meetings!$H$3:$H1002, F$19)+SUMIFS(Meetings!$F$3:$F1002, Meetings!$B$3:$B1002, "&lt;"&amp;$A43+7, Meetings!$B$3:$B1002, "&gt;="&amp;$A43, Meetings!$I$3:$I1002, F$19)+SUMIFS(Meetings!$F$3:$F1002, Meetings!$B$3:$B1002, "&lt;"&amp;$A43+7, Meetings!$B$3:$B1002, "&gt;="&amp;$A43, Meetings!$J$3:$J1002, F$19)+SUMIFS(Meetings!$F$3:$F1002, Meetings!$B$3:$B1002, "&lt;"&amp;$A43+7, Meetings!$B$3:$B1002, "&gt;="&amp;$A43, Meetings!$K$3:$K1002, F$19)+SUMIFS(Meetings!$F$3:$F1002, Meetings!$B$3:$B1002, "&lt;"&amp;$A43+7, Meetings!$B$3:$B1002, "&gt;="&amp;$A43, Meetings!$L$3:$L1002, F$19)+SUMIFS(Meetings!$F$3:$F1002, Meetings!$B$3:$B1002, "&lt;"&amp;$A43+7, Meetings!$B$3:$B1002, "&gt;="&amp;$A43, Meetings!$M$3:$M1002, F$19)+SUMIFS(Meetings!$F$3:$F1002, Meetings!$B$3:$B1002, "&lt;"&amp;$A43+7, Meetings!$B$3:$B1002, "&gt;="&amp;$A43, Meetings!$N$3:$N1002, F$19)+SUMIFS(Meetings!$F$3:$F1002, Meetings!$B$3:$B1002, "&lt;"&amp;$A43+7, Meetings!$B$3:$B1002, "&gt;="&amp;$A43, Meetings!$O$3:$O1002, F$19)+SUMIFS(Meetings!$F$3:$F1002, Meetings!$B$3:$B1002, "&lt;"&amp;$A43+7, Meetings!$B$3:$B1002, "&gt;="&amp;$A43, Meetings!$P$3:$P1002, F$19)+SUMIFS(Meetings!$F$3:$F1002, Meetings!$B$3:$B1002, "&lt;"&amp;$A43+7, Meetings!$B$3:$B1002, "&gt;="&amp;$A43, Meetings!$Q$3:$Q1002, F$19))</f>
        <v>0</v>
      </c>
      <c r="G43" s="110">
        <f>(SUMIFS(Timesheet!$G$3:$G1002, Timesheet!$C$3:$C1002, G$19, Timesheet!$B$3:$B1002, "&lt;"&amp;$A43+7, Timesheet!$B$3:$B1002, "&gt;="&amp;$A43)+SUMIFS(Meetings!$F$3:$F1002, Meetings!$B$3:$B1002, "&lt;"&amp;$A43+7, Meetings!$B$3:$B1002, "&gt;="&amp;$A43, Meetings!$G$3:$G1002, G$19)+SUMIFS(Meetings!$F$3:$F1002, Meetings!$B$3:$B1002, "&lt;"&amp;$A43+7, Meetings!$B$3:$B1002, "&gt;="&amp;$A43, Meetings!$H$3:$H1002, G$19)+SUMIFS(Meetings!$F$3:$F1002, Meetings!$B$3:$B1002, "&lt;"&amp;$A43+7, Meetings!$B$3:$B1002, "&gt;="&amp;$A43, Meetings!$I$3:$I1002, G$19)+SUMIFS(Meetings!$F$3:$F1002, Meetings!$B$3:$B1002, "&lt;"&amp;$A43+7, Meetings!$B$3:$B1002, "&gt;="&amp;$A43, Meetings!$J$3:$J1002, G$19)+SUMIFS(Meetings!$F$3:$F1002, Meetings!$B$3:$B1002, "&lt;"&amp;$A43+7, Meetings!$B$3:$B1002, "&gt;="&amp;$A43, Meetings!$K$3:$K1002, G$19)+SUMIFS(Meetings!$F$3:$F1002, Meetings!$B$3:$B1002, "&lt;"&amp;$A43+7, Meetings!$B$3:$B1002, "&gt;="&amp;$A43, Meetings!$L$3:$L1002, G$19)+SUMIFS(Meetings!$F$3:$F1002, Meetings!$B$3:$B1002, "&lt;"&amp;$A43+7, Meetings!$B$3:$B1002, "&gt;="&amp;$A43, Meetings!$M$3:$M1002, G$19)+SUMIFS(Meetings!$F$3:$F1002, Meetings!$B$3:$B1002, "&lt;"&amp;$A43+7, Meetings!$B$3:$B1002, "&gt;="&amp;$A43, Meetings!$N$3:$N1002, G$19)+SUMIFS(Meetings!$F$3:$F1002, Meetings!$B$3:$B1002, "&lt;"&amp;$A43+7, Meetings!$B$3:$B1002, "&gt;="&amp;$A43, Meetings!$O$3:$O1002, G$19)+SUMIFS(Meetings!$F$3:$F1002, Meetings!$B$3:$B1002, "&lt;"&amp;$A43+7, Meetings!$B$3:$B1002, "&gt;="&amp;$A43, Meetings!$P$3:$P1002, G$19)+SUMIFS(Meetings!$F$3:$F1002, Meetings!$B$3:$B1002, "&lt;"&amp;$A43+7, Meetings!$B$3:$B1002, "&gt;="&amp;$A43, Meetings!$Q$3:$Q1002, G$19))</f>
        <v>0.5</v>
      </c>
      <c r="H43" s="110">
        <f>(SUMIFS(Timesheet!$G$3:$G1002, Timesheet!$C$3:$C1002, H$19, Timesheet!$B$3:$B1002, "&lt;"&amp;$A43+7, Timesheet!$B$3:$B1002, "&gt;="&amp;$A43)+SUMIFS(Meetings!$F$3:$F1002, Meetings!$B$3:$B1002, "&lt;"&amp;$A43+7, Meetings!$B$3:$B1002, "&gt;="&amp;$A43, Meetings!$G$3:$G1002, H$19)+SUMIFS(Meetings!$F$3:$F1002, Meetings!$B$3:$B1002, "&lt;"&amp;$A43+7, Meetings!$B$3:$B1002, "&gt;="&amp;$A43, Meetings!$H$3:$H1002, H$19)+SUMIFS(Meetings!$F$3:$F1002, Meetings!$B$3:$B1002, "&lt;"&amp;$A43+7, Meetings!$B$3:$B1002, "&gt;="&amp;$A43, Meetings!$I$3:$I1002, H$19)+SUMIFS(Meetings!$F$3:$F1002, Meetings!$B$3:$B1002, "&lt;"&amp;$A43+7, Meetings!$B$3:$B1002, "&gt;="&amp;$A43, Meetings!$J$3:$J1002, H$19)+SUMIFS(Meetings!$F$3:$F1002, Meetings!$B$3:$B1002, "&lt;"&amp;$A43+7, Meetings!$B$3:$B1002, "&gt;="&amp;$A43, Meetings!$K$3:$K1002, H$19)+SUMIFS(Meetings!$F$3:$F1002, Meetings!$B$3:$B1002, "&lt;"&amp;$A43+7, Meetings!$B$3:$B1002, "&gt;="&amp;$A43, Meetings!$L$3:$L1002, H$19)+SUMIFS(Meetings!$F$3:$F1002, Meetings!$B$3:$B1002, "&lt;"&amp;$A43+7, Meetings!$B$3:$B1002, "&gt;="&amp;$A43, Meetings!$M$3:$M1002, H$19)+SUMIFS(Meetings!$F$3:$F1002, Meetings!$B$3:$B1002, "&lt;"&amp;$A43+7, Meetings!$B$3:$B1002, "&gt;="&amp;$A43, Meetings!$N$3:$N1002, H$19)+SUMIFS(Meetings!$F$3:$F1002, Meetings!$B$3:$B1002, "&lt;"&amp;$A43+7, Meetings!$B$3:$B1002, "&gt;="&amp;$A43, Meetings!$O$3:$O1002, H$19)+SUMIFS(Meetings!$F$3:$F1002, Meetings!$B$3:$B1002, "&lt;"&amp;$A43+7, Meetings!$B$3:$B1002, "&gt;="&amp;$A43, Meetings!$P$3:$P1002, H$19)+SUMIFS(Meetings!$F$3:$F1002, Meetings!$B$3:$B1002, "&lt;"&amp;$A43+7, Meetings!$B$3:$B1002, "&gt;="&amp;$A43, Meetings!$Q$3:$Q1002, H$19))</f>
        <v>0</v>
      </c>
      <c r="I43" s="110">
        <f>(SUMIFS(Timesheet!$G$3:$G1002, Timesheet!$C$3:$C1002, I$19, Timesheet!$B$3:$B1002, "&lt;"&amp;$A43+7, Timesheet!$B$3:$B1002, "&gt;="&amp;$A43)+SUMIFS(Meetings!$F$3:$F1002, Meetings!$B$3:$B1002, "&lt;"&amp;$A43+7, Meetings!$B$3:$B1002, "&gt;="&amp;$A43, Meetings!$G$3:$G1002, I$19)+SUMIFS(Meetings!$F$3:$F1002, Meetings!$B$3:$B1002, "&lt;"&amp;$A43+7, Meetings!$B$3:$B1002, "&gt;="&amp;$A43, Meetings!$H$3:$H1002, I$19)+SUMIFS(Meetings!$F$3:$F1002, Meetings!$B$3:$B1002, "&lt;"&amp;$A43+7, Meetings!$B$3:$B1002, "&gt;="&amp;$A43, Meetings!$I$3:$I1002, I$19)+SUMIFS(Meetings!$F$3:$F1002, Meetings!$B$3:$B1002, "&lt;"&amp;$A43+7, Meetings!$B$3:$B1002, "&gt;="&amp;$A43, Meetings!$J$3:$J1002, I$19)+SUMIFS(Meetings!$F$3:$F1002, Meetings!$B$3:$B1002, "&lt;"&amp;$A43+7, Meetings!$B$3:$B1002, "&gt;="&amp;$A43, Meetings!$K$3:$K1002, I$19)+SUMIFS(Meetings!$F$3:$F1002, Meetings!$B$3:$B1002, "&lt;"&amp;$A43+7, Meetings!$B$3:$B1002, "&gt;="&amp;$A43, Meetings!$L$3:$L1002, I$19)+SUMIFS(Meetings!$F$3:$F1002, Meetings!$B$3:$B1002, "&lt;"&amp;$A43+7, Meetings!$B$3:$B1002, "&gt;="&amp;$A43, Meetings!$M$3:$M1002, I$19)+SUMIFS(Meetings!$F$3:$F1002, Meetings!$B$3:$B1002, "&lt;"&amp;$A43+7, Meetings!$B$3:$B1002, "&gt;="&amp;$A43, Meetings!$N$3:$N1002, I$19)+SUMIFS(Meetings!$F$3:$F1002, Meetings!$B$3:$B1002, "&lt;"&amp;$A43+7, Meetings!$B$3:$B1002, "&gt;="&amp;$A43, Meetings!$O$3:$O1002, I$19)+SUMIFS(Meetings!$F$3:$F1002, Meetings!$B$3:$B1002, "&lt;"&amp;$A43+7, Meetings!$B$3:$B1002, "&gt;="&amp;$A43, Meetings!$P$3:$P1002, I$19)+SUMIFS(Meetings!$F$3:$F1002, Meetings!$B$3:$B1002, "&lt;"&amp;$A43+7, Meetings!$B$3:$B1002, "&gt;="&amp;$A43, Meetings!$Q$3:$Q1002, I$19))</f>
        <v>0</v>
      </c>
      <c r="J43" s="110">
        <f>(SUMIFS(Timesheet!$G$3:$G1002, Timesheet!$C$3:$C1002, J$19, Timesheet!$B$3:$B1002, "&lt;"&amp;$A43+7, Timesheet!$B$3:$B1002, "&gt;="&amp;$A43)+SUMIFS(Meetings!$F$3:$F1002, Meetings!$B$3:$B1002, "&lt;"&amp;$A43+7, Meetings!$B$3:$B1002, "&gt;="&amp;$A43, Meetings!$G$3:$G1002, J$19)+SUMIFS(Meetings!$F$3:$F1002, Meetings!$B$3:$B1002, "&lt;"&amp;$A43+7, Meetings!$B$3:$B1002, "&gt;="&amp;$A43, Meetings!$H$3:$H1002, J$19)+SUMIFS(Meetings!$F$3:$F1002, Meetings!$B$3:$B1002, "&lt;"&amp;$A43+7, Meetings!$B$3:$B1002, "&gt;="&amp;$A43, Meetings!$I$3:$I1002, J$19)+SUMIFS(Meetings!$F$3:$F1002, Meetings!$B$3:$B1002, "&lt;"&amp;$A43+7, Meetings!$B$3:$B1002, "&gt;="&amp;$A43, Meetings!$J$3:$J1002, J$19)+SUMIFS(Meetings!$F$3:$F1002, Meetings!$B$3:$B1002, "&lt;"&amp;$A43+7, Meetings!$B$3:$B1002, "&gt;="&amp;$A43, Meetings!$K$3:$K1002, J$19)+SUMIFS(Meetings!$F$3:$F1002, Meetings!$B$3:$B1002, "&lt;"&amp;$A43+7, Meetings!$B$3:$B1002, "&gt;="&amp;$A43, Meetings!$L$3:$L1002, J$19)+SUMIFS(Meetings!$F$3:$F1002, Meetings!$B$3:$B1002, "&lt;"&amp;$A43+7, Meetings!$B$3:$B1002, "&gt;="&amp;$A43, Meetings!$M$3:$M1002, J$19)+SUMIFS(Meetings!$F$3:$F1002, Meetings!$B$3:$B1002, "&lt;"&amp;$A43+7, Meetings!$B$3:$B1002, "&gt;="&amp;$A43, Meetings!$N$3:$N1002, J$19)+SUMIFS(Meetings!$F$3:$F1002, Meetings!$B$3:$B1002, "&lt;"&amp;$A43+7, Meetings!$B$3:$B1002, "&gt;="&amp;$A43, Meetings!$O$3:$O1002, J$19)+SUMIFS(Meetings!$F$3:$F1002, Meetings!$B$3:$B1002, "&lt;"&amp;$A43+7, Meetings!$B$3:$B1002, "&gt;="&amp;$A43, Meetings!$P$3:$P1002, J$19)+SUMIFS(Meetings!$F$3:$F1002, Meetings!$B$3:$B1002, "&lt;"&amp;$A43+7, Meetings!$B$3:$B1002, "&gt;="&amp;$A43, Meetings!$Q$3:$Q1002, J$19))</f>
        <v>0</v>
      </c>
      <c r="K43" s="110">
        <f>(SUMIFS(Timesheet!$G$3:$G1002, Timesheet!$C$3:$C1002, K$19, Timesheet!$B$3:$B1002, "&lt;"&amp;$A43+7, Timesheet!$B$3:$B1002, "&gt;="&amp;$A43)+SUMIFS(Meetings!$F$3:$F1002, Meetings!$B$3:$B1002, "&lt;"&amp;$A43+7, Meetings!$B$3:$B1002, "&gt;="&amp;$A43, Meetings!$G$3:$G1002, K$19)+SUMIFS(Meetings!$F$3:$F1002, Meetings!$B$3:$B1002, "&lt;"&amp;$A43+7, Meetings!$B$3:$B1002, "&gt;="&amp;$A43, Meetings!$H$3:$H1002, K$19)+SUMIFS(Meetings!$F$3:$F1002, Meetings!$B$3:$B1002, "&lt;"&amp;$A43+7, Meetings!$B$3:$B1002, "&gt;="&amp;$A43, Meetings!$I$3:$I1002, K$19)+SUMIFS(Meetings!$F$3:$F1002, Meetings!$B$3:$B1002, "&lt;"&amp;$A43+7, Meetings!$B$3:$B1002, "&gt;="&amp;$A43, Meetings!$J$3:$J1002, K$19)+SUMIFS(Meetings!$F$3:$F1002, Meetings!$B$3:$B1002, "&lt;"&amp;$A43+7, Meetings!$B$3:$B1002, "&gt;="&amp;$A43, Meetings!$K$3:$K1002, K$19)+SUMIFS(Meetings!$F$3:$F1002, Meetings!$B$3:$B1002, "&lt;"&amp;$A43+7, Meetings!$B$3:$B1002, "&gt;="&amp;$A43, Meetings!$L$3:$L1002, K$19)+SUMIFS(Meetings!$F$3:$F1002, Meetings!$B$3:$B1002, "&lt;"&amp;$A43+7, Meetings!$B$3:$B1002, "&gt;="&amp;$A43, Meetings!$M$3:$M1002, K$19)+SUMIFS(Meetings!$F$3:$F1002, Meetings!$B$3:$B1002, "&lt;"&amp;$A43+7, Meetings!$B$3:$B1002, "&gt;="&amp;$A43, Meetings!$N$3:$N1002, K$19)+SUMIFS(Meetings!$F$3:$F1002, Meetings!$B$3:$B1002, "&lt;"&amp;$A43+7, Meetings!$B$3:$B1002, "&gt;="&amp;$A43, Meetings!$O$3:$O1002, K$19)+SUMIFS(Meetings!$F$3:$F1002, Meetings!$B$3:$B1002, "&lt;"&amp;$A43+7, Meetings!$B$3:$B1002, "&gt;="&amp;$A43, Meetings!$P$3:$P1002, K$19)+SUMIFS(Meetings!$F$3:$F1002, Meetings!$B$3:$B1002, "&lt;"&amp;$A43+7, Meetings!$B$3:$B1002, "&gt;="&amp;$A43, Meetings!$Q$3:$Q1002, K$19))</f>
        <v>0</v>
      </c>
      <c r="L43" s="110">
        <f>(SUMIFS(Timesheet!$G$3:$G1002, Timesheet!$C$3:$C1002, L$19, Timesheet!$B$3:$B1002, "&lt;"&amp;$A43+7, Timesheet!$B$3:$B1002, "&gt;="&amp;$A43)+SUMIFS(Meetings!$F$3:$F1002, Meetings!$B$3:$B1002, "&lt;"&amp;$A43+7, Meetings!$B$3:$B1002, "&gt;="&amp;$A43, Meetings!$G$3:$G1002, L$19)+SUMIFS(Meetings!$F$3:$F1002, Meetings!$B$3:$B1002, "&lt;"&amp;$A43+7, Meetings!$B$3:$B1002, "&gt;="&amp;$A43, Meetings!$H$3:$H1002, L$19)+SUMIFS(Meetings!$F$3:$F1002, Meetings!$B$3:$B1002, "&lt;"&amp;$A43+7, Meetings!$B$3:$B1002, "&gt;="&amp;$A43, Meetings!$I$3:$I1002, L$19)+SUMIFS(Meetings!$F$3:$F1002, Meetings!$B$3:$B1002, "&lt;"&amp;$A43+7, Meetings!$B$3:$B1002, "&gt;="&amp;$A43, Meetings!$J$3:$J1002, L$19)+SUMIFS(Meetings!$F$3:$F1002, Meetings!$B$3:$B1002, "&lt;"&amp;$A43+7, Meetings!$B$3:$B1002, "&gt;="&amp;$A43, Meetings!$K$3:$K1002, L$19)+SUMIFS(Meetings!$F$3:$F1002, Meetings!$B$3:$B1002, "&lt;"&amp;$A43+7, Meetings!$B$3:$B1002, "&gt;="&amp;$A43, Meetings!$L$3:$L1002, L$19)+SUMIFS(Meetings!$F$3:$F1002, Meetings!$B$3:$B1002, "&lt;"&amp;$A43+7, Meetings!$B$3:$B1002, "&gt;="&amp;$A43, Meetings!$M$3:$M1002, L$19)+SUMIFS(Meetings!$F$3:$F1002, Meetings!$B$3:$B1002, "&lt;"&amp;$A43+7, Meetings!$B$3:$B1002, "&gt;="&amp;$A43, Meetings!$N$3:$N1002, L$19)+SUMIFS(Meetings!$F$3:$F1002, Meetings!$B$3:$B1002, "&lt;"&amp;$A43+7, Meetings!$B$3:$B1002, "&gt;="&amp;$A43, Meetings!$O$3:$O1002, L$19)+SUMIFS(Meetings!$F$3:$F1002, Meetings!$B$3:$B1002, "&lt;"&amp;$A43+7, Meetings!$B$3:$B1002, "&gt;="&amp;$A43, Meetings!$P$3:$P1002, L$19)+SUMIFS(Meetings!$F$3:$F1002, Meetings!$B$3:$B1002, "&lt;"&amp;$A43+7, Meetings!$B$3:$B1002, "&gt;="&amp;$A43, Meetings!$Q$3:$Q1002, L$19))</f>
        <v>0</v>
      </c>
      <c r="M43" s="110">
        <f>(SUMIFS(Timesheet!$G$3:$G1002, Timesheet!$C$3:$C1002, M$19, Timesheet!$B$3:$B1002, "&lt;"&amp;$A43+7, Timesheet!$B$3:$B1002, "&gt;="&amp;$A43)+SUMIFS(Meetings!$F$3:$F1002, Meetings!$B$3:$B1002, "&lt;"&amp;$A43+7, Meetings!$B$3:$B1002, "&gt;="&amp;$A43, Meetings!$G$3:$G1002, M$19)+SUMIFS(Meetings!$F$3:$F1002, Meetings!$B$3:$B1002, "&lt;"&amp;$A43+7, Meetings!$B$3:$B1002, "&gt;="&amp;$A43, Meetings!$H$3:$H1002, M$19)+SUMIFS(Meetings!$F$3:$F1002, Meetings!$B$3:$B1002, "&lt;"&amp;$A43+7, Meetings!$B$3:$B1002, "&gt;="&amp;$A43, Meetings!$I$3:$I1002, M$19)+SUMIFS(Meetings!$F$3:$F1002, Meetings!$B$3:$B1002, "&lt;"&amp;$A43+7, Meetings!$B$3:$B1002, "&gt;="&amp;$A43, Meetings!$J$3:$J1002, M$19)+SUMIFS(Meetings!$F$3:$F1002, Meetings!$B$3:$B1002, "&lt;"&amp;$A43+7, Meetings!$B$3:$B1002, "&gt;="&amp;$A43, Meetings!$K$3:$K1002, M$19)+SUMIFS(Meetings!$F$3:$F1002, Meetings!$B$3:$B1002, "&lt;"&amp;$A43+7, Meetings!$B$3:$B1002, "&gt;="&amp;$A43, Meetings!$L$3:$L1002, M$19)+SUMIFS(Meetings!$F$3:$F1002, Meetings!$B$3:$B1002, "&lt;"&amp;$A43+7, Meetings!$B$3:$B1002, "&gt;="&amp;$A43, Meetings!$M$3:$M1002, M$19)+SUMIFS(Meetings!$F$3:$F1002, Meetings!$B$3:$B1002, "&lt;"&amp;$A43+7, Meetings!$B$3:$B1002, "&gt;="&amp;$A43, Meetings!$N$3:$N1002, M$19)+SUMIFS(Meetings!$F$3:$F1002, Meetings!$B$3:$B1002, "&lt;"&amp;$A43+7, Meetings!$B$3:$B1002, "&gt;="&amp;$A43, Meetings!$O$3:$O1002, M$19)+SUMIFS(Meetings!$F$3:$F1002, Meetings!$B$3:$B1002, "&lt;"&amp;$A43+7, Meetings!$B$3:$B1002, "&gt;="&amp;$A43, Meetings!$P$3:$P1002, M$19)+SUMIFS(Meetings!$F$3:$F1002, Meetings!$B$3:$B1002, "&lt;"&amp;$A43+7, Meetings!$B$3:$B1002, "&gt;="&amp;$A43, Meetings!$Q$3:$Q1002, M$19))</f>
        <v>0</v>
      </c>
      <c r="N43" s="111">
        <f t="shared" si="3"/>
        <v>13</v>
      </c>
      <c r="O43" s="113">
        <f t="shared" si="4"/>
        <v>162.5</v>
      </c>
    </row>
    <row r="44" ht="15.75" customHeight="1">
      <c r="A44" s="108">
        <f t="shared" si="5"/>
        <v>45033</v>
      </c>
      <c r="B44" s="109" t="s">
        <v>661</v>
      </c>
      <c r="C44" s="110">
        <f>(SUMIFS(Timesheet!$G$3:$G1002, Timesheet!$C$3:$C1002, C$19, Timesheet!$B$3:$B1002, "&lt;"&amp;$A44+7, Timesheet!$B$3:$B1002, "&gt;="&amp;$A44)+SUMIFS(Meetings!$F$3:$F1002, Meetings!$B$3:$B1002, "&lt;"&amp;$A44+7, Meetings!$B$3:$B1002, "&gt;="&amp;$A44, Meetings!$G$3:$G1002, C$19)+SUMIFS(Meetings!$F$3:$F1002, Meetings!$B$3:$B1002, "&lt;"&amp;$A44+7, Meetings!$B$3:$B1002, "&gt;="&amp;$A44, Meetings!$H$3:$H1002, C$19)+SUMIFS(Meetings!$F$3:$F1002, Meetings!$B$3:$B1002, "&lt;"&amp;$A44+7, Meetings!$B$3:$B1002, "&gt;="&amp;$A44, Meetings!$I$3:$I1002, C$19)+SUMIFS(Meetings!$F$3:$F1002, Meetings!$B$3:$B1002, "&lt;"&amp;$A44+7, Meetings!$B$3:$B1002, "&gt;="&amp;$A44, Meetings!$J$3:$J1002, C$19)+SUMIFS(Meetings!$F$3:$F1002, Meetings!$B$3:$B1002, "&lt;"&amp;$A44+7, Meetings!$B$3:$B1002, "&gt;="&amp;$A44, Meetings!$K$3:$K1002, C$19)+SUMIFS(Meetings!$F$3:$F1002, Meetings!$B$3:$B1002, "&lt;"&amp;$A44+7, Meetings!$B$3:$B1002, "&gt;="&amp;$A44, Meetings!$L$3:$L1002, C$19)+SUMIFS(Meetings!$F$3:$F1002, Meetings!$B$3:$B1002, "&lt;"&amp;$A44+7, Meetings!$B$3:$B1002, "&gt;="&amp;$A44, Meetings!$M$3:$M1002, C$19)+SUMIFS(Meetings!$F$3:$F1002, Meetings!$B$3:$B1002, "&lt;"&amp;$A44+7, Meetings!$B$3:$B1002, "&gt;="&amp;$A44, Meetings!$N$3:$N1002, C$19)+SUMIFS(Meetings!$F$3:$F1002, Meetings!$B$3:$B1002, "&lt;"&amp;$A44+7, Meetings!$B$3:$B1002, "&gt;="&amp;$A44, Meetings!$O$3:$O1002, C$19)+SUMIFS(Meetings!$F$3:$F1002, Meetings!$B$3:$B1002, "&lt;"&amp;$A44+7, Meetings!$B$3:$B1002, "&gt;="&amp;$A44, Meetings!$P$3:$P1002, C$19)+SUMIFS(Meetings!$F$3:$F1002, Meetings!$B$3:$B1002, "&lt;"&amp;$A44+7, Meetings!$B$3:$B1002, "&gt;="&amp;$A44, Meetings!$Q$3:$Q1002, C$19))</f>
        <v>2</v>
      </c>
      <c r="D44" s="110">
        <f>(SUMIFS(Timesheet!$G$3:$G1002, Timesheet!$C$3:$C1002, D$19, Timesheet!$B$3:$B1002, "&lt;"&amp;$A44+7, Timesheet!$B$3:$B1002, "&gt;="&amp;$A44)+SUMIFS(Meetings!$F$3:$F1002, Meetings!$B$3:$B1002, "&lt;"&amp;$A44+7, Meetings!$B$3:$B1002, "&gt;="&amp;$A44, Meetings!$G$3:$G1002, D$19)+SUMIFS(Meetings!$F$3:$F1002, Meetings!$B$3:$B1002, "&lt;"&amp;$A44+7, Meetings!$B$3:$B1002, "&gt;="&amp;$A44, Meetings!$H$3:$H1002, D$19)+SUMIFS(Meetings!$F$3:$F1002, Meetings!$B$3:$B1002, "&lt;"&amp;$A44+7, Meetings!$B$3:$B1002, "&gt;="&amp;$A44, Meetings!$I$3:$I1002, D$19)+SUMIFS(Meetings!$F$3:$F1002, Meetings!$B$3:$B1002, "&lt;"&amp;$A44+7, Meetings!$B$3:$B1002, "&gt;="&amp;$A44, Meetings!$J$3:$J1002, D$19)+SUMIFS(Meetings!$F$3:$F1002, Meetings!$B$3:$B1002, "&lt;"&amp;$A44+7, Meetings!$B$3:$B1002, "&gt;="&amp;$A44, Meetings!$K$3:$K1002, D$19)+SUMIFS(Meetings!$F$3:$F1002, Meetings!$B$3:$B1002, "&lt;"&amp;$A44+7, Meetings!$B$3:$B1002, "&gt;="&amp;$A44, Meetings!$L$3:$L1002, D$19)+SUMIFS(Meetings!$F$3:$F1002, Meetings!$B$3:$B1002, "&lt;"&amp;$A44+7, Meetings!$B$3:$B1002, "&gt;="&amp;$A44, Meetings!$M$3:$M1002, D$19)+SUMIFS(Meetings!$F$3:$F1002, Meetings!$B$3:$B1002, "&lt;"&amp;$A44+7, Meetings!$B$3:$B1002, "&gt;="&amp;$A44, Meetings!$N$3:$N1002, D$19)+SUMIFS(Meetings!$F$3:$F1002, Meetings!$B$3:$B1002, "&lt;"&amp;$A44+7, Meetings!$B$3:$B1002, "&gt;="&amp;$A44, Meetings!$O$3:$O1002, D$19)+SUMIFS(Meetings!$F$3:$F1002, Meetings!$B$3:$B1002, "&lt;"&amp;$A44+7, Meetings!$B$3:$B1002, "&gt;="&amp;$A44, Meetings!$P$3:$P1002, D$19)+SUMIFS(Meetings!$F$3:$F1002, Meetings!$B$3:$B1002, "&lt;"&amp;$A44+7, Meetings!$B$3:$B1002, "&gt;="&amp;$A44, Meetings!$Q$3:$Q1002, D$19))</f>
        <v>0</v>
      </c>
      <c r="E44" s="110">
        <f>(SUMIFS(Timesheet!$G$3:$G1002, Timesheet!$C$3:$C1002, E$19, Timesheet!$B$3:$B1002, "&lt;"&amp;$A44+7, Timesheet!$B$3:$B1002, "&gt;="&amp;$A44)+SUMIFS(Meetings!$F$3:$F1002, Meetings!$B$3:$B1002, "&lt;"&amp;$A44+7, Meetings!$B$3:$B1002, "&gt;="&amp;$A44, Meetings!$G$3:$G1002, E$19)+SUMIFS(Meetings!$F$3:$F1002, Meetings!$B$3:$B1002, "&lt;"&amp;$A44+7, Meetings!$B$3:$B1002, "&gt;="&amp;$A44, Meetings!$H$3:$H1002, E$19)+SUMIFS(Meetings!$F$3:$F1002, Meetings!$B$3:$B1002, "&lt;"&amp;$A44+7, Meetings!$B$3:$B1002, "&gt;="&amp;$A44, Meetings!$I$3:$I1002, E$19)+SUMIFS(Meetings!$F$3:$F1002, Meetings!$B$3:$B1002, "&lt;"&amp;$A44+7, Meetings!$B$3:$B1002, "&gt;="&amp;$A44, Meetings!$J$3:$J1002, E$19)+SUMIFS(Meetings!$F$3:$F1002, Meetings!$B$3:$B1002, "&lt;"&amp;$A44+7, Meetings!$B$3:$B1002, "&gt;="&amp;$A44, Meetings!$K$3:$K1002, E$19)+SUMIFS(Meetings!$F$3:$F1002, Meetings!$B$3:$B1002, "&lt;"&amp;$A44+7, Meetings!$B$3:$B1002, "&gt;="&amp;$A44, Meetings!$L$3:$L1002, E$19)+SUMIFS(Meetings!$F$3:$F1002, Meetings!$B$3:$B1002, "&lt;"&amp;$A44+7, Meetings!$B$3:$B1002, "&gt;="&amp;$A44, Meetings!$M$3:$M1002, E$19)+SUMIFS(Meetings!$F$3:$F1002, Meetings!$B$3:$B1002, "&lt;"&amp;$A44+7, Meetings!$B$3:$B1002, "&gt;="&amp;$A44, Meetings!$N$3:$N1002, E$19)+SUMIFS(Meetings!$F$3:$F1002, Meetings!$B$3:$B1002, "&lt;"&amp;$A44+7, Meetings!$B$3:$B1002, "&gt;="&amp;$A44, Meetings!$O$3:$O1002, E$19)+SUMIFS(Meetings!$F$3:$F1002, Meetings!$B$3:$B1002, "&lt;"&amp;$A44+7, Meetings!$B$3:$B1002, "&gt;="&amp;$A44, Meetings!$P$3:$P1002, E$19)+SUMIFS(Meetings!$F$3:$F1002, Meetings!$B$3:$B1002, "&lt;"&amp;$A44+7, Meetings!$B$3:$B1002, "&gt;="&amp;$A44, Meetings!$Q$3:$Q1002, E$19))</f>
        <v>0</v>
      </c>
      <c r="F44" s="110">
        <f>(SUMIFS(Timesheet!$G$3:$G1002, Timesheet!$C$3:$C1002, F$19, Timesheet!$B$3:$B1002, "&lt;"&amp;$A44+7, Timesheet!$B$3:$B1002, "&gt;="&amp;$A44)+SUMIFS(Meetings!$F$3:$F1002, Meetings!$B$3:$B1002, "&lt;"&amp;$A44+7, Meetings!$B$3:$B1002, "&gt;="&amp;$A44, Meetings!$G$3:$G1002, F$19)+SUMIFS(Meetings!$F$3:$F1002, Meetings!$B$3:$B1002, "&lt;"&amp;$A44+7, Meetings!$B$3:$B1002, "&gt;="&amp;$A44, Meetings!$H$3:$H1002, F$19)+SUMIFS(Meetings!$F$3:$F1002, Meetings!$B$3:$B1002, "&lt;"&amp;$A44+7, Meetings!$B$3:$B1002, "&gt;="&amp;$A44, Meetings!$I$3:$I1002, F$19)+SUMIFS(Meetings!$F$3:$F1002, Meetings!$B$3:$B1002, "&lt;"&amp;$A44+7, Meetings!$B$3:$B1002, "&gt;="&amp;$A44, Meetings!$J$3:$J1002, F$19)+SUMIFS(Meetings!$F$3:$F1002, Meetings!$B$3:$B1002, "&lt;"&amp;$A44+7, Meetings!$B$3:$B1002, "&gt;="&amp;$A44, Meetings!$K$3:$K1002, F$19)+SUMIFS(Meetings!$F$3:$F1002, Meetings!$B$3:$B1002, "&lt;"&amp;$A44+7, Meetings!$B$3:$B1002, "&gt;="&amp;$A44, Meetings!$L$3:$L1002, F$19)+SUMIFS(Meetings!$F$3:$F1002, Meetings!$B$3:$B1002, "&lt;"&amp;$A44+7, Meetings!$B$3:$B1002, "&gt;="&amp;$A44, Meetings!$M$3:$M1002, F$19)+SUMIFS(Meetings!$F$3:$F1002, Meetings!$B$3:$B1002, "&lt;"&amp;$A44+7, Meetings!$B$3:$B1002, "&gt;="&amp;$A44, Meetings!$N$3:$N1002, F$19)+SUMIFS(Meetings!$F$3:$F1002, Meetings!$B$3:$B1002, "&lt;"&amp;$A44+7, Meetings!$B$3:$B1002, "&gt;="&amp;$A44, Meetings!$O$3:$O1002, F$19)+SUMIFS(Meetings!$F$3:$F1002, Meetings!$B$3:$B1002, "&lt;"&amp;$A44+7, Meetings!$B$3:$B1002, "&gt;="&amp;$A44, Meetings!$P$3:$P1002, F$19)+SUMIFS(Meetings!$F$3:$F1002, Meetings!$B$3:$B1002, "&lt;"&amp;$A44+7, Meetings!$B$3:$B1002, "&gt;="&amp;$A44, Meetings!$Q$3:$Q1002, F$19))</f>
        <v>0</v>
      </c>
      <c r="G44" s="110">
        <f>(SUMIFS(Timesheet!$G$3:$G1002, Timesheet!$C$3:$C1002, G$19, Timesheet!$B$3:$B1002, "&lt;"&amp;$A44+7, Timesheet!$B$3:$B1002, "&gt;="&amp;$A44)+SUMIFS(Meetings!$F$3:$F1002, Meetings!$B$3:$B1002, "&lt;"&amp;$A44+7, Meetings!$B$3:$B1002, "&gt;="&amp;$A44, Meetings!$G$3:$G1002, G$19)+SUMIFS(Meetings!$F$3:$F1002, Meetings!$B$3:$B1002, "&lt;"&amp;$A44+7, Meetings!$B$3:$B1002, "&gt;="&amp;$A44, Meetings!$H$3:$H1002, G$19)+SUMIFS(Meetings!$F$3:$F1002, Meetings!$B$3:$B1002, "&lt;"&amp;$A44+7, Meetings!$B$3:$B1002, "&gt;="&amp;$A44, Meetings!$I$3:$I1002, G$19)+SUMIFS(Meetings!$F$3:$F1002, Meetings!$B$3:$B1002, "&lt;"&amp;$A44+7, Meetings!$B$3:$B1002, "&gt;="&amp;$A44, Meetings!$J$3:$J1002, G$19)+SUMIFS(Meetings!$F$3:$F1002, Meetings!$B$3:$B1002, "&lt;"&amp;$A44+7, Meetings!$B$3:$B1002, "&gt;="&amp;$A44, Meetings!$K$3:$K1002, G$19)+SUMIFS(Meetings!$F$3:$F1002, Meetings!$B$3:$B1002, "&lt;"&amp;$A44+7, Meetings!$B$3:$B1002, "&gt;="&amp;$A44, Meetings!$L$3:$L1002, G$19)+SUMIFS(Meetings!$F$3:$F1002, Meetings!$B$3:$B1002, "&lt;"&amp;$A44+7, Meetings!$B$3:$B1002, "&gt;="&amp;$A44, Meetings!$M$3:$M1002, G$19)+SUMIFS(Meetings!$F$3:$F1002, Meetings!$B$3:$B1002, "&lt;"&amp;$A44+7, Meetings!$B$3:$B1002, "&gt;="&amp;$A44, Meetings!$N$3:$N1002, G$19)+SUMIFS(Meetings!$F$3:$F1002, Meetings!$B$3:$B1002, "&lt;"&amp;$A44+7, Meetings!$B$3:$B1002, "&gt;="&amp;$A44, Meetings!$O$3:$O1002, G$19)+SUMIFS(Meetings!$F$3:$F1002, Meetings!$B$3:$B1002, "&lt;"&amp;$A44+7, Meetings!$B$3:$B1002, "&gt;="&amp;$A44, Meetings!$P$3:$P1002, G$19)+SUMIFS(Meetings!$F$3:$F1002, Meetings!$B$3:$B1002, "&lt;"&amp;$A44+7, Meetings!$B$3:$B1002, "&gt;="&amp;$A44, Meetings!$Q$3:$Q1002, G$19))</f>
        <v>5.25</v>
      </c>
      <c r="H44" s="110">
        <f>(SUMIFS(Timesheet!$G$3:$G1002, Timesheet!$C$3:$C1002, H$19, Timesheet!$B$3:$B1002, "&lt;"&amp;$A44+7, Timesheet!$B$3:$B1002, "&gt;="&amp;$A44)+SUMIFS(Meetings!$F$3:$F1002, Meetings!$B$3:$B1002, "&lt;"&amp;$A44+7, Meetings!$B$3:$B1002, "&gt;="&amp;$A44, Meetings!$G$3:$G1002, H$19)+SUMIFS(Meetings!$F$3:$F1002, Meetings!$B$3:$B1002, "&lt;"&amp;$A44+7, Meetings!$B$3:$B1002, "&gt;="&amp;$A44, Meetings!$H$3:$H1002, H$19)+SUMIFS(Meetings!$F$3:$F1002, Meetings!$B$3:$B1002, "&lt;"&amp;$A44+7, Meetings!$B$3:$B1002, "&gt;="&amp;$A44, Meetings!$I$3:$I1002, H$19)+SUMIFS(Meetings!$F$3:$F1002, Meetings!$B$3:$B1002, "&lt;"&amp;$A44+7, Meetings!$B$3:$B1002, "&gt;="&amp;$A44, Meetings!$J$3:$J1002, H$19)+SUMIFS(Meetings!$F$3:$F1002, Meetings!$B$3:$B1002, "&lt;"&amp;$A44+7, Meetings!$B$3:$B1002, "&gt;="&amp;$A44, Meetings!$K$3:$K1002, H$19)+SUMIFS(Meetings!$F$3:$F1002, Meetings!$B$3:$B1002, "&lt;"&amp;$A44+7, Meetings!$B$3:$B1002, "&gt;="&amp;$A44, Meetings!$L$3:$L1002, H$19)+SUMIFS(Meetings!$F$3:$F1002, Meetings!$B$3:$B1002, "&lt;"&amp;$A44+7, Meetings!$B$3:$B1002, "&gt;="&amp;$A44, Meetings!$M$3:$M1002, H$19)+SUMIFS(Meetings!$F$3:$F1002, Meetings!$B$3:$B1002, "&lt;"&amp;$A44+7, Meetings!$B$3:$B1002, "&gt;="&amp;$A44, Meetings!$N$3:$N1002, H$19)+SUMIFS(Meetings!$F$3:$F1002, Meetings!$B$3:$B1002, "&lt;"&amp;$A44+7, Meetings!$B$3:$B1002, "&gt;="&amp;$A44, Meetings!$O$3:$O1002, H$19)+SUMIFS(Meetings!$F$3:$F1002, Meetings!$B$3:$B1002, "&lt;"&amp;$A44+7, Meetings!$B$3:$B1002, "&gt;="&amp;$A44, Meetings!$P$3:$P1002, H$19)+SUMIFS(Meetings!$F$3:$F1002, Meetings!$B$3:$B1002, "&lt;"&amp;$A44+7, Meetings!$B$3:$B1002, "&gt;="&amp;$A44, Meetings!$Q$3:$Q1002, H$19))</f>
        <v>0</v>
      </c>
      <c r="I44" s="110">
        <f>(SUMIFS(Timesheet!$G$3:$G1002, Timesheet!$C$3:$C1002, I$19, Timesheet!$B$3:$B1002, "&lt;"&amp;$A44+7, Timesheet!$B$3:$B1002, "&gt;="&amp;$A44)+SUMIFS(Meetings!$F$3:$F1002, Meetings!$B$3:$B1002, "&lt;"&amp;$A44+7, Meetings!$B$3:$B1002, "&gt;="&amp;$A44, Meetings!$G$3:$G1002, I$19)+SUMIFS(Meetings!$F$3:$F1002, Meetings!$B$3:$B1002, "&lt;"&amp;$A44+7, Meetings!$B$3:$B1002, "&gt;="&amp;$A44, Meetings!$H$3:$H1002, I$19)+SUMIFS(Meetings!$F$3:$F1002, Meetings!$B$3:$B1002, "&lt;"&amp;$A44+7, Meetings!$B$3:$B1002, "&gt;="&amp;$A44, Meetings!$I$3:$I1002, I$19)+SUMIFS(Meetings!$F$3:$F1002, Meetings!$B$3:$B1002, "&lt;"&amp;$A44+7, Meetings!$B$3:$B1002, "&gt;="&amp;$A44, Meetings!$J$3:$J1002, I$19)+SUMIFS(Meetings!$F$3:$F1002, Meetings!$B$3:$B1002, "&lt;"&amp;$A44+7, Meetings!$B$3:$B1002, "&gt;="&amp;$A44, Meetings!$K$3:$K1002, I$19)+SUMIFS(Meetings!$F$3:$F1002, Meetings!$B$3:$B1002, "&lt;"&amp;$A44+7, Meetings!$B$3:$B1002, "&gt;="&amp;$A44, Meetings!$L$3:$L1002, I$19)+SUMIFS(Meetings!$F$3:$F1002, Meetings!$B$3:$B1002, "&lt;"&amp;$A44+7, Meetings!$B$3:$B1002, "&gt;="&amp;$A44, Meetings!$M$3:$M1002, I$19)+SUMIFS(Meetings!$F$3:$F1002, Meetings!$B$3:$B1002, "&lt;"&amp;$A44+7, Meetings!$B$3:$B1002, "&gt;="&amp;$A44, Meetings!$N$3:$N1002, I$19)+SUMIFS(Meetings!$F$3:$F1002, Meetings!$B$3:$B1002, "&lt;"&amp;$A44+7, Meetings!$B$3:$B1002, "&gt;="&amp;$A44, Meetings!$O$3:$O1002, I$19)+SUMIFS(Meetings!$F$3:$F1002, Meetings!$B$3:$B1002, "&lt;"&amp;$A44+7, Meetings!$B$3:$B1002, "&gt;="&amp;$A44, Meetings!$P$3:$P1002, I$19)+SUMIFS(Meetings!$F$3:$F1002, Meetings!$B$3:$B1002, "&lt;"&amp;$A44+7, Meetings!$B$3:$B1002, "&gt;="&amp;$A44, Meetings!$Q$3:$Q1002, I$19))</f>
        <v>0</v>
      </c>
      <c r="J44" s="110">
        <f>(SUMIFS(Timesheet!$G$3:$G1002, Timesheet!$C$3:$C1002, J$19, Timesheet!$B$3:$B1002, "&lt;"&amp;$A44+7, Timesheet!$B$3:$B1002, "&gt;="&amp;$A44)+SUMIFS(Meetings!$F$3:$F1002, Meetings!$B$3:$B1002, "&lt;"&amp;$A44+7, Meetings!$B$3:$B1002, "&gt;="&amp;$A44, Meetings!$G$3:$G1002, J$19)+SUMIFS(Meetings!$F$3:$F1002, Meetings!$B$3:$B1002, "&lt;"&amp;$A44+7, Meetings!$B$3:$B1002, "&gt;="&amp;$A44, Meetings!$H$3:$H1002, J$19)+SUMIFS(Meetings!$F$3:$F1002, Meetings!$B$3:$B1002, "&lt;"&amp;$A44+7, Meetings!$B$3:$B1002, "&gt;="&amp;$A44, Meetings!$I$3:$I1002, J$19)+SUMIFS(Meetings!$F$3:$F1002, Meetings!$B$3:$B1002, "&lt;"&amp;$A44+7, Meetings!$B$3:$B1002, "&gt;="&amp;$A44, Meetings!$J$3:$J1002, J$19)+SUMIFS(Meetings!$F$3:$F1002, Meetings!$B$3:$B1002, "&lt;"&amp;$A44+7, Meetings!$B$3:$B1002, "&gt;="&amp;$A44, Meetings!$K$3:$K1002, J$19)+SUMIFS(Meetings!$F$3:$F1002, Meetings!$B$3:$B1002, "&lt;"&amp;$A44+7, Meetings!$B$3:$B1002, "&gt;="&amp;$A44, Meetings!$L$3:$L1002, J$19)+SUMIFS(Meetings!$F$3:$F1002, Meetings!$B$3:$B1002, "&lt;"&amp;$A44+7, Meetings!$B$3:$B1002, "&gt;="&amp;$A44, Meetings!$M$3:$M1002, J$19)+SUMIFS(Meetings!$F$3:$F1002, Meetings!$B$3:$B1002, "&lt;"&amp;$A44+7, Meetings!$B$3:$B1002, "&gt;="&amp;$A44, Meetings!$N$3:$N1002, J$19)+SUMIFS(Meetings!$F$3:$F1002, Meetings!$B$3:$B1002, "&lt;"&amp;$A44+7, Meetings!$B$3:$B1002, "&gt;="&amp;$A44, Meetings!$O$3:$O1002, J$19)+SUMIFS(Meetings!$F$3:$F1002, Meetings!$B$3:$B1002, "&lt;"&amp;$A44+7, Meetings!$B$3:$B1002, "&gt;="&amp;$A44, Meetings!$P$3:$P1002, J$19)+SUMIFS(Meetings!$F$3:$F1002, Meetings!$B$3:$B1002, "&lt;"&amp;$A44+7, Meetings!$B$3:$B1002, "&gt;="&amp;$A44, Meetings!$Q$3:$Q1002, J$19))</f>
        <v>0</v>
      </c>
      <c r="K44" s="110">
        <f>(SUMIFS(Timesheet!$G$3:$G1002, Timesheet!$C$3:$C1002, K$19, Timesheet!$B$3:$B1002, "&lt;"&amp;$A44+7, Timesheet!$B$3:$B1002, "&gt;="&amp;$A44)+SUMIFS(Meetings!$F$3:$F1002, Meetings!$B$3:$B1002, "&lt;"&amp;$A44+7, Meetings!$B$3:$B1002, "&gt;="&amp;$A44, Meetings!$G$3:$G1002, K$19)+SUMIFS(Meetings!$F$3:$F1002, Meetings!$B$3:$B1002, "&lt;"&amp;$A44+7, Meetings!$B$3:$B1002, "&gt;="&amp;$A44, Meetings!$H$3:$H1002, K$19)+SUMIFS(Meetings!$F$3:$F1002, Meetings!$B$3:$B1002, "&lt;"&amp;$A44+7, Meetings!$B$3:$B1002, "&gt;="&amp;$A44, Meetings!$I$3:$I1002, K$19)+SUMIFS(Meetings!$F$3:$F1002, Meetings!$B$3:$B1002, "&lt;"&amp;$A44+7, Meetings!$B$3:$B1002, "&gt;="&amp;$A44, Meetings!$J$3:$J1002, K$19)+SUMIFS(Meetings!$F$3:$F1002, Meetings!$B$3:$B1002, "&lt;"&amp;$A44+7, Meetings!$B$3:$B1002, "&gt;="&amp;$A44, Meetings!$K$3:$K1002, K$19)+SUMIFS(Meetings!$F$3:$F1002, Meetings!$B$3:$B1002, "&lt;"&amp;$A44+7, Meetings!$B$3:$B1002, "&gt;="&amp;$A44, Meetings!$L$3:$L1002, K$19)+SUMIFS(Meetings!$F$3:$F1002, Meetings!$B$3:$B1002, "&lt;"&amp;$A44+7, Meetings!$B$3:$B1002, "&gt;="&amp;$A44, Meetings!$M$3:$M1002, K$19)+SUMIFS(Meetings!$F$3:$F1002, Meetings!$B$3:$B1002, "&lt;"&amp;$A44+7, Meetings!$B$3:$B1002, "&gt;="&amp;$A44, Meetings!$N$3:$N1002, K$19)+SUMIFS(Meetings!$F$3:$F1002, Meetings!$B$3:$B1002, "&lt;"&amp;$A44+7, Meetings!$B$3:$B1002, "&gt;="&amp;$A44, Meetings!$O$3:$O1002, K$19)+SUMIFS(Meetings!$F$3:$F1002, Meetings!$B$3:$B1002, "&lt;"&amp;$A44+7, Meetings!$B$3:$B1002, "&gt;="&amp;$A44, Meetings!$P$3:$P1002, K$19)+SUMIFS(Meetings!$F$3:$F1002, Meetings!$B$3:$B1002, "&lt;"&amp;$A44+7, Meetings!$B$3:$B1002, "&gt;="&amp;$A44, Meetings!$Q$3:$Q1002, K$19))</f>
        <v>0</v>
      </c>
      <c r="L44" s="110">
        <f>(SUMIFS(Timesheet!$G$3:$G1002, Timesheet!$C$3:$C1002, L$19, Timesheet!$B$3:$B1002, "&lt;"&amp;$A44+7, Timesheet!$B$3:$B1002, "&gt;="&amp;$A44)+SUMIFS(Meetings!$F$3:$F1002, Meetings!$B$3:$B1002, "&lt;"&amp;$A44+7, Meetings!$B$3:$B1002, "&gt;="&amp;$A44, Meetings!$G$3:$G1002, L$19)+SUMIFS(Meetings!$F$3:$F1002, Meetings!$B$3:$B1002, "&lt;"&amp;$A44+7, Meetings!$B$3:$B1002, "&gt;="&amp;$A44, Meetings!$H$3:$H1002, L$19)+SUMIFS(Meetings!$F$3:$F1002, Meetings!$B$3:$B1002, "&lt;"&amp;$A44+7, Meetings!$B$3:$B1002, "&gt;="&amp;$A44, Meetings!$I$3:$I1002, L$19)+SUMIFS(Meetings!$F$3:$F1002, Meetings!$B$3:$B1002, "&lt;"&amp;$A44+7, Meetings!$B$3:$B1002, "&gt;="&amp;$A44, Meetings!$J$3:$J1002, L$19)+SUMIFS(Meetings!$F$3:$F1002, Meetings!$B$3:$B1002, "&lt;"&amp;$A44+7, Meetings!$B$3:$B1002, "&gt;="&amp;$A44, Meetings!$K$3:$K1002, L$19)+SUMIFS(Meetings!$F$3:$F1002, Meetings!$B$3:$B1002, "&lt;"&amp;$A44+7, Meetings!$B$3:$B1002, "&gt;="&amp;$A44, Meetings!$L$3:$L1002, L$19)+SUMIFS(Meetings!$F$3:$F1002, Meetings!$B$3:$B1002, "&lt;"&amp;$A44+7, Meetings!$B$3:$B1002, "&gt;="&amp;$A44, Meetings!$M$3:$M1002, L$19)+SUMIFS(Meetings!$F$3:$F1002, Meetings!$B$3:$B1002, "&lt;"&amp;$A44+7, Meetings!$B$3:$B1002, "&gt;="&amp;$A44, Meetings!$N$3:$N1002, L$19)+SUMIFS(Meetings!$F$3:$F1002, Meetings!$B$3:$B1002, "&lt;"&amp;$A44+7, Meetings!$B$3:$B1002, "&gt;="&amp;$A44, Meetings!$O$3:$O1002, L$19)+SUMIFS(Meetings!$F$3:$F1002, Meetings!$B$3:$B1002, "&lt;"&amp;$A44+7, Meetings!$B$3:$B1002, "&gt;="&amp;$A44, Meetings!$P$3:$P1002, L$19)+SUMIFS(Meetings!$F$3:$F1002, Meetings!$B$3:$B1002, "&lt;"&amp;$A44+7, Meetings!$B$3:$B1002, "&gt;="&amp;$A44, Meetings!$Q$3:$Q1002, L$19))</f>
        <v>10</v>
      </c>
      <c r="M44" s="110">
        <f>(SUMIFS(Timesheet!$G$3:$G1002, Timesheet!$C$3:$C1002, M$19, Timesheet!$B$3:$B1002, "&lt;"&amp;$A44+7, Timesheet!$B$3:$B1002, "&gt;="&amp;$A44)+SUMIFS(Meetings!$F$3:$F1002, Meetings!$B$3:$B1002, "&lt;"&amp;$A44+7, Meetings!$B$3:$B1002, "&gt;="&amp;$A44, Meetings!$G$3:$G1002, M$19)+SUMIFS(Meetings!$F$3:$F1002, Meetings!$B$3:$B1002, "&lt;"&amp;$A44+7, Meetings!$B$3:$B1002, "&gt;="&amp;$A44, Meetings!$H$3:$H1002, M$19)+SUMIFS(Meetings!$F$3:$F1002, Meetings!$B$3:$B1002, "&lt;"&amp;$A44+7, Meetings!$B$3:$B1002, "&gt;="&amp;$A44, Meetings!$I$3:$I1002, M$19)+SUMIFS(Meetings!$F$3:$F1002, Meetings!$B$3:$B1002, "&lt;"&amp;$A44+7, Meetings!$B$3:$B1002, "&gt;="&amp;$A44, Meetings!$J$3:$J1002, M$19)+SUMIFS(Meetings!$F$3:$F1002, Meetings!$B$3:$B1002, "&lt;"&amp;$A44+7, Meetings!$B$3:$B1002, "&gt;="&amp;$A44, Meetings!$K$3:$K1002, M$19)+SUMIFS(Meetings!$F$3:$F1002, Meetings!$B$3:$B1002, "&lt;"&amp;$A44+7, Meetings!$B$3:$B1002, "&gt;="&amp;$A44, Meetings!$L$3:$L1002, M$19)+SUMIFS(Meetings!$F$3:$F1002, Meetings!$B$3:$B1002, "&lt;"&amp;$A44+7, Meetings!$B$3:$B1002, "&gt;="&amp;$A44, Meetings!$M$3:$M1002, M$19)+SUMIFS(Meetings!$F$3:$F1002, Meetings!$B$3:$B1002, "&lt;"&amp;$A44+7, Meetings!$B$3:$B1002, "&gt;="&amp;$A44, Meetings!$N$3:$N1002, M$19)+SUMIFS(Meetings!$F$3:$F1002, Meetings!$B$3:$B1002, "&lt;"&amp;$A44+7, Meetings!$B$3:$B1002, "&gt;="&amp;$A44, Meetings!$O$3:$O1002, M$19)+SUMIFS(Meetings!$F$3:$F1002, Meetings!$B$3:$B1002, "&lt;"&amp;$A44+7, Meetings!$B$3:$B1002, "&gt;="&amp;$A44, Meetings!$P$3:$P1002, M$19)+SUMIFS(Meetings!$F$3:$F1002, Meetings!$B$3:$B1002, "&lt;"&amp;$A44+7, Meetings!$B$3:$B1002, "&gt;="&amp;$A44, Meetings!$Q$3:$Q1002, M$19))</f>
        <v>0</v>
      </c>
      <c r="N44" s="111">
        <f t="shared" si="3"/>
        <v>17.25</v>
      </c>
      <c r="O44" s="113">
        <f t="shared" si="4"/>
        <v>215.625</v>
      </c>
    </row>
    <row r="45" ht="15.75" customHeight="1">
      <c r="A45" s="108">
        <f t="shared" si="5"/>
        <v>45040</v>
      </c>
      <c r="B45" s="109" t="s">
        <v>662</v>
      </c>
      <c r="C45" s="110">
        <f>(SUMIFS(Timesheet!$G$3:$G1002, Timesheet!$C$3:$C1002, C$19, Timesheet!$B$3:$B1002, "&lt;"&amp;$A45+7, Timesheet!$B$3:$B1002, "&gt;="&amp;$A45)+SUMIFS(Meetings!$F$3:$F1002, Meetings!$B$3:$B1002, "&lt;"&amp;$A45+7, Meetings!$B$3:$B1002, "&gt;="&amp;$A45, Meetings!$G$3:$G1002, C$19)+SUMIFS(Meetings!$F$3:$F1002, Meetings!$B$3:$B1002, "&lt;"&amp;$A45+7, Meetings!$B$3:$B1002, "&gt;="&amp;$A45, Meetings!$H$3:$H1002, C$19)+SUMIFS(Meetings!$F$3:$F1002, Meetings!$B$3:$B1002, "&lt;"&amp;$A45+7, Meetings!$B$3:$B1002, "&gt;="&amp;$A45, Meetings!$I$3:$I1002, C$19)+SUMIFS(Meetings!$F$3:$F1002, Meetings!$B$3:$B1002, "&lt;"&amp;$A45+7, Meetings!$B$3:$B1002, "&gt;="&amp;$A45, Meetings!$J$3:$J1002, C$19)+SUMIFS(Meetings!$F$3:$F1002, Meetings!$B$3:$B1002, "&lt;"&amp;$A45+7, Meetings!$B$3:$B1002, "&gt;="&amp;$A45, Meetings!$K$3:$K1002, C$19)+SUMIFS(Meetings!$F$3:$F1002, Meetings!$B$3:$B1002, "&lt;"&amp;$A45+7, Meetings!$B$3:$B1002, "&gt;="&amp;$A45, Meetings!$L$3:$L1002, C$19)+SUMIFS(Meetings!$F$3:$F1002, Meetings!$B$3:$B1002, "&lt;"&amp;$A45+7, Meetings!$B$3:$B1002, "&gt;="&amp;$A45, Meetings!$M$3:$M1002, C$19)+SUMIFS(Meetings!$F$3:$F1002, Meetings!$B$3:$B1002, "&lt;"&amp;$A45+7, Meetings!$B$3:$B1002, "&gt;="&amp;$A45, Meetings!$N$3:$N1002, C$19)+SUMIFS(Meetings!$F$3:$F1002, Meetings!$B$3:$B1002, "&lt;"&amp;$A45+7, Meetings!$B$3:$B1002, "&gt;="&amp;$A45, Meetings!$O$3:$O1002, C$19)+SUMIFS(Meetings!$F$3:$F1002, Meetings!$B$3:$B1002, "&lt;"&amp;$A45+7, Meetings!$B$3:$B1002, "&gt;="&amp;$A45, Meetings!$P$3:$P1002, C$19)+SUMIFS(Meetings!$F$3:$F1002, Meetings!$B$3:$B1002, "&lt;"&amp;$A45+7, Meetings!$B$3:$B1002, "&gt;="&amp;$A45, Meetings!$Q$3:$Q1002, C$19))</f>
        <v>13</v>
      </c>
      <c r="D45" s="110">
        <f>(SUMIFS(Timesheet!$G$3:$G1002, Timesheet!$C$3:$C1002, D$19, Timesheet!$B$3:$B1002, "&lt;"&amp;$A45+7, Timesheet!$B$3:$B1002, "&gt;="&amp;$A45)+SUMIFS(Meetings!$F$3:$F1002, Meetings!$B$3:$B1002, "&lt;"&amp;$A45+7, Meetings!$B$3:$B1002, "&gt;="&amp;$A45, Meetings!$G$3:$G1002, D$19)+SUMIFS(Meetings!$F$3:$F1002, Meetings!$B$3:$B1002, "&lt;"&amp;$A45+7, Meetings!$B$3:$B1002, "&gt;="&amp;$A45, Meetings!$H$3:$H1002, D$19)+SUMIFS(Meetings!$F$3:$F1002, Meetings!$B$3:$B1002, "&lt;"&amp;$A45+7, Meetings!$B$3:$B1002, "&gt;="&amp;$A45, Meetings!$I$3:$I1002, D$19)+SUMIFS(Meetings!$F$3:$F1002, Meetings!$B$3:$B1002, "&lt;"&amp;$A45+7, Meetings!$B$3:$B1002, "&gt;="&amp;$A45, Meetings!$J$3:$J1002, D$19)+SUMIFS(Meetings!$F$3:$F1002, Meetings!$B$3:$B1002, "&lt;"&amp;$A45+7, Meetings!$B$3:$B1002, "&gt;="&amp;$A45, Meetings!$K$3:$K1002, D$19)+SUMIFS(Meetings!$F$3:$F1002, Meetings!$B$3:$B1002, "&lt;"&amp;$A45+7, Meetings!$B$3:$B1002, "&gt;="&amp;$A45, Meetings!$L$3:$L1002, D$19)+SUMIFS(Meetings!$F$3:$F1002, Meetings!$B$3:$B1002, "&lt;"&amp;$A45+7, Meetings!$B$3:$B1002, "&gt;="&amp;$A45, Meetings!$M$3:$M1002, D$19)+SUMIFS(Meetings!$F$3:$F1002, Meetings!$B$3:$B1002, "&lt;"&amp;$A45+7, Meetings!$B$3:$B1002, "&gt;="&amp;$A45, Meetings!$N$3:$N1002, D$19)+SUMIFS(Meetings!$F$3:$F1002, Meetings!$B$3:$B1002, "&lt;"&amp;$A45+7, Meetings!$B$3:$B1002, "&gt;="&amp;$A45, Meetings!$O$3:$O1002, D$19)+SUMIFS(Meetings!$F$3:$F1002, Meetings!$B$3:$B1002, "&lt;"&amp;$A45+7, Meetings!$B$3:$B1002, "&gt;="&amp;$A45, Meetings!$P$3:$P1002, D$19)+SUMIFS(Meetings!$F$3:$F1002, Meetings!$B$3:$B1002, "&lt;"&amp;$A45+7, Meetings!$B$3:$B1002, "&gt;="&amp;$A45, Meetings!$Q$3:$Q1002, D$19))</f>
        <v>10.25</v>
      </c>
      <c r="E45" s="110">
        <f>(SUMIFS(Timesheet!$G$3:$G1002, Timesheet!$C$3:$C1002, E$19, Timesheet!$B$3:$B1002, "&lt;"&amp;$A45+7, Timesheet!$B$3:$B1002, "&gt;="&amp;$A45)+SUMIFS(Meetings!$F$3:$F1002, Meetings!$B$3:$B1002, "&lt;"&amp;$A45+7, Meetings!$B$3:$B1002, "&gt;="&amp;$A45, Meetings!$G$3:$G1002, E$19)+SUMIFS(Meetings!$F$3:$F1002, Meetings!$B$3:$B1002, "&lt;"&amp;$A45+7, Meetings!$B$3:$B1002, "&gt;="&amp;$A45, Meetings!$H$3:$H1002, E$19)+SUMIFS(Meetings!$F$3:$F1002, Meetings!$B$3:$B1002, "&lt;"&amp;$A45+7, Meetings!$B$3:$B1002, "&gt;="&amp;$A45, Meetings!$I$3:$I1002, E$19)+SUMIFS(Meetings!$F$3:$F1002, Meetings!$B$3:$B1002, "&lt;"&amp;$A45+7, Meetings!$B$3:$B1002, "&gt;="&amp;$A45, Meetings!$J$3:$J1002, E$19)+SUMIFS(Meetings!$F$3:$F1002, Meetings!$B$3:$B1002, "&lt;"&amp;$A45+7, Meetings!$B$3:$B1002, "&gt;="&amp;$A45, Meetings!$K$3:$K1002, E$19)+SUMIFS(Meetings!$F$3:$F1002, Meetings!$B$3:$B1002, "&lt;"&amp;$A45+7, Meetings!$B$3:$B1002, "&gt;="&amp;$A45, Meetings!$L$3:$L1002, E$19)+SUMIFS(Meetings!$F$3:$F1002, Meetings!$B$3:$B1002, "&lt;"&amp;$A45+7, Meetings!$B$3:$B1002, "&gt;="&amp;$A45, Meetings!$M$3:$M1002, E$19)+SUMIFS(Meetings!$F$3:$F1002, Meetings!$B$3:$B1002, "&lt;"&amp;$A45+7, Meetings!$B$3:$B1002, "&gt;="&amp;$A45, Meetings!$N$3:$N1002, E$19)+SUMIFS(Meetings!$F$3:$F1002, Meetings!$B$3:$B1002, "&lt;"&amp;$A45+7, Meetings!$B$3:$B1002, "&gt;="&amp;$A45, Meetings!$O$3:$O1002, E$19)+SUMIFS(Meetings!$F$3:$F1002, Meetings!$B$3:$B1002, "&lt;"&amp;$A45+7, Meetings!$B$3:$B1002, "&gt;="&amp;$A45, Meetings!$P$3:$P1002, E$19)+SUMIFS(Meetings!$F$3:$F1002, Meetings!$B$3:$B1002, "&lt;"&amp;$A45+7, Meetings!$B$3:$B1002, "&gt;="&amp;$A45, Meetings!$Q$3:$Q1002, E$19))</f>
        <v>0</v>
      </c>
      <c r="F45" s="110">
        <f>(SUMIFS(Timesheet!$G$3:$G1002, Timesheet!$C$3:$C1002, F$19, Timesheet!$B$3:$B1002, "&lt;"&amp;$A45+7, Timesheet!$B$3:$B1002, "&gt;="&amp;$A45)+SUMIFS(Meetings!$F$3:$F1002, Meetings!$B$3:$B1002, "&lt;"&amp;$A45+7, Meetings!$B$3:$B1002, "&gt;="&amp;$A45, Meetings!$G$3:$G1002, F$19)+SUMIFS(Meetings!$F$3:$F1002, Meetings!$B$3:$B1002, "&lt;"&amp;$A45+7, Meetings!$B$3:$B1002, "&gt;="&amp;$A45, Meetings!$H$3:$H1002, F$19)+SUMIFS(Meetings!$F$3:$F1002, Meetings!$B$3:$B1002, "&lt;"&amp;$A45+7, Meetings!$B$3:$B1002, "&gt;="&amp;$A45, Meetings!$I$3:$I1002, F$19)+SUMIFS(Meetings!$F$3:$F1002, Meetings!$B$3:$B1002, "&lt;"&amp;$A45+7, Meetings!$B$3:$B1002, "&gt;="&amp;$A45, Meetings!$J$3:$J1002, F$19)+SUMIFS(Meetings!$F$3:$F1002, Meetings!$B$3:$B1002, "&lt;"&amp;$A45+7, Meetings!$B$3:$B1002, "&gt;="&amp;$A45, Meetings!$K$3:$K1002, F$19)+SUMIFS(Meetings!$F$3:$F1002, Meetings!$B$3:$B1002, "&lt;"&amp;$A45+7, Meetings!$B$3:$B1002, "&gt;="&amp;$A45, Meetings!$L$3:$L1002, F$19)+SUMIFS(Meetings!$F$3:$F1002, Meetings!$B$3:$B1002, "&lt;"&amp;$A45+7, Meetings!$B$3:$B1002, "&gt;="&amp;$A45, Meetings!$M$3:$M1002, F$19)+SUMIFS(Meetings!$F$3:$F1002, Meetings!$B$3:$B1002, "&lt;"&amp;$A45+7, Meetings!$B$3:$B1002, "&gt;="&amp;$A45, Meetings!$N$3:$N1002, F$19)+SUMIFS(Meetings!$F$3:$F1002, Meetings!$B$3:$B1002, "&lt;"&amp;$A45+7, Meetings!$B$3:$B1002, "&gt;="&amp;$A45, Meetings!$O$3:$O1002, F$19)+SUMIFS(Meetings!$F$3:$F1002, Meetings!$B$3:$B1002, "&lt;"&amp;$A45+7, Meetings!$B$3:$B1002, "&gt;="&amp;$A45, Meetings!$P$3:$P1002, F$19)+SUMIFS(Meetings!$F$3:$F1002, Meetings!$B$3:$B1002, "&lt;"&amp;$A45+7, Meetings!$B$3:$B1002, "&gt;="&amp;$A45, Meetings!$Q$3:$Q1002, F$19))</f>
        <v>0</v>
      </c>
      <c r="G45" s="110">
        <f>(SUMIFS(Timesheet!$G$3:$G1002, Timesheet!$C$3:$C1002, G$19, Timesheet!$B$3:$B1002, "&lt;"&amp;$A45+7, Timesheet!$B$3:$B1002, "&gt;="&amp;$A45)+SUMIFS(Meetings!$F$3:$F1002, Meetings!$B$3:$B1002, "&lt;"&amp;$A45+7, Meetings!$B$3:$B1002, "&gt;="&amp;$A45, Meetings!$G$3:$G1002, G$19)+SUMIFS(Meetings!$F$3:$F1002, Meetings!$B$3:$B1002, "&lt;"&amp;$A45+7, Meetings!$B$3:$B1002, "&gt;="&amp;$A45, Meetings!$H$3:$H1002, G$19)+SUMIFS(Meetings!$F$3:$F1002, Meetings!$B$3:$B1002, "&lt;"&amp;$A45+7, Meetings!$B$3:$B1002, "&gt;="&amp;$A45, Meetings!$I$3:$I1002, G$19)+SUMIFS(Meetings!$F$3:$F1002, Meetings!$B$3:$B1002, "&lt;"&amp;$A45+7, Meetings!$B$3:$B1002, "&gt;="&amp;$A45, Meetings!$J$3:$J1002, G$19)+SUMIFS(Meetings!$F$3:$F1002, Meetings!$B$3:$B1002, "&lt;"&amp;$A45+7, Meetings!$B$3:$B1002, "&gt;="&amp;$A45, Meetings!$K$3:$K1002, G$19)+SUMIFS(Meetings!$F$3:$F1002, Meetings!$B$3:$B1002, "&lt;"&amp;$A45+7, Meetings!$B$3:$B1002, "&gt;="&amp;$A45, Meetings!$L$3:$L1002, G$19)+SUMIFS(Meetings!$F$3:$F1002, Meetings!$B$3:$B1002, "&lt;"&amp;$A45+7, Meetings!$B$3:$B1002, "&gt;="&amp;$A45, Meetings!$M$3:$M1002, G$19)+SUMIFS(Meetings!$F$3:$F1002, Meetings!$B$3:$B1002, "&lt;"&amp;$A45+7, Meetings!$B$3:$B1002, "&gt;="&amp;$A45, Meetings!$N$3:$N1002, G$19)+SUMIFS(Meetings!$F$3:$F1002, Meetings!$B$3:$B1002, "&lt;"&amp;$A45+7, Meetings!$B$3:$B1002, "&gt;="&amp;$A45, Meetings!$O$3:$O1002, G$19)+SUMIFS(Meetings!$F$3:$F1002, Meetings!$B$3:$B1002, "&lt;"&amp;$A45+7, Meetings!$B$3:$B1002, "&gt;="&amp;$A45, Meetings!$P$3:$P1002, G$19)+SUMIFS(Meetings!$F$3:$F1002, Meetings!$B$3:$B1002, "&lt;"&amp;$A45+7, Meetings!$B$3:$B1002, "&gt;="&amp;$A45, Meetings!$Q$3:$Q1002, G$19))</f>
        <v>7.5</v>
      </c>
      <c r="H45" s="110">
        <f>(SUMIFS(Timesheet!$G$3:$G1002, Timesheet!$C$3:$C1002, H$19, Timesheet!$B$3:$B1002, "&lt;"&amp;$A45+7, Timesheet!$B$3:$B1002, "&gt;="&amp;$A45)+SUMIFS(Meetings!$F$3:$F1002, Meetings!$B$3:$B1002, "&lt;"&amp;$A45+7, Meetings!$B$3:$B1002, "&gt;="&amp;$A45, Meetings!$G$3:$G1002, H$19)+SUMIFS(Meetings!$F$3:$F1002, Meetings!$B$3:$B1002, "&lt;"&amp;$A45+7, Meetings!$B$3:$B1002, "&gt;="&amp;$A45, Meetings!$H$3:$H1002, H$19)+SUMIFS(Meetings!$F$3:$F1002, Meetings!$B$3:$B1002, "&lt;"&amp;$A45+7, Meetings!$B$3:$B1002, "&gt;="&amp;$A45, Meetings!$I$3:$I1002, H$19)+SUMIFS(Meetings!$F$3:$F1002, Meetings!$B$3:$B1002, "&lt;"&amp;$A45+7, Meetings!$B$3:$B1002, "&gt;="&amp;$A45, Meetings!$J$3:$J1002, H$19)+SUMIFS(Meetings!$F$3:$F1002, Meetings!$B$3:$B1002, "&lt;"&amp;$A45+7, Meetings!$B$3:$B1002, "&gt;="&amp;$A45, Meetings!$K$3:$K1002, H$19)+SUMIFS(Meetings!$F$3:$F1002, Meetings!$B$3:$B1002, "&lt;"&amp;$A45+7, Meetings!$B$3:$B1002, "&gt;="&amp;$A45, Meetings!$L$3:$L1002, H$19)+SUMIFS(Meetings!$F$3:$F1002, Meetings!$B$3:$B1002, "&lt;"&amp;$A45+7, Meetings!$B$3:$B1002, "&gt;="&amp;$A45, Meetings!$M$3:$M1002, H$19)+SUMIFS(Meetings!$F$3:$F1002, Meetings!$B$3:$B1002, "&lt;"&amp;$A45+7, Meetings!$B$3:$B1002, "&gt;="&amp;$A45, Meetings!$N$3:$N1002, H$19)+SUMIFS(Meetings!$F$3:$F1002, Meetings!$B$3:$B1002, "&lt;"&amp;$A45+7, Meetings!$B$3:$B1002, "&gt;="&amp;$A45, Meetings!$O$3:$O1002, H$19)+SUMIFS(Meetings!$F$3:$F1002, Meetings!$B$3:$B1002, "&lt;"&amp;$A45+7, Meetings!$B$3:$B1002, "&gt;="&amp;$A45, Meetings!$P$3:$P1002, H$19)+SUMIFS(Meetings!$F$3:$F1002, Meetings!$B$3:$B1002, "&lt;"&amp;$A45+7, Meetings!$B$3:$B1002, "&gt;="&amp;$A45, Meetings!$Q$3:$Q1002, H$19))</f>
        <v>3.5</v>
      </c>
      <c r="I45" s="110">
        <f>(SUMIFS(Timesheet!$G$3:$G1002, Timesheet!$C$3:$C1002, I$19, Timesheet!$B$3:$B1002, "&lt;"&amp;$A45+7, Timesheet!$B$3:$B1002, "&gt;="&amp;$A45)+SUMIFS(Meetings!$F$3:$F1002, Meetings!$B$3:$B1002, "&lt;"&amp;$A45+7, Meetings!$B$3:$B1002, "&gt;="&amp;$A45, Meetings!$G$3:$G1002, I$19)+SUMIFS(Meetings!$F$3:$F1002, Meetings!$B$3:$B1002, "&lt;"&amp;$A45+7, Meetings!$B$3:$B1002, "&gt;="&amp;$A45, Meetings!$H$3:$H1002, I$19)+SUMIFS(Meetings!$F$3:$F1002, Meetings!$B$3:$B1002, "&lt;"&amp;$A45+7, Meetings!$B$3:$B1002, "&gt;="&amp;$A45, Meetings!$I$3:$I1002, I$19)+SUMIFS(Meetings!$F$3:$F1002, Meetings!$B$3:$B1002, "&lt;"&amp;$A45+7, Meetings!$B$3:$B1002, "&gt;="&amp;$A45, Meetings!$J$3:$J1002, I$19)+SUMIFS(Meetings!$F$3:$F1002, Meetings!$B$3:$B1002, "&lt;"&amp;$A45+7, Meetings!$B$3:$B1002, "&gt;="&amp;$A45, Meetings!$K$3:$K1002, I$19)+SUMIFS(Meetings!$F$3:$F1002, Meetings!$B$3:$B1002, "&lt;"&amp;$A45+7, Meetings!$B$3:$B1002, "&gt;="&amp;$A45, Meetings!$L$3:$L1002, I$19)+SUMIFS(Meetings!$F$3:$F1002, Meetings!$B$3:$B1002, "&lt;"&amp;$A45+7, Meetings!$B$3:$B1002, "&gt;="&amp;$A45, Meetings!$M$3:$M1002, I$19)+SUMIFS(Meetings!$F$3:$F1002, Meetings!$B$3:$B1002, "&lt;"&amp;$A45+7, Meetings!$B$3:$B1002, "&gt;="&amp;$A45, Meetings!$N$3:$N1002, I$19)+SUMIFS(Meetings!$F$3:$F1002, Meetings!$B$3:$B1002, "&lt;"&amp;$A45+7, Meetings!$B$3:$B1002, "&gt;="&amp;$A45, Meetings!$O$3:$O1002, I$19)+SUMIFS(Meetings!$F$3:$F1002, Meetings!$B$3:$B1002, "&lt;"&amp;$A45+7, Meetings!$B$3:$B1002, "&gt;="&amp;$A45, Meetings!$P$3:$P1002, I$19)+SUMIFS(Meetings!$F$3:$F1002, Meetings!$B$3:$B1002, "&lt;"&amp;$A45+7, Meetings!$B$3:$B1002, "&gt;="&amp;$A45, Meetings!$Q$3:$Q1002, I$19))</f>
        <v>0</v>
      </c>
      <c r="J45" s="110">
        <f>(SUMIFS(Timesheet!$G$3:$G1002, Timesheet!$C$3:$C1002, J$19, Timesheet!$B$3:$B1002, "&lt;"&amp;$A45+7, Timesheet!$B$3:$B1002, "&gt;="&amp;$A45)+SUMIFS(Meetings!$F$3:$F1002, Meetings!$B$3:$B1002, "&lt;"&amp;$A45+7, Meetings!$B$3:$B1002, "&gt;="&amp;$A45, Meetings!$G$3:$G1002, J$19)+SUMIFS(Meetings!$F$3:$F1002, Meetings!$B$3:$B1002, "&lt;"&amp;$A45+7, Meetings!$B$3:$B1002, "&gt;="&amp;$A45, Meetings!$H$3:$H1002, J$19)+SUMIFS(Meetings!$F$3:$F1002, Meetings!$B$3:$B1002, "&lt;"&amp;$A45+7, Meetings!$B$3:$B1002, "&gt;="&amp;$A45, Meetings!$I$3:$I1002, J$19)+SUMIFS(Meetings!$F$3:$F1002, Meetings!$B$3:$B1002, "&lt;"&amp;$A45+7, Meetings!$B$3:$B1002, "&gt;="&amp;$A45, Meetings!$J$3:$J1002, J$19)+SUMIFS(Meetings!$F$3:$F1002, Meetings!$B$3:$B1002, "&lt;"&amp;$A45+7, Meetings!$B$3:$B1002, "&gt;="&amp;$A45, Meetings!$K$3:$K1002, J$19)+SUMIFS(Meetings!$F$3:$F1002, Meetings!$B$3:$B1002, "&lt;"&amp;$A45+7, Meetings!$B$3:$B1002, "&gt;="&amp;$A45, Meetings!$L$3:$L1002, J$19)+SUMIFS(Meetings!$F$3:$F1002, Meetings!$B$3:$B1002, "&lt;"&amp;$A45+7, Meetings!$B$3:$B1002, "&gt;="&amp;$A45, Meetings!$M$3:$M1002, J$19)+SUMIFS(Meetings!$F$3:$F1002, Meetings!$B$3:$B1002, "&lt;"&amp;$A45+7, Meetings!$B$3:$B1002, "&gt;="&amp;$A45, Meetings!$N$3:$N1002, J$19)+SUMIFS(Meetings!$F$3:$F1002, Meetings!$B$3:$B1002, "&lt;"&amp;$A45+7, Meetings!$B$3:$B1002, "&gt;="&amp;$A45, Meetings!$O$3:$O1002, J$19)+SUMIFS(Meetings!$F$3:$F1002, Meetings!$B$3:$B1002, "&lt;"&amp;$A45+7, Meetings!$B$3:$B1002, "&gt;="&amp;$A45, Meetings!$P$3:$P1002, J$19)+SUMIFS(Meetings!$F$3:$F1002, Meetings!$B$3:$B1002, "&lt;"&amp;$A45+7, Meetings!$B$3:$B1002, "&gt;="&amp;$A45, Meetings!$Q$3:$Q1002, J$19))</f>
        <v>0</v>
      </c>
      <c r="K45" s="110">
        <f>(SUMIFS(Timesheet!$G$3:$G1002, Timesheet!$C$3:$C1002, K$19, Timesheet!$B$3:$B1002, "&lt;"&amp;$A45+7, Timesheet!$B$3:$B1002, "&gt;="&amp;$A45)+SUMIFS(Meetings!$F$3:$F1002, Meetings!$B$3:$B1002, "&lt;"&amp;$A45+7, Meetings!$B$3:$B1002, "&gt;="&amp;$A45, Meetings!$G$3:$G1002, K$19)+SUMIFS(Meetings!$F$3:$F1002, Meetings!$B$3:$B1002, "&lt;"&amp;$A45+7, Meetings!$B$3:$B1002, "&gt;="&amp;$A45, Meetings!$H$3:$H1002, K$19)+SUMIFS(Meetings!$F$3:$F1002, Meetings!$B$3:$B1002, "&lt;"&amp;$A45+7, Meetings!$B$3:$B1002, "&gt;="&amp;$A45, Meetings!$I$3:$I1002, K$19)+SUMIFS(Meetings!$F$3:$F1002, Meetings!$B$3:$B1002, "&lt;"&amp;$A45+7, Meetings!$B$3:$B1002, "&gt;="&amp;$A45, Meetings!$J$3:$J1002, K$19)+SUMIFS(Meetings!$F$3:$F1002, Meetings!$B$3:$B1002, "&lt;"&amp;$A45+7, Meetings!$B$3:$B1002, "&gt;="&amp;$A45, Meetings!$K$3:$K1002, K$19)+SUMIFS(Meetings!$F$3:$F1002, Meetings!$B$3:$B1002, "&lt;"&amp;$A45+7, Meetings!$B$3:$B1002, "&gt;="&amp;$A45, Meetings!$L$3:$L1002, K$19)+SUMIFS(Meetings!$F$3:$F1002, Meetings!$B$3:$B1002, "&lt;"&amp;$A45+7, Meetings!$B$3:$B1002, "&gt;="&amp;$A45, Meetings!$M$3:$M1002, K$19)+SUMIFS(Meetings!$F$3:$F1002, Meetings!$B$3:$B1002, "&lt;"&amp;$A45+7, Meetings!$B$3:$B1002, "&gt;="&amp;$A45, Meetings!$N$3:$N1002, K$19)+SUMIFS(Meetings!$F$3:$F1002, Meetings!$B$3:$B1002, "&lt;"&amp;$A45+7, Meetings!$B$3:$B1002, "&gt;="&amp;$A45, Meetings!$O$3:$O1002, K$19)+SUMIFS(Meetings!$F$3:$F1002, Meetings!$B$3:$B1002, "&lt;"&amp;$A45+7, Meetings!$B$3:$B1002, "&gt;="&amp;$A45, Meetings!$P$3:$P1002, K$19)+SUMIFS(Meetings!$F$3:$F1002, Meetings!$B$3:$B1002, "&lt;"&amp;$A45+7, Meetings!$B$3:$B1002, "&gt;="&amp;$A45, Meetings!$Q$3:$Q1002, K$19))</f>
        <v>4</v>
      </c>
      <c r="L45" s="110">
        <f>(SUMIFS(Timesheet!$G$3:$G1002, Timesheet!$C$3:$C1002, L$19, Timesheet!$B$3:$B1002, "&lt;"&amp;$A45+7, Timesheet!$B$3:$B1002, "&gt;="&amp;$A45)+SUMIFS(Meetings!$F$3:$F1002, Meetings!$B$3:$B1002, "&lt;"&amp;$A45+7, Meetings!$B$3:$B1002, "&gt;="&amp;$A45, Meetings!$G$3:$G1002, L$19)+SUMIFS(Meetings!$F$3:$F1002, Meetings!$B$3:$B1002, "&lt;"&amp;$A45+7, Meetings!$B$3:$B1002, "&gt;="&amp;$A45, Meetings!$H$3:$H1002, L$19)+SUMIFS(Meetings!$F$3:$F1002, Meetings!$B$3:$B1002, "&lt;"&amp;$A45+7, Meetings!$B$3:$B1002, "&gt;="&amp;$A45, Meetings!$I$3:$I1002, L$19)+SUMIFS(Meetings!$F$3:$F1002, Meetings!$B$3:$B1002, "&lt;"&amp;$A45+7, Meetings!$B$3:$B1002, "&gt;="&amp;$A45, Meetings!$J$3:$J1002, L$19)+SUMIFS(Meetings!$F$3:$F1002, Meetings!$B$3:$B1002, "&lt;"&amp;$A45+7, Meetings!$B$3:$B1002, "&gt;="&amp;$A45, Meetings!$K$3:$K1002, L$19)+SUMIFS(Meetings!$F$3:$F1002, Meetings!$B$3:$B1002, "&lt;"&amp;$A45+7, Meetings!$B$3:$B1002, "&gt;="&amp;$A45, Meetings!$L$3:$L1002, L$19)+SUMIFS(Meetings!$F$3:$F1002, Meetings!$B$3:$B1002, "&lt;"&amp;$A45+7, Meetings!$B$3:$B1002, "&gt;="&amp;$A45, Meetings!$M$3:$M1002, L$19)+SUMIFS(Meetings!$F$3:$F1002, Meetings!$B$3:$B1002, "&lt;"&amp;$A45+7, Meetings!$B$3:$B1002, "&gt;="&amp;$A45, Meetings!$N$3:$N1002, L$19)+SUMIFS(Meetings!$F$3:$F1002, Meetings!$B$3:$B1002, "&lt;"&amp;$A45+7, Meetings!$B$3:$B1002, "&gt;="&amp;$A45, Meetings!$O$3:$O1002, L$19)+SUMIFS(Meetings!$F$3:$F1002, Meetings!$B$3:$B1002, "&lt;"&amp;$A45+7, Meetings!$B$3:$B1002, "&gt;="&amp;$A45, Meetings!$P$3:$P1002, L$19)+SUMIFS(Meetings!$F$3:$F1002, Meetings!$B$3:$B1002, "&lt;"&amp;$A45+7, Meetings!$B$3:$B1002, "&gt;="&amp;$A45, Meetings!$Q$3:$Q1002, L$19))</f>
        <v>1.75</v>
      </c>
      <c r="M45" s="110">
        <f>(SUMIFS(Timesheet!$G$3:$G1002, Timesheet!$C$3:$C1002, M$19, Timesheet!$B$3:$B1002, "&lt;"&amp;$A45+7, Timesheet!$B$3:$B1002, "&gt;="&amp;$A45)+SUMIFS(Meetings!$F$3:$F1002, Meetings!$B$3:$B1002, "&lt;"&amp;$A45+7, Meetings!$B$3:$B1002, "&gt;="&amp;$A45, Meetings!$G$3:$G1002, M$19)+SUMIFS(Meetings!$F$3:$F1002, Meetings!$B$3:$B1002, "&lt;"&amp;$A45+7, Meetings!$B$3:$B1002, "&gt;="&amp;$A45, Meetings!$H$3:$H1002, M$19)+SUMIFS(Meetings!$F$3:$F1002, Meetings!$B$3:$B1002, "&lt;"&amp;$A45+7, Meetings!$B$3:$B1002, "&gt;="&amp;$A45, Meetings!$I$3:$I1002, M$19)+SUMIFS(Meetings!$F$3:$F1002, Meetings!$B$3:$B1002, "&lt;"&amp;$A45+7, Meetings!$B$3:$B1002, "&gt;="&amp;$A45, Meetings!$J$3:$J1002, M$19)+SUMIFS(Meetings!$F$3:$F1002, Meetings!$B$3:$B1002, "&lt;"&amp;$A45+7, Meetings!$B$3:$B1002, "&gt;="&amp;$A45, Meetings!$K$3:$K1002, M$19)+SUMIFS(Meetings!$F$3:$F1002, Meetings!$B$3:$B1002, "&lt;"&amp;$A45+7, Meetings!$B$3:$B1002, "&gt;="&amp;$A45, Meetings!$L$3:$L1002, M$19)+SUMIFS(Meetings!$F$3:$F1002, Meetings!$B$3:$B1002, "&lt;"&amp;$A45+7, Meetings!$B$3:$B1002, "&gt;="&amp;$A45, Meetings!$M$3:$M1002, M$19)+SUMIFS(Meetings!$F$3:$F1002, Meetings!$B$3:$B1002, "&lt;"&amp;$A45+7, Meetings!$B$3:$B1002, "&gt;="&amp;$A45, Meetings!$N$3:$N1002, M$19)+SUMIFS(Meetings!$F$3:$F1002, Meetings!$B$3:$B1002, "&lt;"&amp;$A45+7, Meetings!$B$3:$B1002, "&gt;="&amp;$A45, Meetings!$O$3:$O1002, M$19)+SUMIFS(Meetings!$F$3:$F1002, Meetings!$B$3:$B1002, "&lt;"&amp;$A45+7, Meetings!$B$3:$B1002, "&gt;="&amp;$A45, Meetings!$P$3:$P1002, M$19)+SUMIFS(Meetings!$F$3:$F1002, Meetings!$B$3:$B1002, "&lt;"&amp;$A45+7, Meetings!$B$3:$B1002, "&gt;="&amp;$A45, Meetings!$Q$3:$Q1002, M$19))</f>
        <v>0</v>
      </c>
      <c r="N45" s="111">
        <f t="shared" si="3"/>
        <v>40</v>
      </c>
      <c r="O45" s="113">
        <f t="shared" si="4"/>
        <v>500</v>
      </c>
    </row>
    <row r="46" ht="15.75" customHeight="1">
      <c r="A46" s="108">
        <f t="shared" si="5"/>
        <v>45047</v>
      </c>
      <c r="B46" s="109" t="s">
        <v>663</v>
      </c>
      <c r="C46" s="110">
        <f>(SUMIFS(Timesheet!$G$3:$G1002, Timesheet!$C$3:$C1002, C$19, Timesheet!$B$3:$B1002, "&lt;"&amp;$A46+7, Timesheet!$B$3:$B1002, "&gt;="&amp;$A46)+SUMIFS(Meetings!$F$3:$F1002, Meetings!$B$3:$B1002, "&lt;"&amp;$A46+7, Meetings!$B$3:$B1002, "&gt;="&amp;$A46, Meetings!$G$3:$G1002, C$19)+SUMIFS(Meetings!$F$3:$F1002, Meetings!$B$3:$B1002, "&lt;"&amp;$A46+7, Meetings!$B$3:$B1002, "&gt;="&amp;$A46, Meetings!$H$3:$H1002, C$19)+SUMIFS(Meetings!$F$3:$F1002, Meetings!$B$3:$B1002, "&lt;"&amp;$A46+7, Meetings!$B$3:$B1002, "&gt;="&amp;$A46, Meetings!$I$3:$I1002, C$19)+SUMIFS(Meetings!$F$3:$F1002, Meetings!$B$3:$B1002, "&lt;"&amp;$A46+7, Meetings!$B$3:$B1002, "&gt;="&amp;$A46, Meetings!$J$3:$J1002, C$19)+SUMIFS(Meetings!$F$3:$F1002, Meetings!$B$3:$B1002, "&lt;"&amp;$A46+7, Meetings!$B$3:$B1002, "&gt;="&amp;$A46, Meetings!$K$3:$K1002, C$19)+SUMIFS(Meetings!$F$3:$F1002, Meetings!$B$3:$B1002, "&lt;"&amp;$A46+7, Meetings!$B$3:$B1002, "&gt;="&amp;$A46, Meetings!$L$3:$L1002, C$19)+SUMIFS(Meetings!$F$3:$F1002, Meetings!$B$3:$B1002, "&lt;"&amp;$A46+7, Meetings!$B$3:$B1002, "&gt;="&amp;$A46, Meetings!$M$3:$M1002, C$19)+SUMIFS(Meetings!$F$3:$F1002, Meetings!$B$3:$B1002, "&lt;"&amp;$A46+7, Meetings!$B$3:$B1002, "&gt;="&amp;$A46, Meetings!$N$3:$N1002, C$19)+SUMIFS(Meetings!$F$3:$F1002, Meetings!$B$3:$B1002, "&lt;"&amp;$A46+7, Meetings!$B$3:$B1002, "&gt;="&amp;$A46, Meetings!$O$3:$O1002, C$19)+SUMIFS(Meetings!$F$3:$F1002, Meetings!$B$3:$B1002, "&lt;"&amp;$A46+7, Meetings!$B$3:$B1002, "&gt;="&amp;$A46, Meetings!$P$3:$P1002, C$19)+SUMIFS(Meetings!$F$3:$F1002, Meetings!$B$3:$B1002, "&lt;"&amp;$A46+7, Meetings!$B$3:$B1002, "&gt;="&amp;$A46, Meetings!$Q$3:$Q1002, C$19))</f>
        <v>18</v>
      </c>
      <c r="D46" s="110">
        <f>(SUMIFS(Timesheet!$G$3:$G1002, Timesheet!$C$3:$C1002, D$19, Timesheet!$B$3:$B1002, "&lt;"&amp;$A46+7, Timesheet!$B$3:$B1002, "&gt;="&amp;$A46)+SUMIFS(Meetings!$F$3:$F1002, Meetings!$B$3:$B1002, "&lt;"&amp;$A46+7, Meetings!$B$3:$B1002, "&gt;="&amp;$A46, Meetings!$G$3:$G1002, D$19)+SUMIFS(Meetings!$F$3:$F1002, Meetings!$B$3:$B1002, "&lt;"&amp;$A46+7, Meetings!$B$3:$B1002, "&gt;="&amp;$A46, Meetings!$H$3:$H1002, D$19)+SUMIFS(Meetings!$F$3:$F1002, Meetings!$B$3:$B1002, "&lt;"&amp;$A46+7, Meetings!$B$3:$B1002, "&gt;="&amp;$A46, Meetings!$I$3:$I1002, D$19)+SUMIFS(Meetings!$F$3:$F1002, Meetings!$B$3:$B1002, "&lt;"&amp;$A46+7, Meetings!$B$3:$B1002, "&gt;="&amp;$A46, Meetings!$J$3:$J1002, D$19)+SUMIFS(Meetings!$F$3:$F1002, Meetings!$B$3:$B1002, "&lt;"&amp;$A46+7, Meetings!$B$3:$B1002, "&gt;="&amp;$A46, Meetings!$K$3:$K1002, D$19)+SUMIFS(Meetings!$F$3:$F1002, Meetings!$B$3:$B1002, "&lt;"&amp;$A46+7, Meetings!$B$3:$B1002, "&gt;="&amp;$A46, Meetings!$L$3:$L1002, D$19)+SUMIFS(Meetings!$F$3:$F1002, Meetings!$B$3:$B1002, "&lt;"&amp;$A46+7, Meetings!$B$3:$B1002, "&gt;="&amp;$A46, Meetings!$M$3:$M1002, D$19)+SUMIFS(Meetings!$F$3:$F1002, Meetings!$B$3:$B1002, "&lt;"&amp;$A46+7, Meetings!$B$3:$B1002, "&gt;="&amp;$A46, Meetings!$N$3:$N1002, D$19)+SUMIFS(Meetings!$F$3:$F1002, Meetings!$B$3:$B1002, "&lt;"&amp;$A46+7, Meetings!$B$3:$B1002, "&gt;="&amp;$A46, Meetings!$O$3:$O1002, D$19)+SUMIFS(Meetings!$F$3:$F1002, Meetings!$B$3:$B1002, "&lt;"&amp;$A46+7, Meetings!$B$3:$B1002, "&gt;="&amp;$A46, Meetings!$P$3:$P1002, D$19)+SUMIFS(Meetings!$F$3:$F1002, Meetings!$B$3:$B1002, "&lt;"&amp;$A46+7, Meetings!$B$3:$B1002, "&gt;="&amp;$A46, Meetings!$Q$3:$Q1002, D$19))</f>
        <v>1.75</v>
      </c>
      <c r="E46" s="110">
        <f>(SUMIFS(Timesheet!$G$3:$G1002, Timesheet!$C$3:$C1002, E$19, Timesheet!$B$3:$B1002, "&lt;"&amp;$A46+7, Timesheet!$B$3:$B1002, "&gt;="&amp;$A46)+SUMIFS(Meetings!$F$3:$F1002, Meetings!$B$3:$B1002, "&lt;"&amp;$A46+7, Meetings!$B$3:$B1002, "&gt;="&amp;$A46, Meetings!$G$3:$G1002, E$19)+SUMIFS(Meetings!$F$3:$F1002, Meetings!$B$3:$B1002, "&lt;"&amp;$A46+7, Meetings!$B$3:$B1002, "&gt;="&amp;$A46, Meetings!$H$3:$H1002, E$19)+SUMIFS(Meetings!$F$3:$F1002, Meetings!$B$3:$B1002, "&lt;"&amp;$A46+7, Meetings!$B$3:$B1002, "&gt;="&amp;$A46, Meetings!$I$3:$I1002, E$19)+SUMIFS(Meetings!$F$3:$F1002, Meetings!$B$3:$B1002, "&lt;"&amp;$A46+7, Meetings!$B$3:$B1002, "&gt;="&amp;$A46, Meetings!$J$3:$J1002, E$19)+SUMIFS(Meetings!$F$3:$F1002, Meetings!$B$3:$B1002, "&lt;"&amp;$A46+7, Meetings!$B$3:$B1002, "&gt;="&amp;$A46, Meetings!$K$3:$K1002, E$19)+SUMIFS(Meetings!$F$3:$F1002, Meetings!$B$3:$B1002, "&lt;"&amp;$A46+7, Meetings!$B$3:$B1002, "&gt;="&amp;$A46, Meetings!$L$3:$L1002, E$19)+SUMIFS(Meetings!$F$3:$F1002, Meetings!$B$3:$B1002, "&lt;"&amp;$A46+7, Meetings!$B$3:$B1002, "&gt;="&amp;$A46, Meetings!$M$3:$M1002, E$19)+SUMIFS(Meetings!$F$3:$F1002, Meetings!$B$3:$B1002, "&lt;"&amp;$A46+7, Meetings!$B$3:$B1002, "&gt;="&amp;$A46, Meetings!$N$3:$N1002, E$19)+SUMIFS(Meetings!$F$3:$F1002, Meetings!$B$3:$B1002, "&lt;"&amp;$A46+7, Meetings!$B$3:$B1002, "&gt;="&amp;$A46, Meetings!$O$3:$O1002, E$19)+SUMIFS(Meetings!$F$3:$F1002, Meetings!$B$3:$B1002, "&lt;"&amp;$A46+7, Meetings!$B$3:$B1002, "&gt;="&amp;$A46, Meetings!$P$3:$P1002, E$19)+SUMIFS(Meetings!$F$3:$F1002, Meetings!$B$3:$B1002, "&lt;"&amp;$A46+7, Meetings!$B$3:$B1002, "&gt;="&amp;$A46, Meetings!$Q$3:$Q1002, E$19))</f>
        <v>0</v>
      </c>
      <c r="F46" s="110">
        <f>(SUMIFS(Timesheet!$G$3:$G1002, Timesheet!$C$3:$C1002, F$19, Timesheet!$B$3:$B1002, "&lt;"&amp;$A46+7, Timesheet!$B$3:$B1002, "&gt;="&amp;$A46)+SUMIFS(Meetings!$F$3:$F1002, Meetings!$B$3:$B1002, "&lt;"&amp;$A46+7, Meetings!$B$3:$B1002, "&gt;="&amp;$A46, Meetings!$G$3:$G1002, F$19)+SUMIFS(Meetings!$F$3:$F1002, Meetings!$B$3:$B1002, "&lt;"&amp;$A46+7, Meetings!$B$3:$B1002, "&gt;="&amp;$A46, Meetings!$H$3:$H1002, F$19)+SUMIFS(Meetings!$F$3:$F1002, Meetings!$B$3:$B1002, "&lt;"&amp;$A46+7, Meetings!$B$3:$B1002, "&gt;="&amp;$A46, Meetings!$I$3:$I1002, F$19)+SUMIFS(Meetings!$F$3:$F1002, Meetings!$B$3:$B1002, "&lt;"&amp;$A46+7, Meetings!$B$3:$B1002, "&gt;="&amp;$A46, Meetings!$J$3:$J1002, F$19)+SUMIFS(Meetings!$F$3:$F1002, Meetings!$B$3:$B1002, "&lt;"&amp;$A46+7, Meetings!$B$3:$B1002, "&gt;="&amp;$A46, Meetings!$K$3:$K1002, F$19)+SUMIFS(Meetings!$F$3:$F1002, Meetings!$B$3:$B1002, "&lt;"&amp;$A46+7, Meetings!$B$3:$B1002, "&gt;="&amp;$A46, Meetings!$L$3:$L1002, F$19)+SUMIFS(Meetings!$F$3:$F1002, Meetings!$B$3:$B1002, "&lt;"&amp;$A46+7, Meetings!$B$3:$B1002, "&gt;="&amp;$A46, Meetings!$M$3:$M1002, F$19)+SUMIFS(Meetings!$F$3:$F1002, Meetings!$B$3:$B1002, "&lt;"&amp;$A46+7, Meetings!$B$3:$B1002, "&gt;="&amp;$A46, Meetings!$N$3:$N1002, F$19)+SUMIFS(Meetings!$F$3:$F1002, Meetings!$B$3:$B1002, "&lt;"&amp;$A46+7, Meetings!$B$3:$B1002, "&gt;="&amp;$A46, Meetings!$O$3:$O1002, F$19)+SUMIFS(Meetings!$F$3:$F1002, Meetings!$B$3:$B1002, "&lt;"&amp;$A46+7, Meetings!$B$3:$B1002, "&gt;="&amp;$A46, Meetings!$P$3:$P1002, F$19)+SUMIFS(Meetings!$F$3:$F1002, Meetings!$B$3:$B1002, "&lt;"&amp;$A46+7, Meetings!$B$3:$B1002, "&gt;="&amp;$A46, Meetings!$Q$3:$Q1002, F$19))</f>
        <v>4.25</v>
      </c>
      <c r="G46" s="110">
        <f>(SUMIFS(Timesheet!$G$3:$G1002, Timesheet!$C$3:$C1002, G$19, Timesheet!$B$3:$B1002, "&lt;"&amp;$A46+7, Timesheet!$B$3:$B1002, "&gt;="&amp;$A46)+SUMIFS(Meetings!$F$3:$F1002, Meetings!$B$3:$B1002, "&lt;"&amp;$A46+7, Meetings!$B$3:$B1002, "&gt;="&amp;$A46, Meetings!$G$3:$G1002, G$19)+SUMIFS(Meetings!$F$3:$F1002, Meetings!$B$3:$B1002, "&lt;"&amp;$A46+7, Meetings!$B$3:$B1002, "&gt;="&amp;$A46, Meetings!$H$3:$H1002, G$19)+SUMIFS(Meetings!$F$3:$F1002, Meetings!$B$3:$B1002, "&lt;"&amp;$A46+7, Meetings!$B$3:$B1002, "&gt;="&amp;$A46, Meetings!$I$3:$I1002, G$19)+SUMIFS(Meetings!$F$3:$F1002, Meetings!$B$3:$B1002, "&lt;"&amp;$A46+7, Meetings!$B$3:$B1002, "&gt;="&amp;$A46, Meetings!$J$3:$J1002, G$19)+SUMIFS(Meetings!$F$3:$F1002, Meetings!$B$3:$B1002, "&lt;"&amp;$A46+7, Meetings!$B$3:$B1002, "&gt;="&amp;$A46, Meetings!$K$3:$K1002, G$19)+SUMIFS(Meetings!$F$3:$F1002, Meetings!$B$3:$B1002, "&lt;"&amp;$A46+7, Meetings!$B$3:$B1002, "&gt;="&amp;$A46, Meetings!$L$3:$L1002, G$19)+SUMIFS(Meetings!$F$3:$F1002, Meetings!$B$3:$B1002, "&lt;"&amp;$A46+7, Meetings!$B$3:$B1002, "&gt;="&amp;$A46, Meetings!$M$3:$M1002, G$19)+SUMIFS(Meetings!$F$3:$F1002, Meetings!$B$3:$B1002, "&lt;"&amp;$A46+7, Meetings!$B$3:$B1002, "&gt;="&amp;$A46, Meetings!$N$3:$N1002, G$19)+SUMIFS(Meetings!$F$3:$F1002, Meetings!$B$3:$B1002, "&lt;"&amp;$A46+7, Meetings!$B$3:$B1002, "&gt;="&amp;$A46, Meetings!$O$3:$O1002, G$19)+SUMIFS(Meetings!$F$3:$F1002, Meetings!$B$3:$B1002, "&lt;"&amp;$A46+7, Meetings!$B$3:$B1002, "&gt;="&amp;$A46, Meetings!$P$3:$P1002, G$19)+SUMIFS(Meetings!$F$3:$F1002, Meetings!$B$3:$B1002, "&lt;"&amp;$A46+7, Meetings!$B$3:$B1002, "&gt;="&amp;$A46, Meetings!$Q$3:$Q1002, G$19))</f>
        <v>1.75</v>
      </c>
      <c r="H46" s="110">
        <f>(SUMIFS(Timesheet!$G$3:$G1002, Timesheet!$C$3:$C1002, H$19, Timesheet!$B$3:$B1002, "&lt;"&amp;$A46+7, Timesheet!$B$3:$B1002, "&gt;="&amp;$A46)+SUMIFS(Meetings!$F$3:$F1002, Meetings!$B$3:$B1002, "&lt;"&amp;$A46+7, Meetings!$B$3:$B1002, "&gt;="&amp;$A46, Meetings!$G$3:$G1002, H$19)+SUMIFS(Meetings!$F$3:$F1002, Meetings!$B$3:$B1002, "&lt;"&amp;$A46+7, Meetings!$B$3:$B1002, "&gt;="&amp;$A46, Meetings!$H$3:$H1002, H$19)+SUMIFS(Meetings!$F$3:$F1002, Meetings!$B$3:$B1002, "&lt;"&amp;$A46+7, Meetings!$B$3:$B1002, "&gt;="&amp;$A46, Meetings!$I$3:$I1002, H$19)+SUMIFS(Meetings!$F$3:$F1002, Meetings!$B$3:$B1002, "&lt;"&amp;$A46+7, Meetings!$B$3:$B1002, "&gt;="&amp;$A46, Meetings!$J$3:$J1002, H$19)+SUMIFS(Meetings!$F$3:$F1002, Meetings!$B$3:$B1002, "&lt;"&amp;$A46+7, Meetings!$B$3:$B1002, "&gt;="&amp;$A46, Meetings!$K$3:$K1002, H$19)+SUMIFS(Meetings!$F$3:$F1002, Meetings!$B$3:$B1002, "&lt;"&amp;$A46+7, Meetings!$B$3:$B1002, "&gt;="&amp;$A46, Meetings!$L$3:$L1002, H$19)+SUMIFS(Meetings!$F$3:$F1002, Meetings!$B$3:$B1002, "&lt;"&amp;$A46+7, Meetings!$B$3:$B1002, "&gt;="&amp;$A46, Meetings!$M$3:$M1002, H$19)+SUMIFS(Meetings!$F$3:$F1002, Meetings!$B$3:$B1002, "&lt;"&amp;$A46+7, Meetings!$B$3:$B1002, "&gt;="&amp;$A46, Meetings!$N$3:$N1002, H$19)+SUMIFS(Meetings!$F$3:$F1002, Meetings!$B$3:$B1002, "&lt;"&amp;$A46+7, Meetings!$B$3:$B1002, "&gt;="&amp;$A46, Meetings!$O$3:$O1002, H$19)+SUMIFS(Meetings!$F$3:$F1002, Meetings!$B$3:$B1002, "&lt;"&amp;$A46+7, Meetings!$B$3:$B1002, "&gt;="&amp;$A46, Meetings!$P$3:$P1002, H$19)+SUMIFS(Meetings!$F$3:$F1002, Meetings!$B$3:$B1002, "&lt;"&amp;$A46+7, Meetings!$B$3:$B1002, "&gt;="&amp;$A46, Meetings!$Q$3:$Q1002, H$19))</f>
        <v>6.75</v>
      </c>
      <c r="I46" s="110">
        <f>(SUMIFS(Timesheet!$G$3:$G1002, Timesheet!$C$3:$C1002, I$19, Timesheet!$B$3:$B1002, "&lt;"&amp;$A46+7, Timesheet!$B$3:$B1002, "&gt;="&amp;$A46)+SUMIFS(Meetings!$F$3:$F1002, Meetings!$B$3:$B1002, "&lt;"&amp;$A46+7, Meetings!$B$3:$B1002, "&gt;="&amp;$A46, Meetings!$G$3:$G1002, I$19)+SUMIFS(Meetings!$F$3:$F1002, Meetings!$B$3:$B1002, "&lt;"&amp;$A46+7, Meetings!$B$3:$B1002, "&gt;="&amp;$A46, Meetings!$H$3:$H1002, I$19)+SUMIFS(Meetings!$F$3:$F1002, Meetings!$B$3:$B1002, "&lt;"&amp;$A46+7, Meetings!$B$3:$B1002, "&gt;="&amp;$A46, Meetings!$I$3:$I1002, I$19)+SUMIFS(Meetings!$F$3:$F1002, Meetings!$B$3:$B1002, "&lt;"&amp;$A46+7, Meetings!$B$3:$B1002, "&gt;="&amp;$A46, Meetings!$J$3:$J1002, I$19)+SUMIFS(Meetings!$F$3:$F1002, Meetings!$B$3:$B1002, "&lt;"&amp;$A46+7, Meetings!$B$3:$B1002, "&gt;="&amp;$A46, Meetings!$K$3:$K1002, I$19)+SUMIFS(Meetings!$F$3:$F1002, Meetings!$B$3:$B1002, "&lt;"&amp;$A46+7, Meetings!$B$3:$B1002, "&gt;="&amp;$A46, Meetings!$L$3:$L1002, I$19)+SUMIFS(Meetings!$F$3:$F1002, Meetings!$B$3:$B1002, "&lt;"&amp;$A46+7, Meetings!$B$3:$B1002, "&gt;="&amp;$A46, Meetings!$M$3:$M1002, I$19)+SUMIFS(Meetings!$F$3:$F1002, Meetings!$B$3:$B1002, "&lt;"&amp;$A46+7, Meetings!$B$3:$B1002, "&gt;="&amp;$A46, Meetings!$N$3:$N1002, I$19)+SUMIFS(Meetings!$F$3:$F1002, Meetings!$B$3:$B1002, "&lt;"&amp;$A46+7, Meetings!$B$3:$B1002, "&gt;="&amp;$A46, Meetings!$O$3:$O1002, I$19)+SUMIFS(Meetings!$F$3:$F1002, Meetings!$B$3:$B1002, "&lt;"&amp;$A46+7, Meetings!$B$3:$B1002, "&gt;="&amp;$A46, Meetings!$P$3:$P1002, I$19)+SUMIFS(Meetings!$F$3:$F1002, Meetings!$B$3:$B1002, "&lt;"&amp;$A46+7, Meetings!$B$3:$B1002, "&gt;="&amp;$A46, Meetings!$Q$3:$Q1002, I$19))</f>
        <v>0</v>
      </c>
      <c r="J46" s="110">
        <f>(SUMIFS(Timesheet!$G$3:$G1002, Timesheet!$C$3:$C1002, J$19, Timesheet!$B$3:$B1002, "&lt;"&amp;$A46+7, Timesheet!$B$3:$B1002, "&gt;="&amp;$A46)+SUMIFS(Meetings!$F$3:$F1002, Meetings!$B$3:$B1002, "&lt;"&amp;$A46+7, Meetings!$B$3:$B1002, "&gt;="&amp;$A46, Meetings!$G$3:$G1002, J$19)+SUMIFS(Meetings!$F$3:$F1002, Meetings!$B$3:$B1002, "&lt;"&amp;$A46+7, Meetings!$B$3:$B1002, "&gt;="&amp;$A46, Meetings!$H$3:$H1002, J$19)+SUMIFS(Meetings!$F$3:$F1002, Meetings!$B$3:$B1002, "&lt;"&amp;$A46+7, Meetings!$B$3:$B1002, "&gt;="&amp;$A46, Meetings!$I$3:$I1002, J$19)+SUMIFS(Meetings!$F$3:$F1002, Meetings!$B$3:$B1002, "&lt;"&amp;$A46+7, Meetings!$B$3:$B1002, "&gt;="&amp;$A46, Meetings!$J$3:$J1002, J$19)+SUMIFS(Meetings!$F$3:$F1002, Meetings!$B$3:$B1002, "&lt;"&amp;$A46+7, Meetings!$B$3:$B1002, "&gt;="&amp;$A46, Meetings!$K$3:$K1002, J$19)+SUMIFS(Meetings!$F$3:$F1002, Meetings!$B$3:$B1002, "&lt;"&amp;$A46+7, Meetings!$B$3:$B1002, "&gt;="&amp;$A46, Meetings!$L$3:$L1002, J$19)+SUMIFS(Meetings!$F$3:$F1002, Meetings!$B$3:$B1002, "&lt;"&amp;$A46+7, Meetings!$B$3:$B1002, "&gt;="&amp;$A46, Meetings!$M$3:$M1002, J$19)+SUMIFS(Meetings!$F$3:$F1002, Meetings!$B$3:$B1002, "&lt;"&amp;$A46+7, Meetings!$B$3:$B1002, "&gt;="&amp;$A46, Meetings!$N$3:$N1002, J$19)+SUMIFS(Meetings!$F$3:$F1002, Meetings!$B$3:$B1002, "&lt;"&amp;$A46+7, Meetings!$B$3:$B1002, "&gt;="&amp;$A46, Meetings!$O$3:$O1002, J$19)+SUMIFS(Meetings!$F$3:$F1002, Meetings!$B$3:$B1002, "&lt;"&amp;$A46+7, Meetings!$B$3:$B1002, "&gt;="&amp;$A46, Meetings!$P$3:$P1002, J$19)+SUMIFS(Meetings!$F$3:$F1002, Meetings!$B$3:$B1002, "&lt;"&amp;$A46+7, Meetings!$B$3:$B1002, "&gt;="&amp;$A46, Meetings!$Q$3:$Q1002, J$19))</f>
        <v>4.25</v>
      </c>
      <c r="K46" s="110">
        <f>(SUMIFS(Timesheet!$G$3:$G1002, Timesheet!$C$3:$C1002, K$19, Timesheet!$B$3:$B1002, "&lt;"&amp;$A46+7, Timesheet!$B$3:$B1002, "&gt;="&amp;$A46)+SUMIFS(Meetings!$F$3:$F1002, Meetings!$B$3:$B1002, "&lt;"&amp;$A46+7, Meetings!$B$3:$B1002, "&gt;="&amp;$A46, Meetings!$G$3:$G1002, K$19)+SUMIFS(Meetings!$F$3:$F1002, Meetings!$B$3:$B1002, "&lt;"&amp;$A46+7, Meetings!$B$3:$B1002, "&gt;="&amp;$A46, Meetings!$H$3:$H1002, K$19)+SUMIFS(Meetings!$F$3:$F1002, Meetings!$B$3:$B1002, "&lt;"&amp;$A46+7, Meetings!$B$3:$B1002, "&gt;="&amp;$A46, Meetings!$I$3:$I1002, K$19)+SUMIFS(Meetings!$F$3:$F1002, Meetings!$B$3:$B1002, "&lt;"&amp;$A46+7, Meetings!$B$3:$B1002, "&gt;="&amp;$A46, Meetings!$J$3:$J1002, K$19)+SUMIFS(Meetings!$F$3:$F1002, Meetings!$B$3:$B1002, "&lt;"&amp;$A46+7, Meetings!$B$3:$B1002, "&gt;="&amp;$A46, Meetings!$K$3:$K1002, K$19)+SUMIFS(Meetings!$F$3:$F1002, Meetings!$B$3:$B1002, "&lt;"&amp;$A46+7, Meetings!$B$3:$B1002, "&gt;="&amp;$A46, Meetings!$L$3:$L1002, K$19)+SUMIFS(Meetings!$F$3:$F1002, Meetings!$B$3:$B1002, "&lt;"&amp;$A46+7, Meetings!$B$3:$B1002, "&gt;="&amp;$A46, Meetings!$M$3:$M1002, K$19)+SUMIFS(Meetings!$F$3:$F1002, Meetings!$B$3:$B1002, "&lt;"&amp;$A46+7, Meetings!$B$3:$B1002, "&gt;="&amp;$A46, Meetings!$N$3:$N1002, K$19)+SUMIFS(Meetings!$F$3:$F1002, Meetings!$B$3:$B1002, "&lt;"&amp;$A46+7, Meetings!$B$3:$B1002, "&gt;="&amp;$A46, Meetings!$O$3:$O1002, K$19)+SUMIFS(Meetings!$F$3:$F1002, Meetings!$B$3:$B1002, "&lt;"&amp;$A46+7, Meetings!$B$3:$B1002, "&gt;="&amp;$A46, Meetings!$P$3:$P1002, K$19)+SUMIFS(Meetings!$F$3:$F1002, Meetings!$B$3:$B1002, "&lt;"&amp;$A46+7, Meetings!$B$3:$B1002, "&gt;="&amp;$A46, Meetings!$Q$3:$Q1002, K$19))</f>
        <v>6.75</v>
      </c>
      <c r="L46" s="110">
        <f>(SUMIFS(Timesheet!$G$3:$G1002, Timesheet!$C$3:$C1002, L$19, Timesheet!$B$3:$B1002, "&lt;"&amp;$A46+7, Timesheet!$B$3:$B1002, "&gt;="&amp;$A46)+SUMIFS(Meetings!$F$3:$F1002, Meetings!$B$3:$B1002, "&lt;"&amp;$A46+7, Meetings!$B$3:$B1002, "&gt;="&amp;$A46, Meetings!$G$3:$G1002, L$19)+SUMIFS(Meetings!$F$3:$F1002, Meetings!$B$3:$B1002, "&lt;"&amp;$A46+7, Meetings!$B$3:$B1002, "&gt;="&amp;$A46, Meetings!$H$3:$H1002, L$19)+SUMIFS(Meetings!$F$3:$F1002, Meetings!$B$3:$B1002, "&lt;"&amp;$A46+7, Meetings!$B$3:$B1002, "&gt;="&amp;$A46, Meetings!$I$3:$I1002, L$19)+SUMIFS(Meetings!$F$3:$F1002, Meetings!$B$3:$B1002, "&lt;"&amp;$A46+7, Meetings!$B$3:$B1002, "&gt;="&amp;$A46, Meetings!$J$3:$J1002, L$19)+SUMIFS(Meetings!$F$3:$F1002, Meetings!$B$3:$B1002, "&lt;"&amp;$A46+7, Meetings!$B$3:$B1002, "&gt;="&amp;$A46, Meetings!$K$3:$K1002, L$19)+SUMIFS(Meetings!$F$3:$F1002, Meetings!$B$3:$B1002, "&lt;"&amp;$A46+7, Meetings!$B$3:$B1002, "&gt;="&amp;$A46, Meetings!$L$3:$L1002, L$19)+SUMIFS(Meetings!$F$3:$F1002, Meetings!$B$3:$B1002, "&lt;"&amp;$A46+7, Meetings!$B$3:$B1002, "&gt;="&amp;$A46, Meetings!$M$3:$M1002, L$19)+SUMIFS(Meetings!$F$3:$F1002, Meetings!$B$3:$B1002, "&lt;"&amp;$A46+7, Meetings!$B$3:$B1002, "&gt;="&amp;$A46, Meetings!$N$3:$N1002, L$19)+SUMIFS(Meetings!$F$3:$F1002, Meetings!$B$3:$B1002, "&lt;"&amp;$A46+7, Meetings!$B$3:$B1002, "&gt;="&amp;$A46, Meetings!$O$3:$O1002, L$19)+SUMIFS(Meetings!$F$3:$F1002, Meetings!$B$3:$B1002, "&lt;"&amp;$A46+7, Meetings!$B$3:$B1002, "&gt;="&amp;$A46, Meetings!$P$3:$P1002, L$19)+SUMIFS(Meetings!$F$3:$F1002, Meetings!$B$3:$B1002, "&lt;"&amp;$A46+7, Meetings!$B$3:$B1002, "&gt;="&amp;$A46, Meetings!$Q$3:$Q1002, L$19))</f>
        <v>2.25</v>
      </c>
      <c r="M46" s="110">
        <f>(SUMIFS(Timesheet!$G$3:$G1002, Timesheet!$C$3:$C1002, M$19, Timesheet!$B$3:$B1002, "&lt;"&amp;$A46+7, Timesheet!$B$3:$B1002, "&gt;="&amp;$A46)+SUMIFS(Meetings!$F$3:$F1002, Meetings!$B$3:$B1002, "&lt;"&amp;$A46+7, Meetings!$B$3:$B1002, "&gt;="&amp;$A46, Meetings!$G$3:$G1002, M$19)+SUMIFS(Meetings!$F$3:$F1002, Meetings!$B$3:$B1002, "&lt;"&amp;$A46+7, Meetings!$B$3:$B1002, "&gt;="&amp;$A46, Meetings!$H$3:$H1002, M$19)+SUMIFS(Meetings!$F$3:$F1002, Meetings!$B$3:$B1002, "&lt;"&amp;$A46+7, Meetings!$B$3:$B1002, "&gt;="&amp;$A46, Meetings!$I$3:$I1002, M$19)+SUMIFS(Meetings!$F$3:$F1002, Meetings!$B$3:$B1002, "&lt;"&amp;$A46+7, Meetings!$B$3:$B1002, "&gt;="&amp;$A46, Meetings!$J$3:$J1002, M$19)+SUMIFS(Meetings!$F$3:$F1002, Meetings!$B$3:$B1002, "&lt;"&amp;$A46+7, Meetings!$B$3:$B1002, "&gt;="&amp;$A46, Meetings!$K$3:$K1002, M$19)+SUMIFS(Meetings!$F$3:$F1002, Meetings!$B$3:$B1002, "&lt;"&amp;$A46+7, Meetings!$B$3:$B1002, "&gt;="&amp;$A46, Meetings!$L$3:$L1002, M$19)+SUMIFS(Meetings!$F$3:$F1002, Meetings!$B$3:$B1002, "&lt;"&amp;$A46+7, Meetings!$B$3:$B1002, "&gt;="&amp;$A46, Meetings!$M$3:$M1002, M$19)+SUMIFS(Meetings!$F$3:$F1002, Meetings!$B$3:$B1002, "&lt;"&amp;$A46+7, Meetings!$B$3:$B1002, "&gt;="&amp;$A46, Meetings!$N$3:$N1002, M$19)+SUMIFS(Meetings!$F$3:$F1002, Meetings!$B$3:$B1002, "&lt;"&amp;$A46+7, Meetings!$B$3:$B1002, "&gt;="&amp;$A46, Meetings!$O$3:$O1002, M$19)+SUMIFS(Meetings!$F$3:$F1002, Meetings!$B$3:$B1002, "&lt;"&amp;$A46+7, Meetings!$B$3:$B1002, "&gt;="&amp;$A46, Meetings!$P$3:$P1002, M$19)+SUMIFS(Meetings!$F$3:$F1002, Meetings!$B$3:$B1002, "&lt;"&amp;$A46+7, Meetings!$B$3:$B1002, "&gt;="&amp;$A46, Meetings!$Q$3:$Q1002, M$19))</f>
        <v>0</v>
      </c>
      <c r="N46" s="111">
        <f t="shared" si="3"/>
        <v>45.75</v>
      </c>
      <c r="O46" s="113">
        <f t="shared" si="4"/>
        <v>571.875</v>
      </c>
    </row>
    <row r="47" ht="15.75" customHeight="1">
      <c r="A47" s="108">
        <f t="shared" si="5"/>
        <v>45054</v>
      </c>
      <c r="B47" s="109" t="s">
        <v>664</v>
      </c>
      <c r="C47" s="110">
        <f>(SUMIFS(Timesheet!$G$3:$G1002, Timesheet!$C$3:$C1002, C$19, Timesheet!$B$3:$B1002, "&lt;"&amp;$A47+7, Timesheet!$B$3:$B1002, "&gt;="&amp;$A47)+SUMIFS(Meetings!$F$3:$F1002, Meetings!$B$3:$B1002, "&lt;"&amp;$A47+7, Meetings!$B$3:$B1002, "&gt;="&amp;$A47, Meetings!$G$3:$G1002, C$19)+SUMIFS(Meetings!$F$3:$F1002, Meetings!$B$3:$B1002, "&lt;"&amp;$A47+7, Meetings!$B$3:$B1002, "&gt;="&amp;$A47, Meetings!$H$3:$H1002, C$19)+SUMIFS(Meetings!$F$3:$F1002, Meetings!$B$3:$B1002, "&lt;"&amp;$A47+7, Meetings!$B$3:$B1002, "&gt;="&amp;$A47, Meetings!$I$3:$I1002, C$19)+SUMIFS(Meetings!$F$3:$F1002, Meetings!$B$3:$B1002, "&lt;"&amp;$A47+7, Meetings!$B$3:$B1002, "&gt;="&amp;$A47, Meetings!$J$3:$J1002, C$19)+SUMIFS(Meetings!$F$3:$F1002, Meetings!$B$3:$B1002, "&lt;"&amp;$A47+7, Meetings!$B$3:$B1002, "&gt;="&amp;$A47, Meetings!$K$3:$K1002, C$19)+SUMIFS(Meetings!$F$3:$F1002, Meetings!$B$3:$B1002, "&lt;"&amp;$A47+7, Meetings!$B$3:$B1002, "&gt;="&amp;$A47, Meetings!$L$3:$L1002, C$19)+SUMIFS(Meetings!$F$3:$F1002, Meetings!$B$3:$B1002, "&lt;"&amp;$A47+7, Meetings!$B$3:$B1002, "&gt;="&amp;$A47, Meetings!$M$3:$M1002, C$19)+SUMIFS(Meetings!$F$3:$F1002, Meetings!$B$3:$B1002, "&lt;"&amp;$A47+7, Meetings!$B$3:$B1002, "&gt;="&amp;$A47, Meetings!$N$3:$N1002, C$19)+SUMIFS(Meetings!$F$3:$F1002, Meetings!$B$3:$B1002, "&lt;"&amp;$A47+7, Meetings!$B$3:$B1002, "&gt;="&amp;$A47, Meetings!$O$3:$O1002, C$19)+SUMIFS(Meetings!$F$3:$F1002, Meetings!$B$3:$B1002, "&lt;"&amp;$A47+7, Meetings!$B$3:$B1002, "&gt;="&amp;$A47, Meetings!$P$3:$P1002, C$19)+SUMIFS(Meetings!$F$3:$F1002, Meetings!$B$3:$B1002, "&lt;"&amp;$A47+7, Meetings!$B$3:$B1002, "&gt;="&amp;$A47, Meetings!$Q$3:$Q1002, C$19))</f>
        <v>7.25</v>
      </c>
      <c r="D47" s="110">
        <f>(SUMIFS(Timesheet!$G$3:$G1002, Timesheet!$C$3:$C1002, D$19, Timesheet!$B$3:$B1002, "&lt;"&amp;$A47+7, Timesheet!$B$3:$B1002, "&gt;="&amp;$A47)+SUMIFS(Meetings!$F$3:$F1002, Meetings!$B$3:$B1002, "&lt;"&amp;$A47+7, Meetings!$B$3:$B1002, "&gt;="&amp;$A47, Meetings!$G$3:$G1002, D$19)+SUMIFS(Meetings!$F$3:$F1002, Meetings!$B$3:$B1002, "&lt;"&amp;$A47+7, Meetings!$B$3:$B1002, "&gt;="&amp;$A47, Meetings!$H$3:$H1002, D$19)+SUMIFS(Meetings!$F$3:$F1002, Meetings!$B$3:$B1002, "&lt;"&amp;$A47+7, Meetings!$B$3:$B1002, "&gt;="&amp;$A47, Meetings!$I$3:$I1002, D$19)+SUMIFS(Meetings!$F$3:$F1002, Meetings!$B$3:$B1002, "&lt;"&amp;$A47+7, Meetings!$B$3:$B1002, "&gt;="&amp;$A47, Meetings!$J$3:$J1002, D$19)+SUMIFS(Meetings!$F$3:$F1002, Meetings!$B$3:$B1002, "&lt;"&amp;$A47+7, Meetings!$B$3:$B1002, "&gt;="&amp;$A47, Meetings!$K$3:$K1002, D$19)+SUMIFS(Meetings!$F$3:$F1002, Meetings!$B$3:$B1002, "&lt;"&amp;$A47+7, Meetings!$B$3:$B1002, "&gt;="&amp;$A47, Meetings!$L$3:$L1002, D$19)+SUMIFS(Meetings!$F$3:$F1002, Meetings!$B$3:$B1002, "&lt;"&amp;$A47+7, Meetings!$B$3:$B1002, "&gt;="&amp;$A47, Meetings!$M$3:$M1002, D$19)+SUMIFS(Meetings!$F$3:$F1002, Meetings!$B$3:$B1002, "&lt;"&amp;$A47+7, Meetings!$B$3:$B1002, "&gt;="&amp;$A47, Meetings!$N$3:$N1002, D$19)+SUMIFS(Meetings!$F$3:$F1002, Meetings!$B$3:$B1002, "&lt;"&amp;$A47+7, Meetings!$B$3:$B1002, "&gt;="&amp;$A47, Meetings!$O$3:$O1002, D$19)+SUMIFS(Meetings!$F$3:$F1002, Meetings!$B$3:$B1002, "&lt;"&amp;$A47+7, Meetings!$B$3:$B1002, "&gt;="&amp;$A47, Meetings!$P$3:$P1002, D$19)+SUMIFS(Meetings!$F$3:$F1002, Meetings!$B$3:$B1002, "&lt;"&amp;$A47+7, Meetings!$B$3:$B1002, "&gt;="&amp;$A47, Meetings!$Q$3:$Q1002, D$19))</f>
        <v>7.25</v>
      </c>
      <c r="E47" s="110">
        <f>(SUMIFS(Timesheet!$G$3:$G1002, Timesheet!$C$3:$C1002, E$19, Timesheet!$B$3:$B1002, "&lt;"&amp;$A47+7, Timesheet!$B$3:$B1002, "&gt;="&amp;$A47)+SUMIFS(Meetings!$F$3:$F1002, Meetings!$B$3:$B1002, "&lt;"&amp;$A47+7, Meetings!$B$3:$B1002, "&gt;="&amp;$A47, Meetings!$G$3:$G1002, E$19)+SUMIFS(Meetings!$F$3:$F1002, Meetings!$B$3:$B1002, "&lt;"&amp;$A47+7, Meetings!$B$3:$B1002, "&gt;="&amp;$A47, Meetings!$H$3:$H1002, E$19)+SUMIFS(Meetings!$F$3:$F1002, Meetings!$B$3:$B1002, "&lt;"&amp;$A47+7, Meetings!$B$3:$B1002, "&gt;="&amp;$A47, Meetings!$I$3:$I1002, E$19)+SUMIFS(Meetings!$F$3:$F1002, Meetings!$B$3:$B1002, "&lt;"&amp;$A47+7, Meetings!$B$3:$B1002, "&gt;="&amp;$A47, Meetings!$J$3:$J1002, E$19)+SUMIFS(Meetings!$F$3:$F1002, Meetings!$B$3:$B1002, "&lt;"&amp;$A47+7, Meetings!$B$3:$B1002, "&gt;="&amp;$A47, Meetings!$K$3:$K1002, E$19)+SUMIFS(Meetings!$F$3:$F1002, Meetings!$B$3:$B1002, "&lt;"&amp;$A47+7, Meetings!$B$3:$B1002, "&gt;="&amp;$A47, Meetings!$L$3:$L1002, E$19)+SUMIFS(Meetings!$F$3:$F1002, Meetings!$B$3:$B1002, "&lt;"&amp;$A47+7, Meetings!$B$3:$B1002, "&gt;="&amp;$A47, Meetings!$M$3:$M1002, E$19)+SUMIFS(Meetings!$F$3:$F1002, Meetings!$B$3:$B1002, "&lt;"&amp;$A47+7, Meetings!$B$3:$B1002, "&gt;="&amp;$A47, Meetings!$N$3:$N1002, E$19)+SUMIFS(Meetings!$F$3:$F1002, Meetings!$B$3:$B1002, "&lt;"&amp;$A47+7, Meetings!$B$3:$B1002, "&gt;="&amp;$A47, Meetings!$O$3:$O1002, E$19)+SUMIFS(Meetings!$F$3:$F1002, Meetings!$B$3:$B1002, "&lt;"&amp;$A47+7, Meetings!$B$3:$B1002, "&gt;="&amp;$A47, Meetings!$P$3:$P1002, E$19)+SUMIFS(Meetings!$F$3:$F1002, Meetings!$B$3:$B1002, "&lt;"&amp;$A47+7, Meetings!$B$3:$B1002, "&gt;="&amp;$A47, Meetings!$Q$3:$Q1002, E$19))</f>
        <v>0</v>
      </c>
      <c r="F47" s="110">
        <f>(SUMIFS(Timesheet!$G$3:$G1002, Timesheet!$C$3:$C1002, F$19, Timesheet!$B$3:$B1002, "&lt;"&amp;$A47+7, Timesheet!$B$3:$B1002, "&gt;="&amp;$A47)+SUMIFS(Meetings!$F$3:$F1002, Meetings!$B$3:$B1002, "&lt;"&amp;$A47+7, Meetings!$B$3:$B1002, "&gt;="&amp;$A47, Meetings!$G$3:$G1002, F$19)+SUMIFS(Meetings!$F$3:$F1002, Meetings!$B$3:$B1002, "&lt;"&amp;$A47+7, Meetings!$B$3:$B1002, "&gt;="&amp;$A47, Meetings!$H$3:$H1002, F$19)+SUMIFS(Meetings!$F$3:$F1002, Meetings!$B$3:$B1002, "&lt;"&amp;$A47+7, Meetings!$B$3:$B1002, "&gt;="&amp;$A47, Meetings!$I$3:$I1002, F$19)+SUMIFS(Meetings!$F$3:$F1002, Meetings!$B$3:$B1002, "&lt;"&amp;$A47+7, Meetings!$B$3:$B1002, "&gt;="&amp;$A47, Meetings!$J$3:$J1002, F$19)+SUMIFS(Meetings!$F$3:$F1002, Meetings!$B$3:$B1002, "&lt;"&amp;$A47+7, Meetings!$B$3:$B1002, "&gt;="&amp;$A47, Meetings!$K$3:$K1002, F$19)+SUMIFS(Meetings!$F$3:$F1002, Meetings!$B$3:$B1002, "&lt;"&amp;$A47+7, Meetings!$B$3:$B1002, "&gt;="&amp;$A47, Meetings!$L$3:$L1002, F$19)+SUMIFS(Meetings!$F$3:$F1002, Meetings!$B$3:$B1002, "&lt;"&amp;$A47+7, Meetings!$B$3:$B1002, "&gt;="&amp;$A47, Meetings!$M$3:$M1002, F$19)+SUMIFS(Meetings!$F$3:$F1002, Meetings!$B$3:$B1002, "&lt;"&amp;$A47+7, Meetings!$B$3:$B1002, "&gt;="&amp;$A47, Meetings!$N$3:$N1002, F$19)+SUMIFS(Meetings!$F$3:$F1002, Meetings!$B$3:$B1002, "&lt;"&amp;$A47+7, Meetings!$B$3:$B1002, "&gt;="&amp;$A47, Meetings!$O$3:$O1002, F$19)+SUMIFS(Meetings!$F$3:$F1002, Meetings!$B$3:$B1002, "&lt;"&amp;$A47+7, Meetings!$B$3:$B1002, "&gt;="&amp;$A47, Meetings!$P$3:$P1002, F$19)+SUMIFS(Meetings!$F$3:$F1002, Meetings!$B$3:$B1002, "&lt;"&amp;$A47+7, Meetings!$B$3:$B1002, "&gt;="&amp;$A47, Meetings!$Q$3:$Q1002, F$19))</f>
        <v>2</v>
      </c>
      <c r="G47" s="110">
        <f>(SUMIFS(Timesheet!$G$3:$G1002, Timesheet!$C$3:$C1002, G$19, Timesheet!$B$3:$B1002, "&lt;"&amp;$A47+7, Timesheet!$B$3:$B1002, "&gt;="&amp;$A47)+SUMIFS(Meetings!$F$3:$F1002, Meetings!$B$3:$B1002, "&lt;"&amp;$A47+7, Meetings!$B$3:$B1002, "&gt;="&amp;$A47, Meetings!$G$3:$G1002, G$19)+SUMIFS(Meetings!$F$3:$F1002, Meetings!$B$3:$B1002, "&lt;"&amp;$A47+7, Meetings!$B$3:$B1002, "&gt;="&amp;$A47, Meetings!$H$3:$H1002, G$19)+SUMIFS(Meetings!$F$3:$F1002, Meetings!$B$3:$B1002, "&lt;"&amp;$A47+7, Meetings!$B$3:$B1002, "&gt;="&amp;$A47, Meetings!$I$3:$I1002, G$19)+SUMIFS(Meetings!$F$3:$F1002, Meetings!$B$3:$B1002, "&lt;"&amp;$A47+7, Meetings!$B$3:$B1002, "&gt;="&amp;$A47, Meetings!$J$3:$J1002, G$19)+SUMIFS(Meetings!$F$3:$F1002, Meetings!$B$3:$B1002, "&lt;"&amp;$A47+7, Meetings!$B$3:$B1002, "&gt;="&amp;$A47, Meetings!$K$3:$K1002, G$19)+SUMIFS(Meetings!$F$3:$F1002, Meetings!$B$3:$B1002, "&lt;"&amp;$A47+7, Meetings!$B$3:$B1002, "&gt;="&amp;$A47, Meetings!$L$3:$L1002, G$19)+SUMIFS(Meetings!$F$3:$F1002, Meetings!$B$3:$B1002, "&lt;"&amp;$A47+7, Meetings!$B$3:$B1002, "&gt;="&amp;$A47, Meetings!$M$3:$M1002, G$19)+SUMIFS(Meetings!$F$3:$F1002, Meetings!$B$3:$B1002, "&lt;"&amp;$A47+7, Meetings!$B$3:$B1002, "&gt;="&amp;$A47, Meetings!$N$3:$N1002, G$19)+SUMIFS(Meetings!$F$3:$F1002, Meetings!$B$3:$B1002, "&lt;"&amp;$A47+7, Meetings!$B$3:$B1002, "&gt;="&amp;$A47, Meetings!$O$3:$O1002, G$19)+SUMIFS(Meetings!$F$3:$F1002, Meetings!$B$3:$B1002, "&lt;"&amp;$A47+7, Meetings!$B$3:$B1002, "&gt;="&amp;$A47, Meetings!$P$3:$P1002, G$19)+SUMIFS(Meetings!$F$3:$F1002, Meetings!$B$3:$B1002, "&lt;"&amp;$A47+7, Meetings!$B$3:$B1002, "&gt;="&amp;$A47, Meetings!$Q$3:$Q1002, G$19))</f>
        <v>0</v>
      </c>
      <c r="H47" s="110">
        <f>(SUMIFS(Timesheet!$G$3:$G1002, Timesheet!$C$3:$C1002, H$19, Timesheet!$B$3:$B1002, "&lt;"&amp;$A47+7, Timesheet!$B$3:$B1002, "&gt;="&amp;$A47)+SUMIFS(Meetings!$F$3:$F1002, Meetings!$B$3:$B1002, "&lt;"&amp;$A47+7, Meetings!$B$3:$B1002, "&gt;="&amp;$A47, Meetings!$G$3:$G1002, H$19)+SUMIFS(Meetings!$F$3:$F1002, Meetings!$B$3:$B1002, "&lt;"&amp;$A47+7, Meetings!$B$3:$B1002, "&gt;="&amp;$A47, Meetings!$H$3:$H1002, H$19)+SUMIFS(Meetings!$F$3:$F1002, Meetings!$B$3:$B1002, "&lt;"&amp;$A47+7, Meetings!$B$3:$B1002, "&gt;="&amp;$A47, Meetings!$I$3:$I1002, H$19)+SUMIFS(Meetings!$F$3:$F1002, Meetings!$B$3:$B1002, "&lt;"&amp;$A47+7, Meetings!$B$3:$B1002, "&gt;="&amp;$A47, Meetings!$J$3:$J1002, H$19)+SUMIFS(Meetings!$F$3:$F1002, Meetings!$B$3:$B1002, "&lt;"&amp;$A47+7, Meetings!$B$3:$B1002, "&gt;="&amp;$A47, Meetings!$K$3:$K1002, H$19)+SUMIFS(Meetings!$F$3:$F1002, Meetings!$B$3:$B1002, "&lt;"&amp;$A47+7, Meetings!$B$3:$B1002, "&gt;="&amp;$A47, Meetings!$L$3:$L1002, H$19)+SUMIFS(Meetings!$F$3:$F1002, Meetings!$B$3:$B1002, "&lt;"&amp;$A47+7, Meetings!$B$3:$B1002, "&gt;="&amp;$A47, Meetings!$M$3:$M1002, H$19)+SUMIFS(Meetings!$F$3:$F1002, Meetings!$B$3:$B1002, "&lt;"&amp;$A47+7, Meetings!$B$3:$B1002, "&gt;="&amp;$A47, Meetings!$N$3:$N1002, H$19)+SUMIFS(Meetings!$F$3:$F1002, Meetings!$B$3:$B1002, "&lt;"&amp;$A47+7, Meetings!$B$3:$B1002, "&gt;="&amp;$A47, Meetings!$O$3:$O1002, H$19)+SUMIFS(Meetings!$F$3:$F1002, Meetings!$B$3:$B1002, "&lt;"&amp;$A47+7, Meetings!$B$3:$B1002, "&gt;="&amp;$A47, Meetings!$P$3:$P1002, H$19)+SUMIFS(Meetings!$F$3:$F1002, Meetings!$B$3:$B1002, "&lt;"&amp;$A47+7, Meetings!$B$3:$B1002, "&gt;="&amp;$A47, Meetings!$Q$3:$Q1002, H$19))</f>
        <v>2.75</v>
      </c>
      <c r="I47" s="110">
        <f>(SUMIFS(Timesheet!$G$3:$G1002, Timesheet!$C$3:$C1002, I$19, Timesheet!$B$3:$B1002, "&lt;"&amp;$A47+7, Timesheet!$B$3:$B1002, "&gt;="&amp;$A47)+SUMIFS(Meetings!$F$3:$F1002, Meetings!$B$3:$B1002, "&lt;"&amp;$A47+7, Meetings!$B$3:$B1002, "&gt;="&amp;$A47, Meetings!$G$3:$G1002, I$19)+SUMIFS(Meetings!$F$3:$F1002, Meetings!$B$3:$B1002, "&lt;"&amp;$A47+7, Meetings!$B$3:$B1002, "&gt;="&amp;$A47, Meetings!$H$3:$H1002, I$19)+SUMIFS(Meetings!$F$3:$F1002, Meetings!$B$3:$B1002, "&lt;"&amp;$A47+7, Meetings!$B$3:$B1002, "&gt;="&amp;$A47, Meetings!$I$3:$I1002, I$19)+SUMIFS(Meetings!$F$3:$F1002, Meetings!$B$3:$B1002, "&lt;"&amp;$A47+7, Meetings!$B$3:$B1002, "&gt;="&amp;$A47, Meetings!$J$3:$J1002, I$19)+SUMIFS(Meetings!$F$3:$F1002, Meetings!$B$3:$B1002, "&lt;"&amp;$A47+7, Meetings!$B$3:$B1002, "&gt;="&amp;$A47, Meetings!$K$3:$K1002, I$19)+SUMIFS(Meetings!$F$3:$F1002, Meetings!$B$3:$B1002, "&lt;"&amp;$A47+7, Meetings!$B$3:$B1002, "&gt;="&amp;$A47, Meetings!$L$3:$L1002, I$19)+SUMIFS(Meetings!$F$3:$F1002, Meetings!$B$3:$B1002, "&lt;"&amp;$A47+7, Meetings!$B$3:$B1002, "&gt;="&amp;$A47, Meetings!$M$3:$M1002, I$19)+SUMIFS(Meetings!$F$3:$F1002, Meetings!$B$3:$B1002, "&lt;"&amp;$A47+7, Meetings!$B$3:$B1002, "&gt;="&amp;$A47, Meetings!$N$3:$N1002, I$19)+SUMIFS(Meetings!$F$3:$F1002, Meetings!$B$3:$B1002, "&lt;"&amp;$A47+7, Meetings!$B$3:$B1002, "&gt;="&amp;$A47, Meetings!$O$3:$O1002, I$19)+SUMIFS(Meetings!$F$3:$F1002, Meetings!$B$3:$B1002, "&lt;"&amp;$A47+7, Meetings!$B$3:$B1002, "&gt;="&amp;$A47, Meetings!$P$3:$P1002, I$19)+SUMIFS(Meetings!$F$3:$F1002, Meetings!$B$3:$B1002, "&lt;"&amp;$A47+7, Meetings!$B$3:$B1002, "&gt;="&amp;$A47, Meetings!$Q$3:$Q1002, I$19))</f>
        <v>0</v>
      </c>
      <c r="J47" s="110">
        <f>(SUMIFS(Timesheet!$G$3:$G1002, Timesheet!$C$3:$C1002, J$19, Timesheet!$B$3:$B1002, "&lt;"&amp;$A47+7, Timesheet!$B$3:$B1002, "&gt;="&amp;$A47)+SUMIFS(Meetings!$F$3:$F1002, Meetings!$B$3:$B1002, "&lt;"&amp;$A47+7, Meetings!$B$3:$B1002, "&gt;="&amp;$A47, Meetings!$G$3:$G1002, J$19)+SUMIFS(Meetings!$F$3:$F1002, Meetings!$B$3:$B1002, "&lt;"&amp;$A47+7, Meetings!$B$3:$B1002, "&gt;="&amp;$A47, Meetings!$H$3:$H1002, J$19)+SUMIFS(Meetings!$F$3:$F1002, Meetings!$B$3:$B1002, "&lt;"&amp;$A47+7, Meetings!$B$3:$B1002, "&gt;="&amp;$A47, Meetings!$I$3:$I1002, J$19)+SUMIFS(Meetings!$F$3:$F1002, Meetings!$B$3:$B1002, "&lt;"&amp;$A47+7, Meetings!$B$3:$B1002, "&gt;="&amp;$A47, Meetings!$J$3:$J1002, J$19)+SUMIFS(Meetings!$F$3:$F1002, Meetings!$B$3:$B1002, "&lt;"&amp;$A47+7, Meetings!$B$3:$B1002, "&gt;="&amp;$A47, Meetings!$K$3:$K1002, J$19)+SUMIFS(Meetings!$F$3:$F1002, Meetings!$B$3:$B1002, "&lt;"&amp;$A47+7, Meetings!$B$3:$B1002, "&gt;="&amp;$A47, Meetings!$L$3:$L1002, J$19)+SUMIFS(Meetings!$F$3:$F1002, Meetings!$B$3:$B1002, "&lt;"&amp;$A47+7, Meetings!$B$3:$B1002, "&gt;="&amp;$A47, Meetings!$M$3:$M1002, J$19)+SUMIFS(Meetings!$F$3:$F1002, Meetings!$B$3:$B1002, "&lt;"&amp;$A47+7, Meetings!$B$3:$B1002, "&gt;="&amp;$A47, Meetings!$N$3:$N1002, J$19)+SUMIFS(Meetings!$F$3:$F1002, Meetings!$B$3:$B1002, "&lt;"&amp;$A47+7, Meetings!$B$3:$B1002, "&gt;="&amp;$A47, Meetings!$O$3:$O1002, J$19)+SUMIFS(Meetings!$F$3:$F1002, Meetings!$B$3:$B1002, "&lt;"&amp;$A47+7, Meetings!$B$3:$B1002, "&gt;="&amp;$A47, Meetings!$P$3:$P1002, J$19)+SUMIFS(Meetings!$F$3:$F1002, Meetings!$B$3:$B1002, "&lt;"&amp;$A47+7, Meetings!$B$3:$B1002, "&gt;="&amp;$A47, Meetings!$Q$3:$Q1002, J$19))</f>
        <v>0</v>
      </c>
      <c r="K47" s="110">
        <f>(SUMIFS(Timesheet!$G$3:$G1002, Timesheet!$C$3:$C1002, K$19, Timesheet!$B$3:$B1002, "&lt;"&amp;$A47+7, Timesheet!$B$3:$B1002, "&gt;="&amp;$A47)+SUMIFS(Meetings!$F$3:$F1002, Meetings!$B$3:$B1002, "&lt;"&amp;$A47+7, Meetings!$B$3:$B1002, "&gt;="&amp;$A47, Meetings!$G$3:$G1002, K$19)+SUMIFS(Meetings!$F$3:$F1002, Meetings!$B$3:$B1002, "&lt;"&amp;$A47+7, Meetings!$B$3:$B1002, "&gt;="&amp;$A47, Meetings!$H$3:$H1002, K$19)+SUMIFS(Meetings!$F$3:$F1002, Meetings!$B$3:$B1002, "&lt;"&amp;$A47+7, Meetings!$B$3:$B1002, "&gt;="&amp;$A47, Meetings!$I$3:$I1002, K$19)+SUMIFS(Meetings!$F$3:$F1002, Meetings!$B$3:$B1002, "&lt;"&amp;$A47+7, Meetings!$B$3:$B1002, "&gt;="&amp;$A47, Meetings!$J$3:$J1002, K$19)+SUMIFS(Meetings!$F$3:$F1002, Meetings!$B$3:$B1002, "&lt;"&amp;$A47+7, Meetings!$B$3:$B1002, "&gt;="&amp;$A47, Meetings!$K$3:$K1002, K$19)+SUMIFS(Meetings!$F$3:$F1002, Meetings!$B$3:$B1002, "&lt;"&amp;$A47+7, Meetings!$B$3:$B1002, "&gt;="&amp;$A47, Meetings!$L$3:$L1002, K$19)+SUMIFS(Meetings!$F$3:$F1002, Meetings!$B$3:$B1002, "&lt;"&amp;$A47+7, Meetings!$B$3:$B1002, "&gt;="&amp;$A47, Meetings!$M$3:$M1002, K$19)+SUMIFS(Meetings!$F$3:$F1002, Meetings!$B$3:$B1002, "&lt;"&amp;$A47+7, Meetings!$B$3:$B1002, "&gt;="&amp;$A47, Meetings!$N$3:$N1002, K$19)+SUMIFS(Meetings!$F$3:$F1002, Meetings!$B$3:$B1002, "&lt;"&amp;$A47+7, Meetings!$B$3:$B1002, "&gt;="&amp;$A47, Meetings!$O$3:$O1002, K$19)+SUMIFS(Meetings!$F$3:$F1002, Meetings!$B$3:$B1002, "&lt;"&amp;$A47+7, Meetings!$B$3:$B1002, "&gt;="&amp;$A47, Meetings!$P$3:$P1002, K$19)+SUMIFS(Meetings!$F$3:$F1002, Meetings!$B$3:$B1002, "&lt;"&amp;$A47+7, Meetings!$B$3:$B1002, "&gt;="&amp;$A47, Meetings!$Q$3:$Q1002, K$19))</f>
        <v>3</v>
      </c>
      <c r="L47" s="110">
        <f>(SUMIFS(Timesheet!$G$3:$G1002, Timesheet!$C$3:$C1002, L$19, Timesheet!$B$3:$B1002, "&lt;"&amp;$A47+7, Timesheet!$B$3:$B1002, "&gt;="&amp;$A47)+SUMIFS(Meetings!$F$3:$F1002, Meetings!$B$3:$B1002, "&lt;"&amp;$A47+7, Meetings!$B$3:$B1002, "&gt;="&amp;$A47, Meetings!$G$3:$G1002, L$19)+SUMIFS(Meetings!$F$3:$F1002, Meetings!$B$3:$B1002, "&lt;"&amp;$A47+7, Meetings!$B$3:$B1002, "&gt;="&amp;$A47, Meetings!$H$3:$H1002, L$19)+SUMIFS(Meetings!$F$3:$F1002, Meetings!$B$3:$B1002, "&lt;"&amp;$A47+7, Meetings!$B$3:$B1002, "&gt;="&amp;$A47, Meetings!$I$3:$I1002, L$19)+SUMIFS(Meetings!$F$3:$F1002, Meetings!$B$3:$B1002, "&lt;"&amp;$A47+7, Meetings!$B$3:$B1002, "&gt;="&amp;$A47, Meetings!$J$3:$J1002, L$19)+SUMIFS(Meetings!$F$3:$F1002, Meetings!$B$3:$B1002, "&lt;"&amp;$A47+7, Meetings!$B$3:$B1002, "&gt;="&amp;$A47, Meetings!$K$3:$K1002, L$19)+SUMIFS(Meetings!$F$3:$F1002, Meetings!$B$3:$B1002, "&lt;"&amp;$A47+7, Meetings!$B$3:$B1002, "&gt;="&amp;$A47, Meetings!$L$3:$L1002, L$19)+SUMIFS(Meetings!$F$3:$F1002, Meetings!$B$3:$B1002, "&lt;"&amp;$A47+7, Meetings!$B$3:$B1002, "&gt;="&amp;$A47, Meetings!$M$3:$M1002, L$19)+SUMIFS(Meetings!$F$3:$F1002, Meetings!$B$3:$B1002, "&lt;"&amp;$A47+7, Meetings!$B$3:$B1002, "&gt;="&amp;$A47, Meetings!$N$3:$N1002, L$19)+SUMIFS(Meetings!$F$3:$F1002, Meetings!$B$3:$B1002, "&lt;"&amp;$A47+7, Meetings!$B$3:$B1002, "&gt;="&amp;$A47, Meetings!$O$3:$O1002, L$19)+SUMIFS(Meetings!$F$3:$F1002, Meetings!$B$3:$B1002, "&lt;"&amp;$A47+7, Meetings!$B$3:$B1002, "&gt;="&amp;$A47, Meetings!$P$3:$P1002, L$19)+SUMIFS(Meetings!$F$3:$F1002, Meetings!$B$3:$B1002, "&lt;"&amp;$A47+7, Meetings!$B$3:$B1002, "&gt;="&amp;$A47, Meetings!$Q$3:$Q1002, L$19))</f>
        <v>4</v>
      </c>
      <c r="M47" s="110">
        <f>(SUMIFS(Timesheet!$G$3:$G1002, Timesheet!$C$3:$C1002, M$19, Timesheet!$B$3:$B1002, "&lt;"&amp;$A47+7, Timesheet!$B$3:$B1002, "&gt;="&amp;$A47)+SUMIFS(Meetings!$F$3:$F1002, Meetings!$B$3:$B1002, "&lt;"&amp;$A47+7, Meetings!$B$3:$B1002, "&gt;="&amp;$A47, Meetings!$G$3:$G1002, M$19)+SUMIFS(Meetings!$F$3:$F1002, Meetings!$B$3:$B1002, "&lt;"&amp;$A47+7, Meetings!$B$3:$B1002, "&gt;="&amp;$A47, Meetings!$H$3:$H1002, M$19)+SUMIFS(Meetings!$F$3:$F1002, Meetings!$B$3:$B1002, "&lt;"&amp;$A47+7, Meetings!$B$3:$B1002, "&gt;="&amp;$A47, Meetings!$I$3:$I1002, M$19)+SUMIFS(Meetings!$F$3:$F1002, Meetings!$B$3:$B1002, "&lt;"&amp;$A47+7, Meetings!$B$3:$B1002, "&gt;="&amp;$A47, Meetings!$J$3:$J1002, M$19)+SUMIFS(Meetings!$F$3:$F1002, Meetings!$B$3:$B1002, "&lt;"&amp;$A47+7, Meetings!$B$3:$B1002, "&gt;="&amp;$A47, Meetings!$K$3:$K1002, M$19)+SUMIFS(Meetings!$F$3:$F1002, Meetings!$B$3:$B1002, "&lt;"&amp;$A47+7, Meetings!$B$3:$B1002, "&gt;="&amp;$A47, Meetings!$L$3:$L1002, M$19)+SUMIFS(Meetings!$F$3:$F1002, Meetings!$B$3:$B1002, "&lt;"&amp;$A47+7, Meetings!$B$3:$B1002, "&gt;="&amp;$A47, Meetings!$M$3:$M1002, M$19)+SUMIFS(Meetings!$F$3:$F1002, Meetings!$B$3:$B1002, "&lt;"&amp;$A47+7, Meetings!$B$3:$B1002, "&gt;="&amp;$A47, Meetings!$N$3:$N1002, M$19)+SUMIFS(Meetings!$F$3:$F1002, Meetings!$B$3:$B1002, "&lt;"&amp;$A47+7, Meetings!$B$3:$B1002, "&gt;="&amp;$A47, Meetings!$O$3:$O1002, M$19)+SUMIFS(Meetings!$F$3:$F1002, Meetings!$B$3:$B1002, "&lt;"&amp;$A47+7, Meetings!$B$3:$B1002, "&gt;="&amp;$A47, Meetings!$P$3:$P1002, M$19)+SUMIFS(Meetings!$F$3:$F1002, Meetings!$B$3:$B1002, "&lt;"&amp;$A47+7, Meetings!$B$3:$B1002, "&gt;="&amp;$A47, Meetings!$Q$3:$Q1002, M$19))</f>
        <v>0</v>
      </c>
      <c r="N47" s="111">
        <f t="shared" si="3"/>
        <v>26.25</v>
      </c>
      <c r="O47" s="113">
        <f t="shared" si="4"/>
        <v>328.125</v>
      </c>
    </row>
    <row r="48" ht="15.75" customHeight="1">
      <c r="A48" s="108">
        <f t="shared" si="5"/>
        <v>45061</v>
      </c>
      <c r="B48" s="109" t="s">
        <v>665</v>
      </c>
      <c r="C48" s="110">
        <f>(SUMIFS(Timesheet!$G$3:$G1002, Timesheet!$C$3:$C1002, C$19, Timesheet!$B$3:$B1002, "&lt;"&amp;$A48+7, Timesheet!$B$3:$B1002, "&gt;="&amp;$A48)+SUMIFS(Meetings!$F$3:$F1002, Meetings!$B$3:$B1002, "&lt;"&amp;$A48+7, Meetings!$B$3:$B1002, "&gt;="&amp;$A48, Meetings!$G$3:$G1002, C$19)+SUMIFS(Meetings!$F$3:$F1002, Meetings!$B$3:$B1002, "&lt;"&amp;$A48+7, Meetings!$B$3:$B1002, "&gt;="&amp;$A48, Meetings!$H$3:$H1002, C$19)+SUMIFS(Meetings!$F$3:$F1002, Meetings!$B$3:$B1002, "&lt;"&amp;$A48+7, Meetings!$B$3:$B1002, "&gt;="&amp;$A48, Meetings!$I$3:$I1002, C$19)+SUMIFS(Meetings!$F$3:$F1002, Meetings!$B$3:$B1002, "&lt;"&amp;$A48+7, Meetings!$B$3:$B1002, "&gt;="&amp;$A48, Meetings!$J$3:$J1002, C$19)+SUMIFS(Meetings!$F$3:$F1002, Meetings!$B$3:$B1002, "&lt;"&amp;$A48+7, Meetings!$B$3:$B1002, "&gt;="&amp;$A48, Meetings!$K$3:$K1002, C$19)+SUMIFS(Meetings!$F$3:$F1002, Meetings!$B$3:$B1002, "&lt;"&amp;$A48+7, Meetings!$B$3:$B1002, "&gt;="&amp;$A48, Meetings!$L$3:$L1002, C$19)+SUMIFS(Meetings!$F$3:$F1002, Meetings!$B$3:$B1002, "&lt;"&amp;$A48+7, Meetings!$B$3:$B1002, "&gt;="&amp;$A48, Meetings!$M$3:$M1002, C$19)+SUMIFS(Meetings!$F$3:$F1002, Meetings!$B$3:$B1002, "&lt;"&amp;$A48+7, Meetings!$B$3:$B1002, "&gt;="&amp;$A48, Meetings!$N$3:$N1002, C$19)+SUMIFS(Meetings!$F$3:$F1002, Meetings!$B$3:$B1002, "&lt;"&amp;$A48+7, Meetings!$B$3:$B1002, "&gt;="&amp;$A48, Meetings!$O$3:$O1002, C$19)+SUMIFS(Meetings!$F$3:$F1002, Meetings!$B$3:$B1002, "&lt;"&amp;$A48+7, Meetings!$B$3:$B1002, "&gt;="&amp;$A48, Meetings!$P$3:$P1002, C$19)+SUMIFS(Meetings!$F$3:$F1002, Meetings!$B$3:$B1002, "&lt;"&amp;$A48+7, Meetings!$B$3:$B1002, "&gt;="&amp;$A48, Meetings!$Q$3:$Q1002, C$19))</f>
        <v>0</v>
      </c>
      <c r="D48" s="110">
        <f>(SUMIFS(Timesheet!$G$3:$G1002, Timesheet!$C$3:$C1002, D$19, Timesheet!$B$3:$B1002, "&lt;"&amp;$A48+7, Timesheet!$B$3:$B1002, "&gt;="&amp;$A48)+SUMIFS(Meetings!$F$3:$F1002, Meetings!$B$3:$B1002, "&lt;"&amp;$A48+7, Meetings!$B$3:$B1002, "&gt;="&amp;$A48, Meetings!$G$3:$G1002, D$19)+SUMIFS(Meetings!$F$3:$F1002, Meetings!$B$3:$B1002, "&lt;"&amp;$A48+7, Meetings!$B$3:$B1002, "&gt;="&amp;$A48, Meetings!$H$3:$H1002, D$19)+SUMIFS(Meetings!$F$3:$F1002, Meetings!$B$3:$B1002, "&lt;"&amp;$A48+7, Meetings!$B$3:$B1002, "&gt;="&amp;$A48, Meetings!$I$3:$I1002, D$19)+SUMIFS(Meetings!$F$3:$F1002, Meetings!$B$3:$B1002, "&lt;"&amp;$A48+7, Meetings!$B$3:$B1002, "&gt;="&amp;$A48, Meetings!$J$3:$J1002, D$19)+SUMIFS(Meetings!$F$3:$F1002, Meetings!$B$3:$B1002, "&lt;"&amp;$A48+7, Meetings!$B$3:$B1002, "&gt;="&amp;$A48, Meetings!$K$3:$K1002, D$19)+SUMIFS(Meetings!$F$3:$F1002, Meetings!$B$3:$B1002, "&lt;"&amp;$A48+7, Meetings!$B$3:$B1002, "&gt;="&amp;$A48, Meetings!$L$3:$L1002, D$19)+SUMIFS(Meetings!$F$3:$F1002, Meetings!$B$3:$B1002, "&lt;"&amp;$A48+7, Meetings!$B$3:$B1002, "&gt;="&amp;$A48, Meetings!$M$3:$M1002, D$19)+SUMIFS(Meetings!$F$3:$F1002, Meetings!$B$3:$B1002, "&lt;"&amp;$A48+7, Meetings!$B$3:$B1002, "&gt;="&amp;$A48, Meetings!$N$3:$N1002, D$19)+SUMIFS(Meetings!$F$3:$F1002, Meetings!$B$3:$B1002, "&lt;"&amp;$A48+7, Meetings!$B$3:$B1002, "&gt;="&amp;$A48, Meetings!$O$3:$O1002, D$19)+SUMIFS(Meetings!$F$3:$F1002, Meetings!$B$3:$B1002, "&lt;"&amp;$A48+7, Meetings!$B$3:$B1002, "&gt;="&amp;$A48, Meetings!$P$3:$P1002, D$19)+SUMIFS(Meetings!$F$3:$F1002, Meetings!$B$3:$B1002, "&lt;"&amp;$A48+7, Meetings!$B$3:$B1002, "&gt;="&amp;$A48, Meetings!$Q$3:$Q1002, D$19))</f>
        <v>2.75</v>
      </c>
      <c r="E48" s="110">
        <f>(SUMIFS(Timesheet!$G$3:$G1002, Timesheet!$C$3:$C1002, E$19, Timesheet!$B$3:$B1002, "&lt;"&amp;$A48+7, Timesheet!$B$3:$B1002, "&gt;="&amp;$A48)+SUMIFS(Meetings!$F$3:$F1002, Meetings!$B$3:$B1002, "&lt;"&amp;$A48+7, Meetings!$B$3:$B1002, "&gt;="&amp;$A48, Meetings!$G$3:$G1002, E$19)+SUMIFS(Meetings!$F$3:$F1002, Meetings!$B$3:$B1002, "&lt;"&amp;$A48+7, Meetings!$B$3:$B1002, "&gt;="&amp;$A48, Meetings!$H$3:$H1002, E$19)+SUMIFS(Meetings!$F$3:$F1002, Meetings!$B$3:$B1002, "&lt;"&amp;$A48+7, Meetings!$B$3:$B1002, "&gt;="&amp;$A48, Meetings!$I$3:$I1002, E$19)+SUMIFS(Meetings!$F$3:$F1002, Meetings!$B$3:$B1002, "&lt;"&amp;$A48+7, Meetings!$B$3:$B1002, "&gt;="&amp;$A48, Meetings!$J$3:$J1002, E$19)+SUMIFS(Meetings!$F$3:$F1002, Meetings!$B$3:$B1002, "&lt;"&amp;$A48+7, Meetings!$B$3:$B1002, "&gt;="&amp;$A48, Meetings!$K$3:$K1002, E$19)+SUMIFS(Meetings!$F$3:$F1002, Meetings!$B$3:$B1002, "&lt;"&amp;$A48+7, Meetings!$B$3:$B1002, "&gt;="&amp;$A48, Meetings!$L$3:$L1002, E$19)+SUMIFS(Meetings!$F$3:$F1002, Meetings!$B$3:$B1002, "&lt;"&amp;$A48+7, Meetings!$B$3:$B1002, "&gt;="&amp;$A48, Meetings!$M$3:$M1002, E$19)+SUMIFS(Meetings!$F$3:$F1002, Meetings!$B$3:$B1002, "&lt;"&amp;$A48+7, Meetings!$B$3:$B1002, "&gt;="&amp;$A48, Meetings!$N$3:$N1002, E$19)+SUMIFS(Meetings!$F$3:$F1002, Meetings!$B$3:$B1002, "&lt;"&amp;$A48+7, Meetings!$B$3:$B1002, "&gt;="&amp;$A48, Meetings!$O$3:$O1002, E$19)+SUMIFS(Meetings!$F$3:$F1002, Meetings!$B$3:$B1002, "&lt;"&amp;$A48+7, Meetings!$B$3:$B1002, "&gt;="&amp;$A48, Meetings!$P$3:$P1002, E$19)+SUMIFS(Meetings!$F$3:$F1002, Meetings!$B$3:$B1002, "&lt;"&amp;$A48+7, Meetings!$B$3:$B1002, "&gt;="&amp;$A48, Meetings!$Q$3:$Q1002, E$19))</f>
        <v>0</v>
      </c>
      <c r="F48" s="110">
        <f>(SUMIFS(Timesheet!$G$3:$G1002, Timesheet!$C$3:$C1002, F$19, Timesheet!$B$3:$B1002, "&lt;"&amp;$A48+7, Timesheet!$B$3:$B1002, "&gt;="&amp;$A48)+SUMIFS(Meetings!$F$3:$F1002, Meetings!$B$3:$B1002, "&lt;"&amp;$A48+7, Meetings!$B$3:$B1002, "&gt;="&amp;$A48, Meetings!$G$3:$G1002, F$19)+SUMIFS(Meetings!$F$3:$F1002, Meetings!$B$3:$B1002, "&lt;"&amp;$A48+7, Meetings!$B$3:$B1002, "&gt;="&amp;$A48, Meetings!$H$3:$H1002, F$19)+SUMIFS(Meetings!$F$3:$F1002, Meetings!$B$3:$B1002, "&lt;"&amp;$A48+7, Meetings!$B$3:$B1002, "&gt;="&amp;$A48, Meetings!$I$3:$I1002, F$19)+SUMIFS(Meetings!$F$3:$F1002, Meetings!$B$3:$B1002, "&lt;"&amp;$A48+7, Meetings!$B$3:$B1002, "&gt;="&amp;$A48, Meetings!$J$3:$J1002, F$19)+SUMIFS(Meetings!$F$3:$F1002, Meetings!$B$3:$B1002, "&lt;"&amp;$A48+7, Meetings!$B$3:$B1002, "&gt;="&amp;$A48, Meetings!$K$3:$K1002, F$19)+SUMIFS(Meetings!$F$3:$F1002, Meetings!$B$3:$B1002, "&lt;"&amp;$A48+7, Meetings!$B$3:$B1002, "&gt;="&amp;$A48, Meetings!$L$3:$L1002, F$19)+SUMIFS(Meetings!$F$3:$F1002, Meetings!$B$3:$B1002, "&lt;"&amp;$A48+7, Meetings!$B$3:$B1002, "&gt;="&amp;$A48, Meetings!$M$3:$M1002, F$19)+SUMIFS(Meetings!$F$3:$F1002, Meetings!$B$3:$B1002, "&lt;"&amp;$A48+7, Meetings!$B$3:$B1002, "&gt;="&amp;$A48, Meetings!$N$3:$N1002, F$19)+SUMIFS(Meetings!$F$3:$F1002, Meetings!$B$3:$B1002, "&lt;"&amp;$A48+7, Meetings!$B$3:$B1002, "&gt;="&amp;$A48, Meetings!$O$3:$O1002, F$19)+SUMIFS(Meetings!$F$3:$F1002, Meetings!$B$3:$B1002, "&lt;"&amp;$A48+7, Meetings!$B$3:$B1002, "&gt;="&amp;$A48, Meetings!$P$3:$P1002, F$19)+SUMIFS(Meetings!$F$3:$F1002, Meetings!$B$3:$B1002, "&lt;"&amp;$A48+7, Meetings!$B$3:$B1002, "&gt;="&amp;$A48, Meetings!$Q$3:$Q1002, F$19))</f>
        <v>0</v>
      </c>
      <c r="G48" s="110">
        <f>(SUMIFS(Timesheet!$G$3:$G1002, Timesheet!$C$3:$C1002, G$19, Timesheet!$B$3:$B1002, "&lt;"&amp;$A48+7, Timesheet!$B$3:$B1002, "&gt;="&amp;$A48)+SUMIFS(Meetings!$F$3:$F1002, Meetings!$B$3:$B1002, "&lt;"&amp;$A48+7, Meetings!$B$3:$B1002, "&gt;="&amp;$A48, Meetings!$G$3:$G1002, G$19)+SUMIFS(Meetings!$F$3:$F1002, Meetings!$B$3:$B1002, "&lt;"&amp;$A48+7, Meetings!$B$3:$B1002, "&gt;="&amp;$A48, Meetings!$H$3:$H1002, G$19)+SUMIFS(Meetings!$F$3:$F1002, Meetings!$B$3:$B1002, "&lt;"&amp;$A48+7, Meetings!$B$3:$B1002, "&gt;="&amp;$A48, Meetings!$I$3:$I1002, G$19)+SUMIFS(Meetings!$F$3:$F1002, Meetings!$B$3:$B1002, "&lt;"&amp;$A48+7, Meetings!$B$3:$B1002, "&gt;="&amp;$A48, Meetings!$J$3:$J1002, G$19)+SUMIFS(Meetings!$F$3:$F1002, Meetings!$B$3:$B1002, "&lt;"&amp;$A48+7, Meetings!$B$3:$B1002, "&gt;="&amp;$A48, Meetings!$K$3:$K1002, G$19)+SUMIFS(Meetings!$F$3:$F1002, Meetings!$B$3:$B1002, "&lt;"&amp;$A48+7, Meetings!$B$3:$B1002, "&gt;="&amp;$A48, Meetings!$L$3:$L1002, G$19)+SUMIFS(Meetings!$F$3:$F1002, Meetings!$B$3:$B1002, "&lt;"&amp;$A48+7, Meetings!$B$3:$B1002, "&gt;="&amp;$A48, Meetings!$M$3:$M1002, G$19)+SUMIFS(Meetings!$F$3:$F1002, Meetings!$B$3:$B1002, "&lt;"&amp;$A48+7, Meetings!$B$3:$B1002, "&gt;="&amp;$A48, Meetings!$N$3:$N1002, G$19)+SUMIFS(Meetings!$F$3:$F1002, Meetings!$B$3:$B1002, "&lt;"&amp;$A48+7, Meetings!$B$3:$B1002, "&gt;="&amp;$A48, Meetings!$O$3:$O1002, G$19)+SUMIFS(Meetings!$F$3:$F1002, Meetings!$B$3:$B1002, "&lt;"&amp;$A48+7, Meetings!$B$3:$B1002, "&gt;="&amp;$A48, Meetings!$P$3:$P1002, G$19)+SUMIFS(Meetings!$F$3:$F1002, Meetings!$B$3:$B1002, "&lt;"&amp;$A48+7, Meetings!$B$3:$B1002, "&gt;="&amp;$A48, Meetings!$Q$3:$Q1002, G$19))</f>
        <v>1.25</v>
      </c>
      <c r="H48" s="110">
        <f>(SUMIFS(Timesheet!$G$3:$G1002, Timesheet!$C$3:$C1002, H$19, Timesheet!$B$3:$B1002, "&lt;"&amp;$A48+7, Timesheet!$B$3:$B1002, "&gt;="&amp;$A48)+SUMIFS(Meetings!$F$3:$F1002, Meetings!$B$3:$B1002, "&lt;"&amp;$A48+7, Meetings!$B$3:$B1002, "&gt;="&amp;$A48, Meetings!$G$3:$G1002, H$19)+SUMIFS(Meetings!$F$3:$F1002, Meetings!$B$3:$B1002, "&lt;"&amp;$A48+7, Meetings!$B$3:$B1002, "&gt;="&amp;$A48, Meetings!$H$3:$H1002, H$19)+SUMIFS(Meetings!$F$3:$F1002, Meetings!$B$3:$B1002, "&lt;"&amp;$A48+7, Meetings!$B$3:$B1002, "&gt;="&amp;$A48, Meetings!$I$3:$I1002, H$19)+SUMIFS(Meetings!$F$3:$F1002, Meetings!$B$3:$B1002, "&lt;"&amp;$A48+7, Meetings!$B$3:$B1002, "&gt;="&amp;$A48, Meetings!$J$3:$J1002, H$19)+SUMIFS(Meetings!$F$3:$F1002, Meetings!$B$3:$B1002, "&lt;"&amp;$A48+7, Meetings!$B$3:$B1002, "&gt;="&amp;$A48, Meetings!$K$3:$K1002, H$19)+SUMIFS(Meetings!$F$3:$F1002, Meetings!$B$3:$B1002, "&lt;"&amp;$A48+7, Meetings!$B$3:$B1002, "&gt;="&amp;$A48, Meetings!$L$3:$L1002, H$19)+SUMIFS(Meetings!$F$3:$F1002, Meetings!$B$3:$B1002, "&lt;"&amp;$A48+7, Meetings!$B$3:$B1002, "&gt;="&amp;$A48, Meetings!$M$3:$M1002, H$19)+SUMIFS(Meetings!$F$3:$F1002, Meetings!$B$3:$B1002, "&lt;"&amp;$A48+7, Meetings!$B$3:$B1002, "&gt;="&amp;$A48, Meetings!$N$3:$N1002, H$19)+SUMIFS(Meetings!$F$3:$F1002, Meetings!$B$3:$B1002, "&lt;"&amp;$A48+7, Meetings!$B$3:$B1002, "&gt;="&amp;$A48, Meetings!$O$3:$O1002, H$19)+SUMIFS(Meetings!$F$3:$F1002, Meetings!$B$3:$B1002, "&lt;"&amp;$A48+7, Meetings!$B$3:$B1002, "&gt;="&amp;$A48, Meetings!$P$3:$P1002, H$19)+SUMIFS(Meetings!$F$3:$F1002, Meetings!$B$3:$B1002, "&lt;"&amp;$A48+7, Meetings!$B$3:$B1002, "&gt;="&amp;$A48, Meetings!$Q$3:$Q1002, H$19))</f>
        <v>0</v>
      </c>
      <c r="I48" s="110">
        <f>(SUMIFS(Timesheet!$G$3:$G1002, Timesheet!$C$3:$C1002, I$19, Timesheet!$B$3:$B1002, "&lt;"&amp;$A48+7, Timesheet!$B$3:$B1002, "&gt;="&amp;$A48)+SUMIFS(Meetings!$F$3:$F1002, Meetings!$B$3:$B1002, "&lt;"&amp;$A48+7, Meetings!$B$3:$B1002, "&gt;="&amp;$A48, Meetings!$G$3:$G1002, I$19)+SUMIFS(Meetings!$F$3:$F1002, Meetings!$B$3:$B1002, "&lt;"&amp;$A48+7, Meetings!$B$3:$B1002, "&gt;="&amp;$A48, Meetings!$H$3:$H1002, I$19)+SUMIFS(Meetings!$F$3:$F1002, Meetings!$B$3:$B1002, "&lt;"&amp;$A48+7, Meetings!$B$3:$B1002, "&gt;="&amp;$A48, Meetings!$I$3:$I1002, I$19)+SUMIFS(Meetings!$F$3:$F1002, Meetings!$B$3:$B1002, "&lt;"&amp;$A48+7, Meetings!$B$3:$B1002, "&gt;="&amp;$A48, Meetings!$J$3:$J1002, I$19)+SUMIFS(Meetings!$F$3:$F1002, Meetings!$B$3:$B1002, "&lt;"&amp;$A48+7, Meetings!$B$3:$B1002, "&gt;="&amp;$A48, Meetings!$K$3:$K1002, I$19)+SUMIFS(Meetings!$F$3:$F1002, Meetings!$B$3:$B1002, "&lt;"&amp;$A48+7, Meetings!$B$3:$B1002, "&gt;="&amp;$A48, Meetings!$L$3:$L1002, I$19)+SUMIFS(Meetings!$F$3:$F1002, Meetings!$B$3:$B1002, "&lt;"&amp;$A48+7, Meetings!$B$3:$B1002, "&gt;="&amp;$A48, Meetings!$M$3:$M1002, I$19)+SUMIFS(Meetings!$F$3:$F1002, Meetings!$B$3:$B1002, "&lt;"&amp;$A48+7, Meetings!$B$3:$B1002, "&gt;="&amp;$A48, Meetings!$N$3:$N1002, I$19)+SUMIFS(Meetings!$F$3:$F1002, Meetings!$B$3:$B1002, "&lt;"&amp;$A48+7, Meetings!$B$3:$B1002, "&gt;="&amp;$A48, Meetings!$O$3:$O1002, I$19)+SUMIFS(Meetings!$F$3:$F1002, Meetings!$B$3:$B1002, "&lt;"&amp;$A48+7, Meetings!$B$3:$B1002, "&gt;="&amp;$A48, Meetings!$P$3:$P1002, I$19)+SUMIFS(Meetings!$F$3:$F1002, Meetings!$B$3:$B1002, "&lt;"&amp;$A48+7, Meetings!$B$3:$B1002, "&gt;="&amp;$A48, Meetings!$Q$3:$Q1002, I$19))</f>
        <v>0</v>
      </c>
      <c r="J48" s="110">
        <f>(SUMIFS(Timesheet!$G$3:$G1002, Timesheet!$C$3:$C1002, J$19, Timesheet!$B$3:$B1002, "&lt;"&amp;$A48+7, Timesheet!$B$3:$B1002, "&gt;="&amp;$A48)+SUMIFS(Meetings!$F$3:$F1002, Meetings!$B$3:$B1002, "&lt;"&amp;$A48+7, Meetings!$B$3:$B1002, "&gt;="&amp;$A48, Meetings!$G$3:$G1002, J$19)+SUMIFS(Meetings!$F$3:$F1002, Meetings!$B$3:$B1002, "&lt;"&amp;$A48+7, Meetings!$B$3:$B1002, "&gt;="&amp;$A48, Meetings!$H$3:$H1002, J$19)+SUMIFS(Meetings!$F$3:$F1002, Meetings!$B$3:$B1002, "&lt;"&amp;$A48+7, Meetings!$B$3:$B1002, "&gt;="&amp;$A48, Meetings!$I$3:$I1002, J$19)+SUMIFS(Meetings!$F$3:$F1002, Meetings!$B$3:$B1002, "&lt;"&amp;$A48+7, Meetings!$B$3:$B1002, "&gt;="&amp;$A48, Meetings!$J$3:$J1002, J$19)+SUMIFS(Meetings!$F$3:$F1002, Meetings!$B$3:$B1002, "&lt;"&amp;$A48+7, Meetings!$B$3:$B1002, "&gt;="&amp;$A48, Meetings!$K$3:$K1002, J$19)+SUMIFS(Meetings!$F$3:$F1002, Meetings!$B$3:$B1002, "&lt;"&amp;$A48+7, Meetings!$B$3:$B1002, "&gt;="&amp;$A48, Meetings!$L$3:$L1002, J$19)+SUMIFS(Meetings!$F$3:$F1002, Meetings!$B$3:$B1002, "&lt;"&amp;$A48+7, Meetings!$B$3:$B1002, "&gt;="&amp;$A48, Meetings!$M$3:$M1002, J$19)+SUMIFS(Meetings!$F$3:$F1002, Meetings!$B$3:$B1002, "&lt;"&amp;$A48+7, Meetings!$B$3:$B1002, "&gt;="&amp;$A48, Meetings!$N$3:$N1002, J$19)+SUMIFS(Meetings!$F$3:$F1002, Meetings!$B$3:$B1002, "&lt;"&amp;$A48+7, Meetings!$B$3:$B1002, "&gt;="&amp;$A48, Meetings!$O$3:$O1002, J$19)+SUMIFS(Meetings!$F$3:$F1002, Meetings!$B$3:$B1002, "&lt;"&amp;$A48+7, Meetings!$B$3:$B1002, "&gt;="&amp;$A48, Meetings!$P$3:$P1002, J$19)+SUMIFS(Meetings!$F$3:$F1002, Meetings!$B$3:$B1002, "&lt;"&amp;$A48+7, Meetings!$B$3:$B1002, "&gt;="&amp;$A48, Meetings!$Q$3:$Q1002, J$19))</f>
        <v>0</v>
      </c>
      <c r="K48" s="110">
        <f>(SUMIFS(Timesheet!$G$3:$G1002, Timesheet!$C$3:$C1002, K$19, Timesheet!$B$3:$B1002, "&lt;"&amp;$A48+7, Timesheet!$B$3:$B1002, "&gt;="&amp;$A48)+SUMIFS(Meetings!$F$3:$F1002, Meetings!$B$3:$B1002, "&lt;"&amp;$A48+7, Meetings!$B$3:$B1002, "&gt;="&amp;$A48, Meetings!$G$3:$G1002, K$19)+SUMIFS(Meetings!$F$3:$F1002, Meetings!$B$3:$B1002, "&lt;"&amp;$A48+7, Meetings!$B$3:$B1002, "&gt;="&amp;$A48, Meetings!$H$3:$H1002, K$19)+SUMIFS(Meetings!$F$3:$F1002, Meetings!$B$3:$B1002, "&lt;"&amp;$A48+7, Meetings!$B$3:$B1002, "&gt;="&amp;$A48, Meetings!$I$3:$I1002, K$19)+SUMIFS(Meetings!$F$3:$F1002, Meetings!$B$3:$B1002, "&lt;"&amp;$A48+7, Meetings!$B$3:$B1002, "&gt;="&amp;$A48, Meetings!$J$3:$J1002, K$19)+SUMIFS(Meetings!$F$3:$F1002, Meetings!$B$3:$B1002, "&lt;"&amp;$A48+7, Meetings!$B$3:$B1002, "&gt;="&amp;$A48, Meetings!$K$3:$K1002, K$19)+SUMIFS(Meetings!$F$3:$F1002, Meetings!$B$3:$B1002, "&lt;"&amp;$A48+7, Meetings!$B$3:$B1002, "&gt;="&amp;$A48, Meetings!$L$3:$L1002, K$19)+SUMIFS(Meetings!$F$3:$F1002, Meetings!$B$3:$B1002, "&lt;"&amp;$A48+7, Meetings!$B$3:$B1002, "&gt;="&amp;$A48, Meetings!$M$3:$M1002, K$19)+SUMIFS(Meetings!$F$3:$F1002, Meetings!$B$3:$B1002, "&lt;"&amp;$A48+7, Meetings!$B$3:$B1002, "&gt;="&amp;$A48, Meetings!$N$3:$N1002, K$19)+SUMIFS(Meetings!$F$3:$F1002, Meetings!$B$3:$B1002, "&lt;"&amp;$A48+7, Meetings!$B$3:$B1002, "&gt;="&amp;$A48, Meetings!$O$3:$O1002, K$19)+SUMIFS(Meetings!$F$3:$F1002, Meetings!$B$3:$B1002, "&lt;"&amp;$A48+7, Meetings!$B$3:$B1002, "&gt;="&amp;$A48, Meetings!$P$3:$P1002, K$19)+SUMIFS(Meetings!$F$3:$F1002, Meetings!$B$3:$B1002, "&lt;"&amp;$A48+7, Meetings!$B$3:$B1002, "&gt;="&amp;$A48, Meetings!$Q$3:$Q1002, K$19))</f>
        <v>1</v>
      </c>
      <c r="L48" s="110">
        <f>(SUMIFS(Timesheet!$G$3:$G1002, Timesheet!$C$3:$C1002, L$19, Timesheet!$B$3:$B1002, "&lt;"&amp;$A48+7, Timesheet!$B$3:$B1002, "&gt;="&amp;$A48)+SUMIFS(Meetings!$F$3:$F1002, Meetings!$B$3:$B1002, "&lt;"&amp;$A48+7, Meetings!$B$3:$B1002, "&gt;="&amp;$A48, Meetings!$G$3:$G1002, L$19)+SUMIFS(Meetings!$F$3:$F1002, Meetings!$B$3:$B1002, "&lt;"&amp;$A48+7, Meetings!$B$3:$B1002, "&gt;="&amp;$A48, Meetings!$H$3:$H1002, L$19)+SUMIFS(Meetings!$F$3:$F1002, Meetings!$B$3:$B1002, "&lt;"&amp;$A48+7, Meetings!$B$3:$B1002, "&gt;="&amp;$A48, Meetings!$I$3:$I1002, L$19)+SUMIFS(Meetings!$F$3:$F1002, Meetings!$B$3:$B1002, "&lt;"&amp;$A48+7, Meetings!$B$3:$B1002, "&gt;="&amp;$A48, Meetings!$J$3:$J1002, L$19)+SUMIFS(Meetings!$F$3:$F1002, Meetings!$B$3:$B1002, "&lt;"&amp;$A48+7, Meetings!$B$3:$B1002, "&gt;="&amp;$A48, Meetings!$K$3:$K1002, L$19)+SUMIFS(Meetings!$F$3:$F1002, Meetings!$B$3:$B1002, "&lt;"&amp;$A48+7, Meetings!$B$3:$B1002, "&gt;="&amp;$A48, Meetings!$L$3:$L1002, L$19)+SUMIFS(Meetings!$F$3:$F1002, Meetings!$B$3:$B1002, "&lt;"&amp;$A48+7, Meetings!$B$3:$B1002, "&gt;="&amp;$A48, Meetings!$M$3:$M1002, L$19)+SUMIFS(Meetings!$F$3:$F1002, Meetings!$B$3:$B1002, "&lt;"&amp;$A48+7, Meetings!$B$3:$B1002, "&gt;="&amp;$A48, Meetings!$N$3:$N1002, L$19)+SUMIFS(Meetings!$F$3:$F1002, Meetings!$B$3:$B1002, "&lt;"&amp;$A48+7, Meetings!$B$3:$B1002, "&gt;="&amp;$A48, Meetings!$O$3:$O1002, L$19)+SUMIFS(Meetings!$F$3:$F1002, Meetings!$B$3:$B1002, "&lt;"&amp;$A48+7, Meetings!$B$3:$B1002, "&gt;="&amp;$A48, Meetings!$P$3:$P1002, L$19)+SUMIFS(Meetings!$F$3:$F1002, Meetings!$B$3:$B1002, "&lt;"&amp;$A48+7, Meetings!$B$3:$B1002, "&gt;="&amp;$A48, Meetings!$Q$3:$Q1002, L$19))</f>
        <v>1</v>
      </c>
      <c r="M48" s="110">
        <f>(SUMIFS(Timesheet!$G$3:$G1002, Timesheet!$C$3:$C1002, M$19, Timesheet!$B$3:$B1002, "&lt;"&amp;$A48+7, Timesheet!$B$3:$B1002, "&gt;="&amp;$A48)+SUMIFS(Meetings!$F$3:$F1002, Meetings!$B$3:$B1002, "&lt;"&amp;$A48+7, Meetings!$B$3:$B1002, "&gt;="&amp;$A48, Meetings!$G$3:$G1002, M$19)+SUMIFS(Meetings!$F$3:$F1002, Meetings!$B$3:$B1002, "&lt;"&amp;$A48+7, Meetings!$B$3:$B1002, "&gt;="&amp;$A48, Meetings!$H$3:$H1002, M$19)+SUMIFS(Meetings!$F$3:$F1002, Meetings!$B$3:$B1002, "&lt;"&amp;$A48+7, Meetings!$B$3:$B1002, "&gt;="&amp;$A48, Meetings!$I$3:$I1002, M$19)+SUMIFS(Meetings!$F$3:$F1002, Meetings!$B$3:$B1002, "&lt;"&amp;$A48+7, Meetings!$B$3:$B1002, "&gt;="&amp;$A48, Meetings!$J$3:$J1002, M$19)+SUMIFS(Meetings!$F$3:$F1002, Meetings!$B$3:$B1002, "&lt;"&amp;$A48+7, Meetings!$B$3:$B1002, "&gt;="&amp;$A48, Meetings!$K$3:$K1002, M$19)+SUMIFS(Meetings!$F$3:$F1002, Meetings!$B$3:$B1002, "&lt;"&amp;$A48+7, Meetings!$B$3:$B1002, "&gt;="&amp;$A48, Meetings!$L$3:$L1002, M$19)+SUMIFS(Meetings!$F$3:$F1002, Meetings!$B$3:$B1002, "&lt;"&amp;$A48+7, Meetings!$B$3:$B1002, "&gt;="&amp;$A48, Meetings!$M$3:$M1002, M$19)+SUMIFS(Meetings!$F$3:$F1002, Meetings!$B$3:$B1002, "&lt;"&amp;$A48+7, Meetings!$B$3:$B1002, "&gt;="&amp;$A48, Meetings!$N$3:$N1002, M$19)+SUMIFS(Meetings!$F$3:$F1002, Meetings!$B$3:$B1002, "&lt;"&amp;$A48+7, Meetings!$B$3:$B1002, "&gt;="&amp;$A48, Meetings!$O$3:$O1002, M$19)+SUMIFS(Meetings!$F$3:$F1002, Meetings!$B$3:$B1002, "&lt;"&amp;$A48+7, Meetings!$B$3:$B1002, "&gt;="&amp;$A48, Meetings!$P$3:$P1002, M$19)+SUMIFS(Meetings!$F$3:$F1002, Meetings!$B$3:$B1002, "&lt;"&amp;$A48+7, Meetings!$B$3:$B1002, "&gt;="&amp;$A48, Meetings!$Q$3:$Q1002, M$19))</f>
        <v>0</v>
      </c>
      <c r="N48" s="111">
        <f t="shared" si="3"/>
        <v>6</v>
      </c>
      <c r="O48" s="113">
        <f t="shared" si="4"/>
        <v>75</v>
      </c>
    </row>
    <row r="49" ht="15.75" customHeight="1">
      <c r="A49" s="108">
        <f t="shared" si="5"/>
        <v>45068</v>
      </c>
      <c r="B49" s="109" t="s">
        <v>666</v>
      </c>
      <c r="C49" s="110">
        <f>(SUMIFS(Timesheet!$G$3:$G1002, Timesheet!$C$3:$C1002, C$19, Timesheet!$B$3:$B1002, "&lt;"&amp;$A49+7, Timesheet!$B$3:$B1002, "&gt;="&amp;$A49)+SUMIFS(Meetings!$F$3:$F1002, Meetings!$B$3:$B1002, "&lt;"&amp;$A49+7, Meetings!$B$3:$B1002, "&gt;="&amp;$A49, Meetings!$G$3:$G1002, C$19)+SUMIFS(Meetings!$F$3:$F1002, Meetings!$B$3:$B1002, "&lt;"&amp;$A49+7, Meetings!$B$3:$B1002, "&gt;="&amp;$A49, Meetings!$H$3:$H1002, C$19)+SUMIFS(Meetings!$F$3:$F1002, Meetings!$B$3:$B1002, "&lt;"&amp;$A49+7, Meetings!$B$3:$B1002, "&gt;="&amp;$A49, Meetings!$I$3:$I1002, C$19)+SUMIFS(Meetings!$F$3:$F1002, Meetings!$B$3:$B1002, "&lt;"&amp;$A49+7, Meetings!$B$3:$B1002, "&gt;="&amp;$A49, Meetings!$J$3:$J1002, C$19)+SUMIFS(Meetings!$F$3:$F1002, Meetings!$B$3:$B1002, "&lt;"&amp;$A49+7, Meetings!$B$3:$B1002, "&gt;="&amp;$A49, Meetings!$K$3:$K1002, C$19)+SUMIFS(Meetings!$F$3:$F1002, Meetings!$B$3:$B1002, "&lt;"&amp;$A49+7, Meetings!$B$3:$B1002, "&gt;="&amp;$A49, Meetings!$L$3:$L1002, C$19)+SUMIFS(Meetings!$F$3:$F1002, Meetings!$B$3:$B1002, "&lt;"&amp;$A49+7, Meetings!$B$3:$B1002, "&gt;="&amp;$A49, Meetings!$M$3:$M1002, C$19)+SUMIFS(Meetings!$F$3:$F1002, Meetings!$B$3:$B1002, "&lt;"&amp;$A49+7, Meetings!$B$3:$B1002, "&gt;="&amp;$A49, Meetings!$N$3:$N1002, C$19)+SUMIFS(Meetings!$F$3:$F1002, Meetings!$B$3:$B1002, "&lt;"&amp;$A49+7, Meetings!$B$3:$B1002, "&gt;="&amp;$A49, Meetings!$O$3:$O1002, C$19)+SUMIFS(Meetings!$F$3:$F1002, Meetings!$B$3:$B1002, "&lt;"&amp;$A49+7, Meetings!$B$3:$B1002, "&gt;="&amp;$A49, Meetings!$P$3:$P1002, C$19)+SUMIFS(Meetings!$F$3:$F1002, Meetings!$B$3:$B1002, "&lt;"&amp;$A49+7, Meetings!$B$3:$B1002, "&gt;="&amp;$A49, Meetings!$Q$3:$Q1002, C$19))</f>
        <v>7.75</v>
      </c>
      <c r="D49" s="110">
        <f>(SUMIFS(Timesheet!$G$3:$G1002, Timesheet!$C$3:$C1002, D$19, Timesheet!$B$3:$B1002, "&lt;"&amp;$A49+7, Timesheet!$B$3:$B1002, "&gt;="&amp;$A49)+SUMIFS(Meetings!$F$3:$F1002, Meetings!$B$3:$B1002, "&lt;"&amp;$A49+7, Meetings!$B$3:$B1002, "&gt;="&amp;$A49, Meetings!$G$3:$G1002, D$19)+SUMIFS(Meetings!$F$3:$F1002, Meetings!$B$3:$B1002, "&lt;"&amp;$A49+7, Meetings!$B$3:$B1002, "&gt;="&amp;$A49, Meetings!$H$3:$H1002, D$19)+SUMIFS(Meetings!$F$3:$F1002, Meetings!$B$3:$B1002, "&lt;"&amp;$A49+7, Meetings!$B$3:$B1002, "&gt;="&amp;$A49, Meetings!$I$3:$I1002, D$19)+SUMIFS(Meetings!$F$3:$F1002, Meetings!$B$3:$B1002, "&lt;"&amp;$A49+7, Meetings!$B$3:$B1002, "&gt;="&amp;$A49, Meetings!$J$3:$J1002, D$19)+SUMIFS(Meetings!$F$3:$F1002, Meetings!$B$3:$B1002, "&lt;"&amp;$A49+7, Meetings!$B$3:$B1002, "&gt;="&amp;$A49, Meetings!$K$3:$K1002, D$19)+SUMIFS(Meetings!$F$3:$F1002, Meetings!$B$3:$B1002, "&lt;"&amp;$A49+7, Meetings!$B$3:$B1002, "&gt;="&amp;$A49, Meetings!$L$3:$L1002, D$19)+SUMIFS(Meetings!$F$3:$F1002, Meetings!$B$3:$B1002, "&lt;"&amp;$A49+7, Meetings!$B$3:$B1002, "&gt;="&amp;$A49, Meetings!$M$3:$M1002, D$19)+SUMIFS(Meetings!$F$3:$F1002, Meetings!$B$3:$B1002, "&lt;"&amp;$A49+7, Meetings!$B$3:$B1002, "&gt;="&amp;$A49, Meetings!$N$3:$N1002, D$19)+SUMIFS(Meetings!$F$3:$F1002, Meetings!$B$3:$B1002, "&lt;"&amp;$A49+7, Meetings!$B$3:$B1002, "&gt;="&amp;$A49, Meetings!$O$3:$O1002, D$19)+SUMIFS(Meetings!$F$3:$F1002, Meetings!$B$3:$B1002, "&lt;"&amp;$A49+7, Meetings!$B$3:$B1002, "&gt;="&amp;$A49, Meetings!$P$3:$P1002, D$19)+SUMIFS(Meetings!$F$3:$F1002, Meetings!$B$3:$B1002, "&lt;"&amp;$A49+7, Meetings!$B$3:$B1002, "&gt;="&amp;$A49, Meetings!$Q$3:$Q1002, D$19))</f>
        <v>2</v>
      </c>
      <c r="E49" s="110">
        <f>(SUMIFS(Timesheet!$G$3:$G1002, Timesheet!$C$3:$C1002, E$19, Timesheet!$B$3:$B1002, "&lt;"&amp;$A49+7, Timesheet!$B$3:$B1002, "&gt;="&amp;$A49)+SUMIFS(Meetings!$F$3:$F1002, Meetings!$B$3:$B1002, "&lt;"&amp;$A49+7, Meetings!$B$3:$B1002, "&gt;="&amp;$A49, Meetings!$G$3:$G1002, E$19)+SUMIFS(Meetings!$F$3:$F1002, Meetings!$B$3:$B1002, "&lt;"&amp;$A49+7, Meetings!$B$3:$B1002, "&gt;="&amp;$A49, Meetings!$H$3:$H1002, E$19)+SUMIFS(Meetings!$F$3:$F1002, Meetings!$B$3:$B1002, "&lt;"&amp;$A49+7, Meetings!$B$3:$B1002, "&gt;="&amp;$A49, Meetings!$I$3:$I1002, E$19)+SUMIFS(Meetings!$F$3:$F1002, Meetings!$B$3:$B1002, "&lt;"&amp;$A49+7, Meetings!$B$3:$B1002, "&gt;="&amp;$A49, Meetings!$J$3:$J1002, E$19)+SUMIFS(Meetings!$F$3:$F1002, Meetings!$B$3:$B1002, "&lt;"&amp;$A49+7, Meetings!$B$3:$B1002, "&gt;="&amp;$A49, Meetings!$K$3:$K1002, E$19)+SUMIFS(Meetings!$F$3:$F1002, Meetings!$B$3:$B1002, "&lt;"&amp;$A49+7, Meetings!$B$3:$B1002, "&gt;="&amp;$A49, Meetings!$L$3:$L1002, E$19)+SUMIFS(Meetings!$F$3:$F1002, Meetings!$B$3:$B1002, "&lt;"&amp;$A49+7, Meetings!$B$3:$B1002, "&gt;="&amp;$A49, Meetings!$M$3:$M1002, E$19)+SUMIFS(Meetings!$F$3:$F1002, Meetings!$B$3:$B1002, "&lt;"&amp;$A49+7, Meetings!$B$3:$B1002, "&gt;="&amp;$A49, Meetings!$N$3:$N1002, E$19)+SUMIFS(Meetings!$F$3:$F1002, Meetings!$B$3:$B1002, "&lt;"&amp;$A49+7, Meetings!$B$3:$B1002, "&gt;="&amp;$A49, Meetings!$O$3:$O1002, E$19)+SUMIFS(Meetings!$F$3:$F1002, Meetings!$B$3:$B1002, "&lt;"&amp;$A49+7, Meetings!$B$3:$B1002, "&gt;="&amp;$A49, Meetings!$P$3:$P1002, E$19)+SUMIFS(Meetings!$F$3:$F1002, Meetings!$B$3:$B1002, "&lt;"&amp;$A49+7, Meetings!$B$3:$B1002, "&gt;="&amp;$A49, Meetings!$Q$3:$Q1002, E$19))</f>
        <v>9.25</v>
      </c>
      <c r="F49" s="110">
        <f>(SUMIFS(Timesheet!$G$3:$G1002, Timesheet!$C$3:$C1002, F$19, Timesheet!$B$3:$B1002, "&lt;"&amp;$A49+7, Timesheet!$B$3:$B1002, "&gt;="&amp;$A49)+SUMIFS(Meetings!$F$3:$F1002, Meetings!$B$3:$B1002, "&lt;"&amp;$A49+7, Meetings!$B$3:$B1002, "&gt;="&amp;$A49, Meetings!$G$3:$G1002, F$19)+SUMIFS(Meetings!$F$3:$F1002, Meetings!$B$3:$B1002, "&lt;"&amp;$A49+7, Meetings!$B$3:$B1002, "&gt;="&amp;$A49, Meetings!$H$3:$H1002, F$19)+SUMIFS(Meetings!$F$3:$F1002, Meetings!$B$3:$B1002, "&lt;"&amp;$A49+7, Meetings!$B$3:$B1002, "&gt;="&amp;$A49, Meetings!$I$3:$I1002, F$19)+SUMIFS(Meetings!$F$3:$F1002, Meetings!$B$3:$B1002, "&lt;"&amp;$A49+7, Meetings!$B$3:$B1002, "&gt;="&amp;$A49, Meetings!$J$3:$J1002, F$19)+SUMIFS(Meetings!$F$3:$F1002, Meetings!$B$3:$B1002, "&lt;"&amp;$A49+7, Meetings!$B$3:$B1002, "&gt;="&amp;$A49, Meetings!$K$3:$K1002, F$19)+SUMIFS(Meetings!$F$3:$F1002, Meetings!$B$3:$B1002, "&lt;"&amp;$A49+7, Meetings!$B$3:$B1002, "&gt;="&amp;$A49, Meetings!$L$3:$L1002, F$19)+SUMIFS(Meetings!$F$3:$F1002, Meetings!$B$3:$B1002, "&lt;"&amp;$A49+7, Meetings!$B$3:$B1002, "&gt;="&amp;$A49, Meetings!$M$3:$M1002, F$19)+SUMIFS(Meetings!$F$3:$F1002, Meetings!$B$3:$B1002, "&lt;"&amp;$A49+7, Meetings!$B$3:$B1002, "&gt;="&amp;$A49, Meetings!$N$3:$N1002, F$19)+SUMIFS(Meetings!$F$3:$F1002, Meetings!$B$3:$B1002, "&lt;"&amp;$A49+7, Meetings!$B$3:$B1002, "&gt;="&amp;$A49, Meetings!$O$3:$O1002, F$19)+SUMIFS(Meetings!$F$3:$F1002, Meetings!$B$3:$B1002, "&lt;"&amp;$A49+7, Meetings!$B$3:$B1002, "&gt;="&amp;$A49, Meetings!$P$3:$P1002, F$19)+SUMIFS(Meetings!$F$3:$F1002, Meetings!$B$3:$B1002, "&lt;"&amp;$A49+7, Meetings!$B$3:$B1002, "&gt;="&amp;$A49, Meetings!$Q$3:$Q1002, F$19))</f>
        <v>4.25</v>
      </c>
      <c r="G49" s="110">
        <f>(SUMIFS(Timesheet!$G$3:$G1002, Timesheet!$C$3:$C1002, G$19, Timesheet!$B$3:$B1002, "&lt;"&amp;$A49+7, Timesheet!$B$3:$B1002, "&gt;="&amp;$A49)+SUMIFS(Meetings!$F$3:$F1002, Meetings!$B$3:$B1002, "&lt;"&amp;$A49+7, Meetings!$B$3:$B1002, "&gt;="&amp;$A49, Meetings!$G$3:$G1002, G$19)+SUMIFS(Meetings!$F$3:$F1002, Meetings!$B$3:$B1002, "&lt;"&amp;$A49+7, Meetings!$B$3:$B1002, "&gt;="&amp;$A49, Meetings!$H$3:$H1002, G$19)+SUMIFS(Meetings!$F$3:$F1002, Meetings!$B$3:$B1002, "&lt;"&amp;$A49+7, Meetings!$B$3:$B1002, "&gt;="&amp;$A49, Meetings!$I$3:$I1002, G$19)+SUMIFS(Meetings!$F$3:$F1002, Meetings!$B$3:$B1002, "&lt;"&amp;$A49+7, Meetings!$B$3:$B1002, "&gt;="&amp;$A49, Meetings!$J$3:$J1002, G$19)+SUMIFS(Meetings!$F$3:$F1002, Meetings!$B$3:$B1002, "&lt;"&amp;$A49+7, Meetings!$B$3:$B1002, "&gt;="&amp;$A49, Meetings!$K$3:$K1002, G$19)+SUMIFS(Meetings!$F$3:$F1002, Meetings!$B$3:$B1002, "&lt;"&amp;$A49+7, Meetings!$B$3:$B1002, "&gt;="&amp;$A49, Meetings!$L$3:$L1002, G$19)+SUMIFS(Meetings!$F$3:$F1002, Meetings!$B$3:$B1002, "&lt;"&amp;$A49+7, Meetings!$B$3:$B1002, "&gt;="&amp;$A49, Meetings!$M$3:$M1002, G$19)+SUMIFS(Meetings!$F$3:$F1002, Meetings!$B$3:$B1002, "&lt;"&amp;$A49+7, Meetings!$B$3:$B1002, "&gt;="&amp;$A49, Meetings!$N$3:$N1002, G$19)+SUMIFS(Meetings!$F$3:$F1002, Meetings!$B$3:$B1002, "&lt;"&amp;$A49+7, Meetings!$B$3:$B1002, "&gt;="&amp;$A49, Meetings!$O$3:$O1002, G$19)+SUMIFS(Meetings!$F$3:$F1002, Meetings!$B$3:$B1002, "&lt;"&amp;$A49+7, Meetings!$B$3:$B1002, "&gt;="&amp;$A49, Meetings!$P$3:$P1002, G$19)+SUMIFS(Meetings!$F$3:$F1002, Meetings!$B$3:$B1002, "&lt;"&amp;$A49+7, Meetings!$B$3:$B1002, "&gt;="&amp;$A49, Meetings!$Q$3:$Q1002, G$19))</f>
        <v>3.5</v>
      </c>
      <c r="H49" s="110">
        <f>(SUMIFS(Timesheet!$G$3:$G1002, Timesheet!$C$3:$C1002, H$19, Timesheet!$B$3:$B1002, "&lt;"&amp;$A49+7, Timesheet!$B$3:$B1002, "&gt;="&amp;$A49)+SUMIFS(Meetings!$F$3:$F1002, Meetings!$B$3:$B1002, "&lt;"&amp;$A49+7, Meetings!$B$3:$B1002, "&gt;="&amp;$A49, Meetings!$G$3:$G1002, H$19)+SUMIFS(Meetings!$F$3:$F1002, Meetings!$B$3:$B1002, "&lt;"&amp;$A49+7, Meetings!$B$3:$B1002, "&gt;="&amp;$A49, Meetings!$H$3:$H1002, H$19)+SUMIFS(Meetings!$F$3:$F1002, Meetings!$B$3:$B1002, "&lt;"&amp;$A49+7, Meetings!$B$3:$B1002, "&gt;="&amp;$A49, Meetings!$I$3:$I1002, H$19)+SUMIFS(Meetings!$F$3:$F1002, Meetings!$B$3:$B1002, "&lt;"&amp;$A49+7, Meetings!$B$3:$B1002, "&gt;="&amp;$A49, Meetings!$J$3:$J1002, H$19)+SUMIFS(Meetings!$F$3:$F1002, Meetings!$B$3:$B1002, "&lt;"&amp;$A49+7, Meetings!$B$3:$B1002, "&gt;="&amp;$A49, Meetings!$K$3:$K1002, H$19)+SUMIFS(Meetings!$F$3:$F1002, Meetings!$B$3:$B1002, "&lt;"&amp;$A49+7, Meetings!$B$3:$B1002, "&gt;="&amp;$A49, Meetings!$L$3:$L1002, H$19)+SUMIFS(Meetings!$F$3:$F1002, Meetings!$B$3:$B1002, "&lt;"&amp;$A49+7, Meetings!$B$3:$B1002, "&gt;="&amp;$A49, Meetings!$M$3:$M1002, H$19)+SUMIFS(Meetings!$F$3:$F1002, Meetings!$B$3:$B1002, "&lt;"&amp;$A49+7, Meetings!$B$3:$B1002, "&gt;="&amp;$A49, Meetings!$N$3:$N1002, H$19)+SUMIFS(Meetings!$F$3:$F1002, Meetings!$B$3:$B1002, "&lt;"&amp;$A49+7, Meetings!$B$3:$B1002, "&gt;="&amp;$A49, Meetings!$O$3:$O1002, H$19)+SUMIFS(Meetings!$F$3:$F1002, Meetings!$B$3:$B1002, "&lt;"&amp;$A49+7, Meetings!$B$3:$B1002, "&gt;="&amp;$A49, Meetings!$P$3:$P1002, H$19)+SUMIFS(Meetings!$F$3:$F1002, Meetings!$B$3:$B1002, "&lt;"&amp;$A49+7, Meetings!$B$3:$B1002, "&gt;="&amp;$A49, Meetings!$Q$3:$Q1002, H$19))</f>
        <v>9.5</v>
      </c>
      <c r="I49" s="110">
        <f>(SUMIFS(Timesheet!$G$3:$G1002, Timesheet!$C$3:$C1002, I$19, Timesheet!$B$3:$B1002, "&lt;"&amp;$A49+7, Timesheet!$B$3:$B1002, "&gt;="&amp;$A49)+SUMIFS(Meetings!$F$3:$F1002, Meetings!$B$3:$B1002, "&lt;"&amp;$A49+7, Meetings!$B$3:$B1002, "&gt;="&amp;$A49, Meetings!$G$3:$G1002, I$19)+SUMIFS(Meetings!$F$3:$F1002, Meetings!$B$3:$B1002, "&lt;"&amp;$A49+7, Meetings!$B$3:$B1002, "&gt;="&amp;$A49, Meetings!$H$3:$H1002, I$19)+SUMIFS(Meetings!$F$3:$F1002, Meetings!$B$3:$B1002, "&lt;"&amp;$A49+7, Meetings!$B$3:$B1002, "&gt;="&amp;$A49, Meetings!$I$3:$I1002, I$19)+SUMIFS(Meetings!$F$3:$F1002, Meetings!$B$3:$B1002, "&lt;"&amp;$A49+7, Meetings!$B$3:$B1002, "&gt;="&amp;$A49, Meetings!$J$3:$J1002, I$19)+SUMIFS(Meetings!$F$3:$F1002, Meetings!$B$3:$B1002, "&lt;"&amp;$A49+7, Meetings!$B$3:$B1002, "&gt;="&amp;$A49, Meetings!$K$3:$K1002, I$19)+SUMIFS(Meetings!$F$3:$F1002, Meetings!$B$3:$B1002, "&lt;"&amp;$A49+7, Meetings!$B$3:$B1002, "&gt;="&amp;$A49, Meetings!$L$3:$L1002, I$19)+SUMIFS(Meetings!$F$3:$F1002, Meetings!$B$3:$B1002, "&lt;"&amp;$A49+7, Meetings!$B$3:$B1002, "&gt;="&amp;$A49, Meetings!$M$3:$M1002, I$19)+SUMIFS(Meetings!$F$3:$F1002, Meetings!$B$3:$B1002, "&lt;"&amp;$A49+7, Meetings!$B$3:$B1002, "&gt;="&amp;$A49, Meetings!$N$3:$N1002, I$19)+SUMIFS(Meetings!$F$3:$F1002, Meetings!$B$3:$B1002, "&lt;"&amp;$A49+7, Meetings!$B$3:$B1002, "&gt;="&amp;$A49, Meetings!$O$3:$O1002, I$19)+SUMIFS(Meetings!$F$3:$F1002, Meetings!$B$3:$B1002, "&lt;"&amp;$A49+7, Meetings!$B$3:$B1002, "&gt;="&amp;$A49, Meetings!$P$3:$P1002, I$19)+SUMIFS(Meetings!$F$3:$F1002, Meetings!$B$3:$B1002, "&lt;"&amp;$A49+7, Meetings!$B$3:$B1002, "&gt;="&amp;$A49, Meetings!$Q$3:$Q1002, I$19))</f>
        <v>11.5</v>
      </c>
      <c r="J49" s="110">
        <f>(SUMIFS(Timesheet!$G$3:$G1002, Timesheet!$C$3:$C1002, J$19, Timesheet!$B$3:$B1002, "&lt;"&amp;$A49+7, Timesheet!$B$3:$B1002, "&gt;="&amp;$A49)+SUMIFS(Meetings!$F$3:$F1002, Meetings!$B$3:$B1002, "&lt;"&amp;$A49+7, Meetings!$B$3:$B1002, "&gt;="&amp;$A49, Meetings!$G$3:$G1002, J$19)+SUMIFS(Meetings!$F$3:$F1002, Meetings!$B$3:$B1002, "&lt;"&amp;$A49+7, Meetings!$B$3:$B1002, "&gt;="&amp;$A49, Meetings!$H$3:$H1002, J$19)+SUMIFS(Meetings!$F$3:$F1002, Meetings!$B$3:$B1002, "&lt;"&amp;$A49+7, Meetings!$B$3:$B1002, "&gt;="&amp;$A49, Meetings!$I$3:$I1002, J$19)+SUMIFS(Meetings!$F$3:$F1002, Meetings!$B$3:$B1002, "&lt;"&amp;$A49+7, Meetings!$B$3:$B1002, "&gt;="&amp;$A49, Meetings!$J$3:$J1002, J$19)+SUMIFS(Meetings!$F$3:$F1002, Meetings!$B$3:$B1002, "&lt;"&amp;$A49+7, Meetings!$B$3:$B1002, "&gt;="&amp;$A49, Meetings!$K$3:$K1002, J$19)+SUMIFS(Meetings!$F$3:$F1002, Meetings!$B$3:$B1002, "&lt;"&amp;$A49+7, Meetings!$B$3:$B1002, "&gt;="&amp;$A49, Meetings!$L$3:$L1002, J$19)+SUMIFS(Meetings!$F$3:$F1002, Meetings!$B$3:$B1002, "&lt;"&amp;$A49+7, Meetings!$B$3:$B1002, "&gt;="&amp;$A49, Meetings!$M$3:$M1002, J$19)+SUMIFS(Meetings!$F$3:$F1002, Meetings!$B$3:$B1002, "&lt;"&amp;$A49+7, Meetings!$B$3:$B1002, "&gt;="&amp;$A49, Meetings!$N$3:$N1002, J$19)+SUMIFS(Meetings!$F$3:$F1002, Meetings!$B$3:$B1002, "&lt;"&amp;$A49+7, Meetings!$B$3:$B1002, "&gt;="&amp;$A49, Meetings!$O$3:$O1002, J$19)+SUMIFS(Meetings!$F$3:$F1002, Meetings!$B$3:$B1002, "&lt;"&amp;$A49+7, Meetings!$B$3:$B1002, "&gt;="&amp;$A49, Meetings!$P$3:$P1002, J$19)+SUMIFS(Meetings!$F$3:$F1002, Meetings!$B$3:$B1002, "&lt;"&amp;$A49+7, Meetings!$B$3:$B1002, "&gt;="&amp;$A49, Meetings!$Q$3:$Q1002, J$19))</f>
        <v>16.5</v>
      </c>
      <c r="K49" s="110">
        <f>(SUMIFS(Timesheet!$G$3:$G1002, Timesheet!$C$3:$C1002, K$19, Timesheet!$B$3:$B1002, "&lt;"&amp;$A49+7, Timesheet!$B$3:$B1002, "&gt;="&amp;$A49)+SUMIFS(Meetings!$F$3:$F1002, Meetings!$B$3:$B1002, "&lt;"&amp;$A49+7, Meetings!$B$3:$B1002, "&gt;="&amp;$A49, Meetings!$G$3:$G1002, K$19)+SUMIFS(Meetings!$F$3:$F1002, Meetings!$B$3:$B1002, "&lt;"&amp;$A49+7, Meetings!$B$3:$B1002, "&gt;="&amp;$A49, Meetings!$H$3:$H1002, K$19)+SUMIFS(Meetings!$F$3:$F1002, Meetings!$B$3:$B1002, "&lt;"&amp;$A49+7, Meetings!$B$3:$B1002, "&gt;="&amp;$A49, Meetings!$I$3:$I1002, K$19)+SUMIFS(Meetings!$F$3:$F1002, Meetings!$B$3:$B1002, "&lt;"&amp;$A49+7, Meetings!$B$3:$B1002, "&gt;="&amp;$A49, Meetings!$J$3:$J1002, K$19)+SUMIFS(Meetings!$F$3:$F1002, Meetings!$B$3:$B1002, "&lt;"&amp;$A49+7, Meetings!$B$3:$B1002, "&gt;="&amp;$A49, Meetings!$K$3:$K1002, K$19)+SUMIFS(Meetings!$F$3:$F1002, Meetings!$B$3:$B1002, "&lt;"&amp;$A49+7, Meetings!$B$3:$B1002, "&gt;="&amp;$A49, Meetings!$L$3:$L1002, K$19)+SUMIFS(Meetings!$F$3:$F1002, Meetings!$B$3:$B1002, "&lt;"&amp;$A49+7, Meetings!$B$3:$B1002, "&gt;="&amp;$A49, Meetings!$M$3:$M1002, K$19)+SUMIFS(Meetings!$F$3:$F1002, Meetings!$B$3:$B1002, "&lt;"&amp;$A49+7, Meetings!$B$3:$B1002, "&gt;="&amp;$A49, Meetings!$N$3:$N1002, K$19)+SUMIFS(Meetings!$F$3:$F1002, Meetings!$B$3:$B1002, "&lt;"&amp;$A49+7, Meetings!$B$3:$B1002, "&gt;="&amp;$A49, Meetings!$O$3:$O1002, K$19)+SUMIFS(Meetings!$F$3:$F1002, Meetings!$B$3:$B1002, "&lt;"&amp;$A49+7, Meetings!$B$3:$B1002, "&gt;="&amp;$A49, Meetings!$P$3:$P1002, K$19)+SUMIFS(Meetings!$F$3:$F1002, Meetings!$B$3:$B1002, "&lt;"&amp;$A49+7, Meetings!$B$3:$B1002, "&gt;="&amp;$A49, Meetings!$Q$3:$Q1002, K$19))</f>
        <v>12.5</v>
      </c>
      <c r="L49" s="110">
        <f>(SUMIFS(Timesheet!$G$3:$G1002, Timesheet!$C$3:$C1002, L$19, Timesheet!$B$3:$B1002, "&lt;"&amp;$A49+7, Timesheet!$B$3:$B1002, "&gt;="&amp;$A49)+SUMIFS(Meetings!$F$3:$F1002, Meetings!$B$3:$B1002, "&lt;"&amp;$A49+7, Meetings!$B$3:$B1002, "&gt;="&amp;$A49, Meetings!$G$3:$G1002, L$19)+SUMIFS(Meetings!$F$3:$F1002, Meetings!$B$3:$B1002, "&lt;"&amp;$A49+7, Meetings!$B$3:$B1002, "&gt;="&amp;$A49, Meetings!$H$3:$H1002, L$19)+SUMIFS(Meetings!$F$3:$F1002, Meetings!$B$3:$B1002, "&lt;"&amp;$A49+7, Meetings!$B$3:$B1002, "&gt;="&amp;$A49, Meetings!$I$3:$I1002, L$19)+SUMIFS(Meetings!$F$3:$F1002, Meetings!$B$3:$B1002, "&lt;"&amp;$A49+7, Meetings!$B$3:$B1002, "&gt;="&amp;$A49, Meetings!$J$3:$J1002, L$19)+SUMIFS(Meetings!$F$3:$F1002, Meetings!$B$3:$B1002, "&lt;"&amp;$A49+7, Meetings!$B$3:$B1002, "&gt;="&amp;$A49, Meetings!$K$3:$K1002, L$19)+SUMIFS(Meetings!$F$3:$F1002, Meetings!$B$3:$B1002, "&lt;"&amp;$A49+7, Meetings!$B$3:$B1002, "&gt;="&amp;$A49, Meetings!$L$3:$L1002, L$19)+SUMIFS(Meetings!$F$3:$F1002, Meetings!$B$3:$B1002, "&lt;"&amp;$A49+7, Meetings!$B$3:$B1002, "&gt;="&amp;$A49, Meetings!$M$3:$M1002, L$19)+SUMIFS(Meetings!$F$3:$F1002, Meetings!$B$3:$B1002, "&lt;"&amp;$A49+7, Meetings!$B$3:$B1002, "&gt;="&amp;$A49, Meetings!$N$3:$N1002, L$19)+SUMIFS(Meetings!$F$3:$F1002, Meetings!$B$3:$B1002, "&lt;"&amp;$A49+7, Meetings!$B$3:$B1002, "&gt;="&amp;$A49, Meetings!$O$3:$O1002, L$19)+SUMIFS(Meetings!$F$3:$F1002, Meetings!$B$3:$B1002, "&lt;"&amp;$A49+7, Meetings!$B$3:$B1002, "&gt;="&amp;$A49, Meetings!$P$3:$P1002, L$19)+SUMIFS(Meetings!$F$3:$F1002, Meetings!$B$3:$B1002, "&lt;"&amp;$A49+7, Meetings!$B$3:$B1002, "&gt;="&amp;$A49, Meetings!$Q$3:$Q1002, L$19))</f>
        <v>11</v>
      </c>
      <c r="M49" s="110">
        <f>(SUMIFS(Timesheet!$G$3:$G1002, Timesheet!$C$3:$C1002, M$19, Timesheet!$B$3:$B1002, "&lt;"&amp;$A49+7, Timesheet!$B$3:$B1002, "&gt;="&amp;$A49)+SUMIFS(Meetings!$F$3:$F1002, Meetings!$B$3:$B1002, "&lt;"&amp;$A49+7, Meetings!$B$3:$B1002, "&gt;="&amp;$A49, Meetings!$G$3:$G1002, M$19)+SUMIFS(Meetings!$F$3:$F1002, Meetings!$B$3:$B1002, "&lt;"&amp;$A49+7, Meetings!$B$3:$B1002, "&gt;="&amp;$A49, Meetings!$H$3:$H1002, M$19)+SUMIFS(Meetings!$F$3:$F1002, Meetings!$B$3:$B1002, "&lt;"&amp;$A49+7, Meetings!$B$3:$B1002, "&gt;="&amp;$A49, Meetings!$I$3:$I1002, M$19)+SUMIFS(Meetings!$F$3:$F1002, Meetings!$B$3:$B1002, "&lt;"&amp;$A49+7, Meetings!$B$3:$B1002, "&gt;="&amp;$A49, Meetings!$J$3:$J1002, M$19)+SUMIFS(Meetings!$F$3:$F1002, Meetings!$B$3:$B1002, "&lt;"&amp;$A49+7, Meetings!$B$3:$B1002, "&gt;="&amp;$A49, Meetings!$K$3:$K1002, M$19)+SUMIFS(Meetings!$F$3:$F1002, Meetings!$B$3:$B1002, "&lt;"&amp;$A49+7, Meetings!$B$3:$B1002, "&gt;="&amp;$A49, Meetings!$L$3:$L1002, M$19)+SUMIFS(Meetings!$F$3:$F1002, Meetings!$B$3:$B1002, "&lt;"&amp;$A49+7, Meetings!$B$3:$B1002, "&gt;="&amp;$A49, Meetings!$M$3:$M1002, M$19)+SUMIFS(Meetings!$F$3:$F1002, Meetings!$B$3:$B1002, "&lt;"&amp;$A49+7, Meetings!$B$3:$B1002, "&gt;="&amp;$A49, Meetings!$N$3:$N1002, M$19)+SUMIFS(Meetings!$F$3:$F1002, Meetings!$B$3:$B1002, "&lt;"&amp;$A49+7, Meetings!$B$3:$B1002, "&gt;="&amp;$A49, Meetings!$O$3:$O1002, M$19)+SUMIFS(Meetings!$F$3:$F1002, Meetings!$B$3:$B1002, "&lt;"&amp;$A49+7, Meetings!$B$3:$B1002, "&gt;="&amp;$A49, Meetings!$P$3:$P1002, M$19)+SUMIFS(Meetings!$F$3:$F1002, Meetings!$B$3:$B1002, "&lt;"&amp;$A49+7, Meetings!$B$3:$B1002, "&gt;="&amp;$A49, Meetings!$Q$3:$Q1002, M$19))</f>
        <v>0</v>
      </c>
      <c r="N49" s="111">
        <f t="shared" si="3"/>
        <v>87.75</v>
      </c>
      <c r="O49" s="113">
        <f t="shared" si="4"/>
        <v>1096.875</v>
      </c>
    </row>
    <row r="50" ht="15.75" customHeight="1">
      <c r="A50" s="108">
        <f t="shared" si="5"/>
        <v>45075</v>
      </c>
      <c r="B50" s="109" t="s">
        <v>667</v>
      </c>
      <c r="C50" s="110">
        <f>(SUMIFS(Timesheet!$G$3:$G1002, Timesheet!$C$3:$C1002, C$19, Timesheet!$B$3:$B1002, "&lt;"&amp;$A50+7, Timesheet!$B$3:$B1002, "&gt;="&amp;$A50)+SUMIFS(Meetings!$F$3:$F1002, Meetings!$B$3:$B1002, "&lt;"&amp;$A50+7, Meetings!$B$3:$B1002, "&gt;="&amp;$A50, Meetings!$G$3:$G1002, C$19)+SUMIFS(Meetings!$F$3:$F1002, Meetings!$B$3:$B1002, "&lt;"&amp;$A50+7, Meetings!$B$3:$B1002, "&gt;="&amp;$A50, Meetings!$H$3:$H1002, C$19)+SUMIFS(Meetings!$F$3:$F1002, Meetings!$B$3:$B1002, "&lt;"&amp;$A50+7, Meetings!$B$3:$B1002, "&gt;="&amp;$A50, Meetings!$I$3:$I1002, C$19)+SUMIFS(Meetings!$F$3:$F1002, Meetings!$B$3:$B1002, "&lt;"&amp;$A50+7, Meetings!$B$3:$B1002, "&gt;="&amp;$A50, Meetings!$J$3:$J1002, C$19)+SUMIFS(Meetings!$F$3:$F1002, Meetings!$B$3:$B1002, "&lt;"&amp;$A50+7, Meetings!$B$3:$B1002, "&gt;="&amp;$A50, Meetings!$K$3:$K1002, C$19)+SUMIFS(Meetings!$F$3:$F1002, Meetings!$B$3:$B1002, "&lt;"&amp;$A50+7, Meetings!$B$3:$B1002, "&gt;="&amp;$A50, Meetings!$L$3:$L1002, C$19)+SUMIFS(Meetings!$F$3:$F1002, Meetings!$B$3:$B1002, "&lt;"&amp;$A50+7, Meetings!$B$3:$B1002, "&gt;="&amp;$A50, Meetings!$M$3:$M1002, C$19)+SUMIFS(Meetings!$F$3:$F1002, Meetings!$B$3:$B1002, "&lt;"&amp;$A50+7, Meetings!$B$3:$B1002, "&gt;="&amp;$A50, Meetings!$N$3:$N1002, C$19)+SUMIFS(Meetings!$F$3:$F1002, Meetings!$B$3:$B1002, "&lt;"&amp;$A50+7, Meetings!$B$3:$B1002, "&gt;="&amp;$A50, Meetings!$O$3:$O1002, C$19)+SUMIFS(Meetings!$F$3:$F1002, Meetings!$B$3:$B1002, "&lt;"&amp;$A50+7, Meetings!$B$3:$B1002, "&gt;="&amp;$A50, Meetings!$P$3:$P1002, C$19)+SUMIFS(Meetings!$F$3:$F1002, Meetings!$B$3:$B1002, "&lt;"&amp;$A50+7, Meetings!$B$3:$B1002, "&gt;="&amp;$A50, Meetings!$Q$3:$Q1002, C$19))</f>
        <v>31.75</v>
      </c>
      <c r="D50" s="110">
        <f>(SUMIFS(Timesheet!$G$3:$G1002, Timesheet!$C$3:$C1002, D$19, Timesheet!$B$3:$B1002, "&lt;"&amp;$A50+7, Timesheet!$B$3:$B1002, "&gt;="&amp;$A50)+SUMIFS(Meetings!$F$3:$F1002, Meetings!$B$3:$B1002, "&lt;"&amp;$A50+7, Meetings!$B$3:$B1002, "&gt;="&amp;$A50, Meetings!$G$3:$G1002, D$19)+SUMIFS(Meetings!$F$3:$F1002, Meetings!$B$3:$B1002, "&lt;"&amp;$A50+7, Meetings!$B$3:$B1002, "&gt;="&amp;$A50, Meetings!$H$3:$H1002, D$19)+SUMIFS(Meetings!$F$3:$F1002, Meetings!$B$3:$B1002, "&lt;"&amp;$A50+7, Meetings!$B$3:$B1002, "&gt;="&amp;$A50, Meetings!$I$3:$I1002, D$19)+SUMIFS(Meetings!$F$3:$F1002, Meetings!$B$3:$B1002, "&lt;"&amp;$A50+7, Meetings!$B$3:$B1002, "&gt;="&amp;$A50, Meetings!$J$3:$J1002, D$19)+SUMIFS(Meetings!$F$3:$F1002, Meetings!$B$3:$B1002, "&lt;"&amp;$A50+7, Meetings!$B$3:$B1002, "&gt;="&amp;$A50, Meetings!$K$3:$K1002, D$19)+SUMIFS(Meetings!$F$3:$F1002, Meetings!$B$3:$B1002, "&lt;"&amp;$A50+7, Meetings!$B$3:$B1002, "&gt;="&amp;$A50, Meetings!$L$3:$L1002, D$19)+SUMIFS(Meetings!$F$3:$F1002, Meetings!$B$3:$B1002, "&lt;"&amp;$A50+7, Meetings!$B$3:$B1002, "&gt;="&amp;$A50, Meetings!$M$3:$M1002, D$19)+SUMIFS(Meetings!$F$3:$F1002, Meetings!$B$3:$B1002, "&lt;"&amp;$A50+7, Meetings!$B$3:$B1002, "&gt;="&amp;$A50, Meetings!$N$3:$N1002, D$19)+SUMIFS(Meetings!$F$3:$F1002, Meetings!$B$3:$B1002, "&lt;"&amp;$A50+7, Meetings!$B$3:$B1002, "&gt;="&amp;$A50, Meetings!$O$3:$O1002, D$19)+SUMIFS(Meetings!$F$3:$F1002, Meetings!$B$3:$B1002, "&lt;"&amp;$A50+7, Meetings!$B$3:$B1002, "&gt;="&amp;$A50, Meetings!$P$3:$P1002, D$19)+SUMIFS(Meetings!$F$3:$F1002, Meetings!$B$3:$B1002, "&lt;"&amp;$A50+7, Meetings!$B$3:$B1002, "&gt;="&amp;$A50, Meetings!$Q$3:$Q1002, D$19))</f>
        <v>51.5</v>
      </c>
      <c r="E50" s="110">
        <f>(SUMIFS(Timesheet!$G$3:$G1002, Timesheet!$C$3:$C1002, E$19, Timesheet!$B$3:$B1002, "&lt;"&amp;$A50+7, Timesheet!$B$3:$B1002, "&gt;="&amp;$A50)+SUMIFS(Meetings!$F$3:$F1002, Meetings!$B$3:$B1002, "&lt;"&amp;$A50+7, Meetings!$B$3:$B1002, "&gt;="&amp;$A50, Meetings!$G$3:$G1002, E$19)+SUMIFS(Meetings!$F$3:$F1002, Meetings!$B$3:$B1002, "&lt;"&amp;$A50+7, Meetings!$B$3:$B1002, "&gt;="&amp;$A50, Meetings!$H$3:$H1002, E$19)+SUMIFS(Meetings!$F$3:$F1002, Meetings!$B$3:$B1002, "&lt;"&amp;$A50+7, Meetings!$B$3:$B1002, "&gt;="&amp;$A50, Meetings!$I$3:$I1002, E$19)+SUMIFS(Meetings!$F$3:$F1002, Meetings!$B$3:$B1002, "&lt;"&amp;$A50+7, Meetings!$B$3:$B1002, "&gt;="&amp;$A50, Meetings!$J$3:$J1002, E$19)+SUMIFS(Meetings!$F$3:$F1002, Meetings!$B$3:$B1002, "&lt;"&amp;$A50+7, Meetings!$B$3:$B1002, "&gt;="&amp;$A50, Meetings!$K$3:$K1002, E$19)+SUMIFS(Meetings!$F$3:$F1002, Meetings!$B$3:$B1002, "&lt;"&amp;$A50+7, Meetings!$B$3:$B1002, "&gt;="&amp;$A50, Meetings!$L$3:$L1002, E$19)+SUMIFS(Meetings!$F$3:$F1002, Meetings!$B$3:$B1002, "&lt;"&amp;$A50+7, Meetings!$B$3:$B1002, "&gt;="&amp;$A50, Meetings!$M$3:$M1002, E$19)+SUMIFS(Meetings!$F$3:$F1002, Meetings!$B$3:$B1002, "&lt;"&amp;$A50+7, Meetings!$B$3:$B1002, "&gt;="&amp;$A50, Meetings!$N$3:$N1002, E$19)+SUMIFS(Meetings!$F$3:$F1002, Meetings!$B$3:$B1002, "&lt;"&amp;$A50+7, Meetings!$B$3:$B1002, "&gt;="&amp;$A50, Meetings!$O$3:$O1002, E$19)+SUMIFS(Meetings!$F$3:$F1002, Meetings!$B$3:$B1002, "&lt;"&amp;$A50+7, Meetings!$B$3:$B1002, "&gt;="&amp;$A50, Meetings!$P$3:$P1002, E$19)+SUMIFS(Meetings!$F$3:$F1002, Meetings!$B$3:$B1002, "&lt;"&amp;$A50+7, Meetings!$B$3:$B1002, "&gt;="&amp;$A50, Meetings!$Q$3:$Q1002, E$19))</f>
        <v>23.25</v>
      </c>
      <c r="F50" s="110">
        <f>(SUMIFS(Timesheet!$G$3:$G1002, Timesheet!$C$3:$C1002, F$19, Timesheet!$B$3:$B1002, "&lt;"&amp;$A50+7, Timesheet!$B$3:$B1002, "&gt;="&amp;$A50)+SUMIFS(Meetings!$F$3:$F1002, Meetings!$B$3:$B1002, "&lt;"&amp;$A50+7, Meetings!$B$3:$B1002, "&gt;="&amp;$A50, Meetings!$G$3:$G1002, F$19)+SUMIFS(Meetings!$F$3:$F1002, Meetings!$B$3:$B1002, "&lt;"&amp;$A50+7, Meetings!$B$3:$B1002, "&gt;="&amp;$A50, Meetings!$H$3:$H1002, F$19)+SUMIFS(Meetings!$F$3:$F1002, Meetings!$B$3:$B1002, "&lt;"&amp;$A50+7, Meetings!$B$3:$B1002, "&gt;="&amp;$A50, Meetings!$I$3:$I1002, F$19)+SUMIFS(Meetings!$F$3:$F1002, Meetings!$B$3:$B1002, "&lt;"&amp;$A50+7, Meetings!$B$3:$B1002, "&gt;="&amp;$A50, Meetings!$J$3:$J1002, F$19)+SUMIFS(Meetings!$F$3:$F1002, Meetings!$B$3:$B1002, "&lt;"&amp;$A50+7, Meetings!$B$3:$B1002, "&gt;="&amp;$A50, Meetings!$K$3:$K1002, F$19)+SUMIFS(Meetings!$F$3:$F1002, Meetings!$B$3:$B1002, "&lt;"&amp;$A50+7, Meetings!$B$3:$B1002, "&gt;="&amp;$A50, Meetings!$L$3:$L1002, F$19)+SUMIFS(Meetings!$F$3:$F1002, Meetings!$B$3:$B1002, "&lt;"&amp;$A50+7, Meetings!$B$3:$B1002, "&gt;="&amp;$A50, Meetings!$M$3:$M1002, F$19)+SUMIFS(Meetings!$F$3:$F1002, Meetings!$B$3:$B1002, "&lt;"&amp;$A50+7, Meetings!$B$3:$B1002, "&gt;="&amp;$A50, Meetings!$N$3:$N1002, F$19)+SUMIFS(Meetings!$F$3:$F1002, Meetings!$B$3:$B1002, "&lt;"&amp;$A50+7, Meetings!$B$3:$B1002, "&gt;="&amp;$A50, Meetings!$O$3:$O1002, F$19)+SUMIFS(Meetings!$F$3:$F1002, Meetings!$B$3:$B1002, "&lt;"&amp;$A50+7, Meetings!$B$3:$B1002, "&gt;="&amp;$A50, Meetings!$P$3:$P1002, F$19)+SUMIFS(Meetings!$F$3:$F1002, Meetings!$B$3:$B1002, "&lt;"&amp;$A50+7, Meetings!$B$3:$B1002, "&gt;="&amp;$A50, Meetings!$Q$3:$Q1002, F$19))</f>
        <v>13.25</v>
      </c>
      <c r="G50" s="110">
        <f>(SUMIFS(Timesheet!$G$3:$G1002, Timesheet!$C$3:$C1002, G$19, Timesheet!$B$3:$B1002, "&lt;"&amp;$A50+7, Timesheet!$B$3:$B1002, "&gt;="&amp;$A50)+SUMIFS(Meetings!$F$3:$F1002, Meetings!$B$3:$B1002, "&lt;"&amp;$A50+7, Meetings!$B$3:$B1002, "&gt;="&amp;$A50, Meetings!$G$3:$G1002, G$19)+SUMIFS(Meetings!$F$3:$F1002, Meetings!$B$3:$B1002, "&lt;"&amp;$A50+7, Meetings!$B$3:$B1002, "&gt;="&amp;$A50, Meetings!$H$3:$H1002, G$19)+SUMIFS(Meetings!$F$3:$F1002, Meetings!$B$3:$B1002, "&lt;"&amp;$A50+7, Meetings!$B$3:$B1002, "&gt;="&amp;$A50, Meetings!$I$3:$I1002, G$19)+SUMIFS(Meetings!$F$3:$F1002, Meetings!$B$3:$B1002, "&lt;"&amp;$A50+7, Meetings!$B$3:$B1002, "&gt;="&amp;$A50, Meetings!$J$3:$J1002, G$19)+SUMIFS(Meetings!$F$3:$F1002, Meetings!$B$3:$B1002, "&lt;"&amp;$A50+7, Meetings!$B$3:$B1002, "&gt;="&amp;$A50, Meetings!$K$3:$K1002, G$19)+SUMIFS(Meetings!$F$3:$F1002, Meetings!$B$3:$B1002, "&lt;"&amp;$A50+7, Meetings!$B$3:$B1002, "&gt;="&amp;$A50, Meetings!$L$3:$L1002, G$19)+SUMIFS(Meetings!$F$3:$F1002, Meetings!$B$3:$B1002, "&lt;"&amp;$A50+7, Meetings!$B$3:$B1002, "&gt;="&amp;$A50, Meetings!$M$3:$M1002, G$19)+SUMIFS(Meetings!$F$3:$F1002, Meetings!$B$3:$B1002, "&lt;"&amp;$A50+7, Meetings!$B$3:$B1002, "&gt;="&amp;$A50, Meetings!$N$3:$N1002, G$19)+SUMIFS(Meetings!$F$3:$F1002, Meetings!$B$3:$B1002, "&lt;"&amp;$A50+7, Meetings!$B$3:$B1002, "&gt;="&amp;$A50, Meetings!$O$3:$O1002, G$19)+SUMIFS(Meetings!$F$3:$F1002, Meetings!$B$3:$B1002, "&lt;"&amp;$A50+7, Meetings!$B$3:$B1002, "&gt;="&amp;$A50, Meetings!$P$3:$P1002, G$19)+SUMIFS(Meetings!$F$3:$F1002, Meetings!$B$3:$B1002, "&lt;"&amp;$A50+7, Meetings!$B$3:$B1002, "&gt;="&amp;$A50, Meetings!$Q$3:$Q1002, G$19))</f>
        <v>17</v>
      </c>
      <c r="H50" s="110">
        <f>(SUMIFS(Timesheet!$G$3:$G1002, Timesheet!$C$3:$C1002, H$19, Timesheet!$B$3:$B1002, "&lt;"&amp;$A50+7, Timesheet!$B$3:$B1002, "&gt;="&amp;$A50)+SUMIFS(Meetings!$F$3:$F1002, Meetings!$B$3:$B1002, "&lt;"&amp;$A50+7, Meetings!$B$3:$B1002, "&gt;="&amp;$A50, Meetings!$G$3:$G1002, H$19)+SUMIFS(Meetings!$F$3:$F1002, Meetings!$B$3:$B1002, "&lt;"&amp;$A50+7, Meetings!$B$3:$B1002, "&gt;="&amp;$A50, Meetings!$H$3:$H1002, H$19)+SUMIFS(Meetings!$F$3:$F1002, Meetings!$B$3:$B1002, "&lt;"&amp;$A50+7, Meetings!$B$3:$B1002, "&gt;="&amp;$A50, Meetings!$I$3:$I1002, H$19)+SUMIFS(Meetings!$F$3:$F1002, Meetings!$B$3:$B1002, "&lt;"&amp;$A50+7, Meetings!$B$3:$B1002, "&gt;="&amp;$A50, Meetings!$J$3:$J1002, H$19)+SUMIFS(Meetings!$F$3:$F1002, Meetings!$B$3:$B1002, "&lt;"&amp;$A50+7, Meetings!$B$3:$B1002, "&gt;="&amp;$A50, Meetings!$K$3:$K1002, H$19)+SUMIFS(Meetings!$F$3:$F1002, Meetings!$B$3:$B1002, "&lt;"&amp;$A50+7, Meetings!$B$3:$B1002, "&gt;="&amp;$A50, Meetings!$L$3:$L1002, H$19)+SUMIFS(Meetings!$F$3:$F1002, Meetings!$B$3:$B1002, "&lt;"&amp;$A50+7, Meetings!$B$3:$B1002, "&gt;="&amp;$A50, Meetings!$M$3:$M1002, H$19)+SUMIFS(Meetings!$F$3:$F1002, Meetings!$B$3:$B1002, "&lt;"&amp;$A50+7, Meetings!$B$3:$B1002, "&gt;="&amp;$A50, Meetings!$N$3:$N1002, H$19)+SUMIFS(Meetings!$F$3:$F1002, Meetings!$B$3:$B1002, "&lt;"&amp;$A50+7, Meetings!$B$3:$B1002, "&gt;="&amp;$A50, Meetings!$O$3:$O1002, H$19)+SUMIFS(Meetings!$F$3:$F1002, Meetings!$B$3:$B1002, "&lt;"&amp;$A50+7, Meetings!$B$3:$B1002, "&gt;="&amp;$A50, Meetings!$P$3:$P1002, H$19)+SUMIFS(Meetings!$F$3:$F1002, Meetings!$B$3:$B1002, "&lt;"&amp;$A50+7, Meetings!$B$3:$B1002, "&gt;="&amp;$A50, Meetings!$Q$3:$Q1002, H$19))</f>
        <v>11.25</v>
      </c>
      <c r="I50" s="110">
        <f>(SUMIFS(Timesheet!$G$3:$G1002, Timesheet!$C$3:$C1002, I$19, Timesheet!$B$3:$B1002, "&lt;"&amp;$A50+7, Timesheet!$B$3:$B1002, "&gt;="&amp;$A50)+SUMIFS(Meetings!$F$3:$F1002, Meetings!$B$3:$B1002, "&lt;"&amp;$A50+7, Meetings!$B$3:$B1002, "&gt;="&amp;$A50, Meetings!$G$3:$G1002, I$19)+SUMIFS(Meetings!$F$3:$F1002, Meetings!$B$3:$B1002, "&lt;"&amp;$A50+7, Meetings!$B$3:$B1002, "&gt;="&amp;$A50, Meetings!$H$3:$H1002, I$19)+SUMIFS(Meetings!$F$3:$F1002, Meetings!$B$3:$B1002, "&lt;"&amp;$A50+7, Meetings!$B$3:$B1002, "&gt;="&amp;$A50, Meetings!$I$3:$I1002, I$19)+SUMIFS(Meetings!$F$3:$F1002, Meetings!$B$3:$B1002, "&lt;"&amp;$A50+7, Meetings!$B$3:$B1002, "&gt;="&amp;$A50, Meetings!$J$3:$J1002, I$19)+SUMIFS(Meetings!$F$3:$F1002, Meetings!$B$3:$B1002, "&lt;"&amp;$A50+7, Meetings!$B$3:$B1002, "&gt;="&amp;$A50, Meetings!$K$3:$K1002, I$19)+SUMIFS(Meetings!$F$3:$F1002, Meetings!$B$3:$B1002, "&lt;"&amp;$A50+7, Meetings!$B$3:$B1002, "&gt;="&amp;$A50, Meetings!$L$3:$L1002, I$19)+SUMIFS(Meetings!$F$3:$F1002, Meetings!$B$3:$B1002, "&lt;"&amp;$A50+7, Meetings!$B$3:$B1002, "&gt;="&amp;$A50, Meetings!$M$3:$M1002, I$19)+SUMIFS(Meetings!$F$3:$F1002, Meetings!$B$3:$B1002, "&lt;"&amp;$A50+7, Meetings!$B$3:$B1002, "&gt;="&amp;$A50, Meetings!$N$3:$N1002, I$19)+SUMIFS(Meetings!$F$3:$F1002, Meetings!$B$3:$B1002, "&lt;"&amp;$A50+7, Meetings!$B$3:$B1002, "&gt;="&amp;$A50, Meetings!$O$3:$O1002, I$19)+SUMIFS(Meetings!$F$3:$F1002, Meetings!$B$3:$B1002, "&lt;"&amp;$A50+7, Meetings!$B$3:$B1002, "&gt;="&amp;$A50, Meetings!$P$3:$P1002, I$19)+SUMIFS(Meetings!$F$3:$F1002, Meetings!$B$3:$B1002, "&lt;"&amp;$A50+7, Meetings!$B$3:$B1002, "&gt;="&amp;$A50, Meetings!$Q$3:$Q1002, I$19))</f>
        <v>21</v>
      </c>
      <c r="J50" s="110">
        <f>(SUMIFS(Timesheet!$G$3:$G1002, Timesheet!$C$3:$C1002, J$19, Timesheet!$B$3:$B1002, "&lt;"&amp;$A50+7, Timesheet!$B$3:$B1002, "&gt;="&amp;$A50)+SUMIFS(Meetings!$F$3:$F1002, Meetings!$B$3:$B1002, "&lt;"&amp;$A50+7, Meetings!$B$3:$B1002, "&gt;="&amp;$A50, Meetings!$G$3:$G1002, J$19)+SUMIFS(Meetings!$F$3:$F1002, Meetings!$B$3:$B1002, "&lt;"&amp;$A50+7, Meetings!$B$3:$B1002, "&gt;="&amp;$A50, Meetings!$H$3:$H1002, J$19)+SUMIFS(Meetings!$F$3:$F1002, Meetings!$B$3:$B1002, "&lt;"&amp;$A50+7, Meetings!$B$3:$B1002, "&gt;="&amp;$A50, Meetings!$I$3:$I1002, J$19)+SUMIFS(Meetings!$F$3:$F1002, Meetings!$B$3:$B1002, "&lt;"&amp;$A50+7, Meetings!$B$3:$B1002, "&gt;="&amp;$A50, Meetings!$J$3:$J1002, J$19)+SUMIFS(Meetings!$F$3:$F1002, Meetings!$B$3:$B1002, "&lt;"&amp;$A50+7, Meetings!$B$3:$B1002, "&gt;="&amp;$A50, Meetings!$K$3:$K1002, J$19)+SUMIFS(Meetings!$F$3:$F1002, Meetings!$B$3:$B1002, "&lt;"&amp;$A50+7, Meetings!$B$3:$B1002, "&gt;="&amp;$A50, Meetings!$L$3:$L1002, J$19)+SUMIFS(Meetings!$F$3:$F1002, Meetings!$B$3:$B1002, "&lt;"&amp;$A50+7, Meetings!$B$3:$B1002, "&gt;="&amp;$A50, Meetings!$M$3:$M1002, J$19)+SUMIFS(Meetings!$F$3:$F1002, Meetings!$B$3:$B1002, "&lt;"&amp;$A50+7, Meetings!$B$3:$B1002, "&gt;="&amp;$A50, Meetings!$N$3:$N1002, J$19)+SUMIFS(Meetings!$F$3:$F1002, Meetings!$B$3:$B1002, "&lt;"&amp;$A50+7, Meetings!$B$3:$B1002, "&gt;="&amp;$A50, Meetings!$O$3:$O1002, J$19)+SUMIFS(Meetings!$F$3:$F1002, Meetings!$B$3:$B1002, "&lt;"&amp;$A50+7, Meetings!$B$3:$B1002, "&gt;="&amp;$A50, Meetings!$P$3:$P1002, J$19)+SUMIFS(Meetings!$F$3:$F1002, Meetings!$B$3:$B1002, "&lt;"&amp;$A50+7, Meetings!$B$3:$B1002, "&gt;="&amp;$A50, Meetings!$Q$3:$Q1002, J$19))</f>
        <v>21.25</v>
      </c>
      <c r="K50" s="110">
        <f>(SUMIFS(Timesheet!$G$3:$G1002, Timesheet!$C$3:$C1002, K$19, Timesheet!$B$3:$B1002, "&lt;"&amp;$A50+7, Timesheet!$B$3:$B1002, "&gt;="&amp;$A50)+SUMIFS(Meetings!$F$3:$F1002, Meetings!$B$3:$B1002, "&lt;"&amp;$A50+7, Meetings!$B$3:$B1002, "&gt;="&amp;$A50, Meetings!$G$3:$G1002, K$19)+SUMIFS(Meetings!$F$3:$F1002, Meetings!$B$3:$B1002, "&lt;"&amp;$A50+7, Meetings!$B$3:$B1002, "&gt;="&amp;$A50, Meetings!$H$3:$H1002, K$19)+SUMIFS(Meetings!$F$3:$F1002, Meetings!$B$3:$B1002, "&lt;"&amp;$A50+7, Meetings!$B$3:$B1002, "&gt;="&amp;$A50, Meetings!$I$3:$I1002, K$19)+SUMIFS(Meetings!$F$3:$F1002, Meetings!$B$3:$B1002, "&lt;"&amp;$A50+7, Meetings!$B$3:$B1002, "&gt;="&amp;$A50, Meetings!$J$3:$J1002, K$19)+SUMIFS(Meetings!$F$3:$F1002, Meetings!$B$3:$B1002, "&lt;"&amp;$A50+7, Meetings!$B$3:$B1002, "&gt;="&amp;$A50, Meetings!$K$3:$K1002, K$19)+SUMIFS(Meetings!$F$3:$F1002, Meetings!$B$3:$B1002, "&lt;"&amp;$A50+7, Meetings!$B$3:$B1002, "&gt;="&amp;$A50, Meetings!$L$3:$L1002, K$19)+SUMIFS(Meetings!$F$3:$F1002, Meetings!$B$3:$B1002, "&lt;"&amp;$A50+7, Meetings!$B$3:$B1002, "&gt;="&amp;$A50, Meetings!$M$3:$M1002, K$19)+SUMIFS(Meetings!$F$3:$F1002, Meetings!$B$3:$B1002, "&lt;"&amp;$A50+7, Meetings!$B$3:$B1002, "&gt;="&amp;$A50, Meetings!$N$3:$N1002, K$19)+SUMIFS(Meetings!$F$3:$F1002, Meetings!$B$3:$B1002, "&lt;"&amp;$A50+7, Meetings!$B$3:$B1002, "&gt;="&amp;$A50, Meetings!$O$3:$O1002, K$19)+SUMIFS(Meetings!$F$3:$F1002, Meetings!$B$3:$B1002, "&lt;"&amp;$A50+7, Meetings!$B$3:$B1002, "&gt;="&amp;$A50, Meetings!$P$3:$P1002, K$19)+SUMIFS(Meetings!$F$3:$F1002, Meetings!$B$3:$B1002, "&lt;"&amp;$A50+7, Meetings!$B$3:$B1002, "&gt;="&amp;$A50, Meetings!$Q$3:$Q1002, K$19))</f>
        <v>24.25</v>
      </c>
      <c r="L50" s="110">
        <f>(SUMIFS(Timesheet!$G$3:$G1002, Timesheet!$C$3:$C1002, L$19, Timesheet!$B$3:$B1002, "&lt;"&amp;$A50+7, Timesheet!$B$3:$B1002, "&gt;="&amp;$A50)+SUMIFS(Meetings!$F$3:$F1002, Meetings!$B$3:$B1002, "&lt;"&amp;$A50+7, Meetings!$B$3:$B1002, "&gt;="&amp;$A50, Meetings!$G$3:$G1002, L$19)+SUMIFS(Meetings!$F$3:$F1002, Meetings!$B$3:$B1002, "&lt;"&amp;$A50+7, Meetings!$B$3:$B1002, "&gt;="&amp;$A50, Meetings!$H$3:$H1002, L$19)+SUMIFS(Meetings!$F$3:$F1002, Meetings!$B$3:$B1002, "&lt;"&amp;$A50+7, Meetings!$B$3:$B1002, "&gt;="&amp;$A50, Meetings!$I$3:$I1002, L$19)+SUMIFS(Meetings!$F$3:$F1002, Meetings!$B$3:$B1002, "&lt;"&amp;$A50+7, Meetings!$B$3:$B1002, "&gt;="&amp;$A50, Meetings!$J$3:$J1002, L$19)+SUMIFS(Meetings!$F$3:$F1002, Meetings!$B$3:$B1002, "&lt;"&amp;$A50+7, Meetings!$B$3:$B1002, "&gt;="&amp;$A50, Meetings!$K$3:$K1002, L$19)+SUMIFS(Meetings!$F$3:$F1002, Meetings!$B$3:$B1002, "&lt;"&amp;$A50+7, Meetings!$B$3:$B1002, "&gt;="&amp;$A50, Meetings!$L$3:$L1002, L$19)+SUMIFS(Meetings!$F$3:$F1002, Meetings!$B$3:$B1002, "&lt;"&amp;$A50+7, Meetings!$B$3:$B1002, "&gt;="&amp;$A50, Meetings!$M$3:$M1002, L$19)+SUMIFS(Meetings!$F$3:$F1002, Meetings!$B$3:$B1002, "&lt;"&amp;$A50+7, Meetings!$B$3:$B1002, "&gt;="&amp;$A50, Meetings!$N$3:$N1002, L$19)+SUMIFS(Meetings!$F$3:$F1002, Meetings!$B$3:$B1002, "&lt;"&amp;$A50+7, Meetings!$B$3:$B1002, "&gt;="&amp;$A50, Meetings!$O$3:$O1002, L$19)+SUMIFS(Meetings!$F$3:$F1002, Meetings!$B$3:$B1002, "&lt;"&amp;$A50+7, Meetings!$B$3:$B1002, "&gt;="&amp;$A50, Meetings!$P$3:$P1002, L$19)+SUMIFS(Meetings!$F$3:$F1002, Meetings!$B$3:$B1002, "&lt;"&amp;$A50+7, Meetings!$B$3:$B1002, "&gt;="&amp;$A50, Meetings!$Q$3:$Q1002, L$19))</f>
        <v>13</v>
      </c>
      <c r="M50" s="110">
        <f>(SUMIFS(Timesheet!$G$3:$G1002, Timesheet!$C$3:$C1002, M$19, Timesheet!$B$3:$B1002, "&lt;"&amp;$A50+7, Timesheet!$B$3:$B1002, "&gt;="&amp;$A50)+SUMIFS(Meetings!$F$3:$F1002, Meetings!$B$3:$B1002, "&lt;"&amp;$A50+7, Meetings!$B$3:$B1002, "&gt;="&amp;$A50, Meetings!$G$3:$G1002, M$19)+SUMIFS(Meetings!$F$3:$F1002, Meetings!$B$3:$B1002, "&lt;"&amp;$A50+7, Meetings!$B$3:$B1002, "&gt;="&amp;$A50, Meetings!$H$3:$H1002, M$19)+SUMIFS(Meetings!$F$3:$F1002, Meetings!$B$3:$B1002, "&lt;"&amp;$A50+7, Meetings!$B$3:$B1002, "&gt;="&amp;$A50, Meetings!$I$3:$I1002, M$19)+SUMIFS(Meetings!$F$3:$F1002, Meetings!$B$3:$B1002, "&lt;"&amp;$A50+7, Meetings!$B$3:$B1002, "&gt;="&amp;$A50, Meetings!$J$3:$J1002, M$19)+SUMIFS(Meetings!$F$3:$F1002, Meetings!$B$3:$B1002, "&lt;"&amp;$A50+7, Meetings!$B$3:$B1002, "&gt;="&amp;$A50, Meetings!$K$3:$K1002, M$19)+SUMIFS(Meetings!$F$3:$F1002, Meetings!$B$3:$B1002, "&lt;"&amp;$A50+7, Meetings!$B$3:$B1002, "&gt;="&amp;$A50, Meetings!$L$3:$L1002, M$19)+SUMIFS(Meetings!$F$3:$F1002, Meetings!$B$3:$B1002, "&lt;"&amp;$A50+7, Meetings!$B$3:$B1002, "&gt;="&amp;$A50, Meetings!$M$3:$M1002, M$19)+SUMIFS(Meetings!$F$3:$F1002, Meetings!$B$3:$B1002, "&lt;"&amp;$A50+7, Meetings!$B$3:$B1002, "&gt;="&amp;$A50, Meetings!$N$3:$N1002, M$19)+SUMIFS(Meetings!$F$3:$F1002, Meetings!$B$3:$B1002, "&lt;"&amp;$A50+7, Meetings!$B$3:$B1002, "&gt;="&amp;$A50, Meetings!$O$3:$O1002, M$19)+SUMIFS(Meetings!$F$3:$F1002, Meetings!$B$3:$B1002, "&lt;"&amp;$A50+7, Meetings!$B$3:$B1002, "&gt;="&amp;$A50, Meetings!$P$3:$P1002, M$19)+SUMIFS(Meetings!$F$3:$F1002, Meetings!$B$3:$B1002, "&lt;"&amp;$A50+7, Meetings!$B$3:$B1002, "&gt;="&amp;$A50, Meetings!$Q$3:$Q1002, M$19))</f>
        <v>0</v>
      </c>
      <c r="N50" s="111">
        <f t="shared" si="3"/>
        <v>227.5</v>
      </c>
      <c r="O50" s="113">
        <f t="shared" si="4"/>
        <v>2843.75</v>
      </c>
    </row>
    <row r="51" ht="15.75" customHeight="1">
      <c r="A51" s="108">
        <f t="shared" si="5"/>
        <v>45082</v>
      </c>
      <c r="B51" s="114" t="s">
        <v>668</v>
      </c>
      <c r="C51" s="115">
        <f>(SUMIFS(Timesheet!$G$3:$G1002, Timesheet!$C$3:$C1002, C$19, Timesheet!$B$3:$B1002, "&lt;"&amp;$A51+7, Timesheet!$B$3:$B1002, "&gt;="&amp;$A51)+SUMIFS(Meetings!$F$3:$F1002, Meetings!$B$3:$B1002, "&lt;"&amp;$A51+7, Meetings!$B$3:$B1002, "&gt;="&amp;$A51, Meetings!$G$3:$G1002, C$19)+SUMIFS(Meetings!$F$3:$F1002, Meetings!$B$3:$B1002, "&lt;"&amp;$A51+7, Meetings!$B$3:$B1002, "&gt;="&amp;$A51, Meetings!$H$3:$H1002, C$19)+SUMIFS(Meetings!$F$3:$F1002, Meetings!$B$3:$B1002, "&lt;"&amp;$A51+7, Meetings!$B$3:$B1002, "&gt;="&amp;$A51, Meetings!$I$3:$I1002, C$19)+SUMIFS(Meetings!$F$3:$F1002, Meetings!$B$3:$B1002, "&lt;"&amp;$A51+7, Meetings!$B$3:$B1002, "&gt;="&amp;$A51, Meetings!$J$3:$J1002, C$19)+SUMIFS(Meetings!$F$3:$F1002, Meetings!$B$3:$B1002, "&lt;"&amp;$A51+7, Meetings!$B$3:$B1002, "&gt;="&amp;$A51, Meetings!$K$3:$K1002, C$19)+SUMIFS(Meetings!$F$3:$F1002, Meetings!$B$3:$B1002, "&lt;"&amp;$A51+7, Meetings!$B$3:$B1002, "&gt;="&amp;$A51, Meetings!$L$3:$L1002, C$19)+SUMIFS(Meetings!$F$3:$F1002, Meetings!$B$3:$B1002, "&lt;"&amp;$A51+7, Meetings!$B$3:$B1002, "&gt;="&amp;$A51, Meetings!$M$3:$M1002, C$19)+SUMIFS(Meetings!$F$3:$F1002, Meetings!$B$3:$B1002, "&lt;"&amp;$A51+7, Meetings!$B$3:$B1002, "&gt;="&amp;$A51, Meetings!$N$3:$N1002, C$19)+SUMIFS(Meetings!$F$3:$F1002, Meetings!$B$3:$B1002, "&lt;"&amp;$A51+7, Meetings!$B$3:$B1002, "&gt;="&amp;$A51, Meetings!$O$3:$O1002, C$19)+SUMIFS(Meetings!$F$3:$F1002, Meetings!$B$3:$B1002, "&lt;"&amp;$A51+7, Meetings!$B$3:$B1002, "&gt;="&amp;$A51, Meetings!$P$3:$P1002, C$19)+SUMIFS(Meetings!$F$3:$F1002, Meetings!$B$3:$B1002, "&lt;"&amp;$A51+7, Meetings!$B$3:$B1002, "&gt;="&amp;$A51, Meetings!$Q$3:$Q1002, C$19))</f>
        <v>20</v>
      </c>
      <c r="D51" s="115">
        <f>(SUMIFS(Timesheet!$G$3:$G1002, Timesheet!$C$3:$C1002, D$19, Timesheet!$B$3:$B1002, "&lt;"&amp;$A51+7, Timesheet!$B$3:$B1002, "&gt;="&amp;$A51)+SUMIFS(Meetings!$F$3:$F1002, Meetings!$B$3:$B1002, "&lt;"&amp;$A51+7, Meetings!$B$3:$B1002, "&gt;="&amp;$A51, Meetings!$G$3:$G1002, D$19)+SUMIFS(Meetings!$F$3:$F1002, Meetings!$B$3:$B1002, "&lt;"&amp;$A51+7, Meetings!$B$3:$B1002, "&gt;="&amp;$A51, Meetings!$H$3:$H1002, D$19)+SUMIFS(Meetings!$F$3:$F1002, Meetings!$B$3:$B1002, "&lt;"&amp;$A51+7, Meetings!$B$3:$B1002, "&gt;="&amp;$A51, Meetings!$I$3:$I1002, D$19)+SUMIFS(Meetings!$F$3:$F1002, Meetings!$B$3:$B1002, "&lt;"&amp;$A51+7, Meetings!$B$3:$B1002, "&gt;="&amp;$A51, Meetings!$J$3:$J1002, D$19)+SUMIFS(Meetings!$F$3:$F1002, Meetings!$B$3:$B1002, "&lt;"&amp;$A51+7, Meetings!$B$3:$B1002, "&gt;="&amp;$A51, Meetings!$K$3:$K1002, D$19)+SUMIFS(Meetings!$F$3:$F1002, Meetings!$B$3:$B1002, "&lt;"&amp;$A51+7, Meetings!$B$3:$B1002, "&gt;="&amp;$A51, Meetings!$L$3:$L1002, D$19)+SUMIFS(Meetings!$F$3:$F1002, Meetings!$B$3:$B1002, "&lt;"&amp;$A51+7, Meetings!$B$3:$B1002, "&gt;="&amp;$A51, Meetings!$M$3:$M1002, D$19)+SUMIFS(Meetings!$F$3:$F1002, Meetings!$B$3:$B1002, "&lt;"&amp;$A51+7, Meetings!$B$3:$B1002, "&gt;="&amp;$A51, Meetings!$N$3:$N1002, D$19)+SUMIFS(Meetings!$F$3:$F1002, Meetings!$B$3:$B1002, "&lt;"&amp;$A51+7, Meetings!$B$3:$B1002, "&gt;="&amp;$A51, Meetings!$O$3:$O1002, D$19)+SUMIFS(Meetings!$F$3:$F1002, Meetings!$B$3:$B1002, "&lt;"&amp;$A51+7, Meetings!$B$3:$B1002, "&gt;="&amp;$A51, Meetings!$P$3:$P1002, D$19)+SUMIFS(Meetings!$F$3:$F1002, Meetings!$B$3:$B1002, "&lt;"&amp;$A51+7, Meetings!$B$3:$B1002, "&gt;="&amp;$A51, Meetings!$Q$3:$Q1002, D$19))</f>
        <v>18.5</v>
      </c>
      <c r="E51" s="115">
        <f>(SUMIFS(Timesheet!$G$3:$G1002, Timesheet!$C$3:$C1002, E$19, Timesheet!$B$3:$B1002, "&lt;"&amp;$A51+7, Timesheet!$B$3:$B1002, "&gt;="&amp;$A51)+SUMIFS(Meetings!$F$3:$F1002, Meetings!$B$3:$B1002, "&lt;"&amp;$A51+7, Meetings!$B$3:$B1002, "&gt;="&amp;$A51, Meetings!$G$3:$G1002, E$19)+SUMIFS(Meetings!$F$3:$F1002, Meetings!$B$3:$B1002, "&lt;"&amp;$A51+7, Meetings!$B$3:$B1002, "&gt;="&amp;$A51, Meetings!$H$3:$H1002, E$19)+SUMIFS(Meetings!$F$3:$F1002, Meetings!$B$3:$B1002, "&lt;"&amp;$A51+7, Meetings!$B$3:$B1002, "&gt;="&amp;$A51, Meetings!$I$3:$I1002, E$19)+SUMIFS(Meetings!$F$3:$F1002, Meetings!$B$3:$B1002, "&lt;"&amp;$A51+7, Meetings!$B$3:$B1002, "&gt;="&amp;$A51, Meetings!$J$3:$J1002, E$19)+SUMIFS(Meetings!$F$3:$F1002, Meetings!$B$3:$B1002, "&lt;"&amp;$A51+7, Meetings!$B$3:$B1002, "&gt;="&amp;$A51, Meetings!$K$3:$K1002, E$19)+SUMIFS(Meetings!$F$3:$F1002, Meetings!$B$3:$B1002, "&lt;"&amp;$A51+7, Meetings!$B$3:$B1002, "&gt;="&amp;$A51, Meetings!$L$3:$L1002, E$19)+SUMIFS(Meetings!$F$3:$F1002, Meetings!$B$3:$B1002, "&lt;"&amp;$A51+7, Meetings!$B$3:$B1002, "&gt;="&amp;$A51, Meetings!$M$3:$M1002, E$19)+SUMIFS(Meetings!$F$3:$F1002, Meetings!$B$3:$B1002, "&lt;"&amp;$A51+7, Meetings!$B$3:$B1002, "&gt;="&amp;$A51, Meetings!$N$3:$N1002, E$19)+SUMIFS(Meetings!$F$3:$F1002, Meetings!$B$3:$B1002, "&lt;"&amp;$A51+7, Meetings!$B$3:$B1002, "&gt;="&amp;$A51, Meetings!$O$3:$O1002, E$19)+SUMIFS(Meetings!$F$3:$F1002, Meetings!$B$3:$B1002, "&lt;"&amp;$A51+7, Meetings!$B$3:$B1002, "&gt;="&amp;$A51, Meetings!$P$3:$P1002, E$19)+SUMIFS(Meetings!$F$3:$F1002, Meetings!$B$3:$B1002, "&lt;"&amp;$A51+7, Meetings!$B$3:$B1002, "&gt;="&amp;$A51, Meetings!$Q$3:$Q1002, E$19))</f>
        <v>3.75</v>
      </c>
      <c r="F51" s="115">
        <f>(SUMIFS(Timesheet!$G$3:$G1002, Timesheet!$C$3:$C1002, F$19, Timesheet!$B$3:$B1002, "&lt;"&amp;$A51+7, Timesheet!$B$3:$B1002, "&gt;="&amp;$A51)+SUMIFS(Meetings!$F$3:$F1002, Meetings!$B$3:$B1002, "&lt;"&amp;$A51+7, Meetings!$B$3:$B1002, "&gt;="&amp;$A51, Meetings!$G$3:$G1002, F$19)+SUMIFS(Meetings!$F$3:$F1002, Meetings!$B$3:$B1002, "&lt;"&amp;$A51+7, Meetings!$B$3:$B1002, "&gt;="&amp;$A51, Meetings!$H$3:$H1002, F$19)+SUMIFS(Meetings!$F$3:$F1002, Meetings!$B$3:$B1002, "&lt;"&amp;$A51+7, Meetings!$B$3:$B1002, "&gt;="&amp;$A51, Meetings!$I$3:$I1002, F$19)+SUMIFS(Meetings!$F$3:$F1002, Meetings!$B$3:$B1002, "&lt;"&amp;$A51+7, Meetings!$B$3:$B1002, "&gt;="&amp;$A51, Meetings!$J$3:$J1002, F$19)+SUMIFS(Meetings!$F$3:$F1002, Meetings!$B$3:$B1002, "&lt;"&amp;$A51+7, Meetings!$B$3:$B1002, "&gt;="&amp;$A51, Meetings!$K$3:$K1002, F$19)+SUMIFS(Meetings!$F$3:$F1002, Meetings!$B$3:$B1002, "&lt;"&amp;$A51+7, Meetings!$B$3:$B1002, "&gt;="&amp;$A51, Meetings!$L$3:$L1002, F$19)+SUMIFS(Meetings!$F$3:$F1002, Meetings!$B$3:$B1002, "&lt;"&amp;$A51+7, Meetings!$B$3:$B1002, "&gt;="&amp;$A51, Meetings!$M$3:$M1002, F$19)+SUMIFS(Meetings!$F$3:$F1002, Meetings!$B$3:$B1002, "&lt;"&amp;$A51+7, Meetings!$B$3:$B1002, "&gt;="&amp;$A51, Meetings!$N$3:$N1002, F$19)+SUMIFS(Meetings!$F$3:$F1002, Meetings!$B$3:$B1002, "&lt;"&amp;$A51+7, Meetings!$B$3:$B1002, "&gt;="&amp;$A51, Meetings!$O$3:$O1002, F$19)+SUMIFS(Meetings!$F$3:$F1002, Meetings!$B$3:$B1002, "&lt;"&amp;$A51+7, Meetings!$B$3:$B1002, "&gt;="&amp;$A51, Meetings!$P$3:$P1002, F$19)+SUMIFS(Meetings!$F$3:$F1002, Meetings!$B$3:$B1002, "&lt;"&amp;$A51+7, Meetings!$B$3:$B1002, "&gt;="&amp;$A51, Meetings!$Q$3:$Q1002, F$19))</f>
        <v>0</v>
      </c>
      <c r="G51" s="115">
        <f>(SUMIFS(Timesheet!$G$3:$G1002, Timesheet!$C$3:$C1002, G$19, Timesheet!$B$3:$B1002, "&lt;"&amp;$A51+7, Timesheet!$B$3:$B1002, "&gt;="&amp;$A51)+SUMIFS(Meetings!$F$3:$F1002, Meetings!$B$3:$B1002, "&lt;"&amp;$A51+7, Meetings!$B$3:$B1002, "&gt;="&amp;$A51, Meetings!$G$3:$G1002, G$19)+SUMIFS(Meetings!$F$3:$F1002, Meetings!$B$3:$B1002, "&lt;"&amp;$A51+7, Meetings!$B$3:$B1002, "&gt;="&amp;$A51, Meetings!$H$3:$H1002, G$19)+SUMIFS(Meetings!$F$3:$F1002, Meetings!$B$3:$B1002, "&lt;"&amp;$A51+7, Meetings!$B$3:$B1002, "&gt;="&amp;$A51, Meetings!$I$3:$I1002, G$19)+SUMIFS(Meetings!$F$3:$F1002, Meetings!$B$3:$B1002, "&lt;"&amp;$A51+7, Meetings!$B$3:$B1002, "&gt;="&amp;$A51, Meetings!$J$3:$J1002, G$19)+SUMIFS(Meetings!$F$3:$F1002, Meetings!$B$3:$B1002, "&lt;"&amp;$A51+7, Meetings!$B$3:$B1002, "&gt;="&amp;$A51, Meetings!$K$3:$K1002, G$19)+SUMIFS(Meetings!$F$3:$F1002, Meetings!$B$3:$B1002, "&lt;"&amp;$A51+7, Meetings!$B$3:$B1002, "&gt;="&amp;$A51, Meetings!$L$3:$L1002, G$19)+SUMIFS(Meetings!$F$3:$F1002, Meetings!$B$3:$B1002, "&lt;"&amp;$A51+7, Meetings!$B$3:$B1002, "&gt;="&amp;$A51, Meetings!$M$3:$M1002, G$19)+SUMIFS(Meetings!$F$3:$F1002, Meetings!$B$3:$B1002, "&lt;"&amp;$A51+7, Meetings!$B$3:$B1002, "&gt;="&amp;$A51, Meetings!$N$3:$N1002, G$19)+SUMIFS(Meetings!$F$3:$F1002, Meetings!$B$3:$B1002, "&lt;"&amp;$A51+7, Meetings!$B$3:$B1002, "&gt;="&amp;$A51, Meetings!$O$3:$O1002, G$19)+SUMIFS(Meetings!$F$3:$F1002, Meetings!$B$3:$B1002, "&lt;"&amp;$A51+7, Meetings!$B$3:$B1002, "&gt;="&amp;$A51, Meetings!$P$3:$P1002, G$19)+SUMIFS(Meetings!$F$3:$F1002, Meetings!$B$3:$B1002, "&lt;"&amp;$A51+7, Meetings!$B$3:$B1002, "&gt;="&amp;$A51, Meetings!$Q$3:$Q1002, G$19))</f>
        <v>2.25</v>
      </c>
      <c r="H51" s="115">
        <f>(SUMIFS(Timesheet!$G$3:$G1002, Timesheet!$C$3:$C1002, H$19, Timesheet!$B$3:$B1002, "&lt;"&amp;$A51+7, Timesheet!$B$3:$B1002, "&gt;="&amp;$A51)+SUMIFS(Meetings!$F$3:$F1002, Meetings!$B$3:$B1002, "&lt;"&amp;$A51+7, Meetings!$B$3:$B1002, "&gt;="&amp;$A51, Meetings!$G$3:$G1002, H$19)+SUMIFS(Meetings!$F$3:$F1002, Meetings!$B$3:$B1002, "&lt;"&amp;$A51+7, Meetings!$B$3:$B1002, "&gt;="&amp;$A51, Meetings!$H$3:$H1002, H$19)+SUMIFS(Meetings!$F$3:$F1002, Meetings!$B$3:$B1002, "&lt;"&amp;$A51+7, Meetings!$B$3:$B1002, "&gt;="&amp;$A51, Meetings!$I$3:$I1002, H$19)+SUMIFS(Meetings!$F$3:$F1002, Meetings!$B$3:$B1002, "&lt;"&amp;$A51+7, Meetings!$B$3:$B1002, "&gt;="&amp;$A51, Meetings!$J$3:$J1002, H$19)+SUMIFS(Meetings!$F$3:$F1002, Meetings!$B$3:$B1002, "&lt;"&amp;$A51+7, Meetings!$B$3:$B1002, "&gt;="&amp;$A51, Meetings!$K$3:$K1002, H$19)+SUMIFS(Meetings!$F$3:$F1002, Meetings!$B$3:$B1002, "&lt;"&amp;$A51+7, Meetings!$B$3:$B1002, "&gt;="&amp;$A51, Meetings!$L$3:$L1002, H$19)+SUMIFS(Meetings!$F$3:$F1002, Meetings!$B$3:$B1002, "&lt;"&amp;$A51+7, Meetings!$B$3:$B1002, "&gt;="&amp;$A51, Meetings!$M$3:$M1002, H$19)+SUMIFS(Meetings!$F$3:$F1002, Meetings!$B$3:$B1002, "&lt;"&amp;$A51+7, Meetings!$B$3:$B1002, "&gt;="&amp;$A51, Meetings!$N$3:$N1002, H$19)+SUMIFS(Meetings!$F$3:$F1002, Meetings!$B$3:$B1002, "&lt;"&amp;$A51+7, Meetings!$B$3:$B1002, "&gt;="&amp;$A51, Meetings!$O$3:$O1002, H$19)+SUMIFS(Meetings!$F$3:$F1002, Meetings!$B$3:$B1002, "&lt;"&amp;$A51+7, Meetings!$B$3:$B1002, "&gt;="&amp;$A51, Meetings!$P$3:$P1002, H$19)+SUMIFS(Meetings!$F$3:$F1002, Meetings!$B$3:$B1002, "&lt;"&amp;$A51+7, Meetings!$B$3:$B1002, "&gt;="&amp;$A51, Meetings!$Q$3:$Q1002, H$19))</f>
        <v>1.5</v>
      </c>
      <c r="I51" s="115">
        <f>(SUMIFS(Timesheet!$G$3:$G1002, Timesheet!$C$3:$C1002, I$19, Timesheet!$B$3:$B1002, "&lt;"&amp;$A51+7, Timesheet!$B$3:$B1002, "&gt;="&amp;$A51)+SUMIFS(Meetings!$F$3:$F1002, Meetings!$B$3:$B1002, "&lt;"&amp;$A51+7, Meetings!$B$3:$B1002, "&gt;="&amp;$A51, Meetings!$G$3:$G1002, I$19)+SUMIFS(Meetings!$F$3:$F1002, Meetings!$B$3:$B1002, "&lt;"&amp;$A51+7, Meetings!$B$3:$B1002, "&gt;="&amp;$A51, Meetings!$H$3:$H1002, I$19)+SUMIFS(Meetings!$F$3:$F1002, Meetings!$B$3:$B1002, "&lt;"&amp;$A51+7, Meetings!$B$3:$B1002, "&gt;="&amp;$A51, Meetings!$I$3:$I1002, I$19)+SUMIFS(Meetings!$F$3:$F1002, Meetings!$B$3:$B1002, "&lt;"&amp;$A51+7, Meetings!$B$3:$B1002, "&gt;="&amp;$A51, Meetings!$J$3:$J1002, I$19)+SUMIFS(Meetings!$F$3:$F1002, Meetings!$B$3:$B1002, "&lt;"&amp;$A51+7, Meetings!$B$3:$B1002, "&gt;="&amp;$A51, Meetings!$K$3:$K1002, I$19)+SUMIFS(Meetings!$F$3:$F1002, Meetings!$B$3:$B1002, "&lt;"&amp;$A51+7, Meetings!$B$3:$B1002, "&gt;="&amp;$A51, Meetings!$L$3:$L1002, I$19)+SUMIFS(Meetings!$F$3:$F1002, Meetings!$B$3:$B1002, "&lt;"&amp;$A51+7, Meetings!$B$3:$B1002, "&gt;="&amp;$A51, Meetings!$M$3:$M1002, I$19)+SUMIFS(Meetings!$F$3:$F1002, Meetings!$B$3:$B1002, "&lt;"&amp;$A51+7, Meetings!$B$3:$B1002, "&gt;="&amp;$A51, Meetings!$N$3:$N1002, I$19)+SUMIFS(Meetings!$F$3:$F1002, Meetings!$B$3:$B1002, "&lt;"&amp;$A51+7, Meetings!$B$3:$B1002, "&gt;="&amp;$A51, Meetings!$O$3:$O1002, I$19)+SUMIFS(Meetings!$F$3:$F1002, Meetings!$B$3:$B1002, "&lt;"&amp;$A51+7, Meetings!$B$3:$B1002, "&gt;="&amp;$A51, Meetings!$P$3:$P1002, I$19)+SUMIFS(Meetings!$F$3:$F1002, Meetings!$B$3:$B1002, "&lt;"&amp;$A51+7, Meetings!$B$3:$B1002, "&gt;="&amp;$A51, Meetings!$Q$3:$Q1002, I$19))</f>
        <v>0</v>
      </c>
      <c r="J51" s="115">
        <f>(SUMIFS(Timesheet!$G$3:$G1002, Timesheet!$C$3:$C1002, J$19, Timesheet!$B$3:$B1002, "&lt;"&amp;$A51+7, Timesheet!$B$3:$B1002, "&gt;="&amp;$A51)+SUMIFS(Meetings!$F$3:$F1002, Meetings!$B$3:$B1002, "&lt;"&amp;$A51+7, Meetings!$B$3:$B1002, "&gt;="&amp;$A51, Meetings!$G$3:$G1002, J$19)+SUMIFS(Meetings!$F$3:$F1002, Meetings!$B$3:$B1002, "&lt;"&amp;$A51+7, Meetings!$B$3:$B1002, "&gt;="&amp;$A51, Meetings!$H$3:$H1002, J$19)+SUMIFS(Meetings!$F$3:$F1002, Meetings!$B$3:$B1002, "&lt;"&amp;$A51+7, Meetings!$B$3:$B1002, "&gt;="&amp;$A51, Meetings!$I$3:$I1002, J$19)+SUMIFS(Meetings!$F$3:$F1002, Meetings!$B$3:$B1002, "&lt;"&amp;$A51+7, Meetings!$B$3:$B1002, "&gt;="&amp;$A51, Meetings!$J$3:$J1002, J$19)+SUMIFS(Meetings!$F$3:$F1002, Meetings!$B$3:$B1002, "&lt;"&amp;$A51+7, Meetings!$B$3:$B1002, "&gt;="&amp;$A51, Meetings!$K$3:$K1002, J$19)+SUMIFS(Meetings!$F$3:$F1002, Meetings!$B$3:$B1002, "&lt;"&amp;$A51+7, Meetings!$B$3:$B1002, "&gt;="&amp;$A51, Meetings!$L$3:$L1002, J$19)+SUMIFS(Meetings!$F$3:$F1002, Meetings!$B$3:$B1002, "&lt;"&amp;$A51+7, Meetings!$B$3:$B1002, "&gt;="&amp;$A51, Meetings!$M$3:$M1002, J$19)+SUMIFS(Meetings!$F$3:$F1002, Meetings!$B$3:$B1002, "&lt;"&amp;$A51+7, Meetings!$B$3:$B1002, "&gt;="&amp;$A51, Meetings!$N$3:$N1002, J$19)+SUMIFS(Meetings!$F$3:$F1002, Meetings!$B$3:$B1002, "&lt;"&amp;$A51+7, Meetings!$B$3:$B1002, "&gt;="&amp;$A51, Meetings!$O$3:$O1002, J$19)+SUMIFS(Meetings!$F$3:$F1002, Meetings!$B$3:$B1002, "&lt;"&amp;$A51+7, Meetings!$B$3:$B1002, "&gt;="&amp;$A51, Meetings!$P$3:$P1002, J$19)+SUMIFS(Meetings!$F$3:$F1002, Meetings!$B$3:$B1002, "&lt;"&amp;$A51+7, Meetings!$B$3:$B1002, "&gt;="&amp;$A51, Meetings!$Q$3:$Q1002, J$19))</f>
        <v>3.5</v>
      </c>
      <c r="K51" s="115">
        <f>(SUMIFS(Timesheet!$G$3:$G1002, Timesheet!$C$3:$C1002, K$19, Timesheet!$B$3:$B1002, "&lt;"&amp;$A51+7, Timesheet!$B$3:$B1002, "&gt;="&amp;$A51)+SUMIFS(Meetings!$F$3:$F1002, Meetings!$B$3:$B1002, "&lt;"&amp;$A51+7, Meetings!$B$3:$B1002, "&gt;="&amp;$A51, Meetings!$G$3:$G1002, K$19)+SUMIFS(Meetings!$F$3:$F1002, Meetings!$B$3:$B1002, "&lt;"&amp;$A51+7, Meetings!$B$3:$B1002, "&gt;="&amp;$A51, Meetings!$H$3:$H1002, K$19)+SUMIFS(Meetings!$F$3:$F1002, Meetings!$B$3:$B1002, "&lt;"&amp;$A51+7, Meetings!$B$3:$B1002, "&gt;="&amp;$A51, Meetings!$I$3:$I1002, K$19)+SUMIFS(Meetings!$F$3:$F1002, Meetings!$B$3:$B1002, "&lt;"&amp;$A51+7, Meetings!$B$3:$B1002, "&gt;="&amp;$A51, Meetings!$J$3:$J1002, K$19)+SUMIFS(Meetings!$F$3:$F1002, Meetings!$B$3:$B1002, "&lt;"&amp;$A51+7, Meetings!$B$3:$B1002, "&gt;="&amp;$A51, Meetings!$K$3:$K1002, K$19)+SUMIFS(Meetings!$F$3:$F1002, Meetings!$B$3:$B1002, "&lt;"&amp;$A51+7, Meetings!$B$3:$B1002, "&gt;="&amp;$A51, Meetings!$L$3:$L1002, K$19)+SUMIFS(Meetings!$F$3:$F1002, Meetings!$B$3:$B1002, "&lt;"&amp;$A51+7, Meetings!$B$3:$B1002, "&gt;="&amp;$A51, Meetings!$M$3:$M1002, K$19)+SUMIFS(Meetings!$F$3:$F1002, Meetings!$B$3:$B1002, "&lt;"&amp;$A51+7, Meetings!$B$3:$B1002, "&gt;="&amp;$A51, Meetings!$N$3:$N1002, K$19)+SUMIFS(Meetings!$F$3:$F1002, Meetings!$B$3:$B1002, "&lt;"&amp;$A51+7, Meetings!$B$3:$B1002, "&gt;="&amp;$A51, Meetings!$O$3:$O1002, K$19)+SUMIFS(Meetings!$F$3:$F1002, Meetings!$B$3:$B1002, "&lt;"&amp;$A51+7, Meetings!$B$3:$B1002, "&gt;="&amp;$A51, Meetings!$P$3:$P1002, K$19)+SUMIFS(Meetings!$F$3:$F1002, Meetings!$B$3:$B1002, "&lt;"&amp;$A51+7, Meetings!$B$3:$B1002, "&gt;="&amp;$A51, Meetings!$Q$3:$Q1002, K$19))</f>
        <v>0</v>
      </c>
      <c r="L51" s="115">
        <f>(SUMIFS(Timesheet!$G$3:$G1002, Timesheet!$C$3:$C1002, L$19, Timesheet!$B$3:$B1002, "&lt;"&amp;$A51+7, Timesheet!$B$3:$B1002, "&gt;="&amp;$A51)+SUMIFS(Meetings!$F$3:$F1002, Meetings!$B$3:$B1002, "&lt;"&amp;$A51+7, Meetings!$B$3:$B1002, "&gt;="&amp;$A51, Meetings!$G$3:$G1002, L$19)+SUMIFS(Meetings!$F$3:$F1002, Meetings!$B$3:$B1002, "&lt;"&amp;$A51+7, Meetings!$B$3:$B1002, "&gt;="&amp;$A51, Meetings!$H$3:$H1002, L$19)+SUMIFS(Meetings!$F$3:$F1002, Meetings!$B$3:$B1002, "&lt;"&amp;$A51+7, Meetings!$B$3:$B1002, "&gt;="&amp;$A51, Meetings!$I$3:$I1002, L$19)+SUMIFS(Meetings!$F$3:$F1002, Meetings!$B$3:$B1002, "&lt;"&amp;$A51+7, Meetings!$B$3:$B1002, "&gt;="&amp;$A51, Meetings!$J$3:$J1002, L$19)+SUMIFS(Meetings!$F$3:$F1002, Meetings!$B$3:$B1002, "&lt;"&amp;$A51+7, Meetings!$B$3:$B1002, "&gt;="&amp;$A51, Meetings!$K$3:$K1002, L$19)+SUMIFS(Meetings!$F$3:$F1002, Meetings!$B$3:$B1002, "&lt;"&amp;$A51+7, Meetings!$B$3:$B1002, "&gt;="&amp;$A51, Meetings!$L$3:$L1002, L$19)+SUMIFS(Meetings!$F$3:$F1002, Meetings!$B$3:$B1002, "&lt;"&amp;$A51+7, Meetings!$B$3:$B1002, "&gt;="&amp;$A51, Meetings!$M$3:$M1002, L$19)+SUMIFS(Meetings!$F$3:$F1002, Meetings!$B$3:$B1002, "&lt;"&amp;$A51+7, Meetings!$B$3:$B1002, "&gt;="&amp;$A51, Meetings!$N$3:$N1002, L$19)+SUMIFS(Meetings!$F$3:$F1002, Meetings!$B$3:$B1002, "&lt;"&amp;$A51+7, Meetings!$B$3:$B1002, "&gt;="&amp;$A51, Meetings!$O$3:$O1002, L$19)+SUMIFS(Meetings!$F$3:$F1002, Meetings!$B$3:$B1002, "&lt;"&amp;$A51+7, Meetings!$B$3:$B1002, "&gt;="&amp;$A51, Meetings!$P$3:$P1002, L$19)+SUMIFS(Meetings!$F$3:$F1002, Meetings!$B$3:$B1002, "&lt;"&amp;$A51+7, Meetings!$B$3:$B1002, "&gt;="&amp;$A51, Meetings!$Q$3:$Q1002, L$19))</f>
        <v>2.5</v>
      </c>
      <c r="M51" s="115">
        <f>(SUMIFS(Timesheet!$G$3:$G1002, Timesheet!$C$3:$C1002, M$19, Timesheet!$B$3:$B1002, "&lt;"&amp;$A51+7, Timesheet!$B$3:$B1002, "&gt;="&amp;$A51)+SUMIFS(Meetings!$F$3:$F1002, Meetings!$B$3:$B1002, "&lt;"&amp;$A51+7, Meetings!$B$3:$B1002, "&gt;="&amp;$A51, Meetings!$G$3:$G1002, M$19)+SUMIFS(Meetings!$F$3:$F1002, Meetings!$B$3:$B1002, "&lt;"&amp;$A51+7, Meetings!$B$3:$B1002, "&gt;="&amp;$A51, Meetings!$H$3:$H1002, M$19)+SUMIFS(Meetings!$F$3:$F1002, Meetings!$B$3:$B1002, "&lt;"&amp;$A51+7, Meetings!$B$3:$B1002, "&gt;="&amp;$A51, Meetings!$I$3:$I1002, M$19)+SUMIFS(Meetings!$F$3:$F1002, Meetings!$B$3:$B1002, "&lt;"&amp;$A51+7, Meetings!$B$3:$B1002, "&gt;="&amp;$A51, Meetings!$J$3:$J1002, M$19)+SUMIFS(Meetings!$F$3:$F1002, Meetings!$B$3:$B1002, "&lt;"&amp;$A51+7, Meetings!$B$3:$B1002, "&gt;="&amp;$A51, Meetings!$K$3:$K1002, M$19)+SUMIFS(Meetings!$F$3:$F1002, Meetings!$B$3:$B1002, "&lt;"&amp;$A51+7, Meetings!$B$3:$B1002, "&gt;="&amp;$A51, Meetings!$L$3:$L1002, M$19)+SUMIFS(Meetings!$F$3:$F1002, Meetings!$B$3:$B1002, "&lt;"&amp;$A51+7, Meetings!$B$3:$B1002, "&gt;="&amp;$A51, Meetings!$M$3:$M1002, M$19)+SUMIFS(Meetings!$F$3:$F1002, Meetings!$B$3:$B1002, "&lt;"&amp;$A51+7, Meetings!$B$3:$B1002, "&gt;="&amp;$A51, Meetings!$N$3:$N1002, M$19)+SUMIFS(Meetings!$F$3:$F1002, Meetings!$B$3:$B1002, "&lt;"&amp;$A51+7, Meetings!$B$3:$B1002, "&gt;="&amp;$A51, Meetings!$O$3:$O1002, M$19)+SUMIFS(Meetings!$F$3:$F1002, Meetings!$B$3:$B1002, "&lt;"&amp;$A51+7, Meetings!$B$3:$B1002, "&gt;="&amp;$A51, Meetings!$P$3:$P1002, M$19)+SUMIFS(Meetings!$F$3:$F1002, Meetings!$B$3:$B1002, "&lt;"&amp;$A51+7, Meetings!$B$3:$B1002, "&gt;="&amp;$A51, Meetings!$Q$3:$Q1002, M$19))</f>
        <v>0</v>
      </c>
      <c r="N51" s="111">
        <f t="shared" si="3"/>
        <v>52</v>
      </c>
      <c r="O51" s="113">
        <f t="shared" si="4"/>
        <v>650</v>
      </c>
    </row>
    <row r="52" ht="15.75" customHeight="1">
      <c r="A52" s="108">
        <f t="shared" si="5"/>
        <v>45089</v>
      </c>
      <c r="B52" s="114" t="s">
        <v>669</v>
      </c>
      <c r="C52" s="115">
        <f>(SUMIFS(Timesheet!$G$3:$G1002, Timesheet!$C$3:$C1002, C$19, Timesheet!$B$3:$B1002, "&lt;"&amp;$A52+7, Timesheet!$B$3:$B1002, "&gt;="&amp;$A52)+SUMIFS(Meetings!$F$3:$F1002, Meetings!$B$3:$B1002, "&lt;"&amp;$A52+7, Meetings!$B$3:$B1002, "&gt;="&amp;$A52, Meetings!$G$3:$G1002, C$19)+SUMIFS(Meetings!$F$3:$F1002, Meetings!$B$3:$B1002, "&lt;"&amp;$A52+7, Meetings!$B$3:$B1002, "&gt;="&amp;$A52, Meetings!$H$3:$H1002, C$19)+SUMIFS(Meetings!$F$3:$F1002, Meetings!$B$3:$B1002, "&lt;"&amp;$A52+7, Meetings!$B$3:$B1002, "&gt;="&amp;$A52, Meetings!$I$3:$I1002, C$19)+SUMIFS(Meetings!$F$3:$F1002, Meetings!$B$3:$B1002, "&lt;"&amp;$A52+7, Meetings!$B$3:$B1002, "&gt;="&amp;$A52, Meetings!$J$3:$J1002, C$19)+SUMIFS(Meetings!$F$3:$F1002, Meetings!$B$3:$B1002, "&lt;"&amp;$A52+7, Meetings!$B$3:$B1002, "&gt;="&amp;$A52, Meetings!$K$3:$K1002, C$19)+SUMIFS(Meetings!$F$3:$F1002, Meetings!$B$3:$B1002, "&lt;"&amp;$A52+7, Meetings!$B$3:$B1002, "&gt;="&amp;$A52, Meetings!$L$3:$L1002, C$19)+SUMIFS(Meetings!$F$3:$F1002, Meetings!$B$3:$B1002, "&lt;"&amp;$A52+7, Meetings!$B$3:$B1002, "&gt;="&amp;$A52, Meetings!$M$3:$M1002, C$19)+SUMIFS(Meetings!$F$3:$F1002, Meetings!$B$3:$B1002, "&lt;"&amp;$A52+7, Meetings!$B$3:$B1002, "&gt;="&amp;$A52, Meetings!$N$3:$N1002, C$19)+SUMIFS(Meetings!$F$3:$F1002, Meetings!$B$3:$B1002, "&lt;"&amp;$A52+7, Meetings!$B$3:$B1002, "&gt;="&amp;$A52, Meetings!$O$3:$O1002, C$19)+SUMIFS(Meetings!$F$3:$F1002, Meetings!$B$3:$B1002, "&lt;"&amp;$A52+7, Meetings!$B$3:$B1002, "&gt;="&amp;$A52, Meetings!$P$3:$P1002, C$19)+SUMIFS(Meetings!$F$3:$F1002, Meetings!$B$3:$B1002, "&lt;"&amp;$A52+7, Meetings!$B$3:$B1002, "&gt;="&amp;$A52, Meetings!$Q$3:$Q1002, C$19))</f>
        <v>0</v>
      </c>
      <c r="D52" s="115">
        <f>(SUMIFS(Timesheet!$G$3:$G1002, Timesheet!$C$3:$C1002, D$19, Timesheet!$B$3:$B1002, "&lt;"&amp;$A52+7, Timesheet!$B$3:$B1002, "&gt;="&amp;$A52)+SUMIFS(Meetings!$F$3:$F1002, Meetings!$B$3:$B1002, "&lt;"&amp;$A52+7, Meetings!$B$3:$B1002, "&gt;="&amp;$A52, Meetings!$G$3:$G1002, D$19)+SUMIFS(Meetings!$F$3:$F1002, Meetings!$B$3:$B1002, "&lt;"&amp;$A52+7, Meetings!$B$3:$B1002, "&gt;="&amp;$A52, Meetings!$H$3:$H1002, D$19)+SUMIFS(Meetings!$F$3:$F1002, Meetings!$B$3:$B1002, "&lt;"&amp;$A52+7, Meetings!$B$3:$B1002, "&gt;="&amp;$A52, Meetings!$I$3:$I1002, D$19)+SUMIFS(Meetings!$F$3:$F1002, Meetings!$B$3:$B1002, "&lt;"&amp;$A52+7, Meetings!$B$3:$B1002, "&gt;="&amp;$A52, Meetings!$J$3:$J1002, D$19)+SUMIFS(Meetings!$F$3:$F1002, Meetings!$B$3:$B1002, "&lt;"&amp;$A52+7, Meetings!$B$3:$B1002, "&gt;="&amp;$A52, Meetings!$K$3:$K1002, D$19)+SUMIFS(Meetings!$F$3:$F1002, Meetings!$B$3:$B1002, "&lt;"&amp;$A52+7, Meetings!$B$3:$B1002, "&gt;="&amp;$A52, Meetings!$L$3:$L1002, D$19)+SUMIFS(Meetings!$F$3:$F1002, Meetings!$B$3:$B1002, "&lt;"&amp;$A52+7, Meetings!$B$3:$B1002, "&gt;="&amp;$A52, Meetings!$M$3:$M1002, D$19)+SUMIFS(Meetings!$F$3:$F1002, Meetings!$B$3:$B1002, "&lt;"&amp;$A52+7, Meetings!$B$3:$B1002, "&gt;="&amp;$A52, Meetings!$N$3:$N1002, D$19)+SUMIFS(Meetings!$F$3:$F1002, Meetings!$B$3:$B1002, "&lt;"&amp;$A52+7, Meetings!$B$3:$B1002, "&gt;="&amp;$A52, Meetings!$O$3:$O1002, D$19)+SUMIFS(Meetings!$F$3:$F1002, Meetings!$B$3:$B1002, "&lt;"&amp;$A52+7, Meetings!$B$3:$B1002, "&gt;="&amp;$A52, Meetings!$P$3:$P1002, D$19)+SUMIFS(Meetings!$F$3:$F1002, Meetings!$B$3:$B1002, "&lt;"&amp;$A52+7, Meetings!$B$3:$B1002, "&gt;="&amp;$A52, Meetings!$Q$3:$Q1002, D$19))</f>
        <v>0</v>
      </c>
      <c r="E52" s="115">
        <f>(SUMIFS(Timesheet!$G$3:$G1002, Timesheet!$C$3:$C1002, E$19, Timesheet!$B$3:$B1002, "&lt;"&amp;$A52+7, Timesheet!$B$3:$B1002, "&gt;="&amp;$A52)+SUMIFS(Meetings!$F$3:$F1002, Meetings!$B$3:$B1002, "&lt;"&amp;$A52+7, Meetings!$B$3:$B1002, "&gt;="&amp;$A52, Meetings!$G$3:$G1002, E$19)+SUMIFS(Meetings!$F$3:$F1002, Meetings!$B$3:$B1002, "&lt;"&amp;$A52+7, Meetings!$B$3:$B1002, "&gt;="&amp;$A52, Meetings!$H$3:$H1002, E$19)+SUMIFS(Meetings!$F$3:$F1002, Meetings!$B$3:$B1002, "&lt;"&amp;$A52+7, Meetings!$B$3:$B1002, "&gt;="&amp;$A52, Meetings!$I$3:$I1002, E$19)+SUMIFS(Meetings!$F$3:$F1002, Meetings!$B$3:$B1002, "&lt;"&amp;$A52+7, Meetings!$B$3:$B1002, "&gt;="&amp;$A52, Meetings!$J$3:$J1002, E$19)+SUMIFS(Meetings!$F$3:$F1002, Meetings!$B$3:$B1002, "&lt;"&amp;$A52+7, Meetings!$B$3:$B1002, "&gt;="&amp;$A52, Meetings!$K$3:$K1002, E$19)+SUMIFS(Meetings!$F$3:$F1002, Meetings!$B$3:$B1002, "&lt;"&amp;$A52+7, Meetings!$B$3:$B1002, "&gt;="&amp;$A52, Meetings!$L$3:$L1002, E$19)+SUMIFS(Meetings!$F$3:$F1002, Meetings!$B$3:$B1002, "&lt;"&amp;$A52+7, Meetings!$B$3:$B1002, "&gt;="&amp;$A52, Meetings!$M$3:$M1002, E$19)+SUMIFS(Meetings!$F$3:$F1002, Meetings!$B$3:$B1002, "&lt;"&amp;$A52+7, Meetings!$B$3:$B1002, "&gt;="&amp;$A52, Meetings!$N$3:$N1002, E$19)+SUMIFS(Meetings!$F$3:$F1002, Meetings!$B$3:$B1002, "&lt;"&amp;$A52+7, Meetings!$B$3:$B1002, "&gt;="&amp;$A52, Meetings!$O$3:$O1002, E$19)+SUMIFS(Meetings!$F$3:$F1002, Meetings!$B$3:$B1002, "&lt;"&amp;$A52+7, Meetings!$B$3:$B1002, "&gt;="&amp;$A52, Meetings!$P$3:$P1002, E$19)+SUMIFS(Meetings!$F$3:$F1002, Meetings!$B$3:$B1002, "&lt;"&amp;$A52+7, Meetings!$B$3:$B1002, "&gt;="&amp;$A52, Meetings!$Q$3:$Q1002, E$19))</f>
        <v>0</v>
      </c>
      <c r="F52" s="115">
        <f>(SUMIFS(Timesheet!$G$3:$G1002, Timesheet!$C$3:$C1002, F$19, Timesheet!$B$3:$B1002, "&lt;"&amp;$A52+7, Timesheet!$B$3:$B1002, "&gt;="&amp;$A52)+SUMIFS(Meetings!$F$3:$F1002, Meetings!$B$3:$B1002, "&lt;"&amp;$A52+7, Meetings!$B$3:$B1002, "&gt;="&amp;$A52, Meetings!$G$3:$G1002, F$19)+SUMIFS(Meetings!$F$3:$F1002, Meetings!$B$3:$B1002, "&lt;"&amp;$A52+7, Meetings!$B$3:$B1002, "&gt;="&amp;$A52, Meetings!$H$3:$H1002, F$19)+SUMIFS(Meetings!$F$3:$F1002, Meetings!$B$3:$B1002, "&lt;"&amp;$A52+7, Meetings!$B$3:$B1002, "&gt;="&amp;$A52, Meetings!$I$3:$I1002, F$19)+SUMIFS(Meetings!$F$3:$F1002, Meetings!$B$3:$B1002, "&lt;"&amp;$A52+7, Meetings!$B$3:$B1002, "&gt;="&amp;$A52, Meetings!$J$3:$J1002, F$19)+SUMIFS(Meetings!$F$3:$F1002, Meetings!$B$3:$B1002, "&lt;"&amp;$A52+7, Meetings!$B$3:$B1002, "&gt;="&amp;$A52, Meetings!$K$3:$K1002, F$19)+SUMIFS(Meetings!$F$3:$F1002, Meetings!$B$3:$B1002, "&lt;"&amp;$A52+7, Meetings!$B$3:$B1002, "&gt;="&amp;$A52, Meetings!$L$3:$L1002, F$19)+SUMIFS(Meetings!$F$3:$F1002, Meetings!$B$3:$B1002, "&lt;"&amp;$A52+7, Meetings!$B$3:$B1002, "&gt;="&amp;$A52, Meetings!$M$3:$M1002, F$19)+SUMIFS(Meetings!$F$3:$F1002, Meetings!$B$3:$B1002, "&lt;"&amp;$A52+7, Meetings!$B$3:$B1002, "&gt;="&amp;$A52, Meetings!$N$3:$N1002, F$19)+SUMIFS(Meetings!$F$3:$F1002, Meetings!$B$3:$B1002, "&lt;"&amp;$A52+7, Meetings!$B$3:$B1002, "&gt;="&amp;$A52, Meetings!$O$3:$O1002, F$19)+SUMIFS(Meetings!$F$3:$F1002, Meetings!$B$3:$B1002, "&lt;"&amp;$A52+7, Meetings!$B$3:$B1002, "&gt;="&amp;$A52, Meetings!$P$3:$P1002, F$19)+SUMIFS(Meetings!$F$3:$F1002, Meetings!$B$3:$B1002, "&lt;"&amp;$A52+7, Meetings!$B$3:$B1002, "&gt;="&amp;$A52, Meetings!$Q$3:$Q1002, F$19))</f>
        <v>0</v>
      </c>
      <c r="G52" s="115">
        <f>(SUMIFS(Timesheet!$G$3:$G1002, Timesheet!$C$3:$C1002, G$19, Timesheet!$B$3:$B1002, "&lt;"&amp;$A52+7, Timesheet!$B$3:$B1002, "&gt;="&amp;$A52)+SUMIFS(Meetings!$F$3:$F1002, Meetings!$B$3:$B1002, "&lt;"&amp;$A52+7, Meetings!$B$3:$B1002, "&gt;="&amp;$A52, Meetings!$G$3:$G1002, G$19)+SUMIFS(Meetings!$F$3:$F1002, Meetings!$B$3:$B1002, "&lt;"&amp;$A52+7, Meetings!$B$3:$B1002, "&gt;="&amp;$A52, Meetings!$H$3:$H1002, G$19)+SUMIFS(Meetings!$F$3:$F1002, Meetings!$B$3:$B1002, "&lt;"&amp;$A52+7, Meetings!$B$3:$B1002, "&gt;="&amp;$A52, Meetings!$I$3:$I1002, G$19)+SUMIFS(Meetings!$F$3:$F1002, Meetings!$B$3:$B1002, "&lt;"&amp;$A52+7, Meetings!$B$3:$B1002, "&gt;="&amp;$A52, Meetings!$J$3:$J1002, G$19)+SUMIFS(Meetings!$F$3:$F1002, Meetings!$B$3:$B1002, "&lt;"&amp;$A52+7, Meetings!$B$3:$B1002, "&gt;="&amp;$A52, Meetings!$K$3:$K1002, G$19)+SUMIFS(Meetings!$F$3:$F1002, Meetings!$B$3:$B1002, "&lt;"&amp;$A52+7, Meetings!$B$3:$B1002, "&gt;="&amp;$A52, Meetings!$L$3:$L1002, G$19)+SUMIFS(Meetings!$F$3:$F1002, Meetings!$B$3:$B1002, "&lt;"&amp;$A52+7, Meetings!$B$3:$B1002, "&gt;="&amp;$A52, Meetings!$M$3:$M1002, G$19)+SUMIFS(Meetings!$F$3:$F1002, Meetings!$B$3:$B1002, "&lt;"&amp;$A52+7, Meetings!$B$3:$B1002, "&gt;="&amp;$A52, Meetings!$N$3:$N1002, G$19)+SUMIFS(Meetings!$F$3:$F1002, Meetings!$B$3:$B1002, "&lt;"&amp;$A52+7, Meetings!$B$3:$B1002, "&gt;="&amp;$A52, Meetings!$O$3:$O1002, G$19)+SUMIFS(Meetings!$F$3:$F1002, Meetings!$B$3:$B1002, "&lt;"&amp;$A52+7, Meetings!$B$3:$B1002, "&gt;="&amp;$A52, Meetings!$P$3:$P1002, G$19)+SUMIFS(Meetings!$F$3:$F1002, Meetings!$B$3:$B1002, "&lt;"&amp;$A52+7, Meetings!$B$3:$B1002, "&gt;="&amp;$A52, Meetings!$Q$3:$Q1002, G$19))</f>
        <v>0</v>
      </c>
      <c r="H52" s="115">
        <f>(SUMIFS(Timesheet!$G$3:$G1002, Timesheet!$C$3:$C1002, H$19, Timesheet!$B$3:$B1002, "&lt;"&amp;$A52+7, Timesheet!$B$3:$B1002, "&gt;="&amp;$A52)+SUMIFS(Meetings!$F$3:$F1002, Meetings!$B$3:$B1002, "&lt;"&amp;$A52+7, Meetings!$B$3:$B1002, "&gt;="&amp;$A52, Meetings!$G$3:$G1002, H$19)+SUMIFS(Meetings!$F$3:$F1002, Meetings!$B$3:$B1002, "&lt;"&amp;$A52+7, Meetings!$B$3:$B1002, "&gt;="&amp;$A52, Meetings!$H$3:$H1002, H$19)+SUMIFS(Meetings!$F$3:$F1002, Meetings!$B$3:$B1002, "&lt;"&amp;$A52+7, Meetings!$B$3:$B1002, "&gt;="&amp;$A52, Meetings!$I$3:$I1002, H$19)+SUMIFS(Meetings!$F$3:$F1002, Meetings!$B$3:$B1002, "&lt;"&amp;$A52+7, Meetings!$B$3:$B1002, "&gt;="&amp;$A52, Meetings!$J$3:$J1002, H$19)+SUMIFS(Meetings!$F$3:$F1002, Meetings!$B$3:$B1002, "&lt;"&amp;$A52+7, Meetings!$B$3:$B1002, "&gt;="&amp;$A52, Meetings!$K$3:$K1002, H$19)+SUMIFS(Meetings!$F$3:$F1002, Meetings!$B$3:$B1002, "&lt;"&amp;$A52+7, Meetings!$B$3:$B1002, "&gt;="&amp;$A52, Meetings!$L$3:$L1002, H$19)+SUMIFS(Meetings!$F$3:$F1002, Meetings!$B$3:$B1002, "&lt;"&amp;$A52+7, Meetings!$B$3:$B1002, "&gt;="&amp;$A52, Meetings!$M$3:$M1002, H$19)+SUMIFS(Meetings!$F$3:$F1002, Meetings!$B$3:$B1002, "&lt;"&amp;$A52+7, Meetings!$B$3:$B1002, "&gt;="&amp;$A52, Meetings!$N$3:$N1002, H$19)+SUMIFS(Meetings!$F$3:$F1002, Meetings!$B$3:$B1002, "&lt;"&amp;$A52+7, Meetings!$B$3:$B1002, "&gt;="&amp;$A52, Meetings!$O$3:$O1002, H$19)+SUMIFS(Meetings!$F$3:$F1002, Meetings!$B$3:$B1002, "&lt;"&amp;$A52+7, Meetings!$B$3:$B1002, "&gt;="&amp;$A52, Meetings!$P$3:$P1002, H$19)+SUMIFS(Meetings!$F$3:$F1002, Meetings!$B$3:$B1002, "&lt;"&amp;$A52+7, Meetings!$B$3:$B1002, "&gt;="&amp;$A52, Meetings!$Q$3:$Q1002, H$19))</f>
        <v>0</v>
      </c>
      <c r="I52" s="115">
        <f>(SUMIFS(Timesheet!$G$3:$G1002, Timesheet!$C$3:$C1002, I$19, Timesheet!$B$3:$B1002, "&lt;"&amp;$A52+7, Timesheet!$B$3:$B1002, "&gt;="&amp;$A52)+SUMIFS(Meetings!$F$3:$F1002, Meetings!$B$3:$B1002, "&lt;"&amp;$A52+7, Meetings!$B$3:$B1002, "&gt;="&amp;$A52, Meetings!$G$3:$G1002, I$19)+SUMIFS(Meetings!$F$3:$F1002, Meetings!$B$3:$B1002, "&lt;"&amp;$A52+7, Meetings!$B$3:$B1002, "&gt;="&amp;$A52, Meetings!$H$3:$H1002, I$19)+SUMIFS(Meetings!$F$3:$F1002, Meetings!$B$3:$B1002, "&lt;"&amp;$A52+7, Meetings!$B$3:$B1002, "&gt;="&amp;$A52, Meetings!$I$3:$I1002, I$19)+SUMIFS(Meetings!$F$3:$F1002, Meetings!$B$3:$B1002, "&lt;"&amp;$A52+7, Meetings!$B$3:$B1002, "&gt;="&amp;$A52, Meetings!$J$3:$J1002, I$19)+SUMIFS(Meetings!$F$3:$F1002, Meetings!$B$3:$B1002, "&lt;"&amp;$A52+7, Meetings!$B$3:$B1002, "&gt;="&amp;$A52, Meetings!$K$3:$K1002, I$19)+SUMIFS(Meetings!$F$3:$F1002, Meetings!$B$3:$B1002, "&lt;"&amp;$A52+7, Meetings!$B$3:$B1002, "&gt;="&amp;$A52, Meetings!$L$3:$L1002, I$19)+SUMIFS(Meetings!$F$3:$F1002, Meetings!$B$3:$B1002, "&lt;"&amp;$A52+7, Meetings!$B$3:$B1002, "&gt;="&amp;$A52, Meetings!$M$3:$M1002, I$19)+SUMIFS(Meetings!$F$3:$F1002, Meetings!$B$3:$B1002, "&lt;"&amp;$A52+7, Meetings!$B$3:$B1002, "&gt;="&amp;$A52, Meetings!$N$3:$N1002, I$19)+SUMIFS(Meetings!$F$3:$F1002, Meetings!$B$3:$B1002, "&lt;"&amp;$A52+7, Meetings!$B$3:$B1002, "&gt;="&amp;$A52, Meetings!$O$3:$O1002, I$19)+SUMIFS(Meetings!$F$3:$F1002, Meetings!$B$3:$B1002, "&lt;"&amp;$A52+7, Meetings!$B$3:$B1002, "&gt;="&amp;$A52, Meetings!$P$3:$P1002, I$19)+SUMIFS(Meetings!$F$3:$F1002, Meetings!$B$3:$B1002, "&lt;"&amp;$A52+7, Meetings!$B$3:$B1002, "&gt;="&amp;$A52, Meetings!$Q$3:$Q1002, I$19))</f>
        <v>0</v>
      </c>
      <c r="J52" s="115">
        <f>(SUMIFS(Timesheet!$G$3:$G1002, Timesheet!$C$3:$C1002, J$19, Timesheet!$B$3:$B1002, "&lt;"&amp;$A52+7, Timesheet!$B$3:$B1002, "&gt;="&amp;$A52)+SUMIFS(Meetings!$F$3:$F1002, Meetings!$B$3:$B1002, "&lt;"&amp;$A52+7, Meetings!$B$3:$B1002, "&gt;="&amp;$A52, Meetings!$G$3:$G1002, J$19)+SUMIFS(Meetings!$F$3:$F1002, Meetings!$B$3:$B1002, "&lt;"&amp;$A52+7, Meetings!$B$3:$B1002, "&gt;="&amp;$A52, Meetings!$H$3:$H1002, J$19)+SUMIFS(Meetings!$F$3:$F1002, Meetings!$B$3:$B1002, "&lt;"&amp;$A52+7, Meetings!$B$3:$B1002, "&gt;="&amp;$A52, Meetings!$I$3:$I1002, J$19)+SUMIFS(Meetings!$F$3:$F1002, Meetings!$B$3:$B1002, "&lt;"&amp;$A52+7, Meetings!$B$3:$B1002, "&gt;="&amp;$A52, Meetings!$J$3:$J1002, J$19)+SUMIFS(Meetings!$F$3:$F1002, Meetings!$B$3:$B1002, "&lt;"&amp;$A52+7, Meetings!$B$3:$B1002, "&gt;="&amp;$A52, Meetings!$K$3:$K1002, J$19)+SUMIFS(Meetings!$F$3:$F1002, Meetings!$B$3:$B1002, "&lt;"&amp;$A52+7, Meetings!$B$3:$B1002, "&gt;="&amp;$A52, Meetings!$L$3:$L1002, J$19)+SUMIFS(Meetings!$F$3:$F1002, Meetings!$B$3:$B1002, "&lt;"&amp;$A52+7, Meetings!$B$3:$B1002, "&gt;="&amp;$A52, Meetings!$M$3:$M1002, J$19)+SUMIFS(Meetings!$F$3:$F1002, Meetings!$B$3:$B1002, "&lt;"&amp;$A52+7, Meetings!$B$3:$B1002, "&gt;="&amp;$A52, Meetings!$N$3:$N1002, J$19)+SUMIFS(Meetings!$F$3:$F1002, Meetings!$B$3:$B1002, "&lt;"&amp;$A52+7, Meetings!$B$3:$B1002, "&gt;="&amp;$A52, Meetings!$O$3:$O1002, J$19)+SUMIFS(Meetings!$F$3:$F1002, Meetings!$B$3:$B1002, "&lt;"&amp;$A52+7, Meetings!$B$3:$B1002, "&gt;="&amp;$A52, Meetings!$P$3:$P1002, J$19)+SUMIFS(Meetings!$F$3:$F1002, Meetings!$B$3:$B1002, "&lt;"&amp;$A52+7, Meetings!$B$3:$B1002, "&gt;="&amp;$A52, Meetings!$Q$3:$Q1002, J$19))</f>
        <v>0</v>
      </c>
      <c r="K52" s="115">
        <f>(SUMIFS(Timesheet!$G$3:$G1002, Timesheet!$C$3:$C1002, K$19, Timesheet!$B$3:$B1002, "&lt;"&amp;$A52+7, Timesheet!$B$3:$B1002, "&gt;="&amp;$A52)+SUMIFS(Meetings!$F$3:$F1002, Meetings!$B$3:$B1002, "&lt;"&amp;$A52+7, Meetings!$B$3:$B1002, "&gt;="&amp;$A52, Meetings!$G$3:$G1002, K$19)+SUMIFS(Meetings!$F$3:$F1002, Meetings!$B$3:$B1002, "&lt;"&amp;$A52+7, Meetings!$B$3:$B1002, "&gt;="&amp;$A52, Meetings!$H$3:$H1002, K$19)+SUMIFS(Meetings!$F$3:$F1002, Meetings!$B$3:$B1002, "&lt;"&amp;$A52+7, Meetings!$B$3:$B1002, "&gt;="&amp;$A52, Meetings!$I$3:$I1002, K$19)+SUMIFS(Meetings!$F$3:$F1002, Meetings!$B$3:$B1002, "&lt;"&amp;$A52+7, Meetings!$B$3:$B1002, "&gt;="&amp;$A52, Meetings!$J$3:$J1002, K$19)+SUMIFS(Meetings!$F$3:$F1002, Meetings!$B$3:$B1002, "&lt;"&amp;$A52+7, Meetings!$B$3:$B1002, "&gt;="&amp;$A52, Meetings!$K$3:$K1002, K$19)+SUMIFS(Meetings!$F$3:$F1002, Meetings!$B$3:$B1002, "&lt;"&amp;$A52+7, Meetings!$B$3:$B1002, "&gt;="&amp;$A52, Meetings!$L$3:$L1002, K$19)+SUMIFS(Meetings!$F$3:$F1002, Meetings!$B$3:$B1002, "&lt;"&amp;$A52+7, Meetings!$B$3:$B1002, "&gt;="&amp;$A52, Meetings!$M$3:$M1002, K$19)+SUMIFS(Meetings!$F$3:$F1002, Meetings!$B$3:$B1002, "&lt;"&amp;$A52+7, Meetings!$B$3:$B1002, "&gt;="&amp;$A52, Meetings!$N$3:$N1002, K$19)+SUMIFS(Meetings!$F$3:$F1002, Meetings!$B$3:$B1002, "&lt;"&amp;$A52+7, Meetings!$B$3:$B1002, "&gt;="&amp;$A52, Meetings!$O$3:$O1002, K$19)+SUMIFS(Meetings!$F$3:$F1002, Meetings!$B$3:$B1002, "&lt;"&amp;$A52+7, Meetings!$B$3:$B1002, "&gt;="&amp;$A52, Meetings!$P$3:$P1002, K$19)+SUMIFS(Meetings!$F$3:$F1002, Meetings!$B$3:$B1002, "&lt;"&amp;$A52+7, Meetings!$B$3:$B1002, "&gt;="&amp;$A52, Meetings!$Q$3:$Q1002, K$19))</f>
        <v>0</v>
      </c>
      <c r="L52" s="115">
        <f>(SUMIFS(Timesheet!$G$3:$G1002, Timesheet!$C$3:$C1002, L$19, Timesheet!$B$3:$B1002, "&lt;"&amp;$A52+7, Timesheet!$B$3:$B1002, "&gt;="&amp;$A52)+SUMIFS(Meetings!$F$3:$F1002, Meetings!$B$3:$B1002, "&lt;"&amp;$A52+7, Meetings!$B$3:$B1002, "&gt;="&amp;$A52, Meetings!$G$3:$G1002, L$19)+SUMIFS(Meetings!$F$3:$F1002, Meetings!$B$3:$B1002, "&lt;"&amp;$A52+7, Meetings!$B$3:$B1002, "&gt;="&amp;$A52, Meetings!$H$3:$H1002, L$19)+SUMIFS(Meetings!$F$3:$F1002, Meetings!$B$3:$B1002, "&lt;"&amp;$A52+7, Meetings!$B$3:$B1002, "&gt;="&amp;$A52, Meetings!$I$3:$I1002, L$19)+SUMIFS(Meetings!$F$3:$F1002, Meetings!$B$3:$B1002, "&lt;"&amp;$A52+7, Meetings!$B$3:$B1002, "&gt;="&amp;$A52, Meetings!$J$3:$J1002, L$19)+SUMIFS(Meetings!$F$3:$F1002, Meetings!$B$3:$B1002, "&lt;"&amp;$A52+7, Meetings!$B$3:$B1002, "&gt;="&amp;$A52, Meetings!$K$3:$K1002, L$19)+SUMIFS(Meetings!$F$3:$F1002, Meetings!$B$3:$B1002, "&lt;"&amp;$A52+7, Meetings!$B$3:$B1002, "&gt;="&amp;$A52, Meetings!$L$3:$L1002, L$19)+SUMIFS(Meetings!$F$3:$F1002, Meetings!$B$3:$B1002, "&lt;"&amp;$A52+7, Meetings!$B$3:$B1002, "&gt;="&amp;$A52, Meetings!$M$3:$M1002, L$19)+SUMIFS(Meetings!$F$3:$F1002, Meetings!$B$3:$B1002, "&lt;"&amp;$A52+7, Meetings!$B$3:$B1002, "&gt;="&amp;$A52, Meetings!$N$3:$N1002, L$19)+SUMIFS(Meetings!$F$3:$F1002, Meetings!$B$3:$B1002, "&lt;"&amp;$A52+7, Meetings!$B$3:$B1002, "&gt;="&amp;$A52, Meetings!$O$3:$O1002, L$19)+SUMIFS(Meetings!$F$3:$F1002, Meetings!$B$3:$B1002, "&lt;"&amp;$A52+7, Meetings!$B$3:$B1002, "&gt;="&amp;$A52, Meetings!$P$3:$P1002, L$19)+SUMIFS(Meetings!$F$3:$F1002, Meetings!$B$3:$B1002, "&lt;"&amp;$A52+7, Meetings!$B$3:$B1002, "&gt;="&amp;$A52, Meetings!$Q$3:$Q1002, L$19))</f>
        <v>0</v>
      </c>
      <c r="M52" s="115">
        <f>(SUMIFS(Timesheet!$G$3:$G1002, Timesheet!$C$3:$C1002, M$19, Timesheet!$B$3:$B1002, "&lt;"&amp;$A52+7, Timesheet!$B$3:$B1002, "&gt;="&amp;$A52)+SUMIFS(Meetings!$F$3:$F1002, Meetings!$B$3:$B1002, "&lt;"&amp;$A52+7, Meetings!$B$3:$B1002, "&gt;="&amp;$A52, Meetings!$G$3:$G1002, M$19)+SUMIFS(Meetings!$F$3:$F1002, Meetings!$B$3:$B1002, "&lt;"&amp;$A52+7, Meetings!$B$3:$B1002, "&gt;="&amp;$A52, Meetings!$H$3:$H1002, M$19)+SUMIFS(Meetings!$F$3:$F1002, Meetings!$B$3:$B1002, "&lt;"&amp;$A52+7, Meetings!$B$3:$B1002, "&gt;="&amp;$A52, Meetings!$I$3:$I1002, M$19)+SUMIFS(Meetings!$F$3:$F1002, Meetings!$B$3:$B1002, "&lt;"&amp;$A52+7, Meetings!$B$3:$B1002, "&gt;="&amp;$A52, Meetings!$J$3:$J1002, M$19)+SUMIFS(Meetings!$F$3:$F1002, Meetings!$B$3:$B1002, "&lt;"&amp;$A52+7, Meetings!$B$3:$B1002, "&gt;="&amp;$A52, Meetings!$K$3:$K1002, M$19)+SUMIFS(Meetings!$F$3:$F1002, Meetings!$B$3:$B1002, "&lt;"&amp;$A52+7, Meetings!$B$3:$B1002, "&gt;="&amp;$A52, Meetings!$L$3:$L1002, M$19)+SUMIFS(Meetings!$F$3:$F1002, Meetings!$B$3:$B1002, "&lt;"&amp;$A52+7, Meetings!$B$3:$B1002, "&gt;="&amp;$A52, Meetings!$M$3:$M1002, M$19)+SUMIFS(Meetings!$F$3:$F1002, Meetings!$B$3:$B1002, "&lt;"&amp;$A52+7, Meetings!$B$3:$B1002, "&gt;="&amp;$A52, Meetings!$N$3:$N1002, M$19)+SUMIFS(Meetings!$F$3:$F1002, Meetings!$B$3:$B1002, "&lt;"&amp;$A52+7, Meetings!$B$3:$B1002, "&gt;="&amp;$A52, Meetings!$O$3:$O1002, M$19)+SUMIFS(Meetings!$F$3:$F1002, Meetings!$B$3:$B1002, "&lt;"&amp;$A52+7, Meetings!$B$3:$B1002, "&gt;="&amp;$A52, Meetings!$P$3:$P1002, M$19)+SUMIFS(Meetings!$F$3:$F1002, Meetings!$B$3:$B1002, "&lt;"&amp;$A52+7, Meetings!$B$3:$B1002, "&gt;="&amp;$A52, Meetings!$Q$3:$Q1002, M$19))</f>
        <v>0</v>
      </c>
      <c r="N52" s="111">
        <f t="shared" si="3"/>
        <v>0</v>
      </c>
      <c r="O52" s="113">
        <f t="shared" si="4"/>
        <v>0</v>
      </c>
    </row>
    <row r="53" ht="15.75" customHeight="1">
      <c r="A53" s="108">
        <f t="shared" si="5"/>
        <v>45096</v>
      </c>
      <c r="B53" s="114" t="s">
        <v>670</v>
      </c>
      <c r="C53" s="116">
        <f>(SUMIFS(Timesheet!$G$3:$G1002, Timesheet!$C$3:$C1002, C$19, Timesheet!$B$3:$B1002, "&lt;"&amp;$A53+7, Timesheet!$B$3:$B1002, "&gt;="&amp;$A53)+SUMIFS(Meetings!$F$3:$F1002, Meetings!$B$3:$B1002, "&lt;"&amp;$A53+7, Meetings!$B$3:$B1002, "&gt;="&amp;$A53, Meetings!$G$3:$G1002, C$19)+SUMIFS(Meetings!$F$3:$F1002, Meetings!$B$3:$B1002, "&lt;"&amp;$A53+7, Meetings!$B$3:$B1002, "&gt;="&amp;$A53, Meetings!$H$3:$H1002, C$19)+SUMIFS(Meetings!$F$3:$F1002, Meetings!$B$3:$B1002, "&lt;"&amp;$A53+7, Meetings!$B$3:$B1002, "&gt;="&amp;$A53, Meetings!$I$3:$I1002, C$19)+SUMIFS(Meetings!$F$3:$F1002, Meetings!$B$3:$B1002, "&lt;"&amp;$A53+7, Meetings!$B$3:$B1002, "&gt;="&amp;$A53, Meetings!$J$3:$J1002, C$19)+SUMIFS(Meetings!$F$3:$F1002, Meetings!$B$3:$B1002, "&lt;"&amp;$A53+7, Meetings!$B$3:$B1002, "&gt;="&amp;$A53, Meetings!$K$3:$K1002, C$19)+SUMIFS(Meetings!$F$3:$F1002, Meetings!$B$3:$B1002, "&lt;"&amp;$A53+7, Meetings!$B$3:$B1002, "&gt;="&amp;$A53, Meetings!$L$3:$L1002, C$19)+SUMIFS(Meetings!$F$3:$F1002, Meetings!$B$3:$B1002, "&lt;"&amp;$A53+7, Meetings!$B$3:$B1002, "&gt;="&amp;$A53, Meetings!$M$3:$M1002, C$19)+SUMIFS(Meetings!$F$3:$F1002, Meetings!$B$3:$B1002, "&lt;"&amp;$A53+7, Meetings!$B$3:$B1002, "&gt;="&amp;$A53, Meetings!$N$3:$N1002, C$19)+SUMIFS(Meetings!$F$3:$F1002, Meetings!$B$3:$B1002, "&lt;"&amp;$A53+7, Meetings!$B$3:$B1002, "&gt;="&amp;$A53, Meetings!$O$3:$O1002, C$19)+SUMIFS(Meetings!$F$3:$F1002, Meetings!$B$3:$B1002, "&lt;"&amp;$A53+7, Meetings!$B$3:$B1002, "&gt;="&amp;$A53, Meetings!$P$3:$P1002, C$19)+SUMIFS(Meetings!$F$3:$F1002, Meetings!$B$3:$B1002, "&lt;"&amp;$A53+7, Meetings!$B$3:$B1002, "&gt;="&amp;$A53, Meetings!$Q$3:$Q1002, C$19))</f>
        <v>0</v>
      </c>
      <c r="D53" s="116">
        <f>(SUMIFS(Timesheet!$G$3:$G1002, Timesheet!$C$3:$C1002, D$19, Timesheet!$B$3:$B1002, "&lt;"&amp;$A53+7, Timesheet!$B$3:$B1002, "&gt;="&amp;$A53)+SUMIFS(Meetings!$F$3:$F1002, Meetings!$B$3:$B1002, "&lt;"&amp;$A53+7, Meetings!$B$3:$B1002, "&gt;="&amp;$A53, Meetings!$G$3:$G1002, D$19)+SUMIFS(Meetings!$F$3:$F1002, Meetings!$B$3:$B1002, "&lt;"&amp;$A53+7, Meetings!$B$3:$B1002, "&gt;="&amp;$A53, Meetings!$H$3:$H1002, D$19)+SUMIFS(Meetings!$F$3:$F1002, Meetings!$B$3:$B1002, "&lt;"&amp;$A53+7, Meetings!$B$3:$B1002, "&gt;="&amp;$A53, Meetings!$I$3:$I1002, D$19)+SUMIFS(Meetings!$F$3:$F1002, Meetings!$B$3:$B1002, "&lt;"&amp;$A53+7, Meetings!$B$3:$B1002, "&gt;="&amp;$A53, Meetings!$J$3:$J1002, D$19)+SUMIFS(Meetings!$F$3:$F1002, Meetings!$B$3:$B1002, "&lt;"&amp;$A53+7, Meetings!$B$3:$B1002, "&gt;="&amp;$A53, Meetings!$K$3:$K1002, D$19)+SUMIFS(Meetings!$F$3:$F1002, Meetings!$B$3:$B1002, "&lt;"&amp;$A53+7, Meetings!$B$3:$B1002, "&gt;="&amp;$A53, Meetings!$L$3:$L1002, D$19)+SUMIFS(Meetings!$F$3:$F1002, Meetings!$B$3:$B1002, "&lt;"&amp;$A53+7, Meetings!$B$3:$B1002, "&gt;="&amp;$A53, Meetings!$M$3:$M1002, D$19)+SUMIFS(Meetings!$F$3:$F1002, Meetings!$B$3:$B1002, "&lt;"&amp;$A53+7, Meetings!$B$3:$B1002, "&gt;="&amp;$A53, Meetings!$N$3:$N1002, D$19)+SUMIFS(Meetings!$F$3:$F1002, Meetings!$B$3:$B1002, "&lt;"&amp;$A53+7, Meetings!$B$3:$B1002, "&gt;="&amp;$A53, Meetings!$O$3:$O1002, D$19)+SUMIFS(Meetings!$F$3:$F1002, Meetings!$B$3:$B1002, "&lt;"&amp;$A53+7, Meetings!$B$3:$B1002, "&gt;="&amp;$A53, Meetings!$P$3:$P1002, D$19)+SUMIFS(Meetings!$F$3:$F1002, Meetings!$B$3:$B1002, "&lt;"&amp;$A53+7, Meetings!$B$3:$B1002, "&gt;="&amp;$A53, Meetings!$Q$3:$Q1002, D$19))</f>
        <v>0</v>
      </c>
      <c r="E53" s="116">
        <f>(SUMIFS(Timesheet!$G$3:$G1002, Timesheet!$C$3:$C1002, E$19, Timesheet!$B$3:$B1002, "&lt;"&amp;$A53+7, Timesheet!$B$3:$B1002, "&gt;="&amp;$A53)+SUMIFS(Meetings!$F$3:$F1002, Meetings!$B$3:$B1002, "&lt;"&amp;$A53+7, Meetings!$B$3:$B1002, "&gt;="&amp;$A53, Meetings!$G$3:$G1002, E$19)+SUMIFS(Meetings!$F$3:$F1002, Meetings!$B$3:$B1002, "&lt;"&amp;$A53+7, Meetings!$B$3:$B1002, "&gt;="&amp;$A53, Meetings!$H$3:$H1002, E$19)+SUMIFS(Meetings!$F$3:$F1002, Meetings!$B$3:$B1002, "&lt;"&amp;$A53+7, Meetings!$B$3:$B1002, "&gt;="&amp;$A53, Meetings!$I$3:$I1002, E$19)+SUMIFS(Meetings!$F$3:$F1002, Meetings!$B$3:$B1002, "&lt;"&amp;$A53+7, Meetings!$B$3:$B1002, "&gt;="&amp;$A53, Meetings!$J$3:$J1002, E$19)+SUMIFS(Meetings!$F$3:$F1002, Meetings!$B$3:$B1002, "&lt;"&amp;$A53+7, Meetings!$B$3:$B1002, "&gt;="&amp;$A53, Meetings!$K$3:$K1002, E$19)+SUMIFS(Meetings!$F$3:$F1002, Meetings!$B$3:$B1002, "&lt;"&amp;$A53+7, Meetings!$B$3:$B1002, "&gt;="&amp;$A53, Meetings!$L$3:$L1002, E$19)+SUMIFS(Meetings!$F$3:$F1002, Meetings!$B$3:$B1002, "&lt;"&amp;$A53+7, Meetings!$B$3:$B1002, "&gt;="&amp;$A53, Meetings!$M$3:$M1002, E$19)+SUMIFS(Meetings!$F$3:$F1002, Meetings!$B$3:$B1002, "&lt;"&amp;$A53+7, Meetings!$B$3:$B1002, "&gt;="&amp;$A53, Meetings!$N$3:$N1002, E$19)+SUMIFS(Meetings!$F$3:$F1002, Meetings!$B$3:$B1002, "&lt;"&amp;$A53+7, Meetings!$B$3:$B1002, "&gt;="&amp;$A53, Meetings!$O$3:$O1002, E$19)+SUMIFS(Meetings!$F$3:$F1002, Meetings!$B$3:$B1002, "&lt;"&amp;$A53+7, Meetings!$B$3:$B1002, "&gt;="&amp;$A53, Meetings!$P$3:$P1002, E$19)+SUMIFS(Meetings!$F$3:$F1002, Meetings!$B$3:$B1002, "&lt;"&amp;$A53+7, Meetings!$B$3:$B1002, "&gt;="&amp;$A53, Meetings!$Q$3:$Q1002, E$19))</f>
        <v>0</v>
      </c>
      <c r="F53" s="116">
        <f>(SUMIFS(Timesheet!$G$3:$G1002, Timesheet!$C$3:$C1002, F$19, Timesheet!$B$3:$B1002, "&lt;"&amp;$A53+7, Timesheet!$B$3:$B1002, "&gt;="&amp;$A53)+SUMIFS(Meetings!$F$3:$F1002, Meetings!$B$3:$B1002, "&lt;"&amp;$A53+7, Meetings!$B$3:$B1002, "&gt;="&amp;$A53, Meetings!$G$3:$G1002, F$19)+SUMIFS(Meetings!$F$3:$F1002, Meetings!$B$3:$B1002, "&lt;"&amp;$A53+7, Meetings!$B$3:$B1002, "&gt;="&amp;$A53, Meetings!$H$3:$H1002, F$19)+SUMIFS(Meetings!$F$3:$F1002, Meetings!$B$3:$B1002, "&lt;"&amp;$A53+7, Meetings!$B$3:$B1002, "&gt;="&amp;$A53, Meetings!$I$3:$I1002, F$19)+SUMIFS(Meetings!$F$3:$F1002, Meetings!$B$3:$B1002, "&lt;"&amp;$A53+7, Meetings!$B$3:$B1002, "&gt;="&amp;$A53, Meetings!$J$3:$J1002, F$19)+SUMIFS(Meetings!$F$3:$F1002, Meetings!$B$3:$B1002, "&lt;"&amp;$A53+7, Meetings!$B$3:$B1002, "&gt;="&amp;$A53, Meetings!$K$3:$K1002, F$19)+SUMIFS(Meetings!$F$3:$F1002, Meetings!$B$3:$B1002, "&lt;"&amp;$A53+7, Meetings!$B$3:$B1002, "&gt;="&amp;$A53, Meetings!$L$3:$L1002, F$19)+SUMIFS(Meetings!$F$3:$F1002, Meetings!$B$3:$B1002, "&lt;"&amp;$A53+7, Meetings!$B$3:$B1002, "&gt;="&amp;$A53, Meetings!$M$3:$M1002, F$19)+SUMIFS(Meetings!$F$3:$F1002, Meetings!$B$3:$B1002, "&lt;"&amp;$A53+7, Meetings!$B$3:$B1002, "&gt;="&amp;$A53, Meetings!$N$3:$N1002, F$19)+SUMIFS(Meetings!$F$3:$F1002, Meetings!$B$3:$B1002, "&lt;"&amp;$A53+7, Meetings!$B$3:$B1002, "&gt;="&amp;$A53, Meetings!$O$3:$O1002, F$19)+SUMIFS(Meetings!$F$3:$F1002, Meetings!$B$3:$B1002, "&lt;"&amp;$A53+7, Meetings!$B$3:$B1002, "&gt;="&amp;$A53, Meetings!$P$3:$P1002, F$19)+SUMIFS(Meetings!$F$3:$F1002, Meetings!$B$3:$B1002, "&lt;"&amp;$A53+7, Meetings!$B$3:$B1002, "&gt;="&amp;$A53, Meetings!$Q$3:$Q1002, F$19))</f>
        <v>0</v>
      </c>
      <c r="G53" s="116">
        <f>(SUMIFS(Timesheet!$G$3:$G1002, Timesheet!$C$3:$C1002, G$19, Timesheet!$B$3:$B1002, "&lt;"&amp;$A53+7, Timesheet!$B$3:$B1002, "&gt;="&amp;$A53)+SUMIFS(Meetings!$F$3:$F1002, Meetings!$B$3:$B1002, "&lt;"&amp;$A53+7, Meetings!$B$3:$B1002, "&gt;="&amp;$A53, Meetings!$G$3:$G1002, G$19)+SUMIFS(Meetings!$F$3:$F1002, Meetings!$B$3:$B1002, "&lt;"&amp;$A53+7, Meetings!$B$3:$B1002, "&gt;="&amp;$A53, Meetings!$H$3:$H1002, G$19)+SUMIFS(Meetings!$F$3:$F1002, Meetings!$B$3:$B1002, "&lt;"&amp;$A53+7, Meetings!$B$3:$B1002, "&gt;="&amp;$A53, Meetings!$I$3:$I1002, G$19)+SUMIFS(Meetings!$F$3:$F1002, Meetings!$B$3:$B1002, "&lt;"&amp;$A53+7, Meetings!$B$3:$B1002, "&gt;="&amp;$A53, Meetings!$J$3:$J1002, G$19)+SUMIFS(Meetings!$F$3:$F1002, Meetings!$B$3:$B1002, "&lt;"&amp;$A53+7, Meetings!$B$3:$B1002, "&gt;="&amp;$A53, Meetings!$K$3:$K1002, G$19)+SUMIFS(Meetings!$F$3:$F1002, Meetings!$B$3:$B1002, "&lt;"&amp;$A53+7, Meetings!$B$3:$B1002, "&gt;="&amp;$A53, Meetings!$L$3:$L1002, G$19)+SUMIFS(Meetings!$F$3:$F1002, Meetings!$B$3:$B1002, "&lt;"&amp;$A53+7, Meetings!$B$3:$B1002, "&gt;="&amp;$A53, Meetings!$M$3:$M1002, G$19)+SUMIFS(Meetings!$F$3:$F1002, Meetings!$B$3:$B1002, "&lt;"&amp;$A53+7, Meetings!$B$3:$B1002, "&gt;="&amp;$A53, Meetings!$N$3:$N1002, G$19)+SUMIFS(Meetings!$F$3:$F1002, Meetings!$B$3:$B1002, "&lt;"&amp;$A53+7, Meetings!$B$3:$B1002, "&gt;="&amp;$A53, Meetings!$O$3:$O1002, G$19)+SUMIFS(Meetings!$F$3:$F1002, Meetings!$B$3:$B1002, "&lt;"&amp;$A53+7, Meetings!$B$3:$B1002, "&gt;="&amp;$A53, Meetings!$P$3:$P1002, G$19)+SUMIFS(Meetings!$F$3:$F1002, Meetings!$B$3:$B1002, "&lt;"&amp;$A53+7, Meetings!$B$3:$B1002, "&gt;="&amp;$A53, Meetings!$Q$3:$Q1002, G$19))</f>
        <v>0</v>
      </c>
      <c r="H53" s="116">
        <f>(SUMIFS(Timesheet!$G$3:$G1002, Timesheet!$C$3:$C1002, H$19, Timesheet!$B$3:$B1002, "&lt;"&amp;$A53+7, Timesheet!$B$3:$B1002, "&gt;="&amp;$A53)+SUMIFS(Meetings!$F$3:$F1002, Meetings!$B$3:$B1002, "&lt;"&amp;$A53+7, Meetings!$B$3:$B1002, "&gt;="&amp;$A53, Meetings!$G$3:$G1002, H$19)+SUMIFS(Meetings!$F$3:$F1002, Meetings!$B$3:$B1002, "&lt;"&amp;$A53+7, Meetings!$B$3:$B1002, "&gt;="&amp;$A53, Meetings!$H$3:$H1002, H$19)+SUMIFS(Meetings!$F$3:$F1002, Meetings!$B$3:$B1002, "&lt;"&amp;$A53+7, Meetings!$B$3:$B1002, "&gt;="&amp;$A53, Meetings!$I$3:$I1002, H$19)+SUMIFS(Meetings!$F$3:$F1002, Meetings!$B$3:$B1002, "&lt;"&amp;$A53+7, Meetings!$B$3:$B1002, "&gt;="&amp;$A53, Meetings!$J$3:$J1002, H$19)+SUMIFS(Meetings!$F$3:$F1002, Meetings!$B$3:$B1002, "&lt;"&amp;$A53+7, Meetings!$B$3:$B1002, "&gt;="&amp;$A53, Meetings!$K$3:$K1002, H$19)+SUMIFS(Meetings!$F$3:$F1002, Meetings!$B$3:$B1002, "&lt;"&amp;$A53+7, Meetings!$B$3:$B1002, "&gt;="&amp;$A53, Meetings!$L$3:$L1002, H$19)+SUMIFS(Meetings!$F$3:$F1002, Meetings!$B$3:$B1002, "&lt;"&amp;$A53+7, Meetings!$B$3:$B1002, "&gt;="&amp;$A53, Meetings!$M$3:$M1002, H$19)+SUMIFS(Meetings!$F$3:$F1002, Meetings!$B$3:$B1002, "&lt;"&amp;$A53+7, Meetings!$B$3:$B1002, "&gt;="&amp;$A53, Meetings!$N$3:$N1002, H$19)+SUMIFS(Meetings!$F$3:$F1002, Meetings!$B$3:$B1002, "&lt;"&amp;$A53+7, Meetings!$B$3:$B1002, "&gt;="&amp;$A53, Meetings!$O$3:$O1002, H$19)+SUMIFS(Meetings!$F$3:$F1002, Meetings!$B$3:$B1002, "&lt;"&amp;$A53+7, Meetings!$B$3:$B1002, "&gt;="&amp;$A53, Meetings!$P$3:$P1002, H$19)+SUMIFS(Meetings!$F$3:$F1002, Meetings!$B$3:$B1002, "&lt;"&amp;$A53+7, Meetings!$B$3:$B1002, "&gt;="&amp;$A53, Meetings!$Q$3:$Q1002, H$19))</f>
        <v>0</v>
      </c>
      <c r="I53" s="116">
        <f>(SUMIFS(Timesheet!$G$3:$G1002, Timesheet!$C$3:$C1002, I$19, Timesheet!$B$3:$B1002, "&lt;"&amp;$A53+7, Timesheet!$B$3:$B1002, "&gt;="&amp;$A53)+SUMIFS(Meetings!$F$3:$F1002, Meetings!$B$3:$B1002, "&lt;"&amp;$A53+7, Meetings!$B$3:$B1002, "&gt;="&amp;$A53, Meetings!$G$3:$G1002, I$19)+SUMIFS(Meetings!$F$3:$F1002, Meetings!$B$3:$B1002, "&lt;"&amp;$A53+7, Meetings!$B$3:$B1002, "&gt;="&amp;$A53, Meetings!$H$3:$H1002, I$19)+SUMIFS(Meetings!$F$3:$F1002, Meetings!$B$3:$B1002, "&lt;"&amp;$A53+7, Meetings!$B$3:$B1002, "&gt;="&amp;$A53, Meetings!$I$3:$I1002, I$19)+SUMIFS(Meetings!$F$3:$F1002, Meetings!$B$3:$B1002, "&lt;"&amp;$A53+7, Meetings!$B$3:$B1002, "&gt;="&amp;$A53, Meetings!$J$3:$J1002, I$19)+SUMIFS(Meetings!$F$3:$F1002, Meetings!$B$3:$B1002, "&lt;"&amp;$A53+7, Meetings!$B$3:$B1002, "&gt;="&amp;$A53, Meetings!$K$3:$K1002, I$19)+SUMIFS(Meetings!$F$3:$F1002, Meetings!$B$3:$B1002, "&lt;"&amp;$A53+7, Meetings!$B$3:$B1002, "&gt;="&amp;$A53, Meetings!$L$3:$L1002, I$19)+SUMIFS(Meetings!$F$3:$F1002, Meetings!$B$3:$B1002, "&lt;"&amp;$A53+7, Meetings!$B$3:$B1002, "&gt;="&amp;$A53, Meetings!$M$3:$M1002, I$19)+SUMIFS(Meetings!$F$3:$F1002, Meetings!$B$3:$B1002, "&lt;"&amp;$A53+7, Meetings!$B$3:$B1002, "&gt;="&amp;$A53, Meetings!$N$3:$N1002, I$19)+SUMIFS(Meetings!$F$3:$F1002, Meetings!$B$3:$B1002, "&lt;"&amp;$A53+7, Meetings!$B$3:$B1002, "&gt;="&amp;$A53, Meetings!$O$3:$O1002, I$19)+SUMIFS(Meetings!$F$3:$F1002, Meetings!$B$3:$B1002, "&lt;"&amp;$A53+7, Meetings!$B$3:$B1002, "&gt;="&amp;$A53, Meetings!$P$3:$P1002, I$19)+SUMIFS(Meetings!$F$3:$F1002, Meetings!$B$3:$B1002, "&lt;"&amp;$A53+7, Meetings!$B$3:$B1002, "&gt;="&amp;$A53, Meetings!$Q$3:$Q1002, I$19))</f>
        <v>0</v>
      </c>
      <c r="J53" s="116">
        <f>(SUMIFS(Timesheet!$G$3:$G1002, Timesheet!$C$3:$C1002, J$19, Timesheet!$B$3:$B1002, "&lt;"&amp;$A53+7, Timesheet!$B$3:$B1002, "&gt;="&amp;$A53)+SUMIFS(Meetings!$F$3:$F1002, Meetings!$B$3:$B1002, "&lt;"&amp;$A53+7, Meetings!$B$3:$B1002, "&gt;="&amp;$A53, Meetings!$G$3:$G1002, J$19)+SUMIFS(Meetings!$F$3:$F1002, Meetings!$B$3:$B1002, "&lt;"&amp;$A53+7, Meetings!$B$3:$B1002, "&gt;="&amp;$A53, Meetings!$H$3:$H1002, J$19)+SUMIFS(Meetings!$F$3:$F1002, Meetings!$B$3:$B1002, "&lt;"&amp;$A53+7, Meetings!$B$3:$B1002, "&gt;="&amp;$A53, Meetings!$I$3:$I1002, J$19)+SUMIFS(Meetings!$F$3:$F1002, Meetings!$B$3:$B1002, "&lt;"&amp;$A53+7, Meetings!$B$3:$B1002, "&gt;="&amp;$A53, Meetings!$J$3:$J1002, J$19)+SUMIFS(Meetings!$F$3:$F1002, Meetings!$B$3:$B1002, "&lt;"&amp;$A53+7, Meetings!$B$3:$B1002, "&gt;="&amp;$A53, Meetings!$K$3:$K1002, J$19)+SUMIFS(Meetings!$F$3:$F1002, Meetings!$B$3:$B1002, "&lt;"&amp;$A53+7, Meetings!$B$3:$B1002, "&gt;="&amp;$A53, Meetings!$L$3:$L1002, J$19)+SUMIFS(Meetings!$F$3:$F1002, Meetings!$B$3:$B1002, "&lt;"&amp;$A53+7, Meetings!$B$3:$B1002, "&gt;="&amp;$A53, Meetings!$M$3:$M1002, J$19)+SUMIFS(Meetings!$F$3:$F1002, Meetings!$B$3:$B1002, "&lt;"&amp;$A53+7, Meetings!$B$3:$B1002, "&gt;="&amp;$A53, Meetings!$N$3:$N1002, J$19)+SUMIFS(Meetings!$F$3:$F1002, Meetings!$B$3:$B1002, "&lt;"&amp;$A53+7, Meetings!$B$3:$B1002, "&gt;="&amp;$A53, Meetings!$O$3:$O1002, J$19)+SUMIFS(Meetings!$F$3:$F1002, Meetings!$B$3:$B1002, "&lt;"&amp;$A53+7, Meetings!$B$3:$B1002, "&gt;="&amp;$A53, Meetings!$P$3:$P1002, J$19)+SUMIFS(Meetings!$F$3:$F1002, Meetings!$B$3:$B1002, "&lt;"&amp;$A53+7, Meetings!$B$3:$B1002, "&gt;="&amp;$A53, Meetings!$Q$3:$Q1002, J$19))</f>
        <v>0</v>
      </c>
      <c r="K53" s="116">
        <f>(SUMIFS(Timesheet!$G$3:$G1002, Timesheet!$C$3:$C1002, K$19, Timesheet!$B$3:$B1002, "&lt;"&amp;$A53+7, Timesheet!$B$3:$B1002, "&gt;="&amp;$A53)+SUMIFS(Meetings!$F$3:$F1002, Meetings!$B$3:$B1002, "&lt;"&amp;$A53+7, Meetings!$B$3:$B1002, "&gt;="&amp;$A53, Meetings!$G$3:$G1002, K$19)+SUMIFS(Meetings!$F$3:$F1002, Meetings!$B$3:$B1002, "&lt;"&amp;$A53+7, Meetings!$B$3:$B1002, "&gt;="&amp;$A53, Meetings!$H$3:$H1002, K$19)+SUMIFS(Meetings!$F$3:$F1002, Meetings!$B$3:$B1002, "&lt;"&amp;$A53+7, Meetings!$B$3:$B1002, "&gt;="&amp;$A53, Meetings!$I$3:$I1002, K$19)+SUMIFS(Meetings!$F$3:$F1002, Meetings!$B$3:$B1002, "&lt;"&amp;$A53+7, Meetings!$B$3:$B1002, "&gt;="&amp;$A53, Meetings!$J$3:$J1002, K$19)+SUMIFS(Meetings!$F$3:$F1002, Meetings!$B$3:$B1002, "&lt;"&amp;$A53+7, Meetings!$B$3:$B1002, "&gt;="&amp;$A53, Meetings!$K$3:$K1002, K$19)+SUMIFS(Meetings!$F$3:$F1002, Meetings!$B$3:$B1002, "&lt;"&amp;$A53+7, Meetings!$B$3:$B1002, "&gt;="&amp;$A53, Meetings!$L$3:$L1002, K$19)+SUMIFS(Meetings!$F$3:$F1002, Meetings!$B$3:$B1002, "&lt;"&amp;$A53+7, Meetings!$B$3:$B1002, "&gt;="&amp;$A53, Meetings!$M$3:$M1002, K$19)+SUMIFS(Meetings!$F$3:$F1002, Meetings!$B$3:$B1002, "&lt;"&amp;$A53+7, Meetings!$B$3:$B1002, "&gt;="&amp;$A53, Meetings!$N$3:$N1002, K$19)+SUMIFS(Meetings!$F$3:$F1002, Meetings!$B$3:$B1002, "&lt;"&amp;$A53+7, Meetings!$B$3:$B1002, "&gt;="&amp;$A53, Meetings!$O$3:$O1002, K$19)+SUMIFS(Meetings!$F$3:$F1002, Meetings!$B$3:$B1002, "&lt;"&amp;$A53+7, Meetings!$B$3:$B1002, "&gt;="&amp;$A53, Meetings!$P$3:$P1002, K$19)+SUMIFS(Meetings!$F$3:$F1002, Meetings!$B$3:$B1002, "&lt;"&amp;$A53+7, Meetings!$B$3:$B1002, "&gt;="&amp;$A53, Meetings!$Q$3:$Q1002, K$19))</f>
        <v>0</v>
      </c>
      <c r="L53" s="116">
        <f>(SUMIFS(Timesheet!$G$3:$G1002, Timesheet!$C$3:$C1002, L$19, Timesheet!$B$3:$B1002, "&lt;"&amp;$A53+7, Timesheet!$B$3:$B1002, "&gt;="&amp;$A53)+SUMIFS(Meetings!$F$3:$F1002, Meetings!$B$3:$B1002, "&lt;"&amp;$A53+7, Meetings!$B$3:$B1002, "&gt;="&amp;$A53, Meetings!$G$3:$G1002, L$19)+SUMIFS(Meetings!$F$3:$F1002, Meetings!$B$3:$B1002, "&lt;"&amp;$A53+7, Meetings!$B$3:$B1002, "&gt;="&amp;$A53, Meetings!$H$3:$H1002, L$19)+SUMIFS(Meetings!$F$3:$F1002, Meetings!$B$3:$B1002, "&lt;"&amp;$A53+7, Meetings!$B$3:$B1002, "&gt;="&amp;$A53, Meetings!$I$3:$I1002, L$19)+SUMIFS(Meetings!$F$3:$F1002, Meetings!$B$3:$B1002, "&lt;"&amp;$A53+7, Meetings!$B$3:$B1002, "&gt;="&amp;$A53, Meetings!$J$3:$J1002, L$19)+SUMIFS(Meetings!$F$3:$F1002, Meetings!$B$3:$B1002, "&lt;"&amp;$A53+7, Meetings!$B$3:$B1002, "&gt;="&amp;$A53, Meetings!$K$3:$K1002, L$19)+SUMIFS(Meetings!$F$3:$F1002, Meetings!$B$3:$B1002, "&lt;"&amp;$A53+7, Meetings!$B$3:$B1002, "&gt;="&amp;$A53, Meetings!$L$3:$L1002, L$19)+SUMIFS(Meetings!$F$3:$F1002, Meetings!$B$3:$B1002, "&lt;"&amp;$A53+7, Meetings!$B$3:$B1002, "&gt;="&amp;$A53, Meetings!$M$3:$M1002, L$19)+SUMIFS(Meetings!$F$3:$F1002, Meetings!$B$3:$B1002, "&lt;"&amp;$A53+7, Meetings!$B$3:$B1002, "&gt;="&amp;$A53, Meetings!$N$3:$N1002, L$19)+SUMIFS(Meetings!$F$3:$F1002, Meetings!$B$3:$B1002, "&lt;"&amp;$A53+7, Meetings!$B$3:$B1002, "&gt;="&amp;$A53, Meetings!$O$3:$O1002, L$19)+SUMIFS(Meetings!$F$3:$F1002, Meetings!$B$3:$B1002, "&lt;"&amp;$A53+7, Meetings!$B$3:$B1002, "&gt;="&amp;$A53, Meetings!$P$3:$P1002, L$19)+SUMIFS(Meetings!$F$3:$F1002, Meetings!$B$3:$B1002, "&lt;"&amp;$A53+7, Meetings!$B$3:$B1002, "&gt;="&amp;$A53, Meetings!$Q$3:$Q1002, L$19))</f>
        <v>0</v>
      </c>
      <c r="M53" s="116">
        <f>(SUMIFS(Timesheet!$G$3:$G1002, Timesheet!$C$3:$C1002, M$19, Timesheet!$B$3:$B1002, "&lt;"&amp;$A53+7, Timesheet!$B$3:$B1002, "&gt;="&amp;$A53)+SUMIFS(Meetings!$F$3:$F1002, Meetings!$B$3:$B1002, "&lt;"&amp;$A53+7, Meetings!$B$3:$B1002, "&gt;="&amp;$A53, Meetings!$G$3:$G1002, M$19)+SUMIFS(Meetings!$F$3:$F1002, Meetings!$B$3:$B1002, "&lt;"&amp;$A53+7, Meetings!$B$3:$B1002, "&gt;="&amp;$A53, Meetings!$H$3:$H1002, M$19)+SUMIFS(Meetings!$F$3:$F1002, Meetings!$B$3:$B1002, "&lt;"&amp;$A53+7, Meetings!$B$3:$B1002, "&gt;="&amp;$A53, Meetings!$I$3:$I1002, M$19)+SUMIFS(Meetings!$F$3:$F1002, Meetings!$B$3:$B1002, "&lt;"&amp;$A53+7, Meetings!$B$3:$B1002, "&gt;="&amp;$A53, Meetings!$J$3:$J1002, M$19)+SUMIFS(Meetings!$F$3:$F1002, Meetings!$B$3:$B1002, "&lt;"&amp;$A53+7, Meetings!$B$3:$B1002, "&gt;="&amp;$A53, Meetings!$K$3:$K1002, M$19)+SUMIFS(Meetings!$F$3:$F1002, Meetings!$B$3:$B1002, "&lt;"&amp;$A53+7, Meetings!$B$3:$B1002, "&gt;="&amp;$A53, Meetings!$L$3:$L1002, M$19)+SUMIFS(Meetings!$F$3:$F1002, Meetings!$B$3:$B1002, "&lt;"&amp;$A53+7, Meetings!$B$3:$B1002, "&gt;="&amp;$A53, Meetings!$M$3:$M1002, M$19)+SUMIFS(Meetings!$F$3:$F1002, Meetings!$B$3:$B1002, "&lt;"&amp;$A53+7, Meetings!$B$3:$B1002, "&gt;="&amp;$A53, Meetings!$N$3:$N1002, M$19)+SUMIFS(Meetings!$F$3:$F1002, Meetings!$B$3:$B1002, "&lt;"&amp;$A53+7, Meetings!$B$3:$B1002, "&gt;="&amp;$A53, Meetings!$O$3:$O1002, M$19)+SUMIFS(Meetings!$F$3:$F1002, Meetings!$B$3:$B1002, "&lt;"&amp;$A53+7, Meetings!$B$3:$B1002, "&gt;="&amp;$A53, Meetings!$P$3:$P1002, M$19)+SUMIFS(Meetings!$F$3:$F1002, Meetings!$B$3:$B1002, "&lt;"&amp;$A53+7, Meetings!$B$3:$B1002, "&gt;="&amp;$A53, Meetings!$Q$3:$Q1002, M$19))</f>
        <v>0</v>
      </c>
      <c r="N53" s="117">
        <f t="shared" si="3"/>
        <v>0</v>
      </c>
      <c r="O53" s="118">
        <f t="shared" si="4"/>
        <v>0</v>
      </c>
    </row>
    <row r="54" ht="15.75" customHeight="1">
      <c r="A54" s="9"/>
      <c r="B54" s="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20"/>
    </row>
    <row r="55" ht="15.75" customHeight="1">
      <c r="A55" s="121"/>
      <c r="B55" s="121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9"/>
    </row>
    <row r="56" ht="15.75" customHeight="1">
      <c r="A56" s="121"/>
      <c r="B56" s="121"/>
      <c r="C56" s="123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9"/>
    </row>
    <row r="57" ht="15.75" customHeight="1">
      <c r="A57" s="121"/>
      <c r="B57" s="121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9"/>
    </row>
    <row r="58" ht="15.75" customHeight="1">
      <c r="A58" s="121"/>
      <c r="B58" s="121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9"/>
    </row>
    <row r="59" ht="15.75" customHeight="1">
      <c r="A59" s="121"/>
      <c r="B59" s="121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9"/>
    </row>
    <row r="60" ht="15.75" customHeight="1">
      <c r="A60" s="121"/>
      <c r="B60" s="124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9"/>
    </row>
    <row r="61" ht="15.75" customHeight="1">
      <c r="A61" s="121"/>
      <c r="B61" s="121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9"/>
    </row>
    <row r="62" ht="15.75" customHeight="1">
      <c r="A62" s="121"/>
      <c r="B62" s="121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9"/>
    </row>
    <row r="63" ht="15.75" customHeight="1">
      <c r="A63" s="121"/>
      <c r="B63" s="121"/>
      <c r="C63" s="125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</row>
    <row r="64" ht="15.75" customHeight="1">
      <c r="A64" s="121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9"/>
    </row>
    <row r="65" ht="15.75" customHeight="1">
      <c r="A65" s="121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9"/>
    </row>
    <row r="66" ht="15.75" customHeight="1">
      <c r="A66" s="121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9"/>
    </row>
    <row r="67" ht="15.75" customHeight="1">
      <c r="A67" s="121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9"/>
    </row>
    <row r="68" ht="15.75" customHeight="1">
      <c r="A68" s="121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9"/>
    </row>
    <row r="69" ht="15.75" customHeight="1">
      <c r="A69" s="121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9"/>
    </row>
    <row r="70" ht="15.75" customHeight="1">
      <c r="A70" s="121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9"/>
    </row>
    <row r="71" ht="15.75" customHeight="1">
      <c r="A71" s="12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9"/>
    </row>
    <row r="72" ht="15.75" customHeight="1">
      <c r="A72" s="121"/>
      <c r="B72" s="121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9"/>
    </row>
    <row r="73" ht="15.75" customHeight="1">
      <c r="A73" s="121"/>
      <c r="B73" s="121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9"/>
    </row>
    <row r="74" ht="15.75" customHeight="1">
      <c r="A74" s="121"/>
      <c r="B74" s="121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9"/>
    </row>
    <row r="75" ht="15.75" customHeight="1">
      <c r="A75" s="121"/>
      <c r="B75" s="121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9"/>
    </row>
    <row r="76" ht="15.75" customHeight="1">
      <c r="A76" s="121"/>
      <c r="B76" s="121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9"/>
    </row>
    <row r="77" ht="15.75" customHeight="1">
      <c r="A77" s="121"/>
      <c r="B77" s="121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9"/>
    </row>
    <row r="78" ht="15.75" customHeight="1">
      <c r="A78" s="121"/>
      <c r="B78" s="121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9"/>
    </row>
    <row r="79" ht="15.75" customHeight="1">
      <c r="A79" s="121"/>
      <c r="B79" s="121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9"/>
    </row>
    <row r="80" ht="15.75" customHeight="1">
      <c r="A80" s="121"/>
      <c r="B80" s="121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9"/>
    </row>
    <row r="81" ht="15.75" customHeight="1">
      <c r="A81" s="121"/>
      <c r="B81" s="121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9"/>
    </row>
    <row r="82" ht="15.75" customHeight="1">
      <c r="A82" s="121"/>
      <c r="B82" s="121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9"/>
    </row>
    <row r="83" ht="15.75" customHeight="1">
      <c r="A83" s="121"/>
      <c r="B83" s="121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9"/>
    </row>
    <row r="84" ht="15.75" customHeight="1">
      <c r="A84" s="121"/>
      <c r="B84" s="121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9"/>
    </row>
    <row r="85" ht="15.75" customHeight="1">
      <c r="A85" s="121"/>
      <c r="B85" s="121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9"/>
    </row>
    <row r="86" ht="15.75" customHeight="1">
      <c r="A86" s="121"/>
      <c r="B86" s="121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9"/>
    </row>
    <row r="87" ht="15.75" customHeight="1">
      <c r="A87" s="121"/>
      <c r="B87" s="121"/>
      <c r="C87" s="126"/>
      <c r="D87" s="126"/>
      <c r="E87" s="126"/>
      <c r="F87" s="126"/>
      <c r="G87" s="126"/>
      <c r="H87" s="126"/>
      <c r="I87" s="126"/>
      <c r="J87" s="126"/>
      <c r="K87" s="126"/>
      <c r="L87" s="126"/>
      <c r="M87" s="126"/>
      <c r="N87" s="127"/>
    </row>
    <row r="88" ht="15.75" customHeight="1">
      <c r="A88" s="121"/>
      <c r="B88" s="121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7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8:M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4.5"/>
    <col customWidth="1" min="3" max="36" width="5.13"/>
    <col customWidth="1" min="37" max="37" width="6.13"/>
    <col customWidth="1" min="38" max="39" width="3.0"/>
  </cols>
  <sheetData>
    <row r="1" ht="15.75" customHeight="1"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</row>
    <row r="2" ht="15.75" customHeight="1"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</row>
    <row r="3" ht="15.75" customHeight="1"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</row>
    <row r="4" ht="15.75" customHeight="1"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</row>
    <row r="5" ht="15.75" customHeight="1"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</row>
    <row r="6" ht="15.75" customHeight="1"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</row>
    <row r="7" ht="15.75" customHeight="1"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</row>
    <row r="8" ht="15.75" customHeight="1"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</row>
    <row r="9" ht="15.75" customHeight="1"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</row>
    <row r="10" ht="15.75" customHeight="1">
      <c r="C10" s="129" t="s">
        <v>671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3"/>
    </row>
    <row r="11" ht="15.75" hidden="1" customHeight="1">
      <c r="C11" s="130">
        <v>44865.0</v>
      </c>
      <c r="D11" s="130">
        <f t="shared" ref="D11:AJ11" si="1">C11+7</f>
        <v>44872</v>
      </c>
      <c r="E11" s="130">
        <f t="shared" si="1"/>
        <v>44879</v>
      </c>
      <c r="F11" s="130">
        <f t="shared" si="1"/>
        <v>44886</v>
      </c>
      <c r="G11" s="130">
        <f t="shared" si="1"/>
        <v>44893</v>
      </c>
      <c r="H11" s="130">
        <f t="shared" si="1"/>
        <v>44900</v>
      </c>
      <c r="I11" s="130">
        <f t="shared" si="1"/>
        <v>44907</v>
      </c>
      <c r="J11" s="130">
        <f t="shared" si="1"/>
        <v>44914</v>
      </c>
      <c r="K11" s="130">
        <f t="shared" si="1"/>
        <v>44921</v>
      </c>
      <c r="L11" s="130">
        <f t="shared" si="1"/>
        <v>44928</v>
      </c>
      <c r="M11" s="130">
        <f t="shared" si="1"/>
        <v>44935</v>
      </c>
      <c r="N11" s="130">
        <f t="shared" si="1"/>
        <v>44942</v>
      </c>
      <c r="O11" s="130">
        <f t="shared" si="1"/>
        <v>44949</v>
      </c>
      <c r="P11" s="130">
        <f t="shared" si="1"/>
        <v>44956</v>
      </c>
      <c r="Q11" s="130">
        <f t="shared" si="1"/>
        <v>44963</v>
      </c>
      <c r="R11" s="130">
        <f t="shared" si="1"/>
        <v>44970</v>
      </c>
      <c r="S11" s="130">
        <f t="shared" si="1"/>
        <v>44977</v>
      </c>
      <c r="T11" s="130">
        <f t="shared" si="1"/>
        <v>44984</v>
      </c>
      <c r="U11" s="130">
        <f t="shared" si="1"/>
        <v>44991</v>
      </c>
      <c r="V11" s="130">
        <f t="shared" si="1"/>
        <v>44998</v>
      </c>
      <c r="W11" s="130">
        <f t="shared" si="1"/>
        <v>45005</v>
      </c>
      <c r="X11" s="130">
        <f t="shared" si="1"/>
        <v>45012</v>
      </c>
      <c r="Y11" s="130">
        <f t="shared" si="1"/>
        <v>45019</v>
      </c>
      <c r="Z11" s="130">
        <f t="shared" si="1"/>
        <v>45026</v>
      </c>
      <c r="AA11" s="130">
        <f t="shared" si="1"/>
        <v>45033</v>
      </c>
      <c r="AB11" s="130">
        <f t="shared" si="1"/>
        <v>45040</v>
      </c>
      <c r="AC11" s="130">
        <f t="shared" si="1"/>
        <v>45047</v>
      </c>
      <c r="AD11" s="130">
        <f t="shared" si="1"/>
        <v>45054</v>
      </c>
      <c r="AE11" s="130">
        <f t="shared" si="1"/>
        <v>45061</v>
      </c>
      <c r="AF11" s="130">
        <f t="shared" si="1"/>
        <v>45068</v>
      </c>
      <c r="AG11" s="130">
        <f t="shared" si="1"/>
        <v>45075</v>
      </c>
      <c r="AH11" s="130">
        <f t="shared" si="1"/>
        <v>45082</v>
      </c>
      <c r="AI11" s="130">
        <f t="shared" si="1"/>
        <v>45089</v>
      </c>
      <c r="AJ11" s="130">
        <f t="shared" si="1"/>
        <v>45096</v>
      </c>
    </row>
    <row r="12" ht="15.75" customHeight="1">
      <c r="C12" s="131" t="s">
        <v>641</v>
      </c>
      <c r="D12" s="131" t="s">
        <v>642</v>
      </c>
      <c r="E12" s="131" t="s">
        <v>643</v>
      </c>
      <c r="F12" s="132" t="s">
        <v>644</v>
      </c>
      <c r="G12" s="132" t="s">
        <v>645</v>
      </c>
      <c r="H12" s="132" t="s">
        <v>646</v>
      </c>
      <c r="I12" s="132" t="s">
        <v>647</v>
      </c>
      <c r="J12" s="132" t="s">
        <v>648</v>
      </c>
      <c r="K12" s="132" t="s">
        <v>649</v>
      </c>
      <c r="L12" s="132" t="s">
        <v>650</v>
      </c>
      <c r="M12" s="132" t="s">
        <v>651</v>
      </c>
      <c r="N12" s="132" t="s">
        <v>652</v>
      </c>
      <c r="O12" s="132" t="s">
        <v>653</v>
      </c>
      <c r="P12" s="132" t="s">
        <v>654</v>
      </c>
      <c r="Q12" s="132" t="s">
        <v>655</v>
      </c>
      <c r="R12" s="132" t="s">
        <v>656</v>
      </c>
      <c r="S12" s="132" t="s">
        <v>657</v>
      </c>
      <c r="T12" s="132" t="s">
        <v>658</v>
      </c>
      <c r="U12" s="132" t="s">
        <v>659</v>
      </c>
      <c r="V12" s="132" t="s">
        <v>660</v>
      </c>
      <c r="W12" s="132" t="s">
        <v>646</v>
      </c>
      <c r="X12" s="132" t="s">
        <v>647</v>
      </c>
      <c r="Y12" s="132" t="s">
        <v>648</v>
      </c>
      <c r="Z12" s="132" t="s">
        <v>649</v>
      </c>
      <c r="AA12" s="131" t="s">
        <v>661</v>
      </c>
      <c r="AB12" s="131" t="s">
        <v>662</v>
      </c>
      <c r="AC12" s="131" t="s">
        <v>663</v>
      </c>
      <c r="AD12" s="131" t="s">
        <v>664</v>
      </c>
      <c r="AE12" s="131" t="s">
        <v>665</v>
      </c>
      <c r="AF12" s="131" t="s">
        <v>666</v>
      </c>
      <c r="AG12" s="131" t="s">
        <v>667</v>
      </c>
      <c r="AH12" s="131" t="s">
        <v>668</v>
      </c>
      <c r="AI12" s="131" t="s">
        <v>669</v>
      </c>
      <c r="AJ12" s="131" t="s">
        <v>670</v>
      </c>
      <c r="AK12" s="133" t="s">
        <v>672</v>
      </c>
      <c r="AL12" s="134"/>
      <c r="AM12" s="134"/>
    </row>
    <row r="13" ht="15.75" customHeight="1">
      <c r="A13" s="135" t="s">
        <v>673</v>
      </c>
      <c r="B13" s="92" t="s">
        <v>16</v>
      </c>
      <c r="C13" s="136">
        <f>SUMIFS(Timesheet!$G$3:$G1000, Timesheet!$D$3:$D1000, $B13, Timesheet!$B$3:$B1000, "&lt;"&amp;C$11+7, Timesheet!$B$3:$B1000, "&gt;="&amp;C$11)
+SUMIFS(Meetings!$F$3:$F1000, Meetings!$B$3:$B1000, "&lt;"&amp;C$11+7, Meetings!$B$3:$B1000, "&gt;="&amp;C$11, Meetings!$G$3:$G1000, Summary!$P$2)
+SUMIFS(Meetings!$F$3:$F1000, Meetings!$B$3:$B1000, "&lt;"&amp;C$11+7, Meetings!$B$3:$B1000, "&gt;="&amp;C$11, Meetings!$H$3:$H1000, Summary!$P$2)
+SUMIFS(Meetings!$F$3:$F1000, Meetings!$B$3:$B1000, "&lt;"&amp;C$11+7, Meetings!$B$3:$B1000, "&gt;="&amp;C$11, Meetings!$I$3:$I1000, Summary!$P$2)
+SUMIFS(Meetings!$F$3:$F1000, Meetings!$B$3:$B1000, "&lt;"&amp;C$11+7, Meetings!$B$3:$B1000, "&gt;="&amp;C$11, Meetings!$J$3:$J1000, Summary!$P$2)
+SUMIFS(Meetings!$F$3:$F1000, Meetings!$B$3:$B1000, "&lt;"&amp;C$11+7, Meetings!$B$3:$B1000, "&gt;="&amp;C$11, Meetings!$K$3:$K1000, Summary!$P$2)
+SUMIFS(Meetings!$F$3:$F1000, Meetings!$B$3:$B1000, "&lt;"&amp;C$11+7, Meetings!$B$3:$B1000, "&gt;="&amp;C$11, Meetings!$L$3:$L1000, Summary!$P$2)
+SUMIFS(Meetings!$F$3:$F1000, Meetings!$B$3:$B1000, "&lt;"&amp;C$11+7, Meetings!$B$3:$B1000, "&gt;="&amp;C$11, Meetings!$M$3:$M1000, Summary!$P$2)
+SUMIFS(Meetings!$F$3:$F1000, Meetings!$B$3:$B1000, "&lt;"&amp;C$11+7, Meetings!$B$3:$B1000, "&gt;="&amp;C$11, Meetings!$N$3:$N1000, Summary!$P$2)
+SUMIFS(Meetings!$F$3:$F1000, Meetings!$B$3:$B1000, "&lt;"&amp;C$11+7, Meetings!$B$3:$B1000, "&gt;="&amp;C$11, Meetings!$O$3:$O1000, Summary!$P$2)
+SUMIFS(Meetings!$F$3:$F1000, Meetings!$B$3:$B1000, "&lt;"&amp;C$11+7, Meetings!$B$3:$B1000, "&gt;="&amp;C$11, Meetings!$P$3:$P1000, Summary!$P$2)
+SUMIFS(Meetings!$F$3:$F1000, Meetings!$B$3:$B1000, "&lt;"&amp;C$11+7, Meetings!$B$3:$B1000, "&gt;="&amp;C$11, Meetings!$Q$3:$Q1000, Summary!$P$2)</f>
        <v>1.5</v>
      </c>
      <c r="D13" s="136">
        <f>SUMIFS(Timesheet!$G$3:$G1000, Timesheet!$D$3:$D1000, $B13, Timesheet!$B$3:$B1000, "&lt;"&amp;D$11+7, Timesheet!$B$3:$B1000, "&gt;="&amp;D$11)
+SUMIFS(Meetings!$F$3:$F1000, Meetings!$B$3:$B1000, "&lt;"&amp;D$11+7, Meetings!$B$3:$B1000, "&gt;="&amp;D$11, Meetings!$G$3:$G1000, Summary!$P$2)
+SUMIFS(Meetings!$F$3:$F1000, Meetings!$B$3:$B1000, "&lt;"&amp;D$11+7, Meetings!$B$3:$B1000, "&gt;="&amp;D$11, Meetings!$H$3:$H1000, Summary!$P$2)
+SUMIFS(Meetings!$F$3:$F1000, Meetings!$B$3:$B1000, "&lt;"&amp;D$11+7, Meetings!$B$3:$B1000, "&gt;="&amp;D$11, Meetings!$I$3:$I1000, Summary!$P$2)
+SUMIFS(Meetings!$F$3:$F1000, Meetings!$B$3:$B1000, "&lt;"&amp;D$11+7, Meetings!$B$3:$B1000, "&gt;="&amp;D$11, Meetings!$J$3:$J1000, Summary!$P$2)
+SUMIFS(Meetings!$F$3:$F1000, Meetings!$B$3:$B1000, "&lt;"&amp;D$11+7, Meetings!$B$3:$B1000, "&gt;="&amp;D$11, Meetings!$K$3:$K1000, Summary!$P$2)
+SUMIFS(Meetings!$F$3:$F1000, Meetings!$B$3:$B1000, "&lt;"&amp;D$11+7, Meetings!$B$3:$B1000, "&gt;="&amp;D$11, Meetings!$L$3:$L1000, Summary!$P$2)
+SUMIFS(Meetings!$F$3:$F1000, Meetings!$B$3:$B1000, "&lt;"&amp;D$11+7, Meetings!$B$3:$B1000, "&gt;="&amp;D$11, Meetings!$M$3:$M1000, Summary!$P$2)
+SUMIFS(Meetings!$F$3:$F1000, Meetings!$B$3:$B1000, "&lt;"&amp;D$11+7, Meetings!$B$3:$B1000, "&gt;="&amp;D$11, Meetings!$N$3:$N1000, Summary!$P$2)
+SUMIFS(Meetings!$F$3:$F1000, Meetings!$B$3:$B1000, "&lt;"&amp;D$11+7, Meetings!$B$3:$B1000, "&gt;="&amp;D$11, Meetings!$O$3:$O1000, Summary!$P$2)
+SUMIFS(Meetings!$F$3:$F1000, Meetings!$B$3:$B1000, "&lt;"&amp;D$11+7, Meetings!$B$3:$B1000, "&gt;="&amp;D$11, Meetings!$P$3:$P1000, Summary!$P$2)
+SUMIFS(Meetings!$F$3:$F1000, Meetings!$B$3:$B1000, "&lt;"&amp;D$11+7, Meetings!$B$3:$B1000, "&gt;="&amp;D$11, Meetings!$Q$3:$Q1000, Summary!$P$2)</f>
        <v>12</v>
      </c>
      <c r="E13" s="136">
        <f>SUMIFS(Timesheet!$G$3:$G1000, Timesheet!$D$3:$D1000, $B13, Timesheet!$B$3:$B1000, "&lt;"&amp;E$11+7, Timesheet!$B$3:$B1000, "&gt;="&amp;E$11)
+SUMIFS(Meetings!$F$3:$F1000, Meetings!$B$3:$B1000, "&lt;"&amp;E$11+7, Meetings!$B$3:$B1000, "&gt;="&amp;E$11, Meetings!$G$3:$G1000, Summary!$P$2)
+SUMIFS(Meetings!$F$3:$F1000, Meetings!$B$3:$B1000, "&lt;"&amp;E$11+7, Meetings!$B$3:$B1000, "&gt;="&amp;E$11, Meetings!$H$3:$H1000, Summary!$P$2)
+SUMIFS(Meetings!$F$3:$F1000, Meetings!$B$3:$B1000, "&lt;"&amp;E$11+7, Meetings!$B$3:$B1000, "&gt;="&amp;E$11, Meetings!$I$3:$I1000, Summary!$P$2)
+SUMIFS(Meetings!$F$3:$F1000, Meetings!$B$3:$B1000, "&lt;"&amp;E$11+7, Meetings!$B$3:$B1000, "&gt;="&amp;E$11, Meetings!$J$3:$J1000, Summary!$P$2)
+SUMIFS(Meetings!$F$3:$F1000, Meetings!$B$3:$B1000, "&lt;"&amp;E$11+7, Meetings!$B$3:$B1000, "&gt;="&amp;E$11, Meetings!$K$3:$K1000, Summary!$P$2)
+SUMIFS(Meetings!$F$3:$F1000, Meetings!$B$3:$B1000, "&lt;"&amp;E$11+7, Meetings!$B$3:$B1000, "&gt;="&amp;E$11, Meetings!$L$3:$L1000, Summary!$P$2)
+SUMIFS(Meetings!$F$3:$F1000, Meetings!$B$3:$B1000, "&lt;"&amp;E$11+7, Meetings!$B$3:$B1000, "&gt;="&amp;E$11, Meetings!$M$3:$M1000, Summary!$P$2)
+SUMIFS(Meetings!$F$3:$F1000, Meetings!$B$3:$B1000, "&lt;"&amp;E$11+7, Meetings!$B$3:$B1000, "&gt;="&amp;E$11, Meetings!$N$3:$N1000, Summary!$P$2)
+SUMIFS(Meetings!$F$3:$F1000, Meetings!$B$3:$B1000, "&lt;"&amp;E$11+7, Meetings!$B$3:$B1000, "&gt;="&amp;E$11, Meetings!$O$3:$O1000, Summary!$P$2)
+SUMIFS(Meetings!$F$3:$F1000, Meetings!$B$3:$B1000, "&lt;"&amp;E$11+7, Meetings!$B$3:$B1000, "&gt;="&amp;E$11, Meetings!$P$3:$P1000, Summary!$P$2)
+SUMIFS(Meetings!$F$3:$F1000, Meetings!$B$3:$B1000, "&lt;"&amp;E$11+7, Meetings!$B$3:$B1000, "&gt;="&amp;E$11, Meetings!$Q$3:$Q1000, Summary!$P$2)</f>
        <v>2</v>
      </c>
      <c r="F13" s="136">
        <f>SUMIFS(Timesheet!$G$3:$G1000, Timesheet!$D$3:$D1000, $B13, Timesheet!$B$3:$B1000, "&lt;"&amp;F$11+7, Timesheet!$B$3:$B1000, "&gt;="&amp;F$11)
+SUMIFS(Meetings!$F$3:$F1000, Meetings!$B$3:$B1000, "&lt;"&amp;F$11+7, Meetings!$B$3:$B1000, "&gt;="&amp;F$11, Meetings!$G$3:$G1000, Summary!$P$2)
+SUMIFS(Meetings!$F$3:$F1000, Meetings!$B$3:$B1000, "&lt;"&amp;F$11+7, Meetings!$B$3:$B1000, "&gt;="&amp;F$11, Meetings!$H$3:$H1000, Summary!$P$2)
+SUMIFS(Meetings!$F$3:$F1000, Meetings!$B$3:$B1000, "&lt;"&amp;F$11+7, Meetings!$B$3:$B1000, "&gt;="&amp;F$11, Meetings!$I$3:$I1000, Summary!$P$2)
+SUMIFS(Meetings!$F$3:$F1000, Meetings!$B$3:$B1000, "&lt;"&amp;F$11+7, Meetings!$B$3:$B1000, "&gt;="&amp;F$11, Meetings!$J$3:$J1000, Summary!$P$2)
+SUMIFS(Meetings!$F$3:$F1000, Meetings!$B$3:$B1000, "&lt;"&amp;F$11+7, Meetings!$B$3:$B1000, "&gt;="&amp;F$11, Meetings!$K$3:$K1000, Summary!$P$2)
+SUMIFS(Meetings!$F$3:$F1000, Meetings!$B$3:$B1000, "&lt;"&amp;F$11+7, Meetings!$B$3:$B1000, "&gt;="&amp;F$11, Meetings!$L$3:$L1000, Summary!$P$2)
+SUMIFS(Meetings!$F$3:$F1000, Meetings!$B$3:$B1000, "&lt;"&amp;F$11+7, Meetings!$B$3:$B1000, "&gt;="&amp;F$11, Meetings!$M$3:$M1000, Summary!$P$2)
+SUMIFS(Meetings!$F$3:$F1000, Meetings!$B$3:$B1000, "&lt;"&amp;F$11+7, Meetings!$B$3:$B1000, "&gt;="&amp;F$11, Meetings!$N$3:$N1000, Summary!$P$2)
+SUMIFS(Meetings!$F$3:$F1000, Meetings!$B$3:$B1000, "&lt;"&amp;F$11+7, Meetings!$B$3:$B1000, "&gt;="&amp;F$11, Meetings!$O$3:$O1000, Summary!$P$2)
+SUMIFS(Meetings!$F$3:$F1000, Meetings!$B$3:$B1000, "&lt;"&amp;F$11+7, Meetings!$B$3:$B1000, "&gt;="&amp;F$11, Meetings!$P$3:$P1000, Summary!$P$2)
+SUMIFS(Meetings!$F$3:$F1000, Meetings!$B$3:$B1000, "&lt;"&amp;F$11+7, Meetings!$B$3:$B1000, "&gt;="&amp;F$11, Meetings!$Q$3:$Q1000, Summary!$P$2)</f>
        <v>4.5</v>
      </c>
      <c r="G13" s="136">
        <f>SUMIFS(Timesheet!$G$3:$G1000, Timesheet!$D$3:$D1000, $B13, Timesheet!$B$3:$B1000, "&lt;"&amp;G$11+7, Timesheet!$B$3:$B1000, "&gt;="&amp;G$11)
+SUMIFS(Meetings!$F$3:$F1000, Meetings!$B$3:$B1000, "&lt;"&amp;G$11+7, Meetings!$B$3:$B1000, "&gt;="&amp;G$11, Meetings!$G$3:$G1000, Summary!$P$2)
+SUMIFS(Meetings!$F$3:$F1000, Meetings!$B$3:$B1000, "&lt;"&amp;G$11+7, Meetings!$B$3:$B1000, "&gt;="&amp;G$11, Meetings!$H$3:$H1000, Summary!$P$2)
+SUMIFS(Meetings!$F$3:$F1000, Meetings!$B$3:$B1000, "&lt;"&amp;G$11+7, Meetings!$B$3:$B1000, "&gt;="&amp;G$11, Meetings!$I$3:$I1000, Summary!$P$2)
+SUMIFS(Meetings!$F$3:$F1000, Meetings!$B$3:$B1000, "&lt;"&amp;G$11+7, Meetings!$B$3:$B1000, "&gt;="&amp;G$11, Meetings!$J$3:$J1000, Summary!$P$2)
+SUMIFS(Meetings!$F$3:$F1000, Meetings!$B$3:$B1000, "&lt;"&amp;G$11+7, Meetings!$B$3:$B1000, "&gt;="&amp;G$11, Meetings!$K$3:$K1000, Summary!$P$2)
+SUMIFS(Meetings!$F$3:$F1000, Meetings!$B$3:$B1000, "&lt;"&amp;G$11+7, Meetings!$B$3:$B1000, "&gt;="&amp;G$11, Meetings!$L$3:$L1000, Summary!$P$2)
+SUMIFS(Meetings!$F$3:$F1000, Meetings!$B$3:$B1000, "&lt;"&amp;G$11+7, Meetings!$B$3:$B1000, "&gt;="&amp;G$11, Meetings!$M$3:$M1000, Summary!$P$2)
+SUMIFS(Meetings!$F$3:$F1000, Meetings!$B$3:$B1000, "&lt;"&amp;G$11+7, Meetings!$B$3:$B1000, "&gt;="&amp;G$11, Meetings!$N$3:$N1000, Summary!$P$2)
+SUMIFS(Meetings!$F$3:$F1000, Meetings!$B$3:$B1000, "&lt;"&amp;G$11+7, Meetings!$B$3:$B1000, "&gt;="&amp;G$11, Meetings!$O$3:$O1000, Summary!$P$2)
+SUMIFS(Meetings!$F$3:$F1000, Meetings!$B$3:$B1000, "&lt;"&amp;G$11+7, Meetings!$B$3:$B1000, "&gt;="&amp;G$11, Meetings!$P$3:$P1000, Summary!$P$2)
+SUMIFS(Meetings!$F$3:$F1000, Meetings!$B$3:$B1000, "&lt;"&amp;G$11+7, Meetings!$B$3:$B1000, "&gt;="&amp;G$11, Meetings!$Q$3:$Q1000, Summary!$P$2)</f>
        <v>6.75</v>
      </c>
      <c r="H13" s="137">
        <f>SUMIFS(Timesheet!$G$3:$G1000, Timesheet!$D$3:$D1000, $B13, Timesheet!$B$3:$B1000, "&lt;"&amp;H$11+7, Timesheet!$B$3:$B1000, "&gt;="&amp;H$11)
+SUMIFS(Meetings!$F$3:$F1000, Meetings!$B$3:$B1000, "&lt;"&amp;H$11+7, Meetings!$B$3:$B1000, "&gt;="&amp;H$11, Meetings!$G$3:$G1000, Summary!$P$2)
+SUMIFS(Meetings!$F$3:$F1000, Meetings!$B$3:$B1000, "&lt;"&amp;H$11+7, Meetings!$B$3:$B1000, "&gt;="&amp;H$11, Meetings!$H$3:$H1000, Summary!$P$2)
+SUMIFS(Meetings!$F$3:$F1000, Meetings!$B$3:$B1000, "&lt;"&amp;H$11+7, Meetings!$B$3:$B1000, "&gt;="&amp;H$11, Meetings!$I$3:$I1000, Summary!$P$2)
+SUMIFS(Meetings!$F$3:$F1000, Meetings!$B$3:$B1000, "&lt;"&amp;H$11+7, Meetings!$B$3:$B1000, "&gt;="&amp;H$11, Meetings!$J$3:$J1000, Summary!$P$2)
+SUMIFS(Meetings!$F$3:$F1000, Meetings!$B$3:$B1000, "&lt;"&amp;H$11+7, Meetings!$B$3:$B1000, "&gt;="&amp;H$11, Meetings!$K$3:$K1000, Summary!$P$2)
+SUMIFS(Meetings!$F$3:$F1000, Meetings!$B$3:$B1000, "&lt;"&amp;H$11+7, Meetings!$B$3:$B1000, "&gt;="&amp;H$11, Meetings!$L$3:$L1000, Summary!$P$2)
+SUMIFS(Meetings!$F$3:$F1000, Meetings!$B$3:$B1000, "&lt;"&amp;H$11+7, Meetings!$B$3:$B1000, "&gt;="&amp;H$11, Meetings!$M$3:$M1000, Summary!$P$2)
+SUMIFS(Meetings!$F$3:$F1000, Meetings!$B$3:$B1000, "&lt;"&amp;H$11+7, Meetings!$B$3:$B1000, "&gt;="&amp;H$11, Meetings!$N$3:$N1000, Summary!$P$2)
+SUMIFS(Meetings!$F$3:$F1000, Meetings!$B$3:$B1000, "&lt;"&amp;H$11+7, Meetings!$B$3:$B1000, "&gt;="&amp;H$11, Meetings!$O$3:$O1000, Summary!$P$2)
+SUMIFS(Meetings!$F$3:$F1000, Meetings!$B$3:$B1000, "&lt;"&amp;H$11+7, Meetings!$B$3:$B1000, "&gt;="&amp;H$11, Meetings!$P$3:$P1000, Summary!$P$2)
+SUMIFS(Meetings!$F$3:$F1000, Meetings!$B$3:$B1000, "&lt;"&amp;H$11+7, Meetings!$B$3:$B1000, "&gt;="&amp;H$11, Meetings!$Q$3:$Q1000, Summary!$P$2)</f>
        <v>0</v>
      </c>
      <c r="I13" s="137">
        <f>SUMIFS(Timesheet!$G$3:$G1000, Timesheet!$D$3:$D1000, $B13, Timesheet!$B$3:$B1000, "&lt;"&amp;I$11+7, Timesheet!$B$3:$B1000, "&gt;="&amp;I$11)
+SUMIFS(Meetings!$F$3:$F1000, Meetings!$B$3:$B1000, "&lt;"&amp;I$11+7, Meetings!$B$3:$B1000, "&gt;="&amp;I$11, Meetings!$G$3:$G1000, Summary!$P$2)
+SUMIFS(Meetings!$F$3:$F1000, Meetings!$B$3:$B1000, "&lt;"&amp;I$11+7, Meetings!$B$3:$B1000, "&gt;="&amp;I$11, Meetings!$H$3:$H1000, Summary!$P$2)
+SUMIFS(Meetings!$F$3:$F1000, Meetings!$B$3:$B1000, "&lt;"&amp;I$11+7, Meetings!$B$3:$B1000, "&gt;="&amp;I$11, Meetings!$I$3:$I1000, Summary!$P$2)
+SUMIFS(Meetings!$F$3:$F1000, Meetings!$B$3:$B1000, "&lt;"&amp;I$11+7, Meetings!$B$3:$B1000, "&gt;="&amp;I$11, Meetings!$J$3:$J1000, Summary!$P$2)
+SUMIFS(Meetings!$F$3:$F1000, Meetings!$B$3:$B1000, "&lt;"&amp;I$11+7, Meetings!$B$3:$B1000, "&gt;="&amp;I$11, Meetings!$K$3:$K1000, Summary!$P$2)
+SUMIFS(Meetings!$F$3:$F1000, Meetings!$B$3:$B1000, "&lt;"&amp;I$11+7, Meetings!$B$3:$B1000, "&gt;="&amp;I$11, Meetings!$L$3:$L1000, Summary!$P$2)
+SUMIFS(Meetings!$F$3:$F1000, Meetings!$B$3:$B1000, "&lt;"&amp;I$11+7, Meetings!$B$3:$B1000, "&gt;="&amp;I$11, Meetings!$M$3:$M1000, Summary!$P$2)
+SUMIFS(Meetings!$F$3:$F1000, Meetings!$B$3:$B1000, "&lt;"&amp;I$11+7, Meetings!$B$3:$B1000, "&gt;="&amp;I$11, Meetings!$N$3:$N1000, Summary!$P$2)
+SUMIFS(Meetings!$F$3:$F1000, Meetings!$B$3:$B1000, "&lt;"&amp;I$11+7, Meetings!$B$3:$B1000, "&gt;="&amp;I$11, Meetings!$O$3:$O1000, Summary!$P$2)
+SUMIFS(Meetings!$F$3:$F1000, Meetings!$B$3:$B1000, "&lt;"&amp;I$11+7, Meetings!$B$3:$B1000, "&gt;="&amp;I$11, Meetings!$P$3:$P1000, Summary!$P$2)
+SUMIFS(Meetings!$F$3:$F1000, Meetings!$B$3:$B1000, "&lt;"&amp;I$11+7, Meetings!$B$3:$B1000, "&gt;="&amp;I$11, Meetings!$Q$3:$Q1000, Summary!$P$2)</f>
        <v>6</v>
      </c>
      <c r="J13" s="137">
        <f>SUMIFS(Timesheet!$G$3:$G1000, Timesheet!$D$3:$D1000, $B13, Timesheet!$B$3:$B1000, "&lt;"&amp;J$11+7, Timesheet!$B$3:$B1000, "&gt;="&amp;J$11)
+SUMIFS(Meetings!$F$3:$F1000, Meetings!$B$3:$B1000, "&lt;"&amp;J$11+7, Meetings!$B$3:$B1000, "&gt;="&amp;J$11, Meetings!$G$3:$G1000, Summary!$P$2)
+SUMIFS(Meetings!$F$3:$F1000, Meetings!$B$3:$B1000, "&lt;"&amp;J$11+7, Meetings!$B$3:$B1000, "&gt;="&amp;J$11, Meetings!$H$3:$H1000, Summary!$P$2)
+SUMIFS(Meetings!$F$3:$F1000, Meetings!$B$3:$B1000, "&lt;"&amp;J$11+7, Meetings!$B$3:$B1000, "&gt;="&amp;J$11, Meetings!$I$3:$I1000, Summary!$P$2)
+SUMIFS(Meetings!$F$3:$F1000, Meetings!$B$3:$B1000, "&lt;"&amp;J$11+7, Meetings!$B$3:$B1000, "&gt;="&amp;J$11, Meetings!$J$3:$J1000, Summary!$P$2)
+SUMIFS(Meetings!$F$3:$F1000, Meetings!$B$3:$B1000, "&lt;"&amp;J$11+7, Meetings!$B$3:$B1000, "&gt;="&amp;J$11, Meetings!$K$3:$K1000, Summary!$P$2)
+SUMIFS(Meetings!$F$3:$F1000, Meetings!$B$3:$B1000, "&lt;"&amp;J$11+7, Meetings!$B$3:$B1000, "&gt;="&amp;J$11, Meetings!$L$3:$L1000, Summary!$P$2)
+SUMIFS(Meetings!$F$3:$F1000, Meetings!$B$3:$B1000, "&lt;"&amp;J$11+7, Meetings!$B$3:$B1000, "&gt;="&amp;J$11, Meetings!$M$3:$M1000, Summary!$P$2)
+SUMIFS(Meetings!$F$3:$F1000, Meetings!$B$3:$B1000, "&lt;"&amp;J$11+7, Meetings!$B$3:$B1000, "&gt;="&amp;J$11, Meetings!$N$3:$N1000, Summary!$P$2)
+SUMIFS(Meetings!$F$3:$F1000, Meetings!$B$3:$B1000, "&lt;"&amp;J$11+7, Meetings!$B$3:$B1000, "&gt;="&amp;J$11, Meetings!$O$3:$O1000, Summary!$P$2)
+SUMIFS(Meetings!$F$3:$F1000, Meetings!$B$3:$B1000, "&lt;"&amp;J$11+7, Meetings!$B$3:$B1000, "&gt;="&amp;J$11, Meetings!$P$3:$P1000, Summary!$P$2)
+SUMIFS(Meetings!$F$3:$F1000, Meetings!$B$3:$B1000, "&lt;"&amp;J$11+7, Meetings!$B$3:$B1000, "&gt;="&amp;J$11, Meetings!$Q$3:$Q1000, Summary!$P$2)</f>
        <v>0</v>
      </c>
      <c r="K13" s="137">
        <f>SUMIFS(Timesheet!$G$3:$G1000, Timesheet!$D$3:$D1000, $B13, Timesheet!$B$3:$B1000, "&lt;"&amp;K$11+7, Timesheet!$B$3:$B1000, "&gt;="&amp;K$11)
+SUMIFS(Meetings!$F$3:$F1000, Meetings!$B$3:$B1000, "&lt;"&amp;K$11+7, Meetings!$B$3:$B1000, "&gt;="&amp;K$11, Meetings!$G$3:$G1000, Summary!$P$2)
+SUMIFS(Meetings!$F$3:$F1000, Meetings!$B$3:$B1000, "&lt;"&amp;K$11+7, Meetings!$B$3:$B1000, "&gt;="&amp;K$11, Meetings!$H$3:$H1000, Summary!$P$2)
+SUMIFS(Meetings!$F$3:$F1000, Meetings!$B$3:$B1000, "&lt;"&amp;K$11+7, Meetings!$B$3:$B1000, "&gt;="&amp;K$11, Meetings!$I$3:$I1000, Summary!$P$2)
+SUMIFS(Meetings!$F$3:$F1000, Meetings!$B$3:$B1000, "&lt;"&amp;K$11+7, Meetings!$B$3:$B1000, "&gt;="&amp;K$11, Meetings!$J$3:$J1000, Summary!$P$2)
+SUMIFS(Meetings!$F$3:$F1000, Meetings!$B$3:$B1000, "&lt;"&amp;K$11+7, Meetings!$B$3:$B1000, "&gt;="&amp;K$11, Meetings!$K$3:$K1000, Summary!$P$2)
+SUMIFS(Meetings!$F$3:$F1000, Meetings!$B$3:$B1000, "&lt;"&amp;K$11+7, Meetings!$B$3:$B1000, "&gt;="&amp;K$11, Meetings!$L$3:$L1000, Summary!$P$2)
+SUMIFS(Meetings!$F$3:$F1000, Meetings!$B$3:$B1000, "&lt;"&amp;K$11+7, Meetings!$B$3:$B1000, "&gt;="&amp;K$11, Meetings!$M$3:$M1000, Summary!$P$2)
+SUMIFS(Meetings!$F$3:$F1000, Meetings!$B$3:$B1000, "&lt;"&amp;K$11+7, Meetings!$B$3:$B1000, "&gt;="&amp;K$11, Meetings!$N$3:$N1000, Summary!$P$2)
+SUMIFS(Meetings!$F$3:$F1000, Meetings!$B$3:$B1000, "&lt;"&amp;K$11+7, Meetings!$B$3:$B1000, "&gt;="&amp;K$11, Meetings!$O$3:$O1000, Summary!$P$2)
+SUMIFS(Meetings!$F$3:$F1000, Meetings!$B$3:$B1000, "&lt;"&amp;K$11+7, Meetings!$B$3:$B1000, "&gt;="&amp;K$11, Meetings!$P$3:$P1000, Summary!$P$2)
+SUMIFS(Meetings!$F$3:$F1000, Meetings!$B$3:$B1000, "&lt;"&amp;K$11+7, Meetings!$B$3:$B1000, "&gt;="&amp;K$11, Meetings!$Q$3:$Q1000, Summary!$P$2)</f>
        <v>0</v>
      </c>
      <c r="L13" s="137">
        <f>SUMIFS(Timesheet!$G$3:$G1000, Timesheet!$D$3:$D1000, $B13, Timesheet!$B$3:$B1000, "&lt;"&amp;L$11+7, Timesheet!$B$3:$B1000, "&gt;="&amp;L$11)
+SUMIFS(Meetings!$F$3:$F1000, Meetings!$B$3:$B1000, "&lt;"&amp;L$11+7, Meetings!$B$3:$B1000, "&gt;="&amp;L$11, Meetings!$G$3:$G1000, Summary!$P$2)
+SUMIFS(Meetings!$F$3:$F1000, Meetings!$B$3:$B1000, "&lt;"&amp;L$11+7, Meetings!$B$3:$B1000, "&gt;="&amp;L$11, Meetings!$H$3:$H1000, Summary!$P$2)
+SUMIFS(Meetings!$F$3:$F1000, Meetings!$B$3:$B1000, "&lt;"&amp;L$11+7, Meetings!$B$3:$B1000, "&gt;="&amp;L$11, Meetings!$I$3:$I1000, Summary!$P$2)
+SUMIFS(Meetings!$F$3:$F1000, Meetings!$B$3:$B1000, "&lt;"&amp;L$11+7, Meetings!$B$3:$B1000, "&gt;="&amp;L$11, Meetings!$J$3:$J1000, Summary!$P$2)
+SUMIFS(Meetings!$F$3:$F1000, Meetings!$B$3:$B1000, "&lt;"&amp;L$11+7, Meetings!$B$3:$B1000, "&gt;="&amp;L$11, Meetings!$K$3:$K1000, Summary!$P$2)
+SUMIFS(Meetings!$F$3:$F1000, Meetings!$B$3:$B1000, "&lt;"&amp;L$11+7, Meetings!$B$3:$B1000, "&gt;="&amp;L$11, Meetings!$L$3:$L1000, Summary!$P$2)
+SUMIFS(Meetings!$F$3:$F1000, Meetings!$B$3:$B1000, "&lt;"&amp;L$11+7, Meetings!$B$3:$B1000, "&gt;="&amp;L$11, Meetings!$M$3:$M1000, Summary!$P$2)
+SUMIFS(Meetings!$F$3:$F1000, Meetings!$B$3:$B1000, "&lt;"&amp;L$11+7, Meetings!$B$3:$B1000, "&gt;="&amp;L$11, Meetings!$N$3:$N1000, Summary!$P$2)
+SUMIFS(Meetings!$F$3:$F1000, Meetings!$B$3:$B1000, "&lt;"&amp;L$11+7, Meetings!$B$3:$B1000, "&gt;="&amp;L$11, Meetings!$O$3:$O1000, Summary!$P$2)
+SUMIFS(Meetings!$F$3:$F1000, Meetings!$B$3:$B1000, "&lt;"&amp;L$11+7, Meetings!$B$3:$B1000, "&gt;="&amp;L$11, Meetings!$P$3:$P1000, Summary!$P$2)
+SUMIFS(Meetings!$F$3:$F1000, Meetings!$B$3:$B1000, "&lt;"&amp;L$11+7, Meetings!$B$3:$B1000, "&gt;="&amp;L$11, Meetings!$Q$3:$Q1000, Summary!$P$2)</f>
        <v>0</v>
      </c>
      <c r="M13" s="136">
        <f>SUMIFS(Timesheet!$G$3:$G1000, Timesheet!$D$3:$D1000, $B13, Timesheet!$B$3:$B1000, "&lt;"&amp;M$11+7, Timesheet!$B$3:$B1000, "&gt;="&amp;M$11)
+SUMIFS(Meetings!$F$3:$F1000, Meetings!$B$3:$B1000, "&lt;"&amp;M$11+7, Meetings!$B$3:$B1000, "&gt;="&amp;M$11, Meetings!$G$3:$G1000, Summary!$P$2)
+SUMIFS(Meetings!$F$3:$F1000, Meetings!$B$3:$B1000, "&lt;"&amp;M$11+7, Meetings!$B$3:$B1000, "&gt;="&amp;M$11, Meetings!$H$3:$H1000, Summary!$P$2)
+SUMIFS(Meetings!$F$3:$F1000, Meetings!$B$3:$B1000, "&lt;"&amp;M$11+7, Meetings!$B$3:$B1000, "&gt;="&amp;M$11, Meetings!$I$3:$I1000, Summary!$P$2)
+SUMIFS(Meetings!$F$3:$F1000, Meetings!$B$3:$B1000, "&lt;"&amp;M$11+7, Meetings!$B$3:$B1000, "&gt;="&amp;M$11, Meetings!$J$3:$J1000, Summary!$P$2)
+SUMIFS(Meetings!$F$3:$F1000, Meetings!$B$3:$B1000, "&lt;"&amp;M$11+7, Meetings!$B$3:$B1000, "&gt;="&amp;M$11, Meetings!$K$3:$K1000, Summary!$P$2)
+SUMIFS(Meetings!$F$3:$F1000, Meetings!$B$3:$B1000, "&lt;"&amp;M$11+7, Meetings!$B$3:$B1000, "&gt;="&amp;M$11, Meetings!$L$3:$L1000, Summary!$P$2)
+SUMIFS(Meetings!$F$3:$F1000, Meetings!$B$3:$B1000, "&lt;"&amp;M$11+7, Meetings!$B$3:$B1000, "&gt;="&amp;M$11, Meetings!$M$3:$M1000, Summary!$P$2)
+SUMIFS(Meetings!$F$3:$F1000, Meetings!$B$3:$B1000, "&lt;"&amp;M$11+7, Meetings!$B$3:$B1000, "&gt;="&amp;M$11, Meetings!$N$3:$N1000, Summary!$P$2)
+SUMIFS(Meetings!$F$3:$F1000, Meetings!$B$3:$B1000, "&lt;"&amp;M$11+7, Meetings!$B$3:$B1000, "&gt;="&amp;M$11, Meetings!$O$3:$O1000, Summary!$P$2)
+SUMIFS(Meetings!$F$3:$F1000, Meetings!$B$3:$B1000, "&lt;"&amp;M$11+7, Meetings!$B$3:$B1000, "&gt;="&amp;M$11, Meetings!$P$3:$P1000, Summary!$P$2)
+SUMIFS(Meetings!$F$3:$F1000, Meetings!$B$3:$B1000, "&lt;"&amp;M$11+7, Meetings!$B$3:$B1000, "&gt;="&amp;M$11, Meetings!$Q$3:$Q1000, Summary!$P$2)</f>
        <v>0</v>
      </c>
      <c r="N13" s="136">
        <f>SUMIFS(Timesheet!$G$3:$G1000, Timesheet!$D$3:$D1000, $B13, Timesheet!$B$3:$B1000, "&lt;"&amp;N$11+7, Timesheet!$B$3:$B1000, "&gt;="&amp;N$11)
+SUMIFS(Meetings!$F$3:$F1000, Meetings!$B$3:$B1000, "&lt;"&amp;N$11+7, Meetings!$B$3:$B1000, "&gt;="&amp;N$11, Meetings!$G$3:$G1000, Summary!$P$2)
+SUMIFS(Meetings!$F$3:$F1000, Meetings!$B$3:$B1000, "&lt;"&amp;N$11+7, Meetings!$B$3:$B1000, "&gt;="&amp;N$11, Meetings!$H$3:$H1000, Summary!$P$2)
+SUMIFS(Meetings!$F$3:$F1000, Meetings!$B$3:$B1000, "&lt;"&amp;N$11+7, Meetings!$B$3:$B1000, "&gt;="&amp;N$11, Meetings!$I$3:$I1000, Summary!$P$2)
+SUMIFS(Meetings!$F$3:$F1000, Meetings!$B$3:$B1000, "&lt;"&amp;N$11+7, Meetings!$B$3:$B1000, "&gt;="&amp;N$11, Meetings!$J$3:$J1000, Summary!$P$2)
+SUMIFS(Meetings!$F$3:$F1000, Meetings!$B$3:$B1000, "&lt;"&amp;N$11+7, Meetings!$B$3:$B1000, "&gt;="&amp;N$11, Meetings!$K$3:$K1000, Summary!$P$2)
+SUMIFS(Meetings!$F$3:$F1000, Meetings!$B$3:$B1000, "&lt;"&amp;N$11+7, Meetings!$B$3:$B1000, "&gt;="&amp;N$11, Meetings!$L$3:$L1000, Summary!$P$2)
+SUMIFS(Meetings!$F$3:$F1000, Meetings!$B$3:$B1000, "&lt;"&amp;N$11+7, Meetings!$B$3:$B1000, "&gt;="&amp;N$11, Meetings!$M$3:$M1000, Summary!$P$2)
+SUMIFS(Meetings!$F$3:$F1000, Meetings!$B$3:$B1000, "&lt;"&amp;N$11+7, Meetings!$B$3:$B1000, "&gt;="&amp;N$11, Meetings!$N$3:$N1000, Summary!$P$2)
+SUMIFS(Meetings!$F$3:$F1000, Meetings!$B$3:$B1000, "&lt;"&amp;N$11+7, Meetings!$B$3:$B1000, "&gt;="&amp;N$11, Meetings!$O$3:$O1000, Summary!$P$2)
+SUMIFS(Meetings!$F$3:$F1000, Meetings!$B$3:$B1000, "&lt;"&amp;N$11+7, Meetings!$B$3:$B1000, "&gt;="&amp;N$11, Meetings!$P$3:$P1000, Summary!$P$2)
+SUMIFS(Meetings!$F$3:$F1000, Meetings!$B$3:$B1000, "&lt;"&amp;N$11+7, Meetings!$B$3:$B1000, "&gt;="&amp;N$11, Meetings!$Q$3:$Q1000, Summary!$P$2)</f>
        <v>2.75</v>
      </c>
      <c r="O13" s="136">
        <f>SUMIFS(Timesheet!$G$3:$G1000, Timesheet!$D$3:$D1000, $B13, Timesheet!$B$3:$B1000, "&lt;"&amp;O$11+7, Timesheet!$B$3:$B1000, "&gt;="&amp;O$11)
+SUMIFS(Meetings!$F$3:$F1000, Meetings!$B$3:$B1000, "&lt;"&amp;O$11+7, Meetings!$B$3:$B1000, "&gt;="&amp;O$11, Meetings!$G$3:$G1000, Summary!$P$2)
+SUMIFS(Meetings!$F$3:$F1000, Meetings!$B$3:$B1000, "&lt;"&amp;O$11+7, Meetings!$B$3:$B1000, "&gt;="&amp;O$11, Meetings!$H$3:$H1000, Summary!$P$2)
+SUMIFS(Meetings!$F$3:$F1000, Meetings!$B$3:$B1000, "&lt;"&amp;O$11+7, Meetings!$B$3:$B1000, "&gt;="&amp;O$11, Meetings!$I$3:$I1000, Summary!$P$2)
+SUMIFS(Meetings!$F$3:$F1000, Meetings!$B$3:$B1000, "&lt;"&amp;O$11+7, Meetings!$B$3:$B1000, "&gt;="&amp;O$11, Meetings!$J$3:$J1000, Summary!$P$2)
+SUMIFS(Meetings!$F$3:$F1000, Meetings!$B$3:$B1000, "&lt;"&amp;O$11+7, Meetings!$B$3:$B1000, "&gt;="&amp;O$11, Meetings!$K$3:$K1000, Summary!$P$2)
+SUMIFS(Meetings!$F$3:$F1000, Meetings!$B$3:$B1000, "&lt;"&amp;O$11+7, Meetings!$B$3:$B1000, "&gt;="&amp;O$11, Meetings!$L$3:$L1000, Summary!$P$2)
+SUMIFS(Meetings!$F$3:$F1000, Meetings!$B$3:$B1000, "&lt;"&amp;O$11+7, Meetings!$B$3:$B1000, "&gt;="&amp;O$11, Meetings!$M$3:$M1000, Summary!$P$2)
+SUMIFS(Meetings!$F$3:$F1000, Meetings!$B$3:$B1000, "&lt;"&amp;O$11+7, Meetings!$B$3:$B1000, "&gt;="&amp;O$11, Meetings!$N$3:$N1000, Summary!$P$2)
+SUMIFS(Meetings!$F$3:$F1000, Meetings!$B$3:$B1000, "&lt;"&amp;O$11+7, Meetings!$B$3:$B1000, "&gt;="&amp;O$11, Meetings!$O$3:$O1000, Summary!$P$2)
+SUMIFS(Meetings!$F$3:$F1000, Meetings!$B$3:$B1000, "&lt;"&amp;O$11+7, Meetings!$B$3:$B1000, "&gt;="&amp;O$11, Meetings!$P$3:$P1000, Summary!$P$2)
+SUMIFS(Meetings!$F$3:$F1000, Meetings!$B$3:$B1000, "&lt;"&amp;O$11+7, Meetings!$B$3:$B1000, "&gt;="&amp;O$11, Meetings!$Q$3:$Q1000, Summary!$P$2)</f>
        <v>7.75</v>
      </c>
      <c r="P13" s="136">
        <f>SUMIFS(Timesheet!$G$3:$G1000, Timesheet!$D$3:$D1000, $B13, Timesheet!$B$3:$B1000, "&lt;"&amp;P$11+7, Timesheet!$B$3:$B1000, "&gt;="&amp;P$11)
+SUMIFS(Meetings!$F$3:$F1000, Meetings!$B$3:$B1000, "&lt;"&amp;P$11+7, Meetings!$B$3:$B1000, "&gt;="&amp;P$11, Meetings!$G$3:$G1000, Summary!$P$2)
+SUMIFS(Meetings!$F$3:$F1000, Meetings!$B$3:$B1000, "&lt;"&amp;P$11+7, Meetings!$B$3:$B1000, "&gt;="&amp;P$11, Meetings!$H$3:$H1000, Summary!$P$2)
+SUMIFS(Meetings!$F$3:$F1000, Meetings!$B$3:$B1000, "&lt;"&amp;P$11+7, Meetings!$B$3:$B1000, "&gt;="&amp;P$11, Meetings!$I$3:$I1000, Summary!$P$2)
+SUMIFS(Meetings!$F$3:$F1000, Meetings!$B$3:$B1000, "&lt;"&amp;P$11+7, Meetings!$B$3:$B1000, "&gt;="&amp;P$11, Meetings!$J$3:$J1000, Summary!$P$2)
+SUMIFS(Meetings!$F$3:$F1000, Meetings!$B$3:$B1000, "&lt;"&amp;P$11+7, Meetings!$B$3:$B1000, "&gt;="&amp;P$11, Meetings!$K$3:$K1000, Summary!$P$2)
+SUMIFS(Meetings!$F$3:$F1000, Meetings!$B$3:$B1000, "&lt;"&amp;P$11+7, Meetings!$B$3:$B1000, "&gt;="&amp;P$11, Meetings!$L$3:$L1000, Summary!$P$2)
+SUMIFS(Meetings!$F$3:$F1000, Meetings!$B$3:$B1000, "&lt;"&amp;P$11+7, Meetings!$B$3:$B1000, "&gt;="&amp;P$11, Meetings!$M$3:$M1000, Summary!$P$2)
+SUMIFS(Meetings!$F$3:$F1000, Meetings!$B$3:$B1000, "&lt;"&amp;P$11+7, Meetings!$B$3:$B1000, "&gt;="&amp;P$11, Meetings!$N$3:$N1000, Summary!$P$2)
+SUMIFS(Meetings!$F$3:$F1000, Meetings!$B$3:$B1000, "&lt;"&amp;P$11+7, Meetings!$B$3:$B1000, "&gt;="&amp;P$11, Meetings!$O$3:$O1000, Summary!$P$2)
+SUMIFS(Meetings!$F$3:$F1000, Meetings!$B$3:$B1000, "&lt;"&amp;P$11+7, Meetings!$B$3:$B1000, "&gt;="&amp;P$11, Meetings!$P$3:$P1000, Summary!$P$2)
+SUMIFS(Meetings!$F$3:$F1000, Meetings!$B$3:$B1000, "&lt;"&amp;P$11+7, Meetings!$B$3:$B1000, "&gt;="&amp;P$11, Meetings!$Q$3:$Q1000, Summary!$P$2)</f>
        <v>4.25</v>
      </c>
      <c r="Q13" s="136">
        <f>SUMIFS(Timesheet!$G$3:$G1000, Timesheet!$D$3:$D1000, $B13, Timesheet!$B$3:$B1000, "&lt;"&amp;Q$11+7, Timesheet!$B$3:$B1000, "&gt;="&amp;Q$11)
+SUMIFS(Meetings!$F$3:$F1000, Meetings!$B$3:$B1000, "&lt;"&amp;Q$11+7, Meetings!$B$3:$B1000, "&gt;="&amp;Q$11, Meetings!$G$3:$G1000, Summary!$P$2)
+SUMIFS(Meetings!$F$3:$F1000, Meetings!$B$3:$B1000, "&lt;"&amp;Q$11+7, Meetings!$B$3:$B1000, "&gt;="&amp;Q$11, Meetings!$H$3:$H1000, Summary!$P$2)
+SUMIFS(Meetings!$F$3:$F1000, Meetings!$B$3:$B1000, "&lt;"&amp;Q$11+7, Meetings!$B$3:$B1000, "&gt;="&amp;Q$11, Meetings!$I$3:$I1000, Summary!$P$2)
+SUMIFS(Meetings!$F$3:$F1000, Meetings!$B$3:$B1000, "&lt;"&amp;Q$11+7, Meetings!$B$3:$B1000, "&gt;="&amp;Q$11, Meetings!$J$3:$J1000, Summary!$P$2)
+SUMIFS(Meetings!$F$3:$F1000, Meetings!$B$3:$B1000, "&lt;"&amp;Q$11+7, Meetings!$B$3:$B1000, "&gt;="&amp;Q$11, Meetings!$K$3:$K1000, Summary!$P$2)
+SUMIFS(Meetings!$F$3:$F1000, Meetings!$B$3:$B1000, "&lt;"&amp;Q$11+7, Meetings!$B$3:$B1000, "&gt;="&amp;Q$11, Meetings!$L$3:$L1000, Summary!$P$2)
+SUMIFS(Meetings!$F$3:$F1000, Meetings!$B$3:$B1000, "&lt;"&amp;Q$11+7, Meetings!$B$3:$B1000, "&gt;="&amp;Q$11, Meetings!$M$3:$M1000, Summary!$P$2)
+SUMIFS(Meetings!$F$3:$F1000, Meetings!$B$3:$B1000, "&lt;"&amp;Q$11+7, Meetings!$B$3:$B1000, "&gt;="&amp;Q$11, Meetings!$N$3:$N1000, Summary!$P$2)
+SUMIFS(Meetings!$F$3:$F1000, Meetings!$B$3:$B1000, "&lt;"&amp;Q$11+7, Meetings!$B$3:$B1000, "&gt;="&amp;Q$11, Meetings!$O$3:$O1000, Summary!$P$2)
+SUMIFS(Meetings!$F$3:$F1000, Meetings!$B$3:$B1000, "&lt;"&amp;Q$11+7, Meetings!$B$3:$B1000, "&gt;="&amp;Q$11, Meetings!$P$3:$P1000, Summary!$P$2)
+SUMIFS(Meetings!$F$3:$F1000, Meetings!$B$3:$B1000, "&lt;"&amp;Q$11+7, Meetings!$B$3:$B1000, "&gt;="&amp;Q$11, Meetings!$Q$3:$Q1000, Summary!$P$2)</f>
        <v>5</v>
      </c>
      <c r="R13" s="136">
        <f>SUMIFS(Timesheet!$G$3:$G1000, Timesheet!$D$3:$D1000, $B13, Timesheet!$B$3:$B1000, "&lt;"&amp;R$11+7, Timesheet!$B$3:$B1000, "&gt;="&amp;R$11)
+SUMIFS(Meetings!$F$3:$F1000, Meetings!$B$3:$B1000, "&lt;"&amp;R$11+7, Meetings!$B$3:$B1000, "&gt;="&amp;R$11, Meetings!$G$3:$G1000, Summary!$P$2)
+SUMIFS(Meetings!$F$3:$F1000, Meetings!$B$3:$B1000, "&lt;"&amp;R$11+7, Meetings!$B$3:$B1000, "&gt;="&amp;R$11, Meetings!$H$3:$H1000, Summary!$P$2)
+SUMIFS(Meetings!$F$3:$F1000, Meetings!$B$3:$B1000, "&lt;"&amp;R$11+7, Meetings!$B$3:$B1000, "&gt;="&amp;R$11, Meetings!$I$3:$I1000, Summary!$P$2)
+SUMIFS(Meetings!$F$3:$F1000, Meetings!$B$3:$B1000, "&lt;"&amp;R$11+7, Meetings!$B$3:$B1000, "&gt;="&amp;R$11, Meetings!$J$3:$J1000, Summary!$P$2)
+SUMIFS(Meetings!$F$3:$F1000, Meetings!$B$3:$B1000, "&lt;"&amp;R$11+7, Meetings!$B$3:$B1000, "&gt;="&amp;R$11, Meetings!$K$3:$K1000, Summary!$P$2)
+SUMIFS(Meetings!$F$3:$F1000, Meetings!$B$3:$B1000, "&lt;"&amp;R$11+7, Meetings!$B$3:$B1000, "&gt;="&amp;R$11, Meetings!$L$3:$L1000, Summary!$P$2)
+SUMIFS(Meetings!$F$3:$F1000, Meetings!$B$3:$B1000, "&lt;"&amp;R$11+7, Meetings!$B$3:$B1000, "&gt;="&amp;R$11, Meetings!$M$3:$M1000, Summary!$P$2)
+SUMIFS(Meetings!$F$3:$F1000, Meetings!$B$3:$B1000, "&lt;"&amp;R$11+7, Meetings!$B$3:$B1000, "&gt;="&amp;R$11, Meetings!$N$3:$N1000, Summary!$P$2)
+SUMIFS(Meetings!$F$3:$F1000, Meetings!$B$3:$B1000, "&lt;"&amp;R$11+7, Meetings!$B$3:$B1000, "&gt;="&amp;R$11, Meetings!$O$3:$O1000, Summary!$P$2)
+SUMIFS(Meetings!$F$3:$F1000, Meetings!$B$3:$B1000, "&lt;"&amp;R$11+7, Meetings!$B$3:$B1000, "&gt;="&amp;R$11, Meetings!$P$3:$P1000, Summary!$P$2)
+SUMIFS(Meetings!$F$3:$F1000, Meetings!$B$3:$B1000, "&lt;"&amp;R$11+7, Meetings!$B$3:$B1000, "&gt;="&amp;R$11, Meetings!$Q$3:$Q1000, Summary!$P$2)</f>
        <v>7.5</v>
      </c>
      <c r="S13" s="136">
        <f>SUMIFS(Timesheet!$G$3:$G1000, Timesheet!$D$3:$D1000, $B13, Timesheet!$B$3:$B1000, "&lt;"&amp;S$11+7, Timesheet!$B$3:$B1000, "&gt;="&amp;S$11)
+SUMIFS(Meetings!$F$3:$F1000, Meetings!$B$3:$B1000, "&lt;"&amp;S$11+7, Meetings!$B$3:$B1000, "&gt;="&amp;S$11, Meetings!$G$3:$G1000, Summary!$P$2)
+SUMIFS(Meetings!$F$3:$F1000, Meetings!$B$3:$B1000, "&lt;"&amp;S$11+7, Meetings!$B$3:$B1000, "&gt;="&amp;S$11, Meetings!$H$3:$H1000, Summary!$P$2)
+SUMIFS(Meetings!$F$3:$F1000, Meetings!$B$3:$B1000, "&lt;"&amp;S$11+7, Meetings!$B$3:$B1000, "&gt;="&amp;S$11, Meetings!$I$3:$I1000, Summary!$P$2)
+SUMIFS(Meetings!$F$3:$F1000, Meetings!$B$3:$B1000, "&lt;"&amp;S$11+7, Meetings!$B$3:$B1000, "&gt;="&amp;S$11, Meetings!$J$3:$J1000, Summary!$P$2)
+SUMIFS(Meetings!$F$3:$F1000, Meetings!$B$3:$B1000, "&lt;"&amp;S$11+7, Meetings!$B$3:$B1000, "&gt;="&amp;S$11, Meetings!$K$3:$K1000, Summary!$P$2)
+SUMIFS(Meetings!$F$3:$F1000, Meetings!$B$3:$B1000, "&lt;"&amp;S$11+7, Meetings!$B$3:$B1000, "&gt;="&amp;S$11, Meetings!$L$3:$L1000, Summary!$P$2)
+SUMIFS(Meetings!$F$3:$F1000, Meetings!$B$3:$B1000, "&lt;"&amp;S$11+7, Meetings!$B$3:$B1000, "&gt;="&amp;S$11, Meetings!$M$3:$M1000, Summary!$P$2)
+SUMIFS(Meetings!$F$3:$F1000, Meetings!$B$3:$B1000, "&lt;"&amp;S$11+7, Meetings!$B$3:$B1000, "&gt;="&amp;S$11, Meetings!$N$3:$N1000, Summary!$P$2)
+SUMIFS(Meetings!$F$3:$F1000, Meetings!$B$3:$B1000, "&lt;"&amp;S$11+7, Meetings!$B$3:$B1000, "&gt;="&amp;S$11, Meetings!$O$3:$O1000, Summary!$P$2)
+SUMIFS(Meetings!$F$3:$F1000, Meetings!$B$3:$B1000, "&lt;"&amp;S$11+7, Meetings!$B$3:$B1000, "&gt;="&amp;S$11, Meetings!$P$3:$P1000, Summary!$P$2)
+SUMIFS(Meetings!$F$3:$F1000, Meetings!$B$3:$B1000, "&lt;"&amp;S$11+7, Meetings!$B$3:$B1000, "&gt;="&amp;S$11, Meetings!$Q$3:$Q1000, Summary!$P$2)</f>
        <v>6.25</v>
      </c>
      <c r="T13" s="136">
        <f>SUMIFS(Timesheet!$G$3:$G1000, Timesheet!$D$3:$D1000, $B13, Timesheet!$B$3:$B1000, "&lt;"&amp;T$11+7, Timesheet!$B$3:$B1000, "&gt;="&amp;T$11)
+SUMIFS(Meetings!$F$3:$F1000, Meetings!$B$3:$B1000, "&lt;"&amp;T$11+7, Meetings!$B$3:$B1000, "&gt;="&amp;T$11, Meetings!$G$3:$G1000, Summary!$P$2)
+SUMIFS(Meetings!$F$3:$F1000, Meetings!$B$3:$B1000, "&lt;"&amp;T$11+7, Meetings!$B$3:$B1000, "&gt;="&amp;T$11, Meetings!$H$3:$H1000, Summary!$P$2)
+SUMIFS(Meetings!$F$3:$F1000, Meetings!$B$3:$B1000, "&lt;"&amp;T$11+7, Meetings!$B$3:$B1000, "&gt;="&amp;T$11, Meetings!$I$3:$I1000, Summary!$P$2)
+SUMIFS(Meetings!$F$3:$F1000, Meetings!$B$3:$B1000, "&lt;"&amp;T$11+7, Meetings!$B$3:$B1000, "&gt;="&amp;T$11, Meetings!$J$3:$J1000, Summary!$P$2)
+SUMIFS(Meetings!$F$3:$F1000, Meetings!$B$3:$B1000, "&lt;"&amp;T$11+7, Meetings!$B$3:$B1000, "&gt;="&amp;T$11, Meetings!$K$3:$K1000, Summary!$P$2)
+SUMIFS(Meetings!$F$3:$F1000, Meetings!$B$3:$B1000, "&lt;"&amp;T$11+7, Meetings!$B$3:$B1000, "&gt;="&amp;T$11, Meetings!$L$3:$L1000, Summary!$P$2)
+SUMIFS(Meetings!$F$3:$F1000, Meetings!$B$3:$B1000, "&lt;"&amp;T$11+7, Meetings!$B$3:$B1000, "&gt;="&amp;T$11, Meetings!$M$3:$M1000, Summary!$P$2)
+SUMIFS(Meetings!$F$3:$F1000, Meetings!$B$3:$B1000, "&lt;"&amp;T$11+7, Meetings!$B$3:$B1000, "&gt;="&amp;T$11, Meetings!$N$3:$N1000, Summary!$P$2)
+SUMIFS(Meetings!$F$3:$F1000, Meetings!$B$3:$B1000, "&lt;"&amp;T$11+7, Meetings!$B$3:$B1000, "&gt;="&amp;T$11, Meetings!$O$3:$O1000, Summary!$P$2)
+SUMIFS(Meetings!$F$3:$F1000, Meetings!$B$3:$B1000, "&lt;"&amp;T$11+7, Meetings!$B$3:$B1000, "&gt;="&amp;T$11, Meetings!$P$3:$P1000, Summary!$P$2)
+SUMIFS(Meetings!$F$3:$F1000, Meetings!$B$3:$B1000, "&lt;"&amp;T$11+7, Meetings!$B$3:$B1000, "&gt;="&amp;T$11, Meetings!$Q$3:$Q1000, Summary!$P$2)</f>
        <v>2.5</v>
      </c>
      <c r="U13" s="136">
        <f>SUMIFS(Timesheet!$G$3:$G1000, Timesheet!$D$3:$D1000, $B13, Timesheet!$B$3:$B1000, "&lt;"&amp;U$11+7, Timesheet!$B$3:$B1000, "&gt;="&amp;U$11)
+SUMIFS(Meetings!$F$3:$F1000, Meetings!$B$3:$B1000, "&lt;"&amp;U$11+7, Meetings!$B$3:$B1000, "&gt;="&amp;U$11, Meetings!$G$3:$G1000, Summary!$P$2)
+SUMIFS(Meetings!$F$3:$F1000, Meetings!$B$3:$B1000, "&lt;"&amp;U$11+7, Meetings!$B$3:$B1000, "&gt;="&amp;U$11, Meetings!$H$3:$H1000, Summary!$P$2)
+SUMIFS(Meetings!$F$3:$F1000, Meetings!$B$3:$B1000, "&lt;"&amp;U$11+7, Meetings!$B$3:$B1000, "&gt;="&amp;U$11, Meetings!$I$3:$I1000, Summary!$P$2)
+SUMIFS(Meetings!$F$3:$F1000, Meetings!$B$3:$B1000, "&lt;"&amp;U$11+7, Meetings!$B$3:$B1000, "&gt;="&amp;U$11, Meetings!$J$3:$J1000, Summary!$P$2)
+SUMIFS(Meetings!$F$3:$F1000, Meetings!$B$3:$B1000, "&lt;"&amp;U$11+7, Meetings!$B$3:$B1000, "&gt;="&amp;U$11, Meetings!$K$3:$K1000, Summary!$P$2)
+SUMIFS(Meetings!$F$3:$F1000, Meetings!$B$3:$B1000, "&lt;"&amp;U$11+7, Meetings!$B$3:$B1000, "&gt;="&amp;U$11, Meetings!$L$3:$L1000, Summary!$P$2)
+SUMIFS(Meetings!$F$3:$F1000, Meetings!$B$3:$B1000, "&lt;"&amp;U$11+7, Meetings!$B$3:$B1000, "&gt;="&amp;U$11, Meetings!$M$3:$M1000, Summary!$P$2)
+SUMIFS(Meetings!$F$3:$F1000, Meetings!$B$3:$B1000, "&lt;"&amp;U$11+7, Meetings!$B$3:$B1000, "&gt;="&amp;U$11, Meetings!$N$3:$N1000, Summary!$P$2)
+SUMIFS(Meetings!$F$3:$F1000, Meetings!$B$3:$B1000, "&lt;"&amp;U$11+7, Meetings!$B$3:$B1000, "&gt;="&amp;U$11, Meetings!$O$3:$O1000, Summary!$P$2)
+SUMIFS(Meetings!$F$3:$F1000, Meetings!$B$3:$B1000, "&lt;"&amp;U$11+7, Meetings!$B$3:$B1000, "&gt;="&amp;U$11, Meetings!$P$3:$P1000, Summary!$P$2)
+SUMIFS(Meetings!$F$3:$F1000, Meetings!$B$3:$B1000, "&lt;"&amp;U$11+7, Meetings!$B$3:$B1000, "&gt;="&amp;U$11, Meetings!$Q$3:$Q1000, Summary!$P$2)</f>
        <v>4.25</v>
      </c>
      <c r="V13" s="136">
        <f>SUMIFS(Timesheet!$G$3:$G1000, Timesheet!$D$3:$D1000, $B13, Timesheet!$B$3:$B1000, "&lt;"&amp;V$11+7, Timesheet!$B$3:$B1000, "&gt;="&amp;V$11)
+SUMIFS(Meetings!$F$3:$F1000, Meetings!$B$3:$B1000, "&lt;"&amp;V$11+7, Meetings!$B$3:$B1000, "&gt;="&amp;V$11, Meetings!$G$3:$G1000, Summary!$P$2)
+SUMIFS(Meetings!$F$3:$F1000, Meetings!$B$3:$B1000, "&lt;"&amp;V$11+7, Meetings!$B$3:$B1000, "&gt;="&amp;V$11, Meetings!$H$3:$H1000, Summary!$P$2)
+SUMIFS(Meetings!$F$3:$F1000, Meetings!$B$3:$B1000, "&lt;"&amp;V$11+7, Meetings!$B$3:$B1000, "&gt;="&amp;V$11, Meetings!$I$3:$I1000, Summary!$P$2)
+SUMIFS(Meetings!$F$3:$F1000, Meetings!$B$3:$B1000, "&lt;"&amp;V$11+7, Meetings!$B$3:$B1000, "&gt;="&amp;V$11, Meetings!$J$3:$J1000, Summary!$P$2)
+SUMIFS(Meetings!$F$3:$F1000, Meetings!$B$3:$B1000, "&lt;"&amp;V$11+7, Meetings!$B$3:$B1000, "&gt;="&amp;V$11, Meetings!$K$3:$K1000, Summary!$P$2)
+SUMIFS(Meetings!$F$3:$F1000, Meetings!$B$3:$B1000, "&lt;"&amp;V$11+7, Meetings!$B$3:$B1000, "&gt;="&amp;V$11, Meetings!$L$3:$L1000, Summary!$P$2)
+SUMIFS(Meetings!$F$3:$F1000, Meetings!$B$3:$B1000, "&lt;"&amp;V$11+7, Meetings!$B$3:$B1000, "&gt;="&amp;V$11, Meetings!$M$3:$M1000, Summary!$P$2)
+SUMIFS(Meetings!$F$3:$F1000, Meetings!$B$3:$B1000, "&lt;"&amp;V$11+7, Meetings!$B$3:$B1000, "&gt;="&amp;V$11, Meetings!$N$3:$N1000, Summary!$P$2)
+SUMIFS(Meetings!$F$3:$F1000, Meetings!$B$3:$B1000, "&lt;"&amp;V$11+7, Meetings!$B$3:$B1000, "&gt;="&amp;V$11, Meetings!$O$3:$O1000, Summary!$P$2)
+SUMIFS(Meetings!$F$3:$F1000, Meetings!$B$3:$B1000, "&lt;"&amp;V$11+7, Meetings!$B$3:$B1000, "&gt;="&amp;V$11, Meetings!$P$3:$P1000, Summary!$P$2)
+SUMIFS(Meetings!$F$3:$F1000, Meetings!$B$3:$B1000, "&lt;"&amp;V$11+7, Meetings!$B$3:$B1000, "&gt;="&amp;V$11, Meetings!$Q$3:$Q1000, Summary!$P$2)</f>
        <v>0.5</v>
      </c>
      <c r="W13" s="137">
        <f>SUMIFS(Timesheet!$G$3:$G1000, Timesheet!$D$3:$D1000, $B13, Timesheet!$B$3:$B1000, "&lt;"&amp;W$11+7, Timesheet!$B$3:$B1000, "&gt;="&amp;W$11)
+SUMIFS(Meetings!$F$3:$F1000, Meetings!$B$3:$B1000, "&lt;"&amp;W$11+7, Meetings!$B$3:$B1000, "&gt;="&amp;W$11, Meetings!$G$3:$G1000, Summary!$P$2)
+SUMIFS(Meetings!$F$3:$F1000, Meetings!$B$3:$B1000, "&lt;"&amp;W$11+7, Meetings!$B$3:$B1000, "&gt;="&amp;W$11, Meetings!$H$3:$H1000, Summary!$P$2)
+SUMIFS(Meetings!$F$3:$F1000, Meetings!$B$3:$B1000, "&lt;"&amp;W$11+7, Meetings!$B$3:$B1000, "&gt;="&amp;W$11, Meetings!$I$3:$I1000, Summary!$P$2)
+SUMIFS(Meetings!$F$3:$F1000, Meetings!$B$3:$B1000, "&lt;"&amp;W$11+7, Meetings!$B$3:$B1000, "&gt;="&amp;W$11, Meetings!$J$3:$J1000, Summary!$P$2)
+SUMIFS(Meetings!$F$3:$F1000, Meetings!$B$3:$B1000, "&lt;"&amp;W$11+7, Meetings!$B$3:$B1000, "&gt;="&amp;W$11, Meetings!$K$3:$K1000, Summary!$P$2)
+SUMIFS(Meetings!$F$3:$F1000, Meetings!$B$3:$B1000, "&lt;"&amp;W$11+7, Meetings!$B$3:$B1000, "&gt;="&amp;W$11, Meetings!$L$3:$L1000, Summary!$P$2)
+SUMIFS(Meetings!$F$3:$F1000, Meetings!$B$3:$B1000, "&lt;"&amp;W$11+7, Meetings!$B$3:$B1000, "&gt;="&amp;W$11, Meetings!$M$3:$M1000, Summary!$P$2)
+SUMIFS(Meetings!$F$3:$F1000, Meetings!$B$3:$B1000, "&lt;"&amp;W$11+7, Meetings!$B$3:$B1000, "&gt;="&amp;W$11, Meetings!$N$3:$N1000, Summary!$P$2)
+SUMIFS(Meetings!$F$3:$F1000, Meetings!$B$3:$B1000, "&lt;"&amp;W$11+7, Meetings!$B$3:$B1000, "&gt;="&amp;W$11, Meetings!$O$3:$O1000, Summary!$P$2)
+SUMIFS(Meetings!$F$3:$F1000, Meetings!$B$3:$B1000, "&lt;"&amp;W$11+7, Meetings!$B$3:$B1000, "&gt;="&amp;W$11, Meetings!$P$3:$P1000, Summary!$P$2)
+SUMIFS(Meetings!$F$3:$F1000, Meetings!$B$3:$B1000, "&lt;"&amp;W$11+7, Meetings!$B$3:$B1000, "&gt;="&amp;W$11, Meetings!$Q$3:$Q1000, Summary!$P$2)</f>
        <v>0</v>
      </c>
      <c r="X13" s="137">
        <f>SUMIFS(Timesheet!$G$3:$G1000, Timesheet!$D$3:$D1000, $B13, Timesheet!$B$3:$B1000, "&lt;"&amp;X$11+7, Timesheet!$B$3:$B1000, "&gt;="&amp;X$11)
+SUMIFS(Meetings!$F$3:$F1000, Meetings!$B$3:$B1000, "&lt;"&amp;X$11+7, Meetings!$B$3:$B1000, "&gt;="&amp;X$11, Meetings!$G$3:$G1000, Summary!$P$2)
+SUMIFS(Meetings!$F$3:$F1000, Meetings!$B$3:$B1000, "&lt;"&amp;X$11+7, Meetings!$B$3:$B1000, "&gt;="&amp;X$11, Meetings!$H$3:$H1000, Summary!$P$2)
+SUMIFS(Meetings!$F$3:$F1000, Meetings!$B$3:$B1000, "&lt;"&amp;X$11+7, Meetings!$B$3:$B1000, "&gt;="&amp;X$11, Meetings!$I$3:$I1000, Summary!$P$2)
+SUMIFS(Meetings!$F$3:$F1000, Meetings!$B$3:$B1000, "&lt;"&amp;X$11+7, Meetings!$B$3:$B1000, "&gt;="&amp;X$11, Meetings!$J$3:$J1000, Summary!$P$2)
+SUMIFS(Meetings!$F$3:$F1000, Meetings!$B$3:$B1000, "&lt;"&amp;X$11+7, Meetings!$B$3:$B1000, "&gt;="&amp;X$11, Meetings!$K$3:$K1000, Summary!$P$2)
+SUMIFS(Meetings!$F$3:$F1000, Meetings!$B$3:$B1000, "&lt;"&amp;X$11+7, Meetings!$B$3:$B1000, "&gt;="&amp;X$11, Meetings!$L$3:$L1000, Summary!$P$2)
+SUMIFS(Meetings!$F$3:$F1000, Meetings!$B$3:$B1000, "&lt;"&amp;X$11+7, Meetings!$B$3:$B1000, "&gt;="&amp;X$11, Meetings!$M$3:$M1000, Summary!$P$2)
+SUMIFS(Meetings!$F$3:$F1000, Meetings!$B$3:$B1000, "&lt;"&amp;X$11+7, Meetings!$B$3:$B1000, "&gt;="&amp;X$11, Meetings!$N$3:$N1000, Summary!$P$2)
+SUMIFS(Meetings!$F$3:$F1000, Meetings!$B$3:$B1000, "&lt;"&amp;X$11+7, Meetings!$B$3:$B1000, "&gt;="&amp;X$11, Meetings!$O$3:$O1000, Summary!$P$2)
+SUMIFS(Meetings!$F$3:$F1000, Meetings!$B$3:$B1000, "&lt;"&amp;X$11+7, Meetings!$B$3:$B1000, "&gt;="&amp;X$11, Meetings!$P$3:$P1000, Summary!$P$2)
+SUMIFS(Meetings!$F$3:$F1000, Meetings!$B$3:$B1000, "&lt;"&amp;X$11+7, Meetings!$B$3:$B1000, "&gt;="&amp;X$11, Meetings!$Q$3:$Q1000, Summary!$P$2)</f>
        <v>0</v>
      </c>
      <c r="Y13" s="137">
        <f>SUMIFS(Timesheet!$G$3:$G1000, Timesheet!$D$3:$D1000, $B13, Timesheet!$B$3:$B1000, "&lt;"&amp;Y$11+7, Timesheet!$B$3:$B1000, "&gt;="&amp;Y$11)
+SUMIFS(Meetings!$F$3:$F1000, Meetings!$B$3:$B1000, "&lt;"&amp;Y$11+7, Meetings!$B$3:$B1000, "&gt;="&amp;Y$11, Meetings!$G$3:$G1000, Summary!$P$2)
+SUMIFS(Meetings!$F$3:$F1000, Meetings!$B$3:$B1000, "&lt;"&amp;Y$11+7, Meetings!$B$3:$B1000, "&gt;="&amp;Y$11, Meetings!$H$3:$H1000, Summary!$P$2)
+SUMIFS(Meetings!$F$3:$F1000, Meetings!$B$3:$B1000, "&lt;"&amp;Y$11+7, Meetings!$B$3:$B1000, "&gt;="&amp;Y$11, Meetings!$I$3:$I1000, Summary!$P$2)
+SUMIFS(Meetings!$F$3:$F1000, Meetings!$B$3:$B1000, "&lt;"&amp;Y$11+7, Meetings!$B$3:$B1000, "&gt;="&amp;Y$11, Meetings!$J$3:$J1000, Summary!$P$2)
+SUMIFS(Meetings!$F$3:$F1000, Meetings!$B$3:$B1000, "&lt;"&amp;Y$11+7, Meetings!$B$3:$B1000, "&gt;="&amp;Y$11, Meetings!$K$3:$K1000, Summary!$P$2)
+SUMIFS(Meetings!$F$3:$F1000, Meetings!$B$3:$B1000, "&lt;"&amp;Y$11+7, Meetings!$B$3:$B1000, "&gt;="&amp;Y$11, Meetings!$L$3:$L1000, Summary!$P$2)
+SUMIFS(Meetings!$F$3:$F1000, Meetings!$B$3:$B1000, "&lt;"&amp;Y$11+7, Meetings!$B$3:$B1000, "&gt;="&amp;Y$11, Meetings!$M$3:$M1000, Summary!$P$2)
+SUMIFS(Meetings!$F$3:$F1000, Meetings!$B$3:$B1000, "&lt;"&amp;Y$11+7, Meetings!$B$3:$B1000, "&gt;="&amp;Y$11, Meetings!$N$3:$N1000, Summary!$P$2)
+SUMIFS(Meetings!$F$3:$F1000, Meetings!$B$3:$B1000, "&lt;"&amp;Y$11+7, Meetings!$B$3:$B1000, "&gt;="&amp;Y$11, Meetings!$O$3:$O1000, Summary!$P$2)
+SUMIFS(Meetings!$F$3:$F1000, Meetings!$B$3:$B1000, "&lt;"&amp;Y$11+7, Meetings!$B$3:$B1000, "&gt;="&amp;Y$11, Meetings!$P$3:$P1000, Summary!$P$2)
+SUMIFS(Meetings!$F$3:$F1000, Meetings!$B$3:$B1000, "&lt;"&amp;Y$11+7, Meetings!$B$3:$B1000, "&gt;="&amp;Y$11, Meetings!$Q$3:$Q1000, Summary!$P$2)</f>
        <v>0</v>
      </c>
      <c r="Z13" s="137">
        <f>SUMIFS(Timesheet!$G$3:$G1000, Timesheet!$D$3:$D1000, $B13, Timesheet!$B$3:$B1000, "&lt;"&amp;Z$11+7, Timesheet!$B$3:$B1000, "&gt;="&amp;Z$11)
+SUMIFS(Meetings!$F$3:$F1000, Meetings!$B$3:$B1000, "&lt;"&amp;Z$11+7, Meetings!$B$3:$B1000, "&gt;="&amp;Z$11, Meetings!$G$3:$G1000, Summary!$P$2)
+SUMIFS(Meetings!$F$3:$F1000, Meetings!$B$3:$B1000, "&lt;"&amp;Z$11+7, Meetings!$B$3:$B1000, "&gt;="&amp;Z$11, Meetings!$H$3:$H1000, Summary!$P$2)
+SUMIFS(Meetings!$F$3:$F1000, Meetings!$B$3:$B1000, "&lt;"&amp;Z$11+7, Meetings!$B$3:$B1000, "&gt;="&amp;Z$11, Meetings!$I$3:$I1000, Summary!$P$2)
+SUMIFS(Meetings!$F$3:$F1000, Meetings!$B$3:$B1000, "&lt;"&amp;Z$11+7, Meetings!$B$3:$B1000, "&gt;="&amp;Z$11, Meetings!$J$3:$J1000, Summary!$P$2)
+SUMIFS(Meetings!$F$3:$F1000, Meetings!$B$3:$B1000, "&lt;"&amp;Z$11+7, Meetings!$B$3:$B1000, "&gt;="&amp;Z$11, Meetings!$K$3:$K1000, Summary!$P$2)
+SUMIFS(Meetings!$F$3:$F1000, Meetings!$B$3:$B1000, "&lt;"&amp;Z$11+7, Meetings!$B$3:$B1000, "&gt;="&amp;Z$11, Meetings!$L$3:$L1000, Summary!$P$2)
+SUMIFS(Meetings!$F$3:$F1000, Meetings!$B$3:$B1000, "&lt;"&amp;Z$11+7, Meetings!$B$3:$B1000, "&gt;="&amp;Z$11, Meetings!$M$3:$M1000, Summary!$P$2)
+SUMIFS(Meetings!$F$3:$F1000, Meetings!$B$3:$B1000, "&lt;"&amp;Z$11+7, Meetings!$B$3:$B1000, "&gt;="&amp;Z$11, Meetings!$N$3:$N1000, Summary!$P$2)
+SUMIFS(Meetings!$F$3:$F1000, Meetings!$B$3:$B1000, "&lt;"&amp;Z$11+7, Meetings!$B$3:$B1000, "&gt;="&amp;Z$11, Meetings!$O$3:$O1000, Summary!$P$2)
+SUMIFS(Meetings!$F$3:$F1000, Meetings!$B$3:$B1000, "&lt;"&amp;Z$11+7, Meetings!$B$3:$B1000, "&gt;="&amp;Z$11, Meetings!$P$3:$P1000, Summary!$P$2)
+SUMIFS(Meetings!$F$3:$F1000, Meetings!$B$3:$B1000, "&lt;"&amp;Z$11+7, Meetings!$B$3:$B1000, "&gt;="&amp;Z$11, Meetings!$Q$3:$Q1000, Summary!$P$2)</f>
        <v>0</v>
      </c>
      <c r="AA13" s="136">
        <f>SUMIFS(Timesheet!$G$3:$G1000, Timesheet!$D$3:$D1000, $B13, Timesheet!$B$3:$B1000, "&lt;"&amp;AA$11+7, Timesheet!$B$3:$B1000, "&gt;="&amp;AA$11)
+SUMIFS(Meetings!$F$3:$F1000, Meetings!$B$3:$B1000, "&lt;"&amp;AA$11+7, Meetings!$B$3:$B1000, "&gt;="&amp;AA$11, Meetings!$G$3:$G1000, Summary!$P$2)
+SUMIFS(Meetings!$F$3:$F1000, Meetings!$B$3:$B1000, "&lt;"&amp;AA$11+7, Meetings!$B$3:$B1000, "&gt;="&amp;AA$11, Meetings!$H$3:$H1000, Summary!$P$2)
+SUMIFS(Meetings!$F$3:$F1000, Meetings!$B$3:$B1000, "&lt;"&amp;AA$11+7, Meetings!$B$3:$B1000, "&gt;="&amp;AA$11, Meetings!$I$3:$I1000, Summary!$P$2)
+SUMIFS(Meetings!$F$3:$F1000, Meetings!$B$3:$B1000, "&lt;"&amp;AA$11+7, Meetings!$B$3:$B1000, "&gt;="&amp;AA$11, Meetings!$J$3:$J1000, Summary!$P$2)
+SUMIFS(Meetings!$F$3:$F1000, Meetings!$B$3:$B1000, "&lt;"&amp;AA$11+7, Meetings!$B$3:$B1000, "&gt;="&amp;AA$11, Meetings!$K$3:$K1000, Summary!$P$2)
+SUMIFS(Meetings!$F$3:$F1000, Meetings!$B$3:$B1000, "&lt;"&amp;AA$11+7, Meetings!$B$3:$B1000, "&gt;="&amp;AA$11, Meetings!$L$3:$L1000, Summary!$P$2)
+SUMIFS(Meetings!$F$3:$F1000, Meetings!$B$3:$B1000, "&lt;"&amp;AA$11+7, Meetings!$B$3:$B1000, "&gt;="&amp;AA$11, Meetings!$M$3:$M1000, Summary!$P$2)
+SUMIFS(Meetings!$F$3:$F1000, Meetings!$B$3:$B1000, "&lt;"&amp;AA$11+7, Meetings!$B$3:$B1000, "&gt;="&amp;AA$11, Meetings!$N$3:$N1000, Summary!$P$2)
+SUMIFS(Meetings!$F$3:$F1000, Meetings!$B$3:$B1000, "&lt;"&amp;AA$11+7, Meetings!$B$3:$B1000, "&gt;="&amp;AA$11, Meetings!$O$3:$O1000, Summary!$P$2)
+SUMIFS(Meetings!$F$3:$F1000, Meetings!$B$3:$B1000, "&lt;"&amp;AA$11+7, Meetings!$B$3:$B1000, "&gt;="&amp;AA$11, Meetings!$P$3:$P1000, Summary!$P$2)
+SUMIFS(Meetings!$F$3:$F1000, Meetings!$B$3:$B1000, "&lt;"&amp;AA$11+7, Meetings!$B$3:$B1000, "&gt;="&amp;AA$11, Meetings!$Q$3:$Q1000, Summary!$P$2)</f>
        <v>0</v>
      </c>
      <c r="AB13" s="136">
        <f>SUMIFS(Timesheet!$G$3:$G1000, Timesheet!$D$3:$D1000, $B13, Timesheet!$B$3:$B1000, "&lt;"&amp;AB$11+7, Timesheet!$B$3:$B1000, "&gt;="&amp;AB$11)
+SUMIFS(Meetings!$F$3:$F1000, Meetings!$B$3:$B1000, "&lt;"&amp;AB$11+7, Meetings!$B$3:$B1000, "&gt;="&amp;AB$11, Meetings!$G$3:$G1000, Summary!$P$2)
+SUMIFS(Meetings!$F$3:$F1000, Meetings!$B$3:$B1000, "&lt;"&amp;AB$11+7, Meetings!$B$3:$B1000, "&gt;="&amp;AB$11, Meetings!$H$3:$H1000, Summary!$P$2)
+SUMIFS(Meetings!$F$3:$F1000, Meetings!$B$3:$B1000, "&lt;"&amp;AB$11+7, Meetings!$B$3:$B1000, "&gt;="&amp;AB$11, Meetings!$I$3:$I1000, Summary!$P$2)
+SUMIFS(Meetings!$F$3:$F1000, Meetings!$B$3:$B1000, "&lt;"&amp;AB$11+7, Meetings!$B$3:$B1000, "&gt;="&amp;AB$11, Meetings!$J$3:$J1000, Summary!$P$2)
+SUMIFS(Meetings!$F$3:$F1000, Meetings!$B$3:$B1000, "&lt;"&amp;AB$11+7, Meetings!$B$3:$B1000, "&gt;="&amp;AB$11, Meetings!$K$3:$K1000, Summary!$P$2)
+SUMIFS(Meetings!$F$3:$F1000, Meetings!$B$3:$B1000, "&lt;"&amp;AB$11+7, Meetings!$B$3:$B1000, "&gt;="&amp;AB$11, Meetings!$L$3:$L1000, Summary!$P$2)
+SUMIFS(Meetings!$F$3:$F1000, Meetings!$B$3:$B1000, "&lt;"&amp;AB$11+7, Meetings!$B$3:$B1000, "&gt;="&amp;AB$11, Meetings!$M$3:$M1000, Summary!$P$2)
+SUMIFS(Meetings!$F$3:$F1000, Meetings!$B$3:$B1000, "&lt;"&amp;AB$11+7, Meetings!$B$3:$B1000, "&gt;="&amp;AB$11, Meetings!$N$3:$N1000, Summary!$P$2)
+SUMIFS(Meetings!$F$3:$F1000, Meetings!$B$3:$B1000, "&lt;"&amp;AB$11+7, Meetings!$B$3:$B1000, "&gt;="&amp;AB$11, Meetings!$O$3:$O1000, Summary!$P$2)
+SUMIFS(Meetings!$F$3:$F1000, Meetings!$B$3:$B1000, "&lt;"&amp;AB$11+7, Meetings!$B$3:$B1000, "&gt;="&amp;AB$11, Meetings!$P$3:$P1000, Summary!$P$2)
+SUMIFS(Meetings!$F$3:$F1000, Meetings!$B$3:$B1000, "&lt;"&amp;AB$11+7, Meetings!$B$3:$B1000, "&gt;="&amp;AB$11, Meetings!$Q$3:$Q1000, Summary!$P$2)</f>
        <v>4</v>
      </c>
      <c r="AC13" s="136">
        <f>SUMIFS(Timesheet!$G$3:$G1000, Timesheet!$D$3:$D1000, $B13, Timesheet!$B$3:$B1000, "&lt;"&amp;AC$11+7, Timesheet!$B$3:$B1000, "&gt;="&amp;AC$11)
+SUMIFS(Meetings!$F$3:$F1000, Meetings!$B$3:$B1000, "&lt;"&amp;AC$11+7, Meetings!$B$3:$B1000, "&gt;="&amp;AC$11, Meetings!$G$3:$G1000, Summary!$P$2)
+SUMIFS(Meetings!$F$3:$F1000, Meetings!$B$3:$B1000, "&lt;"&amp;AC$11+7, Meetings!$B$3:$B1000, "&gt;="&amp;AC$11, Meetings!$H$3:$H1000, Summary!$P$2)
+SUMIFS(Meetings!$F$3:$F1000, Meetings!$B$3:$B1000, "&lt;"&amp;AC$11+7, Meetings!$B$3:$B1000, "&gt;="&amp;AC$11, Meetings!$I$3:$I1000, Summary!$P$2)
+SUMIFS(Meetings!$F$3:$F1000, Meetings!$B$3:$B1000, "&lt;"&amp;AC$11+7, Meetings!$B$3:$B1000, "&gt;="&amp;AC$11, Meetings!$J$3:$J1000, Summary!$P$2)
+SUMIFS(Meetings!$F$3:$F1000, Meetings!$B$3:$B1000, "&lt;"&amp;AC$11+7, Meetings!$B$3:$B1000, "&gt;="&amp;AC$11, Meetings!$K$3:$K1000, Summary!$P$2)
+SUMIFS(Meetings!$F$3:$F1000, Meetings!$B$3:$B1000, "&lt;"&amp;AC$11+7, Meetings!$B$3:$B1000, "&gt;="&amp;AC$11, Meetings!$L$3:$L1000, Summary!$P$2)
+SUMIFS(Meetings!$F$3:$F1000, Meetings!$B$3:$B1000, "&lt;"&amp;AC$11+7, Meetings!$B$3:$B1000, "&gt;="&amp;AC$11, Meetings!$M$3:$M1000, Summary!$P$2)
+SUMIFS(Meetings!$F$3:$F1000, Meetings!$B$3:$B1000, "&lt;"&amp;AC$11+7, Meetings!$B$3:$B1000, "&gt;="&amp;AC$11, Meetings!$N$3:$N1000, Summary!$P$2)
+SUMIFS(Meetings!$F$3:$F1000, Meetings!$B$3:$B1000, "&lt;"&amp;AC$11+7, Meetings!$B$3:$B1000, "&gt;="&amp;AC$11, Meetings!$O$3:$O1000, Summary!$P$2)
+SUMIFS(Meetings!$F$3:$F1000, Meetings!$B$3:$B1000, "&lt;"&amp;AC$11+7, Meetings!$B$3:$B1000, "&gt;="&amp;AC$11, Meetings!$P$3:$P1000, Summary!$P$2)
+SUMIFS(Meetings!$F$3:$F1000, Meetings!$B$3:$B1000, "&lt;"&amp;AC$11+7, Meetings!$B$3:$B1000, "&gt;="&amp;AC$11, Meetings!$Q$3:$Q1000, Summary!$P$2)</f>
        <v>5.5</v>
      </c>
      <c r="AD13" s="136">
        <f>SUMIFS(Timesheet!$G$3:$G1000, Timesheet!$D$3:$D1000, $B13, Timesheet!$B$3:$B1000, "&lt;"&amp;AD$11+7, Timesheet!$B$3:$B1000, "&gt;="&amp;AD$11)
+SUMIFS(Meetings!$F$3:$F1000, Meetings!$B$3:$B1000, "&lt;"&amp;AD$11+7, Meetings!$B$3:$B1000, "&gt;="&amp;AD$11, Meetings!$G$3:$G1000, Summary!$P$2)
+SUMIFS(Meetings!$F$3:$F1000, Meetings!$B$3:$B1000, "&lt;"&amp;AD$11+7, Meetings!$B$3:$B1000, "&gt;="&amp;AD$11, Meetings!$H$3:$H1000, Summary!$P$2)
+SUMIFS(Meetings!$F$3:$F1000, Meetings!$B$3:$B1000, "&lt;"&amp;AD$11+7, Meetings!$B$3:$B1000, "&gt;="&amp;AD$11, Meetings!$I$3:$I1000, Summary!$P$2)
+SUMIFS(Meetings!$F$3:$F1000, Meetings!$B$3:$B1000, "&lt;"&amp;AD$11+7, Meetings!$B$3:$B1000, "&gt;="&amp;AD$11, Meetings!$J$3:$J1000, Summary!$P$2)
+SUMIFS(Meetings!$F$3:$F1000, Meetings!$B$3:$B1000, "&lt;"&amp;AD$11+7, Meetings!$B$3:$B1000, "&gt;="&amp;AD$11, Meetings!$K$3:$K1000, Summary!$P$2)
+SUMIFS(Meetings!$F$3:$F1000, Meetings!$B$3:$B1000, "&lt;"&amp;AD$11+7, Meetings!$B$3:$B1000, "&gt;="&amp;AD$11, Meetings!$L$3:$L1000, Summary!$P$2)
+SUMIFS(Meetings!$F$3:$F1000, Meetings!$B$3:$B1000, "&lt;"&amp;AD$11+7, Meetings!$B$3:$B1000, "&gt;="&amp;AD$11, Meetings!$M$3:$M1000, Summary!$P$2)
+SUMIFS(Meetings!$F$3:$F1000, Meetings!$B$3:$B1000, "&lt;"&amp;AD$11+7, Meetings!$B$3:$B1000, "&gt;="&amp;AD$11, Meetings!$N$3:$N1000, Summary!$P$2)
+SUMIFS(Meetings!$F$3:$F1000, Meetings!$B$3:$B1000, "&lt;"&amp;AD$11+7, Meetings!$B$3:$B1000, "&gt;="&amp;AD$11, Meetings!$O$3:$O1000, Summary!$P$2)
+SUMIFS(Meetings!$F$3:$F1000, Meetings!$B$3:$B1000, "&lt;"&amp;AD$11+7, Meetings!$B$3:$B1000, "&gt;="&amp;AD$11, Meetings!$P$3:$P1000, Summary!$P$2)
+SUMIFS(Meetings!$F$3:$F1000, Meetings!$B$3:$B1000, "&lt;"&amp;AD$11+7, Meetings!$B$3:$B1000, "&gt;="&amp;AD$11, Meetings!$Q$3:$Q1000, Summary!$P$2)</f>
        <v>0</v>
      </c>
      <c r="AE13" s="136">
        <f>SUMIFS(Timesheet!$G$3:$G1000, Timesheet!$D$3:$D1000, $B13, Timesheet!$B$3:$B1000, "&lt;"&amp;AE$11+7, Timesheet!$B$3:$B1000, "&gt;="&amp;AE$11)
+SUMIFS(Meetings!$F$3:$F1000, Meetings!$B$3:$B1000, "&lt;"&amp;AE$11+7, Meetings!$B$3:$B1000, "&gt;="&amp;AE$11, Meetings!$G$3:$G1000, Summary!$P$2)
+SUMIFS(Meetings!$F$3:$F1000, Meetings!$B$3:$B1000, "&lt;"&amp;AE$11+7, Meetings!$B$3:$B1000, "&gt;="&amp;AE$11, Meetings!$H$3:$H1000, Summary!$P$2)
+SUMIFS(Meetings!$F$3:$F1000, Meetings!$B$3:$B1000, "&lt;"&amp;AE$11+7, Meetings!$B$3:$B1000, "&gt;="&amp;AE$11, Meetings!$I$3:$I1000, Summary!$P$2)
+SUMIFS(Meetings!$F$3:$F1000, Meetings!$B$3:$B1000, "&lt;"&amp;AE$11+7, Meetings!$B$3:$B1000, "&gt;="&amp;AE$11, Meetings!$J$3:$J1000, Summary!$P$2)
+SUMIFS(Meetings!$F$3:$F1000, Meetings!$B$3:$B1000, "&lt;"&amp;AE$11+7, Meetings!$B$3:$B1000, "&gt;="&amp;AE$11, Meetings!$K$3:$K1000, Summary!$P$2)
+SUMIFS(Meetings!$F$3:$F1000, Meetings!$B$3:$B1000, "&lt;"&amp;AE$11+7, Meetings!$B$3:$B1000, "&gt;="&amp;AE$11, Meetings!$L$3:$L1000, Summary!$P$2)
+SUMIFS(Meetings!$F$3:$F1000, Meetings!$B$3:$B1000, "&lt;"&amp;AE$11+7, Meetings!$B$3:$B1000, "&gt;="&amp;AE$11, Meetings!$M$3:$M1000, Summary!$P$2)
+SUMIFS(Meetings!$F$3:$F1000, Meetings!$B$3:$B1000, "&lt;"&amp;AE$11+7, Meetings!$B$3:$B1000, "&gt;="&amp;AE$11, Meetings!$N$3:$N1000, Summary!$P$2)
+SUMIFS(Meetings!$F$3:$F1000, Meetings!$B$3:$B1000, "&lt;"&amp;AE$11+7, Meetings!$B$3:$B1000, "&gt;="&amp;AE$11, Meetings!$O$3:$O1000, Summary!$P$2)
+SUMIFS(Meetings!$F$3:$F1000, Meetings!$B$3:$B1000, "&lt;"&amp;AE$11+7, Meetings!$B$3:$B1000, "&gt;="&amp;AE$11, Meetings!$P$3:$P1000, Summary!$P$2)
+SUMIFS(Meetings!$F$3:$F1000, Meetings!$B$3:$B1000, "&lt;"&amp;AE$11+7, Meetings!$B$3:$B1000, "&gt;="&amp;AE$11, Meetings!$Q$3:$Q1000, Summary!$P$2)</f>
        <v>0</v>
      </c>
      <c r="AF13" s="136">
        <f>SUMIFS(Timesheet!$G$3:$G1000, Timesheet!$D$3:$D1000, $B13, Timesheet!$B$3:$B1000, "&lt;"&amp;AF$11+7, Timesheet!$B$3:$B1000, "&gt;="&amp;AF$11)
+SUMIFS(Meetings!$F$3:$F1000, Meetings!$B$3:$B1000, "&lt;"&amp;AF$11+7, Meetings!$B$3:$B1000, "&gt;="&amp;AF$11, Meetings!$G$3:$G1000, Summary!$P$2)
+SUMIFS(Meetings!$F$3:$F1000, Meetings!$B$3:$B1000, "&lt;"&amp;AF$11+7, Meetings!$B$3:$B1000, "&gt;="&amp;AF$11, Meetings!$H$3:$H1000, Summary!$P$2)
+SUMIFS(Meetings!$F$3:$F1000, Meetings!$B$3:$B1000, "&lt;"&amp;AF$11+7, Meetings!$B$3:$B1000, "&gt;="&amp;AF$11, Meetings!$I$3:$I1000, Summary!$P$2)
+SUMIFS(Meetings!$F$3:$F1000, Meetings!$B$3:$B1000, "&lt;"&amp;AF$11+7, Meetings!$B$3:$B1000, "&gt;="&amp;AF$11, Meetings!$J$3:$J1000, Summary!$P$2)
+SUMIFS(Meetings!$F$3:$F1000, Meetings!$B$3:$B1000, "&lt;"&amp;AF$11+7, Meetings!$B$3:$B1000, "&gt;="&amp;AF$11, Meetings!$K$3:$K1000, Summary!$P$2)
+SUMIFS(Meetings!$F$3:$F1000, Meetings!$B$3:$B1000, "&lt;"&amp;AF$11+7, Meetings!$B$3:$B1000, "&gt;="&amp;AF$11, Meetings!$L$3:$L1000, Summary!$P$2)
+SUMIFS(Meetings!$F$3:$F1000, Meetings!$B$3:$B1000, "&lt;"&amp;AF$11+7, Meetings!$B$3:$B1000, "&gt;="&amp;AF$11, Meetings!$M$3:$M1000, Summary!$P$2)
+SUMIFS(Meetings!$F$3:$F1000, Meetings!$B$3:$B1000, "&lt;"&amp;AF$11+7, Meetings!$B$3:$B1000, "&gt;="&amp;AF$11, Meetings!$N$3:$N1000, Summary!$P$2)
+SUMIFS(Meetings!$F$3:$F1000, Meetings!$B$3:$B1000, "&lt;"&amp;AF$11+7, Meetings!$B$3:$B1000, "&gt;="&amp;AF$11, Meetings!$O$3:$O1000, Summary!$P$2)
+SUMIFS(Meetings!$F$3:$F1000, Meetings!$B$3:$B1000, "&lt;"&amp;AF$11+7, Meetings!$B$3:$B1000, "&gt;="&amp;AF$11, Meetings!$P$3:$P1000, Summary!$P$2)
+SUMIFS(Meetings!$F$3:$F1000, Meetings!$B$3:$B1000, "&lt;"&amp;AF$11+7, Meetings!$B$3:$B1000, "&gt;="&amp;AF$11, Meetings!$Q$3:$Q1000, Summary!$P$2)</f>
        <v>0.25</v>
      </c>
      <c r="AG13" s="136">
        <f>SUMIFS(Timesheet!$G$3:$G1000, Timesheet!$D$3:$D1000, $B13, Timesheet!$B$3:$B1000, "&lt;"&amp;AG$11+7, Timesheet!$B$3:$B1000, "&gt;="&amp;AG$11)
+SUMIFS(Meetings!$F$3:$F1000, Meetings!$B$3:$B1000, "&lt;"&amp;AG$11+7, Meetings!$B$3:$B1000, "&gt;="&amp;AG$11, Meetings!$G$3:$G1000, Summary!$P$2)
+SUMIFS(Meetings!$F$3:$F1000, Meetings!$B$3:$B1000, "&lt;"&amp;AG$11+7, Meetings!$B$3:$B1000, "&gt;="&amp;AG$11, Meetings!$H$3:$H1000, Summary!$P$2)
+SUMIFS(Meetings!$F$3:$F1000, Meetings!$B$3:$B1000, "&lt;"&amp;AG$11+7, Meetings!$B$3:$B1000, "&gt;="&amp;AG$11, Meetings!$I$3:$I1000, Summary!$P$2)
+SUMIFS(Meetings!$F$3:$F1000, Meetings!$B$3:$B1000, "&lt;"&amp;AG$11+7, Meetings!$B$3:$B1000, "&gt;="&amp;AG$11, Meetings!$J$3:$J1000, Summary!$P$2)
+SUMIFS(Meetings!$F$3:$F1000, Meetings!$B$3:$B1000, "&lt;"&amp;AG$11+7, Meetings!$B$3:$B1000, "&gt;="&amp;AG$11, Meetings!$K$3:$K1000, Summary!$P$2)
+SUMIFS(Meetings!$F$3:$F1000, Meetings!$B$3:$B1000, "&lt;"&amp;AG$11+7, Meetings!$B$3:$B1000, "&gt;="&amp;AG$11, Meetings!$L$3:$L1000, Summary!$P$2)
+SUMIFS(Meetings!$F$3:$F1000, Meetings!$B$3:$B1000, "&lt;"&amp;AG$11+7, Meetings!$B$3:$B1000, "&gt;="&amp;AG$11, Meetings!$M$3:$M1000, Summary!$P$2)
+SUMIFS(Meetings!$F$3:$F1000, Meetings!$B$3:$B1000, "&lt;"&amp;AG$11+7, Meetings!$B$3:$B1000, "&gt;="&amp;AG$11, Meetings!$N$3:$N1000, Summary!$P$2)
+SUMIFS(Meetings!$F$3:$F1000, Meetings!$B$3:$B1000, "&lt;"&amp;AG$11+7, Meetings!$B$3:$B1000, "&gt;="&amp;AG$11, Meetings!$O$3:$O1000, Summary!$P$2)
+SUMIFS(Meetings!$F$3:$F1000, Meetings!$B$3:$B1000, "&lt;"&amp;AG$11+7, Meetings!$B$3:$B1000, "&gt;="&amp;AG$11, Meetings!$P$3:$P1000, Summary!$P$2)
+SUMIFS(Meetings!$F$3:$F1000, Meetings!$B$3:$B1000, "&lt;"&amp;AG$11+7, Meetings!$B$3:$B1000, "&gt;="&amp;AG$11, Meetings!$Q$3:$Q1000, Summary!$P$2)</f>
        <v>9.75</v>
      </c>
      <c r="AH13" s="136">
        <f>SUMIFS(Timesheet!$G$3:$G1000, Timesheet!$D$3:$D1000, $B13, Timesheet!$B$3:$B1000, "&lt;"&amp;AH$11+7, Timesheet!$B$3:$B1000, "&gt;="&amp;AH$11)
+SUMIFS(Meetings!$F$3:$F1000, Meetings!$B$3:$B1000, "&lt;"&amp;AH$11+7, Meetings!$B$3:$B1000, "&gt;="&amp;AH$11, Meetings!$G$3:$G1000, Summary!$P$2)
+SUMIFS(Meetings!$F$3:$F1000, Meetings!$B$3:$B1000, "&lt;"&amp;AH$11+7, Meetings!$B$3:$B1000, "&gt;="&amp;AH$11, Meetings!$H$3:$H1000, Summary!$P$2)
+SUMIFS(Meetings!$F$3:$F1000, Meetings!$B$3:$B1000, "&lt;"&amp;AH$11+7, Meetings!$B$3:$B1000, "&gt;="&amp;AH$11, Meetings!$I$3:$I1000, Summary!$P$2)
+SUMIFS(Meetings!$F$3:$F1000, Meetings!$B$3:$B1000, "&lt;"&amp;AH$11+7, Meetings!$B$3:$B1000, "&gt;="&amp;AH$11, Meetings!$J$3:$J1000, Summary!$P$2)
+SUMIFS(Meetings!$F$3:$F1000, Meetings!$B$3:$B1000, "&lt;"&amp;AH$11+7, Meetings!$B$3:$B1000, "&gt;="&amp;AH$11, Meetings!$K$3:$K1000, Summary!$P$2)
+SUMIFS(Meetings!$F$3:$F1000, Meetings!$B$3:$B1000, "&lt;"&amp;AH$11+7, Meetings!$B$3:$B1000, "&gt;="&amp;AH$11, Meetings!$L$3:$L1000, Summary!$P$2)
+SUMIFS(Meetings!$F$3:$F1000, Meetings!$B$3:$B1000, "&lt;"&amp;AH$11+7, Meetings!$B$3:$B1000, "&gt;="&amp;AH$11, Meetings!$M$3:$M1000, Summary!$P$2)
+SUMIFS(Meetings!$F$3:$F1000, Meetings!$B$3:$B1000, "&lt;"&amp;AH$11+7, Meetings!$B$3:$B1000, "&gt;="&amp;AH$11, Meetings!$N$3:$N1000, Summary!$P$2)
+SUMIFS(Meetings!$F$3:$F1000, Meetings!$B$3:$B1000, "&lt;"&amp;AH$11+7, Meetings!$B$3:$B1000, "&gt;="&amp;AH$11, Meetings!$O$3:$O1000, Summary!$P$2)
+SUMIFS(Meetings!$F$3:$F1000, Meetings!$B$3:$B1000, "&lt;"&amp;AH$11+7, Meetings!$B$3:$B1000, "&gt;="&amp;AH$11, Meetings!$P$3:$P1000, Summary!$P$2)
+SUMIFS(Meetings!$F$3:$F1000, Meetings!$B$3:$B1000, "&lt;"&amp;AH$11+7, Meetings!$B$3:$B1000, "&gt;="&amp;AH$11, Meetings!$Q$3:$Q1000, Summary!$P$2)</f>
        <v>6.5</v>
      </c>
      <c r="AI13" s="136">
        <f>SUMIFS(Timesheet!$G$3:$G1000, Timesheet!$D$3:$D1000, $B13, Timesheet!$B$3:$B1000, "&lt;"&amp;AI$11+7, Timesheet!$B$3:$B1000, "&gt;="&amp;AI$11)
+SUMIFS(Meetings!$F$3:$F1000, Meetings!$B$3:$B1000, "&lt;"&amp;AI$11+7, Meetings!$B$3:$B1000, "&gt;="&amp;AI$11, Meetings!$G$3:$G1000, Summary!$P$2)
+SUMIFS(Meetings!$F$3:$F1000, Meetings!$B$3:$B1000, "&lt;"&amp;AI$11+7, Meetings!$B$3:$B1000, "&gt;="&amp;AI$11, Meetings!$H$3:$H1000, Summary!$P$2)
+SUMIFS(Meetings!$F$3:$F1000, Meetings!$B$3:$B1000, "&lt;"&amp;AI$11+7, Meetings!$B$3:$B1000, "&gt;="&amp;AI$11, Meetings!$I$3:$I1000, Summary!$P$2)
+SUMIFS(Meetings!$F$3:$F1000, Meetings!$B$3:$B1000, "&lt;"&amp;AI$11+7, Meetings!$B$3:$B1000, "&gt;="&amp;AI$11, Meetings!$J$3:$J1000, Summary!$P$2)
+SUMIFS(Meetings!$F$3:$F1000, Meetings!$B$3:$B1000, "&lt;"&amp;AI$11+7, Meetings!$B$3:$B1000, "&gt;="&amp;AI$11, Meetings!$K$3:$K1000, Summary!$P$2)
+SUMIFS(Meetings!$F$3:$F1000, Meetings!$B$3:$B1000, "&lt;"&amp;AI$11+7, Meetings!$B$3:$B1000, "&gt;="&amp;AI$11, Meetings!$L$3:$L1000, Summary!$P$2)
+SUMIFS(Meetings!$F$3:$F1000, Meetings!$B$3:$B1000, "&lt;"&amp;AI$11+7, Meetings!$B$3:$B1000, "&gt;="&amp;AI$11, Meetings!$M$3:$M1000, Summary!$P$2)
+SUMIFS(Meetings!$F$3:$F1000, Meetings!$B$3:$B1000, "&lt;"&amp;AI$11+7, Meetings!$B$3:$B1000, "&gt;="&amp;AI$11, Meetings!$N$3:$N1000, Summary!$P$2)
+SUMIFS(Meetings!$F$3:$F1000, Meetings!$B$3:$B1000, "&lt;"&amp;AI$11+7, Meetings!$B$3:$B1000, "&gt;="&amp;AI$11, Meetings!$O$3:$O1000, Summary!$P$2)
+SUMIFS(Meetings!$F$3:$F1000, Meetings!$B$3:$B1000, "&lt;"&amp;AI$11+7, Meetings!$B$3:$B1000, "&gt;="&amp;AI$11, Meetings!$P$3:$P1000, Summary!$P$2)
+SUMIFS(Meetings!$F$3:$F1000, Meetings!$B$3:$B1000, "&lt;"&amp;AI$11+7, Meetings!$B$3:$B1000, "&gt;="&amp;AI$11, Meetings!$Q$3:$Q1000, Summary!$P$2)</f>
        <v>0</v>
      </c>
      <c r="AJ13" s="136">
        <f>SUMIFS(Timesheet!$G$3:$G1000, Timesheet!$D$3:$D1000, $B13, Timesheet!$B$3:$B1000, "&lt;"&amp;AJ$11+7, Timesheet!$B$3:$B1000, "&gt;="&amp;AJ$11)
+SUMIFS(Meetings!$F$3:$F1000, Meetings!$B$3:$B1000, "&lt;"&amp;AJ$11+7, Meetings!$B$3:$B1000, "&gt;="&amp;AJ$11, Meetings!$G$3:$G1000, Summary!$P$2)
+SUMIFS(Meetings!$F$3:$F1000, Meetings!$B$3:$B1000, "&lt;"&amp;AJ$11+7, Meetings!$B$3:$B1000, "&gt;="&amp;AJ$11, Meetings!$H$3:$H1000, Summary!$P$2)
+SUMIFS(Meetings!$F$3:$F1000, Meetings!$B$3:$B1000, "&lt;"&amp;AJ$11+7, Meetings!$B$3:$B1000, "&gt;="&amp;AJ$11, Meetings!$I$3:$I1000, Summary!$P$2)
+SUMIFS(Meetings!$F$3:$F1000, Meetings!$B$3:$B1000, "&lt;"&amp;AJ$11+7, Meetings!$B$3:$B1000, "&gt;="&amp;AJ$11, Meetings!$J$3:$J1000, Summary!$P$2)
+SUMIFS(Meetings!$F$3:$F1000, Meetings!$B$3:$B1000, "&lt;"&amp;AJ$11+7, Meetings!$B$3:$B1000, "&gt;="&amp;AJ$11, Meetings!$K$3:$K1000, Summary!$P$2)
+SUMIFS(Meetings!$F$3:$F1000, Meetings!$B$3:$B1000, "&lt;"&amp;AJ$11+7, Meetings!$B$3:$B1000, "&gt;="&amp;AJ$11, Meetings!$L$3:$L1000, Summary!$P$2)
+SUMIFS(Meetings!$F$3:$F1000, Meetings!$B$3:$B1000, "&lt;"&amp;AJ$11+7, Meetings!$B$3:$B1000, "&gt;="&amp;AJ$11, Meetings!$M$3:$M1000, Summary!$P$2)
+SUMIFS(Meetings!$F$3:$F1000, Meetings!$B$3:$B1000, "&lt;"&amp;AJ$11+7, Meetings!$B$3:$B1000, "&gt;="&amp;AJ$11, Meetings!$N$3:$N1000, Summary!$P$2)
+SUMIFS(Meetings!$F$3:$F1000, Meetings!$B$3:$B1000, "&lt;"&amp;AJ$11+7, Meetings!$B$3:$B1000, "&gt;="&amp;AJ$11, Meetings!$O$3:$O1000, Summary!$P$2)
+SUMIFS(Meetings!$F$3:$F1000, Meetings!$B$3:$B1000, "&lt;"&amp;AJ$11+7, Meetings!$B$3:$B1000, "&gt;="&amp;AJ$11, Meetings!$P$3:$P1000, Summary!$P$2)
+SUMIFS(Meetings!$F$3:$F1000, Meetings!$B$3:$B1000, "&lt;"&amp;AJ$11+7, Meetings!$B$3:$B1000, "&gt;="&amp;AJ$11, Meetings!$Q$3:$Q1000, Summary!$P$2)</f>
        <v>0</v>
      </c>
      <c r="AK13" s="109">
        <f t="shared" ref="AK13:AK19" si="2">sum(C13:AJ13)</f>
        <v>99.5</v>
      </c>
    </row>
    <row r="14" ht="15.75" customHeight="1">
      <c r="A14" s="138"/>
      <c r="B14" s="92" t="s">
        <v>11</v>
      </c>
      <c r="C14" s="136">
        <f>SUMIFS(Timesheet!$G$3:$G1000, Timesheet!$D$3:$D1000, $B14, Timesheet!$B$3:$B1000, "&lt;"&amp;C$11+7, Timesheet!$B$3:$B1000, "&gt;="&amp;C$11)
+SUMIFS(Meetings!$F$3:$F1000, Meetings!$B$3:$B1000, "&lt;"&amp;C$11+7, Meetings!$B$3:$B1000, "&gt;="&amp;C$11, Meetings!$G$3:$G1000, Summary!$P$3)
+SUMIFS(Meetings!$F$3:$F1000, Meetings!$B$3:$B1000, "&lt;"&amp;C$11+7, Meetings!$B$3:$B1000, "&gt;="&amp;C$11, Meetings!$H$3:$H1000, Summary!$P$3)
+SUMIFS(Meetings!$F$3:$F1000, Meetings!$B$3:$B1000, "&lt;"&amp;C$11+7, Meetings!$B$3:$B1000, "&gt;="&amp;C$11, Meetings!$I$3:$I1000, Summary!$P$3)
+SUMIFS(Meetings!$F$3:$F1000, Meetings!$B$3:$B1000, "&lt;"&amp;C$11+7, Meetings!$B$3:$B1000, "&gt;="&amp;C$11, Meetings!$J$3:$J1000, Summary!$P$3)
+SUMIFS(Meetings!$F$3:$F1000, Meetings!$B$3:$B1000, "&lt;"&amp;C$11+7, Meetings!$B$3:$B1000, "&gt;="&amp;C$11, Meetings!$K$3:$K1000, Summary!$P$3)
+SUMIFS(Meetings!$F$3:$F1000, Meetings!$B$3:$B1000, "&lt;"&amp;C$11+7, Meetings!$B$3:$B1000, "&gt;="&amp;C$11, Meetings!$L$3:$L1000, Summary!$P$3)
+SUMIFS(Meetings!$F$3:$F1000, Meetings!$B$3:$B1000, "&lt;"&amp;C$11+7, Meetings!$B$3:$B1000, "&gt;="&amp;C$11, Meetings!$M$3:$M1000, Summary!$P$3)
+SUMIFS(Meetings!$F$3:$F1000, Meetings!$B$3:$B1000, "&lt;"&amp;C$11+7, Meetings!$B$3:$B1000, "&gt;="&amp;C$11, Meetings!$N$3:$N1000, Summary!$P$3)
+SUMIFS(Meetings!$F$3:$F1000, Meetings!$B$3:$B1000, "&lt;"&amp;C$11+7, Meetings!$B$3:$B1000, "&gt;="&amp;C$11, Meetings!$O$3:$O1000, Summary!$P$3)
+SUMIFS(Meetings!$F$3:$F1000, Meetings!$B$3:$B1000, "&lt;"&amp;C$11+7, Meetings!$B$3:$B1000, "&gt;="&amp;C$11, Meetings!$P$3:$P1000, Summary!$P$3)
+SUMIFS(Meetings!$F$3:$F1000, Meetings!$B$3:$B1000, "&lt;"&amp;C$11+7, Meetings!$B$3:$B1000, "&gt;="&amp;C$11, Meetings!$Q$3:$Q1000, Summary!$P$3)</f>
        <v>4.25</v>
      </c>
      <c r="D14" s="136">
        <f>SUMIFS(Timesheet!$G$3:$G1000, Timesheet!$D$3:$D1000, $B14, Timesheet!$B$3:$B1000, "&lt;"&amp;D$11+7, Timesheet!$B$3:$B1000, "&gt;="&amp;D$11)
+SUMIFS(Meetings!$F$3:$F1000, Meetings!$B$3:$B1000, "&lt;"&amp;D$11+7, Meetings!$B$3:$B1000, "&gt;="&amp;D$11, Meetings!$G$3:$G1000, Summary!$P$3)
+SUMIFS(Meetings!$F$3:$F1000, Meetings!$B$3:$B1000, "&lt;"&amp;D$11+7, Meetings!$B$3:$B1000, "&gt;="&amp;D$11, Meetings!$H$3:$H1000, Summary!$P$3)
+SUMIFS(Meetings!$F$3:$F1000, Meetings!$B$3:$B1000, "&lt;"&amp;D$11+7, Meetings!$B$3:$B1000, "&gt;="&amp;D$11, Meetings!$I$3:$I1000, Summary!$P$3)
+SUMIFS(Meetings!$F$3:$F1000, Meetings!$B$3:$B1000, "&lt;"&amp;D$11+7, Meetings!$B$3:$B1000, "&gt;="&amp;D$11, Meetings!$J$3:$J1000, Summary!$P$3)
+SUMIFS(Meetings!$F$3:$F1000, Meetings!$B$3:$B1000, "&lt;"&amp;D$11+7, Meetings!$B$3:$B1000, "&gt;="&amp;D$11, Meetings!$K$3:$K1000, Summary!$P$3)
+SUMIFS(Meetings!$F$3:$F1000, Meetings!$B$3:$B1000, "&lt;"&amp;D$11+7, Meetings!$B$3:$B1000, "&gt;="&amp;D$11, Meetings!$L$3:$L1000, Summary!$P$3)
+SUMIFS(Meetings!$F$3:$F1000, Meetings!$B$3:$B1000, "&lt;"&amp;D$11+7, Meetings!$B$3:$B1000, "&gt;="&amp;D$11, Meetings!$M$3:$M1000, Summary!$P$3)
+SUMIFS(Meetings!$F$3:$F1000, Meetings!$B$3:$B1000, "&lt;"&amp;D$11+7, Meetings!$B$3:$B1000, "&gt;="&amp;D$11, Meetings!$N$3:$N1000, Summary!$P$3)
+SUMIFS(Meetings!$F$3:$F1000, Meetings!$B$3:$B1000, "&lt;"&amp;D$11+7, Meetings!$B$3:$B1000, "&gt;="&amp;D$11, Meetings!$O$3:$O1000, Summary!$P$3)
+SUMIFS(Meetings!$F$3:$F1000, Meetings!$B$3:$B1000, "&lt;"&amp;D$11+7, Meetings!$B$3:$B1000, "&gt;="&amp;D$11, Meetings!$P$3:$P1000, Summary!$P$3)
+SUMIFS(Meetings!$F$3:$F1000, Meetings!$B$3:$B1000, "&lt;"&amp;D$11+7, Meetings!$B$3:$B1000, "&gt;="&amp;D$11, Meetings!$Q$3:$Q1000, Summary!$P$3)</f>
        <v>10.5</v>
      </c>
      <c r="E14" s="136">
        <f>SUMIFS(Timesheet!$G$3:$G1000, Timesheet!$D$3:$D1000, $B14, Timesheet!$B$3:$B1000, "&lt;"&amp;E$11+7, Timesheet!$B$3:$B1000, "&gt;="&amp;E$11)
+SUMIFS(Meetings!$F$3:$F1000, Meetings!$B$3:$B1000, "&lt;"&amp;E$11+7, Meetings!$B$3:$B1000, "&gt;="&amp;E$11, Meetings!$G$3:$G1000, Summary!$P$3)
+SUMIFS(Meetings!$F$3:$F1000, Meetings!$B$3:$B1000, "&lt;"&amp;E$11+7, Meetings!$B$3:$B1000, "&gt;="&amp;E$11, Meetings!$H$3:$H1000, Summary!$P$3)
+SUMIFS(Meetings!$F$3:$F1000, Meetings!$B$3:$B1000, "&lt;"&amp;E$11+7, Meetings!$B$3:$B1000, "&gt;="&amp;E$11, Meetings!$I$3:$I1000, Summary!$P$3)
+SUMIFS(Meetings!$F$3:$F1000, Meetings!$B$3:$B1000, "&lt;"&amp;E$11+7, Meetings!$B$3:$B1000, "&gt;="&amp;E$11, Meetings!$J$3:$J1000, Summary!$P$3)
+SUMIFS(Meetings!$F$3:$F1000, Meetings!$B$3:$B1000, "&lt;"&amp;E$11+7, Meetings!$B$3:$B1000, "&gt;="&amp;E$11, Meetings!$K$3:$K1000, Summary!$P$3)
+SUMIFS(Meetings!$F$3:$F1000, Meetings!$B$3:$B1000, "&lt;"&amp;E$11+7, Meetings!$B$3:$B1000, "&gt;="&amp;E$11, Meetings!$L$3:$L1000, Summary!$P$3)
+SUMIFS(Meetings!$F$3:$F1000, Meetings!$B$3:$B1000, "&lt;"&amp;E$11+7, Meetings!$B$3:$B1000, "&gt;="&amp;E$11, Meetings!$M$3:$M1000, Summary!$P$3)
+SUMIFS(Meetings!$F$3:$F1000, Meetings!$B$3:$B1000, "&lt;"&amp;E$11+7, Meetings!$B$3:$B1000, "&gt;="&amp;E$11, Meetings!$N$3:$N1000, Summary!$P$3)
+SUMIFS(Meetings!$F$3:$F1000, Meetings!$B$3:$B1000, "&lt;"&amp;E$11+7, Meetings!$B$3:$B1000, "&gt;="&amp;E$11, Meetings!$O$3:$O1000, Summary!$P$3)
+SUMIFS(Meetings!$F$3:$F1000, Meetings!$B$3:$B1000, "&lt;"&amp;E$11+7, Meetings!$B$3:$B1000, "&gt;="&amp;E$11, Meetings!$P$3:$P1000, Summary!$P$3)
+SUMIFS(Meetings!$F$3:$F1000, Meetings!$B$3:$B1000, "&lt;"&amp;E$11+7, Meetings!$B$3:$B1000, "&gt;="&amp;E$11, Meetings!$Q$3:$Q1000, Summary!$P$3)</f>
        <v>8.5</v>
      </c>
      <c r="F14" s="136">
        <f>SUMIFS(Timesheet!$G$3:$G1000, Timesheet!$D$3:$D1000, $B14, Timesheet!$B$3:$B1000, "&lt;"&amp;F$11+7, Timesheet!$B$3:$B1000, "&gt;="&amp;F$11)
+SUMIFS(Meetings!$F$3:$F1000, Meetings!$B$3:$B1000, "&lt;"&amp;F$11+7, Meetings!$B$3:$B1000, "&gt;="&amp;F$11, Meetings!$G$3:$G1000, Summary!$P$3)
+SUMIFS(Meetings!$F$3:$F1000, Meetings!$B$3:$B1000, "&lt;"&amp;F$11+7, Meetings!$B$3:$B1000, "&gt;="&amp;F$11, Meetings!$H$3:$H1000, Summary!$P$3)
+SUMIFS(Meetings!$F$3:$F1000, Meetings!$B$3:$B1000, "&lt;"&amp;F$11+7, Meetings!$B$3:$B1000, "&gt;="&amp;F$11, Meetings!$I$3:$I1000, Summary!$P$3)
+SUMIFS(Meetings!$F$3:$F1000, Meetings!$B$3:$B1000, "&lt;"&amp;F$11+7, Meetings!$B$3:$B1000, "&gt;="&amp;F$11, Meetings!$J$3:$J1000, Summary!$P$3)
+SUMIFS(Meetings!$F$3:$F1000, Meetings!$B$3:$B1000, "&lt;"&amp;F$11+7, Meetings!$B$3:$B1000, "&gt;="&amp;F$11, Meetings!$K$3:$K1000, Summary!$P$3)
+SUMIFS(Meetings!$F$3:$F1000, Meetings!$B$3:$B1000, "&lt;"&amp;F$11+7, Meetings!$B$3:$B1000, "&gt;="&amp;F$11, Meetings!$L$3:$L1000, Summary!$P$3)
+SUMIFS(Meetings!$F$3:$F1000, Meetings!$B$3:$B1000, "&lt;"&amp;F$11+7, Meetings!$B$3:$B1000, "&gt;="&amp;F$11, Meetings!$M$3:$M1000, Summary!$P$3)
+SUMIFS(Meetings!$F$3:$F1000, Meetings!$B$3:$B1000, "&lt;"&amp;F$11+7, Meetings!$B$3:$B1000, "&gt;="&amp;F$11, Meetings!$N$3:$N1000, Summary!$P$3)
+SUMIFS(Meetings!$F$3:$F1000, Meetings!$B$3:$B1000, "&lt;"&amp;F$11+7, Meetings!$B$3:$B1000, "&gt;="&amp;F$11, Meetings!$O$3:$O1000, Summary!$P$3)
+SUMIFS(Meetings!$F$3:$F1000, Meetings!$B$3:$B1000, "&lt;"&amp;F$11+7, Meetings!$B$3:$B1000, "&gt;="&amp;F$11, Meetings!$P$3:$P1000, Summary!$P$3)
+SUMIFS(Meetings!$F$3:$F1000, Meetings!$B$3:$B1000, "&lt;"&amp;F$11+7, Meetings!$B$3:$B1000, "&gt;="&amp;F$11, Meetings!$Q$3:$Q1000, Summary!$P$3)</f>
        <v>8.5</v>
      </c>
      <c r="G14" s="136">
        <f>SUMIFS(Timesheet!$G$3:$G1000, Timesheet!$D$3:$D1000, $B14, Timesheet!$B$3:$B1000, "&lt;"&amp;G$11+7, Timesheet!$B$3:$B1000, "&gt;="&amp;G$11)
+SUMIFS(Meetings!$F$3:$F1000, Meetings!$B$3:$B1000, "&lt;"&amp;G$11+7, Meetings!$B$3:$B1000, "&gt;="&amp;G$11, Meetings!$G$3:$G1000, Summary!$P$3)
+SUMIFS(Meetings!$F$3:$F1000, Meetings!$B$3:$B1000, "&lt;"&amp;G$11+7, Meetings!$B$3:$B1000, "&gt;="&amp;G$11, Meetings!$H$3:$H1000, Summary!$P$3)
+SUMIFS(Meetings!$F$3:$F1000, Meetings!$B$3:$B1000, "&lt;"&amp;G$11+7, Meetings!$B$3:$B1000, "&gt;="&amp;G$11, Meetings!$I$3:$I1000, Summary!$P$3)
+SUMIFS(Meetings!$F$3:$F1000, Meetings!$B$3:$B1000, "&lt;"&amp;G$11+7, Meetings!$B$3:$B1000, "&gt;="&amp;G$11, Meetings!$J$3:$J1000, Summary!$P$3)
+SUMIFS(Meetings!$F$3:$F1000, Meetings!$B$3:$B1000, "&lt;"&amp;G$11+7, Meetings!$B$3:$B1000, "&gt;="&amp;G$11, Meetings!$K$3:$K1000, Summary!$P$3)
+SUMIFS(Meetings!$F$3:$F1000, Meetings!$B$3:$B1000, "&lt;"&amp;G$11+7, Meetings!$B$3:$B1000, "&gt;="&amp;G$11, Meetings!$L$3:$L1000, Summary!$P$3)
+SUMIFS(Meetings!$F$3:$F1000, Meetings!$B$3:$B1000, "&lt;"&amp;G$11+7, Meetings!$B$3:$B1000, "&gt;="&amp;G$11, Meetings!$M$3:$M1000, Summary!$P$3)
+SUMIFS(Meetings!$F$3:$F1000, Meetings!$B$3:$B1000, "&lt;"&amp;G$11+7, Meetings!$B$3:$B1000, "&gt;="&amp;G$11, Meetings!$N$3:$N1000, Summary!$P$3)
+SUMIFS(Meetings!$F$3:$F1000, Meetings!$B$3:$B1000, "&lt;"&amp;G$11+7, Meetings!$B$3:$B1000, "&gt;="&amp;G$11, Meetings!$O$3:$O1000, Summary!$P$3)
+SUMIFS(Meetings!$F$3:$F1000, Meetings!$B$3:$B1000, "&lt;"&amp;G$11+7, Meetings!$B$3:$B1000, "&gt;="&amp;G$11, Meetings!$P$3:$P1000, Summary!$P$3)
+SUMIFS(Meetings!$F$3:$F1000, Meetings!$B$3:$B1000, "&lt;"&amp;G$11+7, Meetings!$B$3:$B1000, "&gt;="&amp;G$11, Meetings!$Q$3:$Q1000, Summary!$P$3)</f>
        <v>9.75</v>
      </c>
      <c r="H14" s="137">
        <f>SUMIFS(Timesheet!$G$3:$G1000, Timesheet!$D$3:$D1000, $B14, Timesheet!$B$3:$B1000, "&lt;"&amp;H$11+7, Timesheet!$B$3:$B1000, "&gt;="&amp;H$11)
+SUMIFS(Meetings!$F$3:$F1000, Meetings!$B$3:$B1000, "&lt;"&amp;H$11+7, Meetings!$B$3:$B1000, "&gt;="&amp;H$11, Meetings!$G$3:$G1000, Summary!$P$3)
+SUMIFS(Meetings!$F$3:$F1000, Meetings!$B$3:$B1000, "&lt;"&amp;H$11+7, Meetings!$B$3:$B1000, "&gt;="&amp;H$11, Meetings!$H$3:$H1000, Summary!$P$3)
+SUMIFS(Meetings!$F$3:$F1000, Meetings!$B$3:$B1000, "&lt;"&amp;H$11+7, Meetings!$B$3:$B1000, "&gt;="&amp;H$11, Meetings!$I$3:$I1000, Summary!$P$3)
+SUMIFS(Meetings!$F$3:$F1000, Meetings!$B$3:$B1000, "&lt;"&amp;H$11+7, Meetings!$B$3:$B1000, "&gt;="&amp;H$11, Meetings!$J$3:$J1000, Summary!$P$3)
+SUMIFS(Meetings!$F$3:$F1000, Meetings!$B$3:$B1000, "&lt;"&amp;H$11+7, Meetings!$B$3:$B1000, "&gt;="&amp;H$11, Meetings!$K$3:$K1000, Summary!$P$3)
+SUMIFS(Meetings!$F$3:$F1000, Meetings!$B$3:$B1000, "&lt;"&amp;H$11+7, Meetings!$B$3:$B1000, "&gt;="&amp;H$11, Meetings!$L$3:$L1000, Summary!$P$3)
+SUMIFS(Meetings!$F$3:$F1000, Meetings!$B$3:$B1000, "&lt;"&amp;H$11+7, Meetings!$B$3:$B1000, "&gt;="&amp;H$11, Meetings!$M$3:$M1000, Summary!$P$3)
+SUMIFS(Meetings!$F$3:$F1000, Meetings!$B$3:$B1000, "&lt;"&amp;H$11+7, Meetings!$B$3:$B1000, "&gt;="&amp;H$11, Meetings!$N$3:$N1000, Summary!$P$3)
+SUMIFS(Meetings!$F$3:$F1000, Meetings!$B$3:$B1000, "&lt;"&amp;H$11+7, Meetings!$B$3:$B1000, "&gt;="&amp;H$11, Meetings!$O$3:$O1000, Summary!$P$3)
+SUMIFS(Meetings!$F$3:$F1000, Meetings!$B$3:$B1000, "&lt;"&amp;H$11+7, Meetings!$B$3:$B1000, "&gt;="&amp;H$11, Meetings!$P$3:$P1000, Summary!$P$3)
+SUMIFS(Meetings!$F$3:$F1000, Meetings!$B$3:$B1000, "&lt;"&amp;H$11+7, Meetings!$B$3:$B1000, "&gt;="&amp;H$11, Meetings!$Q$3:$Q1000, Summary!$P$3)</f>
        <v>0</v>
      </c>
      <c r="I14" s="137">
        <f>SUMIFS(Timesheet!$G$3:$G1000, Timesheet!$D$3:$D1000, $B14, Timesheet!$B$3:$B1000, "&lt;"&amp;I$11+7, Timesheet!$B$3:$B1000, "&gt;="&amp;I$11)
+SUMIFS(Meetings!$F$3:$F1000, Meetings!$B$3:$B1000, "&lt;"&amp;I$11+7, Meetings!$B$3:$B1000, "&gt;="&amp;I$11, Meetings!$G$3:$G1000, Summary!$P$3)
+SUMIFS(Meetings!$F$3:$F1000, Meetings!$B$3:$B1000, "&lt;"&amp;I$11+7, Meetings!$B$3:$B1000, "&gt;="&amp;I$11, Meetings!$H$3:$H1000, Summary!$P$3)
+SUMIFS(Meetings!$F$3:$F1000, Meetings!$B$3:$B1000, "&lt;"&amp;I$11+7, Meetings!$B$3:$B1000, "&gt;="&amp;I$11, Meetings!$I$3:$I1000, Summary!$P$3)
+SUMIFS(Meetings!$F$3:$F1000, Meetings!$B$3:$B1000, "&lt;"&amp;I$11+7, Meetings!$B$3:$B1000, "&gt;="&amp;I$11, Meetings!$J$3:$J1000, Summary!$P$3)
+SUMIFS(Meetings!$F$3:$F1000, Meetings!$B$3:$B1000, "&lt;"&amp;I$11+7, Meetings!$B$3:$B1000, "&gt;="&amp;I$11, Meetings!$K$3:$K1000, Summary!$P$3)
+SUMIFS(Meetings!$F$3:$F1000, Meetings!$B$3:$B1000, "&lt;"&amp;I$11+7, Meetings!$B$3:$B1000, "&gt;="&amp;I$11, Meetings!$L$3:$L1000, Summary!$P$3)
+SUMIFS(Meetings!$F$3:$F1000, Meetings!$B$3:$B1000, "&lt;"&amp;I$11+7, Meetings!$B$3:$B1000, "&gt;="&amp;I$11, Meetings!$M$3:$M1000, Summary!$P$3)
+SUMIFS(Meetings!$F$3:$F1000, Meetings!$B$3:$B1000, "&lt;"&amp;I$11+7, Meetings!$B$3:$B1000, "&gt;="&amp;I$11, Meetings!$N$3:$N1000, Summary!$P$3)
+SUMIFS(Meetings!$F$3:$F1000, Meetings!$B$3:$B1000, "&lt;"&amp;I$11+7, Meetings!$B$3:$B1000, "&gt;="&amp;I$11, Meetings!$O$3:$O1000, Summary!$P$3)
+SUMIFS(Meetings!$F$3:$F1000, Meetings!$B$3:$B1000, "&lt;"&amp;I$11+7, Meetings!$B$3:$B1000, "&gt;="&amp;I$11, Meetings!$P$3:$P1000, Summary!$P$3)
+SUMIFS(Meetings!$F$3:$F1000, Meetings!$B$3:$B1000, "&lt;"&amp;I$11+7, Meetings!$B$3:$B1000, "&gt;="&amp;I$11, Meetings!$Q$3:$Q1000, Summary!$P$3)</f>
        <v>0</v>
      </c>
      <c r="J14" s="137">
        <f>SUMIFS(Timesheet!$G$3:$G1000, Timesheet!$D$3:$D1000, $B14, Timesheet!$B$3:$B1000, "&lt;"&amp;J$11+7, Timesheet!$B$3:$B1000, "&gt;="&amp;J$11)
+SUMIFS(Meetings!$F$3:$F1000, Meetings!$B$3:$B1000, "&lt;"&amp;J$11+7, Meetings!$B$3:$B1000, "&gt;="&amp;J$11, Meetings!$G$3:$G1000, Summary!$P$3)
+SUMIFS(Meetings!$F$3:$F1000, Meetings!$B$3:$B1000, "&lt;"&amp;J$11+7, Meetings!$B$3:$B1000, "&gt;="&amp;J$11, Meetings!$H$3:$H1000, Summary!$P$3)
+SUMIFS(Meetings!$F$3:$F1000, Meetings!$B$3:$B1000, "&lt;"&amp;J$11+7, Meetings!$B$3:$B1000, "&gt;="&amp;J$11, Meetings!$I$3:$I1000, Summary!$P$3)
+SUMIFS(Meetings!$F$3:$F1000, Meetings!$B$3:$B1000, "&lt;"&amp;J$11+7, Meetings!$B$3:$B1000, "&gt;="&amp;J$11, Meetings!$J$3:$J1000, Summary!$P$3)
+SUMIFS(Meetings!$F$3:$F1000, Meetings!$B$3:$B1000, "&lt;"&amp;J$11+7, Meetings!$B$3:$B1000, "&gt;="&amp;J$11, Meetings!$K$3:$K1000, Summary!$P$3)
+SUMIFS(Meetings!$F$3:$F1000, Meetings!$B$3:$B1000, "&lt;"&amp;J$11+7, Meetings!$B$3:$B1000, "&gt;="&amp;J$11, Meetings!$L$3:$L1000, Summary!$P$3)
+SUMIFS(Meetings!$F$3:$F1000, Meetings!$B$3:$B1000, "&lt;"&amp;J$11+7, Meetings!$B$3:$B1000, "&gt;="&amp;J$11, Meetings!$M$3:$M1000, Summary!$P$3)
+SUMIFS(Meetings!$F$3:$F1000, Meetings!$B$3:$B1000, "&lt;"&amp;J$11+7, Meetings!$B$3:$B1000, "&gt;="&amp;J$11, Meetings!$N$3:$N1000, Summary!$P$3)
+SUMIFS(Meetings!$F$3:$F1000, Meetings!$B$3:$B1000, "&lt;"&amp;J$11+7, Meetings!$B$3:$B1000, "&gt;="&amp;J$11, Meetings!$O$3:$O1000, Summary!$P$3)
+SUMIFS(Meetings!$F$3:$F1000, Meetings!$B$3:$B1000, "&lt;"&amp;J$11+7, Meetings!$B$3:$B1000, "&gt;="&amp;J$11, Meetings!$P$3:$P1000, Summary!$P$3)
+SUMIFS(Meetings!$F$3:$F1000, Meetings!$B$3:$B1000, "&lt;"&amp;J$11+7, Meetings!$B$3:$B1000, "&gt;="&amp;J$11, Meetings!$Q$3:$Q1000, Summary!$P$3)</f>
        <v>0</v>
      </c>
      <c r="K14" s="137">
        <f>SUMIFS(Timesheet!$G$3:$G1000, Timesheet!$D$3:$D1000, $B14, Timesheet!$B$3:$B1000, "&lt;"&amp;K$11+7, Timesheet!$B$3:$B1000, "&gt;="&amp;K$11)
+SUMIFS(Meetings!$F$3:$F1000, Meetings!$B$3:$B1000, "&lt;"&amp;K$11+7, Meetings!$B$3:$B1000, "&gt;="&amp;K$11, Meetings!$G$3:$G1000, Summary!$P$3)
+SUMIFS(Meetings!$F$3:$F1000, Meetings!$B$3:$B1000, "&lt;"&amp;K$11+7, Meetings!$B$3:$B1000, "&gt;="&amp;K$11, Meetings!$H$3:$H1000, Summary!$P$3)
+SUMIFS(Meetings!$F$3:$F1000, Meetings!$B$3:$B1000, "&lt;"&amp;K$11+7, Meetings!$B$3:$B1000, "&gt;="&amp;K$11, Meetings!$I$3:$I1000, Summary!$P$3)
+SUMIFS(Meetings!$F$3:$F1000, Meetings!$B$3:$B1000, "&lt;"&amp;K$11+7, Meetings!$B$3:$B1000, "&gt;="&amp;K$11, Meetings!$J$3:$J1000, Summary!$P$3)
+SUMIFS(Meetings!$F$3:$F1000, Meetings!$B$3:$B1000, "&lt;"&amp;K$11+7, Meetings!$B$3:$B1000, "&gt;="&amp;K$11, Meetings!$K$3:$K1000, Summary!$P$3)
+SUMIFS(Meetings!$F$3:$F1000, Meetings!$B$3:$B1000, "&lt;"&amp;K$11+7, Meetings!$B$3:$B1000, "&gt;="&amp;K$11, Meetings!$L$3:$L1000, Summary!$P$3)
+SUMIFS(Meetings!$F$3:$F1000, Meetings!$B$3:$B1000, "&lt;"&amp;K$11+7, Meetings!$B$3:$B1000, "&gt;="&amp;K$11, Meetings!$M$3:$M1000, Summary!$P$3)
+SUMIFS(Meetings!$F$3:$F1000, Meetings!$B$3:$B1000, "&lt;"&amp;K$11+7, Meetings!$B$3:$B1000, "&gt;="&amp;K$11, Meetings!$N$3:$N1000, Summary!$P$3)
+SUMIFS(Meetings!$F$3:$F1000, Meetings!$B$3:$B1000, "&lt;"&amp;K$11+7, Meetings!$B$3:$B1000, "&gt;="&amp;K$11, Meetings!$O$3:$O1000, Summary!$P$3)
+SUMIFS(Meetings!$F$3:$F1000, Meetings!$B$3:$B1000, "&lt;"&amp;K$11+7, Meetings!$B$3:$B1000, "&gt;="&amp;K$11, Meetings!$P$3:$P1000, Summary!$P$3)
+SUMIFS(Meetings!$F$3:$F1000, Meetings!$B$3:$B1000, "&lt;"&amp;K$11+7, Meetings!$B$3:$B1000, "&gt;="&amp;K$11, Meetings!$Q$3:$Q1000, Summary!$P$3)</f>
        <v>0</v>
      </c>
      <c r="L14" s="137">
        <f>SUMIFS(Timesheet!$G$3:$G1000, Timesheet!$D$3:$D1000, $B14, Timesheet!$B$3:$B1000, "&lt;"&amp;L$11+7, Timesheet!$B$3:$B1000, "&gt;="&amp;L$11)
+SUMIFS(Meetings!$F$3:$F1000, Meetings!$B$3:$B1000, "&lt;"&amp;L$11+7, Meetings!$B$3:$B1000, "&gt;="&amp;L$11, Meetings!$G$3:$G1000, Summary!$P$3)
+SUMIFS(Meetings!$F$3:$F1000, Meetings!$B$3:$B1000, "&lt;"&amp;L$11+7, Meetings!$B$3:$B1000, "&gt;="&amp;L$11, Meetings!$H$3:$H1000, Summary!$P$3)
+SUMIFS(Meetings!$F$3:$F1000, Meetings!$B$3:$B1000, "&lt;"&amp;L$11+7, Meetings!$B$3:$B1000, "&gt;="&amp;L$11, Meetings!$I$3:$I1000, Summary!$P$3)
+SUMIFS(Meetings!$F$3:$F1000, Meetings!$B$3:$B1000, "&lt;"&amp;L$11+7, Meetings!$B$3:$B1000, "&gt;="&amp;L$11, Meetings!$J$3:$J1000, Summary!$P$3)
+SUMIFS(Meetings!$F$3:$F1000, Meetings!$B$3:$B1000, "&lt;"&amp;L$11+7, Meetings!$B$3:$B1000, "&gt;="&amp;L$11, Meetings!$K$3:$K1000, Summary!$P$3)
+SUMIFS(Meetings!$F$3:$F1000, Meetings!$B$3:$B1000, "&lt;"&amp;L$11+7, Meetings!$B$3:$B1000, "&gt;="&amp;L$11, Meetings!$L$3:$L1000, Summary!$P$3)
+SUMIFS(Meetings!$F$3:$F1000, Meetings!$B$3:$B1000, "&lt;"&amp;L$11+7, Meetings!$B$3:$B1000, "&gt;="&amp;L$11, Meetings!$M$3:$M1000, Summary!$P$3)
+SUMIFS(Meetings!$F$3:$F1000, Meetings!$B$3:$B1000, "&lt;"&amp;L$11+7, Meetings!$B$3:$B1000, "&gt;="&amp;L$11, Meetings!$N$3:$N1000, Summary!$P$3)
+SUMIFS(Meetings!$F$3:$F1000, Meetings!$B$3:$B1000, "&lt;"&amp;L$11+7, Meetings!$B$3:$B1000, "&gt;="&amp;L$11, Meetings!$O$3:$O1000, Summary!$P$3)
+SUMIFS(Meetings!$F$3:$F1000, Meetings!$B$3:$B1000, "&lt;"&amp;L$11+7, Meetings!$B$3:$B1000, "&gt;="&amp;L$11, Meetings!$P$3:$P1000, Summary!$P$3)
+SUMIFS(Meetings!$F$3:$F1000, Meetings!$B$3:$B1000, "&lt;"&amp;L$11+7, Meetings!$B$3:$B1000, "&gt;="&amp;L$11, Meetings!$Q$3:$Q1000, Summary!$P$3)</f>
        <v>0</v>
      </c>
      <c r="M14" s="136">
        <f>SUMIFS(Timesheet!$G$3:$G1000, Timesheet!$D$3:$D1000, $B14, Timesheet!$B$3:$B1000, "&lt;"&amp;M$11+7, Timesheet!$B$3:$B1000, "&gt;="&amp;M$11)
+SUMIFS(Meetings!$F$3:$F1000, Meetings!$B$3:$B1000, "&lt;"&amp;M$11+7, Meetings!$B$3:$B1000, "&gt;="&amp;M$11, Meetings!$G$3:$G1000, Summary!$P$3)
+SUMIFS(Meetings!$F$3:$F1000, Meetings!$B$3:$B1000, "&lt;"&amp;M$11+7, Meetings!$B$3:$B1000, "&gt;="&amp;M$11, Meetings!$H$3:$H1000, Summary!$P$3)
+SUMIFS(Meetings!$F$3:$F1000, Meetings!$B$3:$B1000, "&lt;"&amp;M$11+7, Meetings!$B$3:$B1000, "&gt;="&amp;M$11, Meetings!$I$3:$I1000, Summary!$P$3)
+SUMIFS(Meetings!$F$3:$F1000, Meetings!$B$3:$B1000, "&lt;"&amp;M$11+7, Meetings!$B$3:$B1000, "&gt;="&amp;M$11, Meetings!$J$3:$J1000, Summary!$P$3)
+SUMIFS(Meetings!$F$3:$F1000, Meetings!$B$3:$B1000, "&lt;"&amp;M$11+7, Meetings!$B$3:$B1000, "&gt;="&amp;M$11, Meetings!$K$3:$K1000, Summary!$P$3)
+SUMIFS(Meetings!$F$3:$F1000, Meetings!$B$3:$B1000, "&lt;"&amp;M$11+7, Meetings!$B$3:$B1000, "&gt;="&amp;M$11, Meetings!$L$3:$L1000, Summary!$P$3)
+SUMIFS(Meetings!$F$3:$F1000, Meetings!$B$3:$B1000, "&lt;"&amp;M$11+7, Meetings!$B$3:$B1000, "&gt;="&amp;M$11, Meetings!$M$3:$M1000, Summary!$P$3)
+SUMIFS(Meetings!$F$3:$F1000, Meetings!$B$3:$B1000, "&lt;"&amp;M$11+7, Meetings!$B$3:$B1000, "&gt;="&amp;M$11, Meetings!$N$3:$N1000, Summary!$P$3)
+SUMIFS(Meetings!$F$3:$F1000, Meetings!$B$3:$B1000, "&lt;"&amp;M$11+7, Meetings!$B$3:$B1000, "&gt;="&amp;M$11, Meetings!$O$3:$O1000, Summary!$P$3)
+SUMIFS(Meetings!$F$3:$F1000, Meetings!$B$3:$B1000, "&lt;"&amp;M$11+7, Meetings!$B$3:$B1000, "&gt;="&amp;M$11, Meetings!$P$3:$P1000, Summary!$P$3)
+SUMIFS(Meetings!$F$3:$F1000, Meetings!$B$3:$B1000, "&lt;"&amp;M$11+7, Meetings!$B$3:$B1000, "&gt;="&amp;M$11, Meetings!$Q$3:$Q1000, Summary!$P$3)</f>
        <v>0</v>
      </c>
      <c r="N14" s="136">
        <f>SUMIFS(Timesheet!$G$3:$G1000, Timesheet!$D$3:$D1000, $B14, Timesheet!$B$3:$B1000, "&lt;"&amp;N$11+7, Timesheet!$B$3:$B1000, "&gt;="&amp;N$11)
+SUMIFS(Meetings!$F$3:$F1000, Meetings!$B$3:$B1000, "&lt;"&amp;N$11+7, Meetings!$B$3:$B1000, "&gt;="&amp;N$11, Meetings!$G$3:$G1000, Summary!$P$3)
+SUMIFS(Meetings!$F$3:$F1000, Meetings!$B$3:$B1000, "&lt;"&amp;N$11+7, Meetings!$B$3:$B1000, "&gt;="&amp;N$11, Meetings!$H$3:$H1000, Summary!$P$3)
+SUMIFS(Meetings!$F$3:$F1000, Meetings!$B$3:$B1000, "&lt;"&amp;N$11+7, Meetings!$B$3:$B1000, "&gt;="&amp;N$11, Meetings!$I$3:$I1000, Summary!$P$3)
+SUMIFS(Meetings!$F$3:$F1000, Meetings!$B$3:$B1000, "&lt;"&amp;N$11+7, Meetings!$B$3:$B1000, "&gt;="&amp;N$11, Meetings!$J$3:$J1000, Summary!$P$3)
+SUMIFS(Meetings!$F$3:$F1000, Meetings!$B$3:$B1000, "&lt;"&amp;N$11+7, Meetings!$B$3:$B1000, "&gt;="&amp;N$11, Meetings!$K$3:$K1000, Summary!$P$3)
+SUMIFS(Meetings!$F$3:$F1000, Meetings!$B$3:$B1000, "&lt;"&amp;N$11+7, Meetings!$B$3:$B1000, "&gt;="&amp;N$11, Meetings!$L$3:$L1000, Summary!$P$3)
+SUMIFS(Meetings!$F$3:$F1000, Meetings!$B$3:$B1000, "&lt;"&amp;N$11+7, Meetings!$B$3:$B1000, "&gt;="&amp;N$11, Meetings!$M$3:$M1000, Summary!$P$3)
+SUMIFS(Meetings!$F$3:$F1000, Meetings!$B$3:$B1000, "&lt;"&amp;N$11+7, Meetings!$B$3:$B1000, "&gt;="&amp;N$11, Meetings!$N$3:$N1000, Summary!$P$3)
+SUMIFS(Meetings!$F$3:$F1000, Meetings!$B$3:$B1000, "&lt;"&amp;N$11+7, Meetings!$B$3:$B1000, "&gt;="&amp;N$11, Meetings!$O$3:$O1000, Summary!$P$3)
+SUMIFS(Meetings!$F$3:$F1000, Meetings!$B$3:$B1000, "&lt;"&amp;N$11+7, Meetings!$B$3:$B1000, "&gt;="&amp;N$11, Meetings!$P$3:$P1000, Summary!$P$3)
+SUMIFS(Meetings!$F$3:$F1000, Meetings!$B$3:$B1000, "&lt;"&amp;N$11+7, Meetings!$B$3:$B1000, "&gt;="&amp;N$11, Meetings!$Q$3:$Q1000, Summary!$P$3)</f>
        <v>7.5</v>
      </c>
      <c r="O14" s="136">
        <f>SUMIFS(Timesheet!$G$3:$G1000, Timesheet!$D$3:$D1000, $B14, Timesheet!$B$3:$B1000, "&lt;"&amp;O$11+7, Timesheet!$B$3:$B1000, "&gt;="&amp;O$11)
+SUMIFS(Meetings!$F$3:$F1000, Meetings!$B$3:$B1000, "&lt;"&amp;O$11+7, Meetings!$B$3:$B1000, "&gt;="&amp;O$11, Meetings!$G$3:$G1000, Summary!$P$3)
+SUMIFS(Meetings!$F$3:$F1000, Meetings!$B$3:$B1000, "&lt;"&amp;O$11+7, Meetings!$B$3:$B1000, "&gt;="&amp;O$11, Meetings!$H$3:$H1000, Summary!$P$3)
+SUMIFS(Meetings!$F$3:$F1000, Meetings!$B$3:$B1000, "&lt;"&amp;O$11+7, Meetings!$B$3:$B1000, "&gt;="&amp;O$11, Meetings!$I$3:$I1000, Summary!$P$3)
+SUMIFS(Meetings!$F$3:$F1000, Meetings!$B$3:$B1000, "&lt;"&amp;O$11+7, Meetings!$B$3:$B1000, "&gt;="&amp;O$11, Meetings!$J$3:$J1000, Summary!$P$3)
+SUMIFS(Meetings!$F$3:$F1000, Meetings!$B$3:$B1000, "&lt;"&amp;O$11+7, Meetings!$B$3:$B1000, "&gt;="&amp;O$11, Meetings!$K$3:$K1000, Summary!$P$3)
+SUMIFS(Meetings!$F$3:$F1000, Meetings!$B$3:$B1000, "&lt;"&amp;O$11+7, Meetings!$B$3:$B1000, "&gt;="&amp;O$11, Meetings!$L$3:$L1000, Summary!$P$3)
+SUMIFS(Meetings!$F$3:$F1000, Meetings!$B$3:$B1000, "&lt;"&amp;O$11+7, Meetings!$B$3:$B1000, "&gt;="&amp;O$11, Meetings!$M$3:$M1000, Summary!$P$3)
+SUMIFS(Meetings!$F$3:$F1000, Meetings!$B$3:$B1000, "&lt;"&amp;O$11+7, Meetings!$B$3:$B1000, "&gt;="&amp;O$11, Meetings!$N$3:$N1000, Summary!$P$3)
+SUMIFS(Meetings!$F$3:$F1000, Meetings!$B$3:$B1000, "&lt;"&amp;O$11+7, Meetings!$B$3:$B1000, "&gt;="&amp;O$11, Meetings!$O$3:$O1000, Summary!$P$3)
+SUMIFS(Meetings!$F$3:$F1000, Meetings!$B$3:$B1000, "&lt;"&amp;O$11+7, Meetings!$B$3:$B1000, "&gt;="&amp;O$11, Meetings!$P$3:$P1000, Summary!$P$3)
+SUMIFS(Meetings!$F$3:$F1000, Meetings!$B$3:$B1000, "&lt;"&amp;O$11+7, Meetings!$B$3:$B1000, "&gt;="&amp;O$11, Meetings!$Q$3:$Q1000, Summary!$P$3)</f>
        <v>0</v>
      </c>
      <c r="P14" s="136">
        <f>SUMIFS(Timesheet!$G$3:$G1000, Timesheet!$D$3:$D1000, $B14, Timesheet!$B$3:$B1000, "&lt;"&amp;P$11+7, Timesheet!$B$3:$B1000, "&gt;="&amp;P$11)
+SUMIFS(Meetings!$F$3:$F1000, Meetings!$B$3:$B1000, "&lt;"&amp;P$11+7, Meetings!$B$3:$B1000, "&gt;="&amp;P$11, Meetings!$G$3:$G1000, Summary!$P$3)
+SUMIFS(Meetings!$F$3:$F1000, Meetings!$B$3:$B1000, "&lt;"&amp;P$11+7, Meetings!$B$3:$B1000, "&gt;="&amp;P$11, Meetings!$H$3:$H1000, Summary!$P$3)
+SUMIFS(Meetings!$F$3:$F1000, Meetings!$B$3:$B1000, "&lt;"&amp;P$11+7, Meetings!$B$3:$B1000, "&gt;="&amp;P$11, Meetings!$I$3:$I1000, Summary!$P$3)
+SUMIFS(Meetings!$F$3:$F1000, Meetings!$B$3:$B1000, "&lt;"&amp;P$11+7, Meetings!$B$3:$B1000, "&gt;="&amp;P$11, Meetings!$J$3:$J1000, Summary!$P$3)
+SUMIFS(Meetings!$F$3:$F1000, Meetings!$B$3:$B1000, "&lt;"&amp;P$11+7, Meetings!$B$3:$B1000, "&gt;="&amp;P$11, Meetings!$K$3:$K1000, Summary!$P$3)
+SUMIFS(Meetings!$F$3:$F1000, Meetings!$B$3:$B1000, "&lt;"&amp;P$11+7, Meetings!$B$3:$B1000, "&gt;="&amp;P$11, Meetings!$L$3:$L1000, Summary!$P$3)
+SUMIFS(Meetings!$F$3:$F1000, Meetings!$B$3:$B1000, "&lt;"&amp;P$11+7, Meetings!$B$3:$B1000, "&gt;="&amp;P$11, Meetings!$M$3:$M1000, Summary!$P$3)
+SUMIFS(Meetings!$F$3:$F1000, Meetings!$B$3:$B1000, "&lt;"&amp;P$11+7, Meetings!$B$3:$B1000, "&gt;="&amp;P$11, Meetings!$N$3:$N1000, Summary!$P$3)
+SUMIFS(Meetings!$F$3:$F1000, Meetings!$B$3:$B1000, "&lt;"&amp;P$11+7, Meetings!$B$3:$B1000, "&gt;="&amp;P$11, Meetings!$O$3:$O1000, Summary!$P$3)
+SUMIFS(Meetings!$F$3:$F1000, Meetings!$B$3:$B1000, "&lt;"&amp;P$11+7, Meetings!$B$3:$B1000, "&gt;="&amp;P$11, Meetings!$P$3:$P1000, Summary!$P$3)
+SUMIFS(Meetings!$F$3:$F1000, Meetings!$B$3:$B1000, "&lt;"&amp;P$11+7, Meetings!$B$3:$B1000, "&gt;="&amp;P$11, Meetings!$Q$3:$Q1000, Summary!$P$3)</f>
        <v>7.25</v>
      </c>
      <c r="Q14" s="136">
        <f>SUMIFS(Timesheet!$G$3:$G1000, Timesheet!$D$3:$D1000, $B14, Timesheet!$B$3:$B1000, "&lt;"&amp;Q$11+7, Timesheet!$B$3:$B1000, "&gt;="&amp;Q$11)
+SUMIFS(Meetings!$F$3:$F1000, Meetings!$B$3:$B1000, "&lt;"&amp;Q$11+7, Meetings!$B$3:$B1000, "&gt;="&amp;Q$11, Meetings!$G$3:$G1000, Summary!$P$3)
+SUMIFS(Meetings!$F$3:$F1000, Meetings!$B$3:$B1000, "&lt;"&amp;Q$11+7, Meetings!$B$3:$B1000, "&gt;="&amp;Q$11, Meetings!$H$3:$H1000, Summary!$P$3)
+SUMIFS(Meetings!$F$3:$F1000, Meetings!$B$3:$B1000, "&lt;"&amp;Q$11+7, Meetings!$B$3:$B1000, "&gt;="&amp;Q$11, Meetings!$I$3:$I1000, Summary!$P$3)
+SUMIFS(Meetings!$F$3:$F1000, Meetings!$B$3:$B1000, "&lt;"&amp;Q$11+7, Meetings!$B$3:$B1000, "&gt;="&amp;Q$11, Meetings!$J$3:$J1000, Summary!$P$3)
+SUMIFS(Meetings!$F$3:$F1000, Meetings!$B$3:$B1000, "&lt;"&amp;Q$11+7, Meetings!$B$3:$B1000, "&gt;="&amp;Q$11, Meetings!$K$3:$K1000, Summary!$P$3)
+SUMIFS(Meetings!$F$3:$F1000, Meetings!$B$3:$B1000, "&lt;"&amp;Q$11+7, Meetings!$B$3:$B1000, "&gt;="&amp;Q$11, Meetings!$L$3:$L1000, Summary!$P$3)
+SUMIFS(Meetings!$F$3:$F1000, Meetings!$B$3:$B1000, "&lt;"&amp;Q$11+7, Meetings!$B$3:$B1000, "&gt;="&amp;Q$11, Meetings!$M$3:$M1000, Summary!$P$3)
+SUMIFS(Meetings!$F$3:$F1000, Meetings!$B$3:$B1000, "&lt;"&amp;Q$11+7, Meetings!$B$3:$B1000, "&gt;="&amp;Q$11, Meetings!$N$3:$N1000, Summary!$P$3)
+SUMIFS(Meetings!$F$3:$F1000, Meetings!$B$3:$B1000, "&lt;"&amp;Q$11+7, Meetings!$B$3:$B1000, "&gt;="&amp;Q$11, Meetings!$O$3:$O1000, Summary!$P$3)
+SUMIFS(Meetings!$F$3:$F1000, Meetings!$B$3:$B1000, "&lt;"&amp;Q$11+7, Meetings!$B$3:$B1000, "&gt;="&amp;Q$11, Meetings!$P$3:$P1000, Summary!$P$3)
+SUMIFS(Meetings!$F$3:$F1000, Meetings!$B$3:$B1000, "&lt;"&amp;Q$11+7, Meetings!$B$3:$B1000, "&gt;="&amp;Q$11, Meetings!$Q$3:$Q1000, Summary!$P$3)</f>
        <v>1</v>
      </c>
      <c r="R14" s="136">
        <f>SUMIFS(Timesheet!$G$3:$G1000, Timesheet!$D$3:$D1000, $B14, Timesheet!$B$3:$B1000, "&lt;"&amp;R$11+7, Timesheet!$B$3:$B1000, "&gt;="&amp;R$11)
+SUMIFS(Meetings!$F$3:$F1000, Meetings!$B$3:$B1000, "&lt;"&amp;R$11+7, Meetings!$B$3:$B1000, "&gt;="&amp;R$11, Meetings!$G$3:$G1000, Summary!$P$3)
+SUMIFS(Meetings!$F$3:$F1000, Meetings!$B$3:$B1000, "&lt;"&amp;R$11+7, Meetings!$B$3:$B1000, "&gt;="&amp;R$11, Meetings!$H$3:$H1000, Summary!$P$3)
+SUMIFS(Meetings!$F$3:$F1000, Meetings!$B$3:$B1000, "&lt;"&amp;R$11+7, Meetings!$B$3:$B1000, "&gt;="&amp;R$11, Meetings!$I$3:$I1000, Summary!$P$3)
+SUMIFS(Meetings!$F$3:$F1000, Meetings!$B$3:$B1000, "&lt;"&amp;R$11+7, Meetings!$B$3:$B1000, "&gt;="&amp;R$11, Meetings!$J$3:$J1000, Summary!$P$3)
+SUMIFS(Meetings!$F$3:$F1000, Meetings!$B$3:$B1000, "&lt;"&amp;R$11+7, Meetings!$B$3:$B1000, "&gt;="&amp;R$11, Meetings!$K$3:$K1000, Summary!$P$3)
+SUMIFS(Meetings!$F$3:$F1000, Meetings!$B$3:$B1000, "&lt;"&amp;R$11+7, Meetings!$B$3:$B1000, "&gt;="&amp;R$11, Meetings!$L$3:$L1000, Summary!$P$3)
+SUMIFS(Meetings!$F$3:$F1000, Meetings!$B$3:$B1000, "&lt;"&amp;R$11+7, Meetings!$B$3:$B1000, "&gt;="&amp;R$11, Meetings!$M$3:$M1000, Summary!$P$3)
+SUMIFS(Meetings!$F$3:$F1000, Meetings!$B$3:$B1000, "&lt;"&amp;R$11+7, Meetings!$B$3:$B1000, "&gt;="&amp;R$11, Meetings!$N$3:$N1000, Summary!$P$3)
+SUMIFS(Meetings!$F$3:$F1000, Meetings!$B$3:$B1000, "&lt;"&amp;R$11+7, Meetings!$B$3:$B1000, "&gt;="&amp;R$11, Meetings!$O$3:$O1000, Summary!$P$3)
+SUMIFS(Meetings!$F$3:$F1000, Meetings!$B$3:$B1000, "&lt;"&amp;R$11+7, Meetings!$B$3:$B1000, "&gt;="&amp;R$11, Meetings!$P$3:$P1000, Summary!$P$3)
+SUMIFS(Meetings!$F$3:$F1000, Meetings!$B$3:$B1000, "&lt;"&amp;R$11+7, Meetings!$B$3:$B1000, "&gt;="&amp;R$11, Meetings!$Q$3:$Q1000, Summary!$P$3)</f>
        <v>5.75</v>
      </c>
      <c r="S14" s="136">
        <f>SUMIFS(Timesheet!$G$3:$G1000, Timesheet!$D$3:$D1000, $B14, Timesheet!$B$3:$B1000, "&lt;"&amp;S$11+7, Timesheet!$B$3:$B1000, "&gt;="&amp;S$11)
+SUMIFS(Meetings!$F$3:$F1000, Meetings!$B$3:$B1000, "&lt;"&amp;S$11+7, Meetings!$B$3:$B1000, "&gt;="&amp;S$11, Meetings!$G$3:$G1000, Summary!$P$3)
+SUMIFS(Meetings!$F$3:$F1000, Meetings!$B$3:$B1000, "&lt;"&amp;S$11+7, Meetings!$B$3:$B1000, "&gt;="&amp;S$11, Meetings!$H$3:$H1000, Summary!$P$3)
+SUMIFS(Meetings!$F$3:$F1000, Meetings!$B$3:$B1000, "&lt;"&amp;S$11+7, Meetings!$B$3:$B1000, "&gt;="&amp;S$11, Meetings!$I$3:$I1000, Summary!$P$3)
+SUMIFS(Meetings!$F$3:$F1000, Meetings!$B$3:$B1000, "&lt;"&amp;S$11+7, Meetings!$B$3:$B1000, "&gt;="&amp;S$11, Meetings!$J$3:$J1000, Summary!$P$3)
+SUMIFS(Meetings!$F$3:$F1000, Meetings!$B$3:$B1000, "&lt;"&amp;S$11+7, Meetings!$B$3:$B1000, "&gt;="&amp;S$11, Meetings!$K$3:$K1000, Summary!$P$3)
+SUMIFS(Meetings!$F$3:$F1000, Meetings!$B$3:$B1000, "&lt;"&amp;S$11+7, Meetings!$B$3:$B1000, "&gt;="&amp;S$11, Meetings!$L$3:$L1000, Summary!$P$3)
+SUMIFS(Meetings!$F$3:$F1000, Meetings!$B$3:$B1000, "&lt;"&amp;S$11+7, Meetings!$B$3:$B1000, "&gt;="&amp;S$11, Meetings!$M$3:$M1000, Summary!$P$3)
+SUMIFS(Meetings!$F$3:$F1000, Meetings!$B$3:$B1000, "&lt;"&amp;S$11+7, Meetings!$B$3:$B1000, "&gt;="&amp;S$11, Meetings!$N$3:$N1000, Summary!$P$3)
+SUMIFS(Meetings!$F$3:$F1000, Meetings!$B$3:$B1000, "&lt;"&amp;S$11+7, Meetings!$B$3:$B1000, "&gt;="&amp;S$11, Meetings!$O$3:$O1000, Summary!$P$3)
+SUMIFS(Meetings!$F$3:$F1000, Meetings!$B$3:$B1000, "&lt;"&amp;S$11+7, Meetings!$B$3:$B1000, "&gt;="&amp;S$11, Meetings!$P$3:$P1000, Summary!$P$3)
+SUMIFS(Meetings!$F$3:$F1000, Meetings!$B$3:$B1000, "&lt;"&amp;S$11+7, Meetings!$B$3:$B1000, "&gt;="&amp;S$11, Meetings!$Q$3:$Q1000, Summary!$P$3)</f>
        <v>3.25</v>
      </c>
      <c r="T14" s="136">
        <f>SUMIFS(Timesheet!$G$3:$G1000, Timesheet!$D$3:$D1000, $B14, Timesheet!$B$3:$B1000, "&lt;"&amp;T$11+7, Timesheet!$B$3:$B1000, "&gt;="&amp;T$11)
+SUMIFS(Meetings!$F$3:$F1000, Meetings!$B$3:$B1000, "&lt;"&amp;T$11+7, Meetings!$B$3:$B1000, "&gt;="&amp;T$11, Meetings!$G$3:$G1000, Summary!$P$3)
+SUMIFS(Meetings!$F$3:$F1000, Meetings!$B$3:$B1000, "&lt;"&amp;T$11+7, Meetings!$B$3:$B1000, "&gt;="&amp;T$11, Meetings!$H$3:$H1000, Summary!$P$3)
+SUMIFS(Meetings!$F$3:$F1000, Meetings!$B$3:$B1000, "&lt;"&amp;T$11+7, Meetings!$B$3:$B1000, "&gt;="&amp;T$11, Meetings!$I$3:$I1000, Summary!$P$3)
+SUMIFS(Meetings!$F$3:$F1000, Meetings!$B$3:$B1000, "&lt;"&amp;T$11+7, Meetings!$B$3:$B1000, "&gt;="&amp;T$11, Meetings!$J$3:$J1000, Summary!$P$3)
+SUMIFS(Meetings!$F$3:$F1000, Meetings!$B$3:$B1000, "&lt;"&amp;T$11+7, Meetings!$B$3:$B1000, "&gt;="&amp;T$11, Meetings!$K$3:$K1000, Summary!$P$3)
+SUMIFS(Meetings!$F$3:$F1000, Meetings!$B$3:$B1000, "&lt;"&amp;T$11+7, Meetings!$B$3:$B1000, "&gt;="&amp;T$11, Meetings!$L$3:$L1000, Summary!$P$3)
+SUMIFS(Meetings!$F$3:$F1000, Meetings!$B$3:$B1000, "&lt;"&amp;T$11+7, Meetings!$B$3:$B1000, "&gt;="&amp;T$11, Meetings!$M$3:$M1000, Summary!$P$3)
+SUMIFS(Meetings!$F$3:$F1000, Meetings!$B$3:$B1000, "&lt;"&amp;T$11+7, Meetings!$B$3:$B1000, "&gt;="&amp;T$11, Meetings!$N$3:$N1000, Summary!$P$3)
+SUMIFS(Meetings!$F$3:$F1000, Meetings!$B$3:$B1000, "&lt;"&amp;T$11+7, Meetings!$B$3:$B1000, "&gt;="&amp;T$11, Meetings!$O$3:$O1000, Summary!$P$3)
+SUMIFS(Meetings!$F$3:$F1000, Meetings!$B$3:$B1000, "&lt;"&amp;T$11+7, Meetings!$B$3:$B1000, "&gt;="&amp;T$11, Meetings!$P$3:$P1000, Summary!$P$3)
+SUMIFS(Meetings!$F$3:$F1000, Meetings!$B$3:$B1000, "&lt;"&amp;T$11+7, Meetings!$B$3:$B1000, "&gt;="&amp;T$11, Meetings!$Q$3:$Q1000, Summary!$P$3)</f>
        <v>0.5</v>
      </c>
      <c r="U14" s="136">
        <f>SUMIFS(Timesheet!$G$3:$G1000, Timesheet!$D$3:$D1000, $B14, Timesheet!$B$3:$B1000, "&lt;"&amp;U$11+7, Timesheet!$B$3:$B1000, "&gt;="&amp;U$11)
+SUMIFS(Meetings!$F$3:$F1000, Meetings!$B$3:$B1000, "&lt;"&amp;U$11+7, Meetings!$B$3:$B1000, "&gt;="&amp;U$11, Meetings!$G$3:$G1000, Summary!$P$3)
+SUMIFS(Meetings!$F$3:$F1000, Meetings!$B$3:$B1000, "&lt;"&amp;U$11+7, Meetings!$B$3:$B1000, "&gt;="&amp;U$11, Meetings!$H$3:$H1000, Summary!$P$3)
+SUMIFS(Meetings!$F$3:$F1000, Meetings!$B$3:$B1000, "&lt;"&amp;U$11+7, Meetings!$B$3:$B1000, "&gt;="&amp;U$11, Meetings!$I$3:$I1000, Summary!$P$3)
+SUMIFS(Meetings!$F$3:$F1000, Meetings!$B$3:$B1000, "&lt;"&amp;U$11+7, Meetings!$B$3:$B1000, "&gt;="&amp;U$11, Meetings!$J$3:$J1000, Summary!$P$3)
+SUMIFS(Meetings!$F$3:$F1000, Meetings!$B$3:$B1000, "&lt;"&amp;U$11+7, Meetings!$B$3:$B1000, "&gt;="&amp;U$11, Meetings!$K$3:$K1000, Summary!$P$3)
+SUMIFS(Meetings!$F$3:$F1000, Meetings!$B$3:$B1000, "&lt;"&amp;U$11+7, Meetings!$B$3:$B1000, "&gt;="&amp;U$11, Meetings!$L$3:$L1000, Summary!$P$3)
+SUMIFS(Meetings!$F$3:$F1000, Meetings!$B$3:$B1000, "&lt;"&amp;U$11+7, Meetings!$B$3:$B1000, "&gt;="&amp;U$11, Meetings!$M$3:$M1000, Summary!$P$3)
+SUMIFS(Meetings!$F$3:$F1000, Meetings!$B$3:$B1000, "&lt;"&amp;U$11+7, Meetings!$B$3:$B1000, "&gt;="&amp;U$11, Meetings!$N$3:$N1000, Summary!$P$3)
+SUMIFS(Meetings!$F$3:$F1000, Meetings!$B$3:$B1000, "&lt;"&amp;U$11+7, Meetings!$B$3:$B1000, "&gt;="&amp;U$11, Meetings!$O$3:$O1000, Summary!$P$3)
+SUMIFS(Meetings!$F$3:$F1000, Meetings!$B$3:$B1000, "&lt;"&amp;U$11+7, Meetings!$B$3:$B1000, "&gt;="&amp;U$11, Meetings!$P$3:$P1000, Summary!$P$3)
+SUMIFS(Meetings!$F$3:$F1000, Meetings!$B$3:$B1000, "&lt;"&amp;U$11+7, Meetings!$B$3:$B1000, "&gt;="&amp;U$11, Meetings!$Q$3:$Q1000, Summary!$P$3)</f>
        <v>0.5</v>
      </c>
      <c r="V14" s="136">
        <f>SUMIFS(Timesheet!$G$3:$G1000, Timesheet!$D$3:$D1000, $B14, Timesheet!$B$3:$B1000, "&lt;"&amp;V$11+7, Timesheet!$B$3:$B1000, "&gt;="&amp;V$11)
+SUMIFS(Meetings!$F$3:$F1000, Meetings!$B$3:$B1000, "&lt;"&amp;V$11+7, Meetings!$B$3:$B1000, "&gt;="&amp;V$11, Meetings!$G$3:$G1000, Summary!$P$3)
+SUMIFS(Meetings!$F$3:$F1000, Meetings!$B$3:$B1000, "&lt;"&amp;V$11+7, Meetings!$B$3:$B1000, "&gt;="&amp;V$11, Meetings!$H$3:$H1000, Summary!$P$3)
+SUMIFS(Meetings!$F$3:$F1000, Meetings!$B$3:$B1000, "&lt;"&amp;V$11+7, Meetings!$B$3:$B1000, "&gt;="&amp;V$11, Meetings!$I$3:$I1000, Summary!$P$3)
+SUMIFS(Meetings!$F$3:$F1000, Meetings!$B$3:$B1000, "&lt;"&amp;V$11+7, Meetings!$B$3:$B1000, "&gt;="&amp;V$11, Meetings!$J$3:$J1000, Summary!$P$3)
+SUMIFS(Meetings!$F$3:$F1000, Meetings!$B$3:$B1000, "&lt;"&amp;V$11+7, Meetings!$B$3:$B1000, "&gt;="&amp;V$11, Meetings!$K$3:$K1000, Summary!$P$3)
+SUMIFS(Meetings!$F$3:$F1000, Meetings!$B$3:$B1000, "&lt;"&amp;V$11+7, Meetings!$B$3:$B1000, "&gt;="&amp;V$11, Meetings!$L$3:$L1000, Summary!$P$3)
+SUMIFS(Meetings!$F$3:$F1000, Meetings!$B$3:$B1000, "&lt;"&amp;V$11+7, Meetings!$B$3:$B1000, "&gt;="&amp;V$11, Meetings!$M$3:$M1000, Summary!$P$3)
+SUMIFS(Meetings!$F$3:$F1000, Meetings!$B$3:$B1000, "&lt;"&amp;V$11+7, Meetings!$B$3:$B1000, "&gt;="&amp;V$11, Meetings!$N$3:$N1000, Summary!$P$3)
+SUMIFS(Meetings!$F$3:$F1000, Meetings!$B$3:$B1000, "&lt;"&amp;V$11+7, Meetings!$B$3:$B1000, "&gt;="&amp;V$11, Meetings!$O$3:$O1000, Summary!$P$3)
+SUMIFS(Meetings!$F$3:$F1000, Meetings!$B$3:$B1000, "&lt;"&amp;V$11+7, Meetings!$B$3:$B1000, "&gt;="&amp;V$11, Meetings!$P$3:$P1000, Summary!$P$3)
+SUMIFS(Meetings!$F$3:$F1000, Meetings!$B$3:$B1000, "&lt;"&amp;V$11+7, Meetings!$B$3:$B1000, "&gt;="&amp;V$11, Meetings!$Q$3:$Q1000, Summary!$P$3)</f>
        <v>2</v>
      </c>
      <c r="W14" s="137">
        <f>SUMIFS(Timesheet!$G$3:$G1000, Timesheet!$D$3:$D1000, $B14, Timesheet!$B$3:$B1000, "&lt;"&amp;W$11+7, Timesheet!$B$3:$B1000, "&gt;="&amp;W$11)
+SUMIFS(Meetings!$F$3:$F1000, Meetings!$B$3:$B1000, "&lt;"&amp;W$11+7, Meetings!$B$3:$B1000, "&gt;="&amp;W$11, Meetings!$G$3:$G1000, Summary!$P$3)
+SUMIFS(Meetings!$F$3:$F1000, Meetings!$B$3:$B1000, "&lt;"&amp;W$11+7, Meetings!$B$3:$B1000, "&gt;="&amp;W$11, Meetings!$H$3:$H1000, Summary!$P$3)
+SUMIFS(Meetings!$F$3:$F1000, Meetings!$B$3:$B1000, "&lt;"&amp;W$11+7, Meetings!$B$3:$B1000, "&gt;="&amp;W$11, Meetings!$I$3:$I1000, Summary!$P$3)
+SUMIFS(Meetings!$F$3:$F1000, Meetings!$B$3:$B1000, "&lt;"&amp;W$11+7, Meetings!$B$3:$B1000, "&gt;="&amp;W$11, Meetings!$J$3:$J1000, Summary!$P$3)
+SUMIFS(Meetings!$F$3:$F1000, Meetings!$B$3:$B1000, "&lt;"&amp;W$11+7, Meetings!$B$3:$B1000, "&gt;="&amp;W$11, Meetings!$K$3:$K1000, Summary!$P$3)
+SUMIFS(Meetings!$F$3:$F1000, Meetings!$B$3:$B1000, "&lt;"&amp;W$11+7, Meetings!$B$3:$B1000, "&gt;="&amp;W$11, Meetings!$L$3:$L1000, Summary!$P$3)
+SUMIFS(Meetings!$F$3:$F1000, Meetings!$B$3:$B1000, "&lt;"&amp;W$11+7, Meetings!$B$3:$B1000, "&gt;="&amp;W$11, Meetings!$M$3:$M1000, Summary!$P$3)
+SUMIFS(Meetings!$F$3:$F1000, Meetings!$B$3:$B1000, "&lt;"&amp;W$11+7, Meetings!$B$3:$B1000, "&gt;="&amp;W$11, Meetings!$N$3:$N1000, Summary!$P$3)
+SUMIFS(Meetings!$F$3:$F1000, Meetings!$B$3:$B1000, "&lt;"&amp;W$11+7, Meetings!$B$3:$B1000, "&gt;="&amp;W$11, Meetings!$O$3:$O1000, Summary!$P$3)
+SUMIFS(Meetings!$F$3:$F1000, Meetings!$B$3:$B1000, "&lt;"&amp;W$11+7, Meetings!$B$3:$B1000, "&gt;="&amp;W$11, Meetings!$P$3:$P1000, Summary!$P$3)
+SUMIFS(Meetings!$F$3:$F1000, Meetings!$B$3:$B1000, "&lt;"&amp;W$11+7, Meetings!$B$3:$B1000, "&gt;="&amp;W$11, Meetings!$Q$3:$Q1000, Summary!$P$3)</f>
        <v>0</v>
      </c>
      <c r="X14" s="137">
        <f>SUMIFS(Timesheet!$G$3:$G1000, Timesheet!$D$3:$D1000, $B14, Timesheet!$B$3:$B1000, "&lt;"&amp;X$11+7, Timesheet!$B$3:$B1000, "&gt;="&amp;X$11)
+SUMIFS(Meetings!$F$3:$F1000, Meetings!$B$3:$B1000, "&lt;"&amp;X$11+7, Meetings!$B$3:$B1000, "&gt;="&amp;X$11, Meetings!$G$3:$G1000, Summary!$P$3)
+SUMIFS(Meetings!$F$3:$F1000, Meetings!$B$3:$B1000, "&lt;"&amp;X$11+7, Meetings!$B$3:$B1000, "&gt;="&amp;X$11, Meetings!$H$3:$H1000, Summary!$P$3)
+SUMIFS(Meetings!$F$3:$F1000, Meetings!$B$3:$B1000, "&lt;"&amp;X$11+7, Meetings!$B$3:$B1000, "&gt;="&amp;X$11, Meetings!$I$3:$I1000, Summary!$P$3)
+SUMIFS(Meetings!$F$3:$F1000, Meetings!$B$3:$B1000, "&lt;"&amp;X$11+7, Meetings!$B$3:$B1000, "&gt;="&amp;X$11, Meetings!$J$3:$J1000, Summary!$P$3)
+SUMIFS(Meetings!$F$3:$F1000, Meetings!$B$3:$B1000, "&lt;"&amp;X$11+7, Meetings!$B$3:$B1000, "&gt;="&amp;X$11, Meetings!$K$3:$K1000, Summary!$P$3)
+SUMIFS(Meetings!$F$3:$F1000, Meetings!$B$3:$B1000, "&lt;"&amp;X$11+7, Meetings!$B$3:$B1000, "&gt;="&amp;X$11, Meetings!$L$3:$L1000, Summary!$P$3)
+SUMIFS(Meetings!$F$3:$F1000, Meetings!$B$3:$B1000, "&lt;"&amp;X$11+7, Meetings!$B$3:$B1000, "&gt;="&amp;X$11, Meetings!$M$3:$M1000, Summary!$P$3)
+SUMIFS(Meetings!$F$3:$F1000, Meetings!$B$3:$B1000, "&lt;"&amp;X$11+7, Meetings!$B$3:$B1000, "&gt;="&amp;X$11, Meetings!$N$3:$N1000, Summary!$P$3)
+SUMIFS(Meetings!$F$3:$F1000, Meetings!$B$3:$B1000, "&lt;"&amp;X$11+7, Meetings!$B$3:$B1000, "&gt;="&amp;X$11, Meetings!$O$3:$O1000, Summary!$P$3)
+SUMIFS(Meetings!$F$3:$F1000, Meetings!$B$3:$B1000, "&lt;"&amp;X$11+7, Meetings!$B$3:$B1000, "&gt;="&amp;X$11, Meetings!$P$3:$P1000, Summary!$P$3)
+SUMIFS(Meetings!$F$3:$F1000, Meetings!$B$3:$B1000, "&lt;"&amp;X$11+7, Meetings!$B$3:$B1000, "&gt;="&amp;X$11, Meetings!$Q$3:$Q1000, Summary!$P$3)</f>
        <v>0</v>
      </c>
      <c r="Y14" s="137">
        <f>SUMIFS(Timesheet!$G$3:$G1000, Timesheet!$D$3:$D1000, $B14, Timesheet!$B$3:$B1000, "&lt;"&amp;Y$11+7, Timesheet!$B$3:$B1000, "&gt;="&amp;Y$11)
+SUMIFS(Meetings!$F$3:$F1000, Meetings!$B$3:$B1000, "&lt;"&amp;Y$11+7, Meetings!$B$3:$B1000, "&gt;="&amp;Y$11, Meetings!$G$3:$G1000, Summary!$P$3)
+SUMIFS(Meetings!$F$3:$F1000, Meetings!$B$3:$B1000, "&lt;"&amp;Y$11+7, Meetings!$B$3:$B1000, "&gt;="&amp;Y$11, Meetings!$H$3:$H1000, Summary!$P$3)
+SUMIFS(Meetings!$F$3:$F1000, Meetings!$B$3:$B1000, "&lt;"&amp;Y$11+7, Meetings!$B$3:$B1000, "&gt;="&amp;Y$11, Meetings!$I$3:$I1000, Summary!$P$3)
+SUMIFS(Meetings!$F$3:$F1000, Meetings!$B$3:$B1000, "&lt;"&amp;Y$11+7, Meetings!$B$3:$B1000, "&gt;="&amp;Y$11, Meetings!$J$3:$J1000, Summary!$P$3)
+SUMIFS(Meetings!$F$3:$F1000, Meetings!$B$3:$B1000, "&lt;"&amp;Y$11+7, Meetings!$B$3:$B1000, "&gt;="&amp;Y$11, Meetings!$K$3:$K1000, Summary!$P$3)
+SUMIFS(Meetings!$F$3:$F1000, Meetings!$B$3:$B1000, "&lt;"&amp;Y$11+7, Meetings!$B$3:$B1000, "&gt;="&amp;Y$11, Meetings!$L$3:$L1000, Summary!$P$3)
+SUMIFS(Meetings!$F$3:$F1000, Meetings!$B$3:$B1000, "&lt;"&amp;Y$11+7, Meetings!$B$3:$B1000, "&gt;="&amp;Y$11, Meetings!$M$3:$M1000, Summary!$P$3)
+SUMIFS(Meetings!$F$3:$F1000, Meetings!$B$3:$B1000, "&lt;"&amp;Y$11+7, Meetings!$B$3:$B1000, "&gt;="&amp;Y$11, Meetings!$N$3:$N1000, Summary!$P$3)
+SUMIFS(Meetings!$F$3:$F1000, Meetings!$B$3:$B1000, "&lt;"&amp;Y$11+7, Meetings!$B$3:$B1000, "&gt;="&amp;Y$11, Meetings!$O$3:$O1000, Summary!$P$3)
+SUMIFS(Meetings!$F$3:$F1000, Meetings!$B$3:$B1000, "&lt;"&amp;Y$11+7, Meetings!$B$3:$B1000, "&gt;="&amp;Y$11, Meetings!$P$3:$P1000, Summary!$P$3)
+SUMIFS(Meetings!$F$3:$F1000, Meetings!$B$3:$B1000, "&lt;"&amp;Y$11+7, Meetings!$B$3:$B1000, "&gt;="&amp;Y$11, Meetings!$Q$3:$Q1000, Summary!$P$3)</f>
        <v>0</v>
      </c>
      <c r="Z14" s="137">
        <f>SUMIFS(Timesheet!$G$3:$G1000, Timesheet!$D$3:$D1000, $B14, Timesheet!$B$3:$B1000, "&lt;"&amp;Z$11+7, Timesheet!$B$3:$B1000, "&gt;="&amp;Z$11)
+SUMIFS(Meetings!$F$3:$F1000, Meetings!$B$3:$B1000, "&lt;"&amp;Z$11+7, Meetings!$B$3:$B1000, "&gt;="&amp;Z$11, Meetings!$G$3:$G1000, Summary!$P$3)
+SUMIFS(Meetings!$F$3:$F1000, Meetings!$B$3:$B1000, "&lt;"&amp;Z$11+7, Meetings!$B$3:$B1000, "&gt;="&amp;Z$11, Meetings!$H$3:$H1000, Summary!$P$3)
+SUMIFS(Meetings!$F$3:$F1000, Meetings!$B$3:$B1000, "&lt;"&amp;Z$11+7, Meetings!$B$3:$B1000, "&gt;="&amp;Z$11, Meetings!$I$3:$I1000, Summary!$P$3)
+SUMIFS(Meetings!$F$3:$F1000, Meetings!$B$3:$B1000, "&lt;"&amp;Z$11+7, Meetings!$B$3:$B1000, "&gt;="&amp;Z$11, Meetings!$J$3:$J1000, Summary!$P$3)
+SUMIFS(Meetings!$F$3:$F1000, Meetings!$B$3:$B1000, "&lt;"&amp;Z$11+7, Meetings!$B$3:$B1000, "&gt;="&amp;Z$11, Meetings!$K$3:$K1000, Summary!$P$3)
+SUMIFS(Meetings!$F$3:$F1000, Meetings!$B$3:$B1000, "&lt;"&amp;Z$11+7, Meetings!$B$3:$B1000, "&gt;="&amp;Z$11, Meetings!$L$3:$L1000, Summary!$P$3)
+SUMIFS(Meetings!$F$3:$F1000, Meetings!$B$3:$B1000, "&lt;"&amp;Z$11+7, Meetings!$B$3:$B1000, "&gt;="&amp;Z$11, Meetings!$M$3:$M1000, Summary!$P$3)
+SUMIFS(Meetings!$F$3:$F1000, Meetings!$B$3:$B1000, "&lt;"&amp;Z$11+7, Meetings!$B$3:$B1000, "&gt;="&amp;Z$11, Meetings!$N$3:$N1000, Summary!$P$3)
+SUMIFS(Meetings!$F$3:$F1000, Meetings!$B$3:$B1000, "&lt;"&amp;Z$11+7, Meetings!$B$3:$B1000, "&gt;="&amp;Z$11, Meetings!$O$3:$O1000, Summary!$P$3)
+SUMIFS(Meetings!$F$3:$F1000, Meetings!$B$3:$B1000, "&lt;"&amp;Z$11+7, Meetings!$B$3:$B1000, "&gt;="&amp;Z$11, Meetings!$P$3:$P1000, Summary!$P$3)
+SUMIFS(Meetings!$F$3:$F1000, Meetings!$B$3:$B1000, "&lt;"&amp;Z$11+7, Meetings!$B$3:$B1000, "&gt;="&amp;Z$11, Meetings!$Q$3:$Q1000, Summary!$P$3)</f>
        <v>0</v>
      </c>
      <c r="AA14" s="136">
        <f>SUMIFS(Timesheet!$G$3:$G1000, Timesheet!$D$3:$D1000, $B14, Timesheet!$B$3:$B1000, "&lt;"&amp;AA$11+7, Timesheet!$B$3:$B1000, "&gt;="&amp;AA$11)
+SUMIFS(Meetings!$F$3:$F1000, Meetings!$B$3:$B1000, "&lt;"&amp;AA$11+7, Meetings!$B$3:$B1000, "&gt;="&amp;AA$11, Meetings!$G$3:$G1000, Summary!$P$3)
+SUMIFS(Meetings!$F$3:$F1000, Meetings!$B$3:$B1000, "&lt;"&amp;AA$11+7, Meetings!$B$3:$B1000, "&gt;="&amp;AA$11, Meetings!$H$3:$H1000, Summary!$P$3)
+SUMIFS(Meetings!$F$3:$F1000, Meetings!$B$3:$B1000, "&lt;"&amp;AA$11+7, Meetings!$B$3:$B1000, "&gt;="&amp;AA$11, Meetings!$I$3:$I1000, Summary!$P$3)
+SUMIFS(Meetings!$F$3:$F1000, Meetings!$B$3:$B1000, "&lt;"&amp;AA$11+7, Meetings!$B$3:$B1000, "&gt;="&amp;AA$11, Meetings!$J$3:$J1000, Summary!$P$3)
+SUMIFS(Meetings!$F$3:$F1000, Meetings!$B$3:$B1000, "&lt;"&amp;AA$11+7, Meetings!$B$3:$B1000, "&gt;="&amp;AA$11, Meetings!$K$3:$K1000, Summary!$P$3)
+SUMIFS(Meetings!$F$3:$F1000, Meetings!$B$3:$B1000, "&lt;"&amp;AA$11+7, Meetings!$B$3:$B1000, "&gt;="&amp;AA$11, Meetings!$L$3:$L1000, Summary!$P$3)
+SUMIFS(Meetings!$F$3:$F1000, Meetings!$B$3:$B1000, "&lt;"&amp;AA$11+7, Meetings!$B$3:$B1000, "&gt;="&amp;AA$11, Meetings!$M$3:$M1000, Summary!$P$3)
+SUMIFS(Meetings!$F$3:$F1000, Meetings!$B$3:$B1000, "&lt;"&amp;AA$11+7, Meetings!$B$3:$B1000, "&gt;="&amp;AA$11, Meetings!$N$3:$N1000, Summary!$P$3)
+SUMIFS(Meetings!$F$3:$F1000, Meetings!$B$3:$B1000, "&lt;"&amp;AA$11+7, Meetings!$B$3:$B1000, "&gt;="&amp;AA$11, Meetings!$O$3:$O1000, Summary!$P$3)
+SUMIFS(Meetings!$F$3:$F1000, Meetings!$B$3:$B1000, "&lt;"&amp;AA$11+7, Meetings!$B$3:$B1000, "&gt;="&amp;AA$11, Meetings!$P$3:$P1000, Summary!$P$3)
+SUMIFS(Meetings!$F$3:$F1000, Meetings!$B$3:$B1000, "&lt;"&amp;AA$11+7, Meetings!$B$3:$B1000, "&gt;="&amp;AA$11, Meetings!$Q$3:$Q1000, Summary!$P$3)</f>
        <v>0</v>
      </c>
      <c r="AB14" s="136">
        <f>SUMIFS(Timesheet!$G$3:$G1000, Timesheet!$D$3:$D1000, $B14, Timesheet!$B$3:$B1000, "&lt;"&amp;AB$11+7, Timesheet!$B$3:$B1000, "&gt;="&amp;AB$11)
+SUMIFS(Meetings!$F$3:$F1000, Meetings!$B$3:$B1000, "&lt;"&amp;AB$11+7, Meetings!$B$3:$B1000, "&gt;="&amp;AB$11, Meetings!$G$3:$G1000, Summary!$P$3)
+SUMIFS(Meetings!$F$3:$F1000, Meetings!$B$3:$B1000, "&lt;"&amp;AB$11+7, Meetings!$B$3:$B1000, "&gt;="&amp;AB$11, Meetings!$H$3:$H1000, Summary!$P$3)
+SUMIFS(Meetings!$F$3:$F1000, Meetings!$B$3:$B1000, "&lt;"&amp;AB$11+7, Meetings!$B$3:$B1000, "&gt;="&amp;AB$11, Meetings!$I$3:$I1000, Summary!$P$3)
+SUMIFS(Meetings!$F$3:$F1000, Meetings!$B$3:$B1000, "&lt;"&amp;AB$11+7, Meetings!$B$3:$B1000, "&gt;="&amp;AB$11, Meetings!$J$3:$J1000, Summary!$P$3)
+SUMIFS(Meetings!$F$3:$F1000, Meetings!$B$3:$B1000, "&lt;"&amp;AB$11+7, Meetings!$B$3:$B1000, "&gt;="&amp;AB$11, Meetings!$K$3:$K1000, Summary!$P$3)
+SUMIFS(Meetings!$F$3:$F1000, Meetings!$B$3:$B1000, "&lt;"&amp;AB$11+7, Meetings!$B$3:$B1000, "&gt;="&amp;AB$11, Meetings!$L$3:$L1000, Summary!$P$3)
+SUMIFS(Meetings!$F$3:$F1000, Meetings!$B$3:$B1000, "&lt;"&amp;AB$11+7, Meetings!$B$3:$B1000, "&gt;="&amp;AB$11, Meetings!$M$3:$M1000, Summary!$P$3)
+SUMIFS(Meetings!$F$3:$F1000, Meetings!$B$3:$B1000, "&lt;"&amp;AB$11+7, Meetings!$B$3:$B1000, "&gt;="&amp;AB$11, Meetings!$N$3:$N1000, Summary!$P$3)
+SUMIFS(Meetings!$F$3:$F1000, Meetings!$B$3:$B1000, "&lt;"&amp;AB$11+7, Meetings!$B$3:$B1000, "&gt;="&amp;AB$11, Meetings!$O$3:$O1000, Summary!$P$3)
+SUMIFS(Meetings!$F$3:$F1000, Meetings!$B$3:$B1000, "&lt;"&amp;AB$11+7, Meetings!$B$3:$B1000, "&gt;="&amp;AB$11, Meetings!$P$3:$P1000, Summary!$P$3)
+SUMIFS(Meetings!$F$3:$F1000, Meetings!$B$3:$B1000, "&lt;"&amp;AB$11+7, Meetings!$B$3:$B1000, "&gt;="&amp;AB$11, Meetings!$Q$3:$Q1000, Summary!$P$3)</f>
        <v>0</v>
      </c>
      <c r="AC14" s="136">
        <f>SUMIFS(Timesheet!$G$3:$G1000, Timesheet!$D$3:$D1000, $B14, Timesheet!$B$3:$B1000, "&lt;"&amp;AC$11+7, Timesheet!$B$3:$B1000, "&gt;="&amp;AC$11)
+SUMIFS(Meetings!$F$3:$F1000, Meetings!$B$3:$B1000, "&lt;"&amp;AC$11+7, Meetings!$B$3:$B1000, "&gt;="&amp;AC$11, Meetings!$G$3:$G1000, Summary!$P$3)
+SUMIFS(Meetings!$F$3:$F1000, Meetings!$B$3:$B1000, "&lt;"&amp;AC$11+7, Meetings!$B$3:$B1000, "&gt;="&amp;AC$11, Meetings!$H$3:$H1000, Summary!$P$3)
+SUMIFS(Meetings!$F$3:$F1000, Meetings!$B$3:$B1000, "&lt;"&amp;AC$11+7, Meetings!$B$3:$B1000, "&gt;="&amp;AC$11, Meetings!$I$3:$I1000, Summary!$P$3)
+SUMIFS(Meetings!$F$3:$F1000, Meetings!$B$3:$B1000, "&lt;"&amp;AC$11+7, Meetings!$B$3:$B1000, "&gt;="&amp;AC$11, Meetings!$J$3:$J1000, Summary!$P$3)
+SUMIFS(Meetings!$F$3:$F1000, Meetings!$B$3:$B1000, "&lt;"&amp;AC$11+7, Meetings!$B$3:$B1000, "&gt;="&amp;AC$11, Meetings!$K$3:$K1000, Summary!$P$3)
+SUMIFS(Meetings!$F$3:$F1000, Meetings!$B$3:$B1000, "&lt;"&amp;AC$11+7, Meetings!$B$3:$B1000, "&gt;="&amp;AC$11, Meetings!$L$3:$L1000, Summary!$P$3)
+SUMIFS(Meetings!$F$3:$F1000, Meetings!$B$3:$B1000, "&lt;"&amp;AC$11+7, Meetings!$B$3:$B1000, "&gt;="&amp;AC$11, Meetings!$M$3:$M1000, Summary!$P$3)
+SUMIFS(Meetings!$F$3:$F1000, Meetings!$B$3:$B1000, "&lt;"&amp;AC$11+7, Meetings!$B$3:$B1000, "&gt;="&amp;AC$11, Meetings!$N$3:$N1000, Summary!$P$3)
+SUMIFS(Meetings!$F$3:$F1000, Meetings!$B$3:$B1000, "&lt;"&amp;AC$11+7, Meetings!$B$3:$B1000, "&gt;="&amp;AC$11, Meetings!$O$3:$O1000, Summary!$P$3)
+SUMIFS(Meetings!$F$3:$F1000, Meetings!$B$3:$B1000, "&lt;"&amp;AC$11+7, Meetings!$B$3:$B1000, "&gt;="&amp;AC$11, Meetings!$P$3:$P1000, Summary!$P$3)
+SUMIFS(Meetings!$F$3:$F1000, Meetings!$B$3:$B1000, "&lt;"&amp;AC$11+7, Meetings!$B$3:$B1000, "&gt;="&amp;AC$11, Meetings!$Q$3:$Q1000, Summary!$P$3)</f>
        <v>1</v>
      </c>
      <c r="AD14" s="136">
        <f>SUMIFS(Timesheet!$G$3:$G1000, Timesheet!$D$3:$D1000, $B14, Timesheet!$B$3:$B1000, "&lt;"&amp;AD$11+7, Timesheet!$B$3:$B1000, "&gt;="&amp;AD$11)
+SUMIFS(Meetings!$F$3:$F1000, Meetings!$B$3:$B1000, "&lt;"&amp;AD$11+7, Meetings!$B$3:$B1000, "&gt;="&amp;AD$11, Meetings!$G$3:$G1000, Summary!$P$3)
+SUMIFS(Meetings!$F$3:$F1000, Meetings!$B$3:$B1000, "&lt;"&amp;AD$11+7, Meetings!$B$3:$B1000, "&gt;="&amp;AD$11, Meetings!$H$3:$H1000, Summary!$P$3)
+SUMIFS(Meetings!$F$3:$F1000, Meetings!$B$3:$B1000, "&lt;"&amp;AD$11+7, Meetings!$B$3:$B1000, "&gt;="&amp;AD$11, Meetings!$I$3:$I1000, Summary!$P$3)
+SUMIFS(Meetings!$F$3:$F1000, Meetings!$B$3:$B1000, "&lt;"&amp;AD$11+7, Meetings!$B$3:$B1000, "&gt;="&amp;AD$11, Meetings!$J$3:$J1000, Summary!$P$3)
+SUMIFS(Meetings!$F$3:$F1000, Meetings!$B$3:$B1000, "&lt;"&amp;AD$11+7, Meetings!$B$3:$B1000, "&gt;="&amp;AD$11, Meetings!$K$3:$K1000, Summary!$P$3)
+SUMIFS(Meetings!$F$3:$F1000, Meetings!$B$3:$B1000, "&lt;"&amp;AD$11+7, Meetings!$B$3:$B1000, "&gt;="&amp;AD$11, Meetings!$L$3:$L1000, Summary!$P$3)
+SUMIFS(Meetings!$F$3:$F1000, Meetings!$B$3:$B1000, "&lt;"&amp;AD$11+7, Meetings!$B$3:$B1000, "&gt;="&amp;AD$11, Meetings!$M$3:$M1000, Summary!$P$3)
+SUMIFS(Meetings!$F$3:$F1000, Meetings!$B$3:$B1000, "&lt;"&amp;AD$11+7, Meetings!$B$3:$B1000, "&gt;="&amp;AD$11, Meetings!$N$3:$N1000, Summary!$P$3)
+SUMIFS(Meetings!$F$3:$F1000, Meetings!$B$3:$B1000, "&lt;"&amp;AD$11+7, Meetings!$B$3:$B1000, "&gt;="&amp;AD$11, Meetings!$O$3:$O1000, Summary!$P$3)
+SUMIFS(Meetings!$F$3:$F1000, Meetings!$B$3:$B1000, "&lt;"&amp;AD$11+7, Meetings!$B$3:$B1000, "&gt;="&amp;AD$11, Meetings!$P$3:$P1000, Summary!$P$3)
+SUMIFS(Meetings!$F$3:$F1000, Meetings!$B$3:$B1000, "&lt;"&amp;AD$11+7, Meetings!$B$3:$B1000, "&gt;="&amp;AD$11, Meetings!$Q$3:$Q1000, Summary!$P$3)</f>
        <v>0</v>
      </c>
      <c r="AE14" s="136">
        <f>SUMIFS(Timesheet!$G$3:$G1000, Timesheet!$D$3:$D1000, $B14, Timesheet!$B$3:$B1000, "&lt;"&amp;AE$11+7, Timesheet!$B$3:$B1000, "&gt;="&amp;AE$11)
+SUMIFS(Meetings!$F$3:$F1000, Meetings!$B$3:$B1000, "&lt;"&amp;AE$11+7, Meetings!$B$3:$B1000, "&gt;="&amp;AE$11, Meetings!$G$3:$G1000, Summary!$P$3)
+SUMIFS(Meetings!$F$3:$F1000, Meetings!$B$3:$B1000, "&lt;"&amp;AE$11+7, Meetings!$B$3:$B1000, "&gt;="&amp;AE$11, Meetings!$H$3:$H1000, Summary!$P$3)
+SUMIFS(Meetings!$F$3:$F1000, Meetings!$B$3:$B1000, "&lt;"&amp;AE$11+7, Meetings!$B$3:$B1000, "&gt;="&amp;AE$11, Meetings!$I$3:$I1000, Summary!$P$3)
+SUMIFS(Meetings!$F$3:$F1000, Meetings!$B$3:$B1000, "&lt;"&amp;AE$11+7, Meetings!$B$3:$B1000, "&gt;="&amp;AE$11, Meetings!$J$3:$J1000, Summary!$P$3)
+SUMIFS(Meetings!$F$3:$F1000, Meetings!$B$3:$B1000, "&lt;"&amp;AE$11+7, Meetings!$B$3:$B1000, "&gt;="&amp;AE$11, Meetings!$K$3:$K1000, Summary!$P$3)
+SUMIFS(Meetings!$F$3:$F1000, Meetings!$B$3:$B1000, "&lt;"&amp;AE$11+7, Meetings!$B$3:$B1000, "&gt;="&amp;AE$11, Meetings!$L$3:$L1000, Summary!$P$3)
+SUMIFS(Meetings!$F$3:$F1000, Meetings!$B$3:$B1000, "&lt;"&amp;AE$11+7, Meetings!$B$3:$B1000, "&gt;="&amp;AE$11, Meetings!$M$3:$M1000, Summary!$P$3)
+SUMIFS(Meetings!$F$3:$F1000, Meetings!$B$3:$B1000, "&lt;"&amp;AE$11+7, Meetings!$B$3:$B1000, "&gt;="&amp;AE$11, Meetings!$N$3:$N1000, Summary!$P$3)
+SUMIFS(Meetings!$F$3:$F1000, Meetings!$B$3:$B1000, "&lt;"&amp;AE$11+7, Meetings!$B$3:$B1000, "&gt;="&amp;AE$11, Meetings!$O$3:$O1000, Summary!$P$3)
+SUMIFS(Meetings!$F$3:$F1000, Meetings!$B$3:$B1000, "&lt;"&amp;AE$11+7, Meetings!$B$3:$B1000, "&gt;="&amp;AE$11, Meetings!$P$3:$P1000, Summary!$P$3)
+SUMIFS(Meetings!$F$3:$F1000, Meetings!$B$3:$B1000, "&lt;"&amp;AE$11+7, Meetings!$B$3:$B1000, "&gt;="&amp;AE$11, Meetings!$Q$3:$Q1000, Summary!$P$3)</f>
        <v>0</v>
      </c>
      <c r="AF14" s="136">
        <f>SUMIFS(Timesheet!$G$3:$G1000, Timesheet!$D$3:$D1000, $B14, Timesheet!$B$3:$B1000, "&lt;"&amp;AF$11+7, Timesheet!$B$3:$B1000, "&gt;="&amp;AF$11)
+SUMIFS(Meetings!$F$3:$F1000, Meetings!$B$3:$B1000, "&lt;"&amp;AF$11+7, Meetings!$B$3:$B1000, "&gt;="&amp;AF$11, Meetings!$G$3:$G1000, Summary!$P$3)
+SUMIFS(Meetings!$F$3:$F1000, Meetings!$B$3:$B1000, "&lt;"&amp;AF$11+7, Meetings!$B$3:$B1000, "&gt;="&amp;AF$11, Meetings!$H$3:$H1000, Summary!$P$3)
+SUMIFS(Meetings!$F$3:$F1000, Meetings!$B$3:$B1000, "&lt;"&amp;AF$11+7, Meetings!$B$3:$B1000, "&gt;="&amp;AF$11, Meetings!$I$3:$I1000, Summary!$P$3)
+SUMIFS(Meetings!$F$3:$F1000, Meetings!$B$3:$B1000, "&lt;"&amp;AF$11+7, Meetings!$B$3:$B1000, "&gt;="&amp;AF$11, Meetings!$J$3:$J1000, Summary!$P$3)
+SUMIFS(Meetings!$F$3:$F1000, Meetings!$B$3:$B1000, "&lt;"&amp;AF$11+7, Meetings!$B$3:$B1000, "&gt;="&amp;AF$11, Meetings!$K$3:$K1000, Summary!$P$3)
+SUMIFS(Meetings!$F$3:$F1000, Meetings!$B$3:$B1000, "&lt;"&amp;AF$11+7, Meetings!$B$3:$B1000, "&gt;="&amp;AF$11, Meetings!$L$3:$L1000, Summary!$P$3)
+SUMIFS(Meetings!$F$3:$F1000, Meetings!$B$3:$B1000, "&lt;"&amp;AF$11+7, Meetings!$B$3:$B1000, "&gt;="&amp;AF$11, Meetings!$M$3:$M1000, Summary!$P$3)
+SUMIFS(Meetings!$F$3:$F1000, Meetings!$B$3:$B1000, "&lt;"&amp;AF$11+7, Meetings!$B$3:$B1000, "&gt;="&amp;AF$11, Meetings!$N$3:$N1000, Summary!$P$3)
+SUMIFS(Meetings!$F$3:$F1000, Meetings!$B$3:$B1000, "&lt;"&amp;AF$11+7, Meetings!$B$3:$B1000, "&gt;="&amp;AF$11, Meetings!$O$3:$O1000, Summary!$P$3)
+SUMIFS(Meetings!$F$3:$F1000, Meetings!$B$3:$B1000, "&lt;"&amp;AF$11+7, Meetings!$B$3:$B1000, "&gt;="&amp;AF$11, Meetings!$P$3:$P1000, Summary!$P$3)
+SUMIFS(Meetings!$F$3:$F1000, Meetings!$B$3:$B1000, "&lt;"&amp;AF$11+7, Meetings!$B$3:$B1000, "&gt;="&amp;AF$11, Meetings!$Q$3:$Q1000, Summary!$P$3)</f>
        <v>20.75</v>
      </c>
      <c r="AG14" s="136">
        <f>SUMIFS(Timesheet!$G$3:$G1000, Timesheet!$D$3:$D1000, $B14, Timesheet!$B$3:$B1000, "&lt;"&amp;AG$11+7, Timesheet!$B$3:$B1000, "&gt;="&amp;AG$11)
+SUMIFS(Meetings!$F$3:$F1000, Meetings!$B$3:$B1000, "&lt;"&amp;AG$11+7, Meetings!$B$3:$B1000, "&gt;="&amp;AG$11, Meetings!$G$3:$G1000, Summary!$P$3)
+SUMIFS(Meetings!$F$3:$F1000, Meetings!$B$3:$B1000, "&lt;"&amp;AG$11+7, Meetings!$B$3:$B1000, "&gt;="&amp;AG$11, Meetings!$H$3:$H1000, Summary!$P$3)
+SUMIFS(Meetings!$F$3:$F1000, Meetings!$B$3:$B1000, "&lt;"&amp;AG$11+7, Meetings!$B$3:$B1000, "&gt;="&amp;AG$11, Meetings!$I$3:$I1000, Summary!$P$3)
+SUMIFS(Meetings!$F$3:$F1000, Meetings!$B$3:$B1000, "&lt;"&amp;AG$11+7, Meetings!$B$3:$B1000, "&gt;="&amp;AG$11, Meetings!$J$3:$J1000, Summary!$P$3)
+SUMIFS(Meetings!$F$3:$F1000, Meetings!$B$3:$B1000, "&lt;"&amp;AG$11+7, Meetings!$B$3:$B1000, "&gt;="&amp;AG$11, Meetings!$K$3:$K1000, Summary!$P$3)
+SUMIFS(Meetings!$F$3:$F1000, Meetings!$B$3:$B1000, "&lt;"&amp;AG$11+7, Meetings!$B$3:$B1000, "&gt;="&amp;AG$11, Meetings!$L$3:$L1000, Summary!$P$3)
+SUMIFS(Meetings!$F$3:$F1000, Meetings!$B$3:$B1000, "&lt;"&amp;AG$11+7, Meetings!$B$3:$B1000, "&gt;="&amp;AG$11, Meetings!$M$3:$M1000, Summary!$P$3)
+SUMIFS(Meetings!$F$3:$F1000, Meetings!$B$3:$B1000, "&lt;"&amp;AG$11+7, Meetings!$B$3:$B1000, "&gt;="&amp;AG$11, Meetings!$N$3:$N1000, Summary!$P$3)
+SUMIFS(Meetings!$F$3:$F1000, Meetings!$B$3:$B1000, "&lt;"&amp;AG$11+7, Meetings!$B$3:$B1000, "&gt;="&amp;AG$11, Meetings!$O$3:$O1000, Summary!$P$3)
+SUMIFS(Meetings!$F$3:$F1000, Meetings!$B$3:$B1000, "&lt;"&amp;AG$11+7, Meetings!$B$3:$B1000, "&gt;="&amp;AG$11, Meetings!$P$3:$P1000, Summary!$P$3)
+SUMIFS(Meetings!$F$3:$F1000, Meetings!$B$3:$B1000, "&lt;"&amp;AG$11+7, Meetings!$B$3:$B1000, "&gt;="&amp;AG$11, Meetings!$Q$3:$Q1000, Summary!$P$3)</f>
        <v>21.25</v>
      </c>
      <c r="AH14" s="136">
        <f>SUMIFS(Timesheet!$G$3:$G1000, Timesheet!$D$3:$D1000, $B14, Timesheet!$B$3:$B1000, "&lt;"&amp;AH$11+7, Timesheet!$B$3:$B1000, "&gt;="&amp;AH$11)
+SUMIFS(Meetings!$F$3:$F1000, Meetings!$B$3:$B1000, "&lt;"&amp;AH$11+7, Meetings!$B$3:$B1000, "&gt;="&amp;AH$11, Meetings!$G$3:$G1000, Summary!$P$3)
+SUMIFS(Meetings!$F$3:$F1000, Meetings!$B$3:$B1000, "&lt;"&amp;AH$11+7, Meetings!$B$3:$B1000, "&gt;="&amp;AH$11, Meetings!$H$3:$H1000, Summary!$P$3)
+SUMIFS(Meetings!$F$3:$F1000, Meetings!$B$3:$B1000, "&lt;"&amp;AH$11+7, Meetings!$B$3:$B1000, "&gt;="&amp;AH$11, Meetings!$I$3:$I1000, Summary!$P$3)
+SUMIFS(Meetings!$F$3:$F1000, Meetings!$B$3:$B1000, "&lt;"&amp;AH$11+7, Meetings!$B$3:$B1000, "&gt;="&amp;AH$11, Meetings!$J$3:$J1000, Summary!$P$3)
+SUMIFS(Meetings!$F$3:$F1000, Meetings!$B$3:$B1000, "&lt;"&amp;AH$11+7, Meetings!$B$3:$B1000, "&gt;="&amp;AH$11, Meetings!$K$3:$K1000, Summary!$P$3)
+SUMIFS(Meetings!$F$3:$F1000, Meetings!$B$3:$B1000, "&lt;"&amp;AH$11+7, Meetings!$B$3:$B1000, "&gt;="&amp;AH$11, Meetings!$L$3:$L1000, Summary!$P$3)
+SUMIFS(Meetings!$F$3:$F1000, Meetings!$B$3:$B1000, "&lt;"&amp;AH$11+7, Meetings!$B$3:$B1000, "&gt;="&amp;AH$11, Meetings!$M$3:$M1000, Summary!$P$3)
+SUMIFS(Meetings!$F$3:$F1000, Meetings!$B$3:$B1000, "&lt;"&amp;AH$11+7, Meetings!$B$3:$B1000, "&gt;="&amp;AH$11, Meetings!$N$3:$N1000, Summary!$P$3)
+SUMIFS(Meetings!$F$3:$F1000, Meetings!$B$3:$B1000, "&lt;"&amp;AH$11+7, Meetings!$B$3:$B1000, "&gt;="&amp;AH$11, Meetings!$O$3:$O1000, Summary!$P$3)
+SUMIFS(Meetings!$F$3:$F1000, Meetings!$B$3:$B1000, "&lt;"&amp;AH$11+7, Meetings!$B$3:$B1000, "&gt;="&amp;AH$11, Meetings!$P$3:$P1000, Summary!$P$3)
+SUMIFS(Meetings!$F$3:$F1000, Meetings!$B$3:$B1000, "&lt;"&amp;AH$11+7, Meetings!$B$3:$B1000, "&gt;="&amp;AH$11, Meetings!$Q$3:$Q1000, Summary!$P$3)</f>
        <v>1.5</v>
      </c>
      <c r="AI14" s="136">
        <f>SUMIFS(Timesheet!$G$3:$G1000, Timesheet!$D$3:$D1000, $B14, Timesheet!$B$3:$B1000, "&lt;"&amp;AI$11+7, Timesheet!$B$3:$B1000, "&gt;="&amp;AI$11)
+SUMIFS(Meetings!$F$3:$F1000, Meetings!$B$3:$B1000, "&lt;"&amp;AI$11+7, Meetings!$B$3:$B1000, "&gt;="&amp;AI$11, Meetings!$G$3:$G1000, Summary!$P$3)
+SUMIFS(Meetings!$F$3:$F1000, Meetings!$B$3:$B1000, "&lt;"&amp;AI$11+7, Meetings!$B$3:$B1000, "&gt;="&amp;AI$11, Meetings!$H$3:$H1000, Summary!$P$3)
+SUMIFS(Meetings!$F$3:$F1000, Meetings!$B$3:$B1000, "&lt;"&amp;AI$11+7, Meetings!$B$3:$B1000, "&gt;="&amp;AI$11, Meetings!$I$3:$I1000, Summary!$P$3)
+SUMIFS(Meetings!$F$3:$F1000, Meetings!$B$3:$B1000, "&lt;"&amp;AI$11+7, Meetings!$B$3:$B1000, "&gt;="&amp;AI$11, Meetings!$J$3:$J1000, Summary!$P$3)
+SUMIFS(Meetings!$F$3:$F1000, Meetings!$B$3:$B1000, "&lt;"&amp;AI$11+7, Meetings!$B$3:$B1000, "&gt;="&amp;AI$11, Meetings!$K$3:$K1000, Summary!$P$3)
+SUMIFS(Meetings!$F$3:$F1000, Meetings!$B$3:$B1000, "&lt;"&amp;AI$11+7, Meetings!$B$3:$B1000, "&gt;="&amp;AI$11, Meetings!$L$3:$L1000, Summary!$P$3)
+SUMIFS(Meetings!$F$3:$F1000, Meetings!$B$3:$B1000, "&lt;"&amp;AI$11+7, Meetings!$B$3:$B1000, "&gt;="&amp;AI$11, Meetings!$M$3:$M1000, Summary!$P$3)
+SUMIFS(Meetings!$F$3:$F1000, Meetings!$B$3:$B1000, "&lt;"&amp;AI$11+7, Meetings!$B$3:$B1000, "&gt;="&amp;AI$11, Meetings!$N$3:$N1000, Summary!$P$3)
+SUMIFS(Meetings!$F$3:$F1000, Meetings!$B$3:$B1000, "&lt;"&amp;AI$11+7, Meetings!$B$3:$B1000, "&gt;="&amp;AI$11, Meetings!$O$3:$O1000, Summary!$P$3)
+SUMIFS(Meetings!$F$3:$F1000, Meetings!$B$3:$B1000, "&lt;"&amp;AI$11+7, Meetings!$B$3:$B1000, "&gt;="&amp;AI$11, Meetings!$P$3:$P1000, Summary!$P$3)
+SUMIFS(Meetings!$F$3:$F1000, Meetings!$B$3:$B1000, "&lt;"&amp;AI$11+7, Meetings!$B$3:$B1000, "&gt;="&amp;AI$11, Meetings!$Q$3:$Q1000, Summary!$P$3)</f>
        <v>0</v>
      </c>
      <c r="AJ14" s="136">
        <f>SUMIFS(Timesheet!$G$3:$G1000, Timesheet!$D$3:$D1000, $B14, Timesheet!$B$3:$B1000, "&lt;"&amp;AJ$11+7, Timesheet!$B$3:$B1000, "&gt;="&amp;AJ$11)
+SUMIFS(Meetings!$F$3:$F1000, Meetings!$B$3:$B1000, "&lt;"&amp;AJ$11+7, Meetings!$B$3:$B1000, "&gt;="&amp;AJ$11, Meetings!$G$3:$G1000, Summary!$P$3)
+SUMIFS(Meetings!$F$3:$F1000, Meetings!$B$3:$B1000, "&lt;"&amp;AJ$11+7, Meetings!$B$3:$B1000, "&gt;="&amp;AJ$11, Meetings!$H$3:$H1000, Summary!$P$3)
+SUMIFS(Meetings!$F$3:$F1000, Meetings!$B$3:$B1000, "&lt;"&amp;AJ$11+7, Meetings!$B$3:$B1000, "&gt;="&amp;AJ$11, Meetings!$I$3:$I1000, Summary!$P$3)
+SUMIFS(Meetings!$F$3:$F1000, Meetings!$B$3:$B1000, "&lt;"&amp;AJ$11+7, Meetings!$B$3:$B1000, "&gt;="&amp;AJ$11, Meetings!$J$3:$J1000, Summary!$P$3)
+SUMIFS(Meetings!$F$3:$F1000, Meetings!$B$3:$B1000, "&lt;"&amp;AJ$11+7, Meetings!$B$3:$B1000, "&gt;="&amp;AJ$11, Meetings!$K$3:$K1000, Summary!$P$3)
+SUMIFS(Meetings!$F$3:$F1000, Meetings!$B$3:$B1000, "&lt;"&amp;AJ$11+7, Meetings!$B$3:$B1000, "&gt;="&amp;AJ$11, Meetings!$L$3:$L1000, Summary!$P$3)
+SUMIFS(Meetings!$F$3:$F1000, Meetings!$B$3:$B1000, "&lt;"&amp;AJ$11+7, Meetings!$B$3:$B1000, "&gt;="&amp;AJ$11, Meetings!$M$3:$M1000, Summary!$P$3)
+SUMIFS(Meetings!$F$3:$F1000, Meetings!$B$3:$B1000, "&lt;"&amp;AJ$11+7, Meetings!$B$3:$B1000, "&gt;="&amp;AJ$11, Meetings!$N$3:$N1000, Summary!$P$3)
+SUMIFS(Meetings!$F$3:$F1000, Meetings!$B$3:$B1000, "&lt;"&amp;AJ$11+7, Meetings!$B$3:$B1000, "&gt;="&amp;AJ$11, Meetings!$O$3:$O1000, Summary!$P$3)
+SUMIFS(Meetings!$F$3:$F1000, Meetings!$B$3:$B1000, "&lt;"&amp;AJ$11+7, Meetings!$B$3:$B1000, "&gt;="&amp;AJ$11, Meetings!$P$3:$P1000, Summary!$P$3)
+SUMIFS(Meetings!$F$3:$F1000, Meetings!$B$3:$B1000, "&lt;"&amp;AJ$11+7, Meetings!$B$3:$B1000, "&gt;="&amp;AJ$11, Meetings!$Q$3:$Q1000, Summary!$P$3)</f>
        <v>0</v>
      </c>
      <c r="AK14" s="109">
        <f t="shared" si="2"/>
        <v>113.75</v>
      </c>
    </row>
    <row r="15" ht="15.75" customHeight="1">
      <c r="A15" s="138"/>
      <c r="B15" s="92" t="s">
        <v>19</v>
      </c>
      <c r="C15" s="136">
        <f>SUMIFS(Timesheet!$G$3:$G1000, Timesheet!$D$3:$D1000, $B15, Timesheet!$B$3:$B1000, "&lt;"&amp;C$11+7, Timesheet!$B$3:$B1000, "&gt;="&amp;C$11)
+SUMIFS(Meetings!$F$3:$F1000, Meetings!$B$3:$B1000, "&lt;"&amp;C$11+7, Meetings!$B$3:$B1000, "&gt;="&amp;C$11, Meetings!$G$3:$G1000, Summary!$P$4)
+SUMIFS(Meetings!$F$3:$F1000, Meetings!$B$3:$B1000, "&lt;"&amp;C$11+7, Meetings!$B$3:$B1000, "&gt;="&amp;C$11, Meetings!$H$3:$H1000, Summary!$P$4)
+SUMIFS(Meetings!$F$3:$F1000, Meetings!$B$3:$B1000, "&lt;"&amp;C$11+7, Meetings!$B$3:$B1000, "&gt;="&amp;C$11, Meetings!$I$3:$I1000, Summary!$P$4)
+SUMIFS(Meetings!$F$3:$F1000, Meetings!$B$3:$B1000, "&lt;"&amp;C$11+7, Meetings!$B$3:$B1000, "&gt;="&amp;C$11, Meetings!$J$3:$J1000, Summary!$P$4)
+SUMIFS(Meetings!$F$3:$F1000, Meetings!$B$3:$B1000, "&lt;"&amp;C$11+7, Meetings!$B$3:$B1000, "&gt;="&amp;C$11, Meetings!$K$3:$K1000, Summary!$P$4)
+SUMIFS(Meetings!$F$3:$F1000, Meetings!$B$3:$B1000, "&lt;"&amp;C$11+7, Meetings!$B$3:$B1000, "&gt;="&amp;C$11, Meetings!$L$3:$L1000, Summary!$P$4)
+SUMIFS(Meetings!$F$3:$F1000, Meetings!$B$3:$B1000, "&lt;"&amp;C$11+7, Meetings!$B$3:$B1000, "&gt;="&amp;C$11, Meetings!$M$3:$M1000, Summary!$P$4)
+SUMIFS(Meetings!$F$3:$F1000, Meetings!$B$3:$B1000, "&lt;"&amp;C$11+7, Meetings!$B$3:$B1000, "&gt;="&amp;C$11, Meetings!$N$3:$N1000, Summary!$P$4)
+SUMIFS(Meetings!$F$3:$F1000, Meetings!$B$3:$B1000, "&lt;"&amp;C$11+7, Meetings!$B$3:$B1000, "&gt;="&amp;C$11, Meetings!$O$3:$O1000, Summary!$P$4)
+SUMIFS(Meetings!$F$3:$F1000, Meetings!$B$3:$B1000, "&lt;"&amp;C$11+7, Meetings!$B$3:$B1000, "&gt;="&amp;C$11, Meetings!$P$3:$P1000, Summary!$P$4)
+SUMIFS(Meetings!$F$3:$F1000, Meetings!$B$3:$B1000, "&lt;"&amp;C$11+7, Meetings!$B$3:$B1000, "&gt;="&amp;C$11, Meetings!$Q$3:$Q1000, Summary!$P$4)</f>
        <v>3</v>
      </c>
      <c r="D15" s="136">
        <f>SUMIFS(Timesheet!$G$3:$G1000, Timesheet!$D$3:$D1000, $B15, Timesheet!$B$3:$B1000, "&lt;"&amp;D$11+7, Timesheet!$B$3:$B1000, "&gt;="&amp;D$11)
+SUMIFS(Meetings!$F$3:$F1000, Meetings!$B$3:$B1000, "&lt;"&amp;D$11+7, Meetings!$B$3:$B1000, "&gt;="&amp;D$11, Meetings!$G$3:$G1000, Summary!$P$4)
+SUMIFS(Meetings!$F$3:$F1000, Meetings!$B$3:$B1000, "&lt;"&amp;D$11+7, Meetings!$B$3:$B1000, "&gt;="&amp;D$11, Meetings!$H$3:$H1000, Summary!$P$4)
+SUMIFS(Meetings!$F$3:$F1000, Meetings!$B$3:$B1000, "&lt;"&amp;D$11+7, Meetings!$B$3:$B1000, "&gt;="&amp;D$11, Meetings!$I$3:$I1000, Summary!$P$4)
+SUMIFS(Meetings!$F$3:$F1000, Meetings!$B$3:$B1000, "&lt;"&amp;D$11+7, Meetings!$B$3:$B1000, "&gt;="&amp;D$11, Meetings!$J$3:$J1000, Summary!$P$4)
+SUMIFS(Meetings!$F$3:$F1000, Meetings!$B$3:$B1000, "&lt;"&amp;D$11+7, Meetings!$B$3:$B1000, "&gt;="&amp;D$11, Meetings!$K$3:$K1000, Summary!$P$4)
+SUMIFS(Meetings!$F$3:$F1000, Meetings!$B$3:$B1000, "&lt;"&amp;D$11+7, Meetings!$B$3:$B1000, "&gt;="&amp;D$11, Meetings!$L$3:$L1000, Summary!$P$4)
+SUMIFS(Meetings!$F$3:$F1000, Meetings!$B$3:$B1000, "&lt;"&amp;D$11+7, Meetings!$B$3:$B1000, "&gt;="&amp;D$11, Meetings!$M$3:$M1000, Summary!$P$4)
+SUMIFS(Meetings!$F$3:$F1000, Meetings!$B$3:$B1000, "&lt;"&amp;D$11+7, Meetings!$B$3:$B1000, "&gt;="&amp;D$11, Meetings!$N$3:$N1000, Summary!$P$4)
+SUMIFS(Meetings!$F$3:$F1000, Meetings!$B$3:$B1000, "&lt;"&amp;D$11+7, Meetings!$B$3:$B1000, "&gt;="&amp;D$11, Meetings!$O$3:$O1000, Summary!$P$4)
+SUMIFS(Meetings!$F$3:$F1000, Meetings!$B$3:$B1000, "&lt;"&amp;D$11+7, Meetings!$B$3:$B1000, "&gt;="&amp;D$11, Meetings!$P$3:$P1000, Summary!$P$4)
+SUMIFS(Meetings!$F$3:$F1000, Meetings!$B$3:$B1000, "&lt;"&amp;D$11+7, Meetings!$B$3:$B1000, "&gt;="&amp;D$11, Meetings!$Q$3:$Q1000, Summary!$P$4)</f>
        <v>2.75</v>
      </c>
      <c r="E15" s="136">
        <f>SUMIFS(Timesheet!$G$3:$G1000, Timesheet!$D$3:$D1000, $B15, Timesheet!$B$3:$B1000, "&lt;"&amp;E$11+7, Timesheet!$B$3:$B1000, "&gt;="&amp;E$11)
+SUMIFS(Meetings!$F$3:$F1000, Meetings!$B$3:$B1000, "&lt;"&amp;E$11+7, Meetings!$B$3:$B1000, "&gt;="&amp;E$11, Meetings!$G$3:$G1000, Summary!$P$4)
+SUMIFS(Meetings!$F$3:$F1000, Meetings!$B$3:$B1000, "&lt;"&amp;E$11+7, Meetings!$B$3:$B1000, "&gt;="&amp;E$11, Meetings!$H$3:$H1000, Summary!$P$4)
+SUMIFS(Meetings!$F$3:$F1000, Meetings!$B$3:$B1000, "&lt;"&amp;E$11+7, Meetings!$B$3:$B1000, "&gt;="&amp;E$11, Meetings!$I$3:$I1000, Summary!$P$4)
+SUMIFS(Meetings!$F$3:$F1000, Meetings!$B$3:$B1000, "&lt;"&amp;E$11+7, Meetings!$B$3:$B1000, "&gt;="&amp;E$11, Meetings!$J$3:$J1000, Summary!$P$4)
+SUMIFS(Meetings!$F$3:$F1000, Meetings!$B$3:$B1000, "&lt;"&amp;E$11+7, Meetings!$B$3:$B1000, "&gt;="&amp;E$11, Meetings!$K$3:$K1000, Summary!$P$4)
+SUMIFS(Meetings!$F$3:$F1000, Meetings!$B$3:$B1000, "&lt;"&amp;E$11+7, Meetings!$B$3:$B1000, "&gt;="&amp;E$11, Meetings!$L$3:$L1000, Summary!$P$4)
+SUMIFS(Meetings!$F$3:$F1000, Meetings!$B$3:$B1000, "&lt;"&amp;E$11+7, Meetings!$B$3:$B1000, "&gt;="&amp;E$11, Meetings!$M$3:$M1000, Summary!$P$4)
+SUMIFS(Meetings!$F$3:$F1000, Meetings!$B$3:$B1000, "&lt;"&amp;E$11+7, Meetings!$B$3:$B1000, "&gt;="&amp;E$11, Meetings!$N$3:$N1000, Summary!$P$4)
+SUMIFS(Meetings!$F$3:$F1000, Meetings!$B$3:$B1000, "&lt;"&amp;E$11+7, Meetings!$B$3:$B1000, "&gt;="&amp;E$11, Meetings!$O$3:$O1000, Summary!$P$4)
+SUMIFS(Meetings!$F$3:$F1000, Meetings!$B$3:$B1000, "&lt;"&amp;E$11+7, Meetings!$B$3:$B1000, "&gt;="&amp;E$11, Meetings!$P$3:$P1000, Summary!$P$4)
+SUMIFS(Meetings!$F$3:$F1000, Meetings!$B$3:$B1000, "&lt;"&amp;E$11+7, Meetings!$B$3:$B1000, "&gt;="&amp;E$11, Meetings!$Q$3:$Q1000, Summary!$P$4)</f>
        <v>5.5</v>
      </c>
      <c r="F15" s="136">
        <f>SUMIFS(Timesheet!$G$3:$G1000, Timesheet!$D$3:$D1000, $B15, Timesheet!$B$3:$B1000, "&lt;"&amp;F$11+7, Timesheet!$B$3:$B1000, "&gt;="&amp;F$11)
+SUMIFS(Meetings!$F$3:$F1000, Meetings!$B$3:$B1000, "&lt;"&amp;F$11+7, Meetings!$B$3:$B1000, "&gt;="&amp;F$11, Meetings!$G$3:$G1000, Summary!$P$4)
+SUMIFS(Meetings!$F$3:$F1000, Meetings!$B$3:$B1000, "&lt;"&amp;F$11+7, Meetings!$B$3:$B1000, "&gt;="&amp;F$11, Meetings!$H$3:$H1000, Summary!$P$4)
+SUMIFS(Meetings!$F$3:$F1000, Meetings!$B$3:$B1000, "&lt;"&amp;F$11+7, Meetings!$B$3:$B1000, "&gt;="&amp;F$11, Meetings!$I$3:$I1000, Summary!$P$4)
+SUMIFS(Meetings!$F$3:$F1000, Meetings!$B$3:$B1000, "&lt;"&amp;F$11+7, Meetings!$B$3:$B1000, "&gt;="&amp;F$11, Meetings!$J$3:$J1000, Summary!$P$4)
+SUMIFS(Meetings!$F$3:$F1000, Meetings!$B$3:$B1000, "&lt;"&amp;F$11+7, Meetings!$B$3:$B1000, "&gt;="&amp;F$11, Meetings!$K$3:$K1000, Summary!$P$4)
+SUMIFS(Meetings!$F$3:$F1000, Meetings!$B$3:$B1000, "&lt;"&amp;F$11+7, Meetings!$B$3:$B1000, "&gt;="&amp;F$11, Meetings!$L$3:$L1000, Summary!$P$4)
+SUMIFS(Meetings!$F$3:$F1000, Meetings!$B$3:$B1000, "&lt;"&amp;F$11+7, Meetings!$B$3:$B1000, "&gt;="&amp;F$11, Meetings!$M$3:$M1000, Summary!$P$4)
+SUMIFS(Meetings!$F$3:$F1000, Meetings!$B$3:$B1000, "&lt;"&amp;F$11+7, Meetings!$B$3:$B1000, "&gt;="&amp;F$11, Meetings!$N$3:$N1000, Summary!$P$4)
+SUMIFS(Meetings!$F$3:$F1000, Meetings!$B$3:$B1000, "&lt;"&amp;F$11+7, Meetings!$B$3:$B1000, "&gt;="&amp;F$11, Meetings!$O$3:$O1000, Summary!$P$4)
+SUMIFS(Meetings!$F$3:$F1000, Meetings!$B$3:$B1000, "&lt;"&amp;F$11+7, Meetings!$B$3:$B1000, "&gt;="&amp;F$11, Meetings!$P$3:$P1000, Summary!$P$4)
+SUMIFS(Meetings!$F$3:$F1000, Meetings!$B$3:$B1000, "&lt;"&amp;F$11+7, Meetings!$B$3:$B1000, "&gt;="&amp;F$11, Meetings!$Q$3:$Q1000, Summary!$P$4)</f>
        <v>3.75</v>
      </c>
      <c r="G15" s="136">
        <f>SUMIFS(Timesheet!$G$3:$G1000, Timesheet!$D$3:$D1000, $B15, Timesheet!$B$3:$B1000, "&lt;"&amp;G$11+7, Timesheet!$B$3:$B1000, "&gt;="&amp;G$11)
+SUMIFS(Meetings!$F$3:$F1000, Meetings!$B$3:$B1000, "&lt;"&amp;G$11+7, Meetings!$B$3:$B1000, "&gt;="&amp;G$11, Meetings!$G$3:$G1000, Summary!$P$4)
+SUMIFS(Meetings!$F$3:$F1000, Meetings!$B$3:$B1000, "&lt;"&amp;G$11+7, Meetings!$B$3:$B1000, "&gt;="&amp;G$11, Meetings!$H$3:$H1000, Summary!$P$4)
+SUMIFS(Meetings!$F$3:$F1000, Meetings!$B$3:$B1000, "&lt;"&amp;G$11+7, Meetings!$B$3:$B1000, "&gt;="&amp;G$11, Meetings!$I$3:$I1000, Summary!$P$4)
+SUMIFS(Meetings!$F$3:$F1000, Meetings!$B$3:$B1000, "&lt;"&amp;G$11+7, Meetings!$B$3:$B1000, "&gt;="&amp;G$11, Meetings!$J$3:$J1000, Summary!$P$4)
+SUMIFS(Meetings!$F$3:$F1000, Meetings!$B$3:$B1000, "&lt;"&amp;G$11+7, Meetings!$B$3:$B1000, "&gt;="&amp;G$11, Meetings!$K$3:$K1000, Summary!$P$4)
+SUMIFS(Meetings!$F$3:$F1000, Meetings!$B$3:$B1000, "&lt;"&amp;G$11+7, Meetings!$B$3:$B1000, "&gt;="&amp;G$11, Meetings!$L$3:$L1000, Summary!$P$4)
+SUMIFS(Meetings!$F$3:$F1000, Meetings!$B$3:$B1000, "&lt;"&amp;G$11+7, Meetings!$B$3:$B1000, "&gt;="&amp;G$11, Meetings!$M$3:$M1000, Summary!$P$4)
+SUMIFS(Meetings!$F$3:$F1000, Meetings!$B$3:$B1000, "&lt;"&amp;G$11+7, Meetings!$B$3:$B1000, "&gt;="&amp;G$11, Meetings!$N$3:$N1000, Summary!$P$4)
+SUMIFS(Meetings!$F$3:$F1000, Meetings!$B$3:$B1000, "&lt;"&amp;G$11+7, Meetings!$B$3:$B1000, "&gt;="&amp;G$11, Meetings!$O$3:$O1000, Summary!$P$4)
+SUMIFS(Meetings!$F$3:$F1000, Meetings!$B$3:$B1000, "&lt;"&amp;G$11+7, Meetings!$B$3:$B1000, "&gt;="&amp;G$11, Meetings!$P$3:$P1000, Summary!$P$4)
+SUMIFS(Meetings!$F$3:$F1000, Meetings!$B$3:$B1000, "&lt;"&amp;G$11+7, Meetings!$B$3:$B1000, "&gt;="&amp;G$11, Meetings!$Q$3:$Q1000, Summary!$P$4)</f>
        <v>0.5</v>
      </c>
      <c r="H15" s="137">
        <f>SUMIFS(Timesheet!$G$3:$G1000, Timesheet!$D$3:$D1000, $B15, Timesheet!$B$3:$B1000, "&lt;"&amp;H$11+7, Timesheet!$B$3:$B1000, "&gt;="&amp;H$11)
+SUMIFS(Meetings!$F$3:$F1000, Meetings!$B$3:$B1000, "&lt;"&amp;H$11+7, Meetings!$B$3:$B1000, "&gt;="&amp;H$11, Meetings!$G$3:$G1000, Summary!$P$4)
+SUMIFS(Meetings!$F$3:$F1000, Meetings!$B$3:$B1000, "&lt;"&amp;H$11+7, Meetings!$B$3:$B1000, "&gt;="&amp;H$11, Meetings!$H$3:$H1000, Summary!$P$4)
+SUMIFS(Meetings!$F$3:$F1000, Meetings!$B$3:$B1000, "&lt;"&amp;H$11+7, Meetings!$B$3:$B1000, "&gt;="&amp;H$11, Meetings!$I$3:$I1000, Summary!$P$4)
+SUMIFS(Meetings!$F$3:$F1000, Meetings!$B$3:$B1000, "&lt;"&amp;H$11+7, Meetings!$B$3:$B1000, "&gt;="&amp;H$11, Meetings!$J$3:$J1000, Summary!$P$4)
+SUMIFS(Meetings!$F$3:$F1000, Meetings!$B$3:$B1000, "&lt;"&amp;H$11+7, Meetings!$B$3:$B1000, "&gt;="&amp;H$11, Meetings!$K$3:$K1000, Summary!$P$4)
+SUMIFS(Meetings!$F$3:$F1000, Meetings!$B$3:$B1000, "&lt;"&amp;H$11+7, Meetings!$B$3:$B1000, "&gt;="&amp;H$11, Meetings!$L$3:$L1000, Summary!$P$4)
+SUMIFS(Meetings!$F$3:$F1000, Meetings!$B$3:$B1000, "&lt;"&amp;H$11+7, Meetings!$B$3:$B1000, "&gt;="&amp;H$11, Meetings!$M$3:$M1000, Summary!$P$4)
+SUMIFS(Meetings!$F$3:$F1000, Meetings!$B$3:$B1000, "&lt;"&amp;H$11+7, Meetings!$B$3:$B1000, "&gt;="&amp;H$11, Meetings!$N$3:$N1000, Summary!$P$4)
+SUMIFS(Meetings!$F$3:$F1000, Meetings!$B$3:$B1000, "&lt;"&amp;H$11+7, Meetings!$B$3:$B1000, "&gt;="&amp;H$11, Meetings!$O$3:$O1000, Summary!$P$4)
+SUMIFS(Meetings!$F$3:$F1000, Meetings!$B$3:$B1000, "&lt;"&amp;H$11+7, Meetings!$B$3:$B1000, "&gt;="&amp;H$11, Meetings!$P$3:$P1000, Summary!$P$4)
+SUMIFS(Meetings!$F$3:$F1000, Meetings!$B$3:$B1000, "&lt;"&amp;H$11+7, Meetings!$B$3:$B1000, "&gt;="&amp;H$11, Meetings!$Q$3:$Q1000, Summary!$P$4)</f>
        <v>0</v>
      </c>
      <c r="I15" s="137">
        <f>SUMIFS(Timesheet!$G$3:$G1000, Timesheet!$D$3:$D1000, $B15, Timesheet!$B$3:$B1000, "&lt;"&amp;I$11+7, Timesheet!$B$3:$B1000, "&gt;="&amp;I$11)
+SUMIFS(Meetings!$F$3:$F1000, Meetings!$B$3:$B1000, "&lt;"&amp;I$11+7, Meetings!$B$3:$B1000, "&gt;="&amp;I$11, Meetings!$G$3:$G1000, Summary!$P$4)
+SUMIFS(Meetings!$F$3:$F1000, Meetings!$B$3:$B1000, "&lt;"&amp;I$11+7, Meetings!$B$3:$B1000, "&gt;="&amp;I$11, Meetings!$H$3:$H1000, Summary!$P$4)
+SUMIFS(Meetings!$F$3:$F1000, Meetings!$B$3:$B1000, "&lt;"&amp;I$11+7, Meetings!$B$3:$B1000, "&gt;="&amp;I$11, Meetings!$I$3:$I1000, Summary!$P$4)
+SUMIFS(Meetings!$F$3:$F1000, Meetings!$B$3:$B1000, "&lt;"&amp;I$11+7, Meetings!$B$3:$B1000, "&gt;="&amp;I$11, Meetings!$J$3:$J1000, Summary!$P$4)
+SUMIFS(Meetings!$F$3:$F1000, Meetings!$B$3:$B1000, "&lt;"&amp;I$11+7, Meetings!$B$3:$B1000, "&gt;="&amp;I$11, Meetings!$K$3:$K1000, Summary!$P$4)
+SUMIFS(Meetings!$F$3:$F1000, Meetings!$B$3:$B1000, "&lt;"&amp;I$11+7, Meetings!$B$3:$B1000, "&gt;="&amp;I$11, Meetings!$L$3:$L1000, Summary!$P$4)
+SUMIFS(Meetings!$F$3:$F1000, Meetings!$B$3:$B1000, "&lt;"&amp;I$11+7, Meetings!$B$3:$B1000, "&gt;="&amp;I$11, Meetings!$M$3:$M1000, Summary!$P$4)
+SUMIFS(Meetings!$F$3:$F1000, Meetings!$B$3:$B1000, "&lt;"&amp;I$11+7, Meetings!$B$3:$B1000, "&gt;="&amp;I$11, Meetings!$N$3:$N1000, Summary!$P$4)
+SUMIFS(Meetings!$F$3:$F1000, Meetings!$B$3:$B1000, "&lt;"&amp;I$11+7, Meetings!$B$3:$B1000, "&gt;="&amp;I$11, Meetings!$O$3:$O1000, Summary!$P$4)
+SUMIFS(Meetings!$F$3:$F1000, Meetings!$B$3:$B1000, "&lt;"&amp;I$11+7, Meetings!$B$3:$B1000, "&gt;="&amp;I$11, Meetings!$P$3:$P1000, Summary!$P$4)
+SUMIFS(Meetings!$F$3:$F1000, Meetings!$B$3:$B1000, "&lt;"&amp;I$11+7, Meetings!$B$3:$B1000, "&gt;="&amp;I$11, Meetings!$Q$3:$Q1000, Summary!$P$4)</f>
        <v>0</v>
      </c>
      <c r="J15" s="137">
        <f>SUMIFS(Timesheet!$G$3:$G1000, Timesheet!$D$3:$D1000, $B15, Timesheet!$B$3:$B1000, "&lt;"&amp;J$11+7, Timesheet!$B$3:$B1000, "&gt;="&amp;J$11)
+SUMIFS(Meetings!$F$3:$F1000, Meetings!$B$3:$B1000, "&lt;"&amp;J$11+7, Meetings!$B$3:$B1000, "&gt;="&amp;J$11, Meetings!$G$3:$G1000, Summary!$P$4)
+SUMIFS(Meetings!$F$3:$F1000, Meetings!$B$3:$B1000, "&lt;"&amp;J$11+7, Meetings!$B$3:$B1000, "&gt;="&amp;J$11, Meetings!$H$3:$H1000, Summary!$P$4)
+SUMIFS(Meetings!$F$3:$F1000, Meetings!$B$3:$B1000, "&lt;"&amp;J$11+7, Meetings!$B$3:$B1000, "&gt;="&amp;J$11, Meetings!$I$3:$I1000, Summary!$P$4)
+SUMIFS(Meetings!$F$3:$F1000, Meetings!$B$3:$B1000, "&lt;"&amp;J$11+7, Meetings!$B$3:$B1000, "&gt;="&amp;J$11, Meetings!$J$3:$J1000, Summary!$P$4)
+SUMIFS(Meetings!$F$3:$F1000, Meetings!$B$3:$B1000, "&lt;"&amp;J$11+7, Meetings!$B$3:$B1000, "&gt;="&amp;J$11, Meetings!$K$3:$K1000, Summary!$P$4)
+SUMIFS(Meetings!$F$3:$F1000, Meetings!$B$3:$B1000, "&lt;"&amp;J$11+7, Meetings!$B$3:$B1000, "&gt;="&amp;J$11, Meetings!$L$3:$L1000, Summary!$P$4)
+SUMIFS(Meetings!$F$3:$F1000, Meetings!$B$3:$B1000, "&lt;"&amp;J$11+7, Meetings!$B$3:$B1000, "&gt;="&amp;J$11, Meetings!$M$3:$M1000, Summary!$P$4)
+SUMIFS(Meetings!$F$3:$F1000, Meetings!$B$3:$B1000, "&lt;"&amp;J$11+7, Meetings!$B$3:$B1000, "&gt;="&amp;J$11, Meetings!$N$3:$N1000, Summary!$P$4)
+SUMIFS(Meetings!$F$3:$F1000, Meetings!$B$3:$B1000, "&lt;"&amp;J$11+7, Meetings!$B$3:$B1000, "&gt;="&amp;J$11, Meetings!$O$3:$O1000, Summary!$P$4)
+SUMIFS(Meetings!$F$3:$F1000, Meetings!$B$3:$B1000, "&lt;"&amp;J$11+7, Meetings!$B$3:$B1000, "&gt;="&amp;J$11, Meetings!$P$3:$P1000, Summary!$P$4)
+SUMIFS(Meetings!$F$3:$F1000, Meetings!$B$3:$B1000, "&lt;"&amp;J$11+7, Meetings!$B$3:$B1000, "&gt;="&amp;J$11, Meetings!$Q$3:$Q1000, Summary!$P$4)</f>
        <v>0</v>
      </c>
      <c r="K15" s="137">
        <f>SUMIFS(Timesheet!$G$3:$G1000, Timesheet!$D$3:$D1000, $B15, Timesheet!$B$3:$B1000, "&lt;"&amp;K$11+7, Timesheet!$B$3:$B1000, "&gt;="&amp;K$11)
+SUMIFS(Meetings!$F$3:$F1000, Meetings!$B$3:$B1000, "&lt;"&amp;K$11+7, Meetings!$B$3:$B1000, "&gt;="&amp;K$11, Meetings!$G$3:$G1000, Summary!$P$4)
+SUMIFS(Meetings!$F$3:$F1000, Meetings!$B$3:$B1000, "&lt;"&amp;K$11+7, Meetings!$B$3:$B1000, "&gt;="&amp;K$11, Meetings!$H$3:$H1000, Summary!$P$4)
+SUMIFS(Meetings!$F$3:$F1000, Meetings!$B$3:$B1000, "&lt;"&amp;K$11+7, Meetings!$B$3:$B1000, "&gt;="&amp;K$11, Meetings!$I$3:$I1000, Summary!$P$4)
+SUMIFS(Meetings!$F$3:$F1000, Meetings!$B$3:$B1000, "&lt;"&amp;K$11+7, Meetings!$B$3:$B1000, "&gt;="&amp;K$11, Meetings!$J$3:$J1000, Summary!$P$4)
+SUMIFS(Meetings!$F$3:$F1000, Meetings!$B$3:$B1000, "&lt;"&amp;K$11+7, Meetings!$B$3:$B1000, "&gt;="&amp;K$11, Meetings!$K$3:$K1000, Summary!$P$4)
+SUMIFS(Meetings!$F$3:$F1000, Meetings!$B$3:$B1000, "&lt;"&amp;K$11+7, Meetings!$B$3:$B1000, "&gt;="&amp;K$11, Meetings!$L$3:$L1000, Summary!$P$4)
+SUMIFS(Meetings!$F$3:$F1000, Meetings!$B$3:$B1000, "&lt;"&amp;K$11+7, Meetings!$B$3:$B1000, "&gt;="&amp;K$11, Meetings!$M$3:$M1000, Summary!$P$4)
+SUMIFS(Meetings!$F$3:$F1000, Meetings!$B$3:$B1000, "&lt;"&amp;K$11+7, Meetings!$B$3:$B1000, "&gt;="&amp;K$11, Meetings!$N$3:$N1000, Summary!$P$4)
+SUMIFS(Meetings!$F$3:$F1000, Meetings!$B$3:$B1000, "&lt;"&amp;K$11+7, Meetings!$B$3:$B1000, "&gt;="&amp;K$11, Meetings!$O$3:$O1000, Summary!$P$4)
+SUMIFS(Meetings!$F$3:$F1000, Meetings!$B$3:$B1000, "&lt;"&amp;K$11+7, Meetings!$B$3:$B1000, "&gt;="&amp;K$11, Meetings!$P$3:$P1000, Summary!$P$4)
+SUMIFS(Meetings!$F$3:$F1000, Meetings!$B$3:$B1000, "&lt;"&amp;K$11+7, Meetings!$B$3:$B1000, "&gt;="&amp;K$11, Meetings!$Q$3:$Q1000, Summary!$P$4)</f>
        <v>0</v>
      </c>
      <c r="L15" s="137">
        <f>SUMIFS(Timesheet!$G$3:$G1000, Timesheet!$D$3:$D1000, $B15, Timesheet!$B$3:$B1000, "&lt;"&amp;L$11+7, Timesheet!$B$3:$B1000, "&gt;="&amp;L$11)
+SUMIFS(Meetings!$F$3:$F1000, Meetings!$B$3:$B1000, "&lt;"&amp;L$11+7, Meetings!$B$3:$B1000, "&gt;="&amp;L$11, Meetings!$G$3:$G1000, Summary!$P$4)
+SUMIFS(Meetings!$F$3:$F1000, Meetings!$B$3:$B1000, "&lt;"&amp;L$11+7, Meetings!$B$3:$B1000, "&gt;="&amp;L$11, Meetings!$H$3:$H1000, Summary!$P$4)
+SUMIFS(Meetings!$F$3:$F1000, Meetings!$B$3:$B1000, "&lt;"&amp;L$11+7, Meetings!$B$3:$B1000, "&gt;="&amp;L$11, Meetings!$I$3:$I1000, Summary!$P$4)
+SUMIFS(Meetings!$F$3:$F1000, Meetings!$B$3:$B1000, "&lt;"&amp;L$11+7, Meetings!$B$3:$B1000, "&gt;="&amp;L$11, Meetings!$J$3:$J1000, Summary!$P$4)
+SUMIFS(Meetings!$F$3:$F1000, Meetings!$B$3:$B1000, "&lt;"&amp;L$11+7, Meetings!$B$3:$B1000, "&gt;="&amp;L$11, Meetings!$K$3:$K1000, Summary!$P$4)
+SUMIFS(Meetings!$F$3:$F1000, Meetings!$B$3:$B1000, "&lt;"&amp;L$11+7, Meetings!$B$3:$B1000, "&gt;="&amp;L$11, Meetings!$L$3:$L1000, Summary!$P$4)
+SUMIFS(Meetings!$F$3:$F1000, Meetings!$B$3:$B1000, "&lt;"&amp;L$11+7, Meetings!$B$3:$B1000, "&gt;="&amp;L$11, Meetings!$M$3:$M1000, Summary!$P$4)
+SUMIFS(Meetings!$F$3:$F1000, Meetings!$B$3:$B1000, "&lt;"&amp;L$11+7, Meetings!$B$3:$B1000, "&gt;="&amp;L$11, Meetings!$N$3:$N1000, Summary!$P$4)
+SUMIFS(Meetings!$F$3:$F1000, Meetings!$B$3:$B1000, "&lt;"&amp;L$11+7, Meetings!$B$3:$B1000, "&gt;="&amp;L$11, Meetings!$O$3:$O1000, Summary!$P$4)
+SUMIFS(Meetings!$F$3:$F1000, Meetings!$B$3:$B1000, "&lt;"&amp;L$11+7, Meetings!$B$3:$B1000, "&gt;="&amp;L$11, Meetings!$P$3:$P1000, Summary!$P$4)
+SUMIFS(Meetings!$F$3:$F1000, Meetings!$B$3:$B1000, "&lt;"&amp;L$11+7, Meetings!$B$3:$B1000, "&gt;="&amp;L$11, Meetings!$Q$3:$Q1000, Summary!$P$4)</f>
        <v>4.25</v>
      </c>
      <c r="M15" s="136">
        <f>SUMIFS(Timesheet!$G$3:$G1000, Timesheet!$D$3:$D1000, $B15, Timesheet!$B$3:$B1000, "&lt;"&amp;M$11+7, Timesheet!$B$3:$B1000, "&gt;="&amp;M$11)
+SUMIFS(Meetings!$F$3:$F1000, Meetings!$B$3:$B1000, "&lt;"&amp;M$11+7, Meetings!$B$3:$B1000, "&gt;="&amp;M$11, Meetings!$G$3:$G1000, Summary!$P$4)
+SUMIFS(Meetings!$F$3:$F1000, Meetings!$B$3:$B1000, "&lt;"&amp;M$11+7, Meetings!$B$3:$B1000, "&gt;="&amp;M$11, Meetings!$H$3:$H1000, Summary!$P$4)
+SUMIFS(Meetings!$F$3:$F1000, Meetings!$B$3:$B1000, "&lt;"&amp;M$11+7, Meetings!$B$3:$B1000, "&gt;="&amp;M$11, Meetings!$I$3:$I1000, Summary!$P$4)
+SUMIFS(Meetings!$F$3:$F1000, Meetings!$B$3:$B1000, "&lt;"&amp;M$11+7, Meetings!$B$3:$B1000, "&gt;="&amp;M$11, Meetings!$J$3:$J1000, Summary!$P$4)
+SUMIFS(Meetings!$F$3:$F1000, Meetings!$B$3:$B1000, "&lt;"&amp;M$11+7, Meetings!$B$3:$B1000, "&gt;="&amp;M$11, Meetings!$K$3:$K1000, Summary!$P$4)
+SUMIFS(Meetings!$F$3:$F1000, Meetings!$B$3:$B1000, "&lt;"&amp;M$11+7, Meetings!$B$3:$B1000, "&gt;="&amp;M$11, Meetings!$L$3:$L1000, Summary!$P$4)
+SUMIFS(Meetings!$F$3:$F1000, Meetings!$B$3:$B1000, "&lt;"&amp;M$11+7, Meetings!$B$3:$B1000, "&gt;="&amp;M$11, Meetings!$M$3:$M1000, Summary!$P$4)
+SUMIFS(Meetings!$F$3:$F1000, Meetings!$B$3:$B1000, "&lt;"&amp;M$11+7, Meetings!$B$3:$B1000, "&gt;="&amp;M$11, Meetings!$N$3:$N1000, Summary!$P$4)
+SUMIFS(Meetings!$F$3:$F1000, Meetings!$B$3:$B1000, "&lt;"&amp;M$11+7, Meetings!$B$3:$B1000, "&gt;="&amp;M$11, Meetings!$O$3:$O1000, Summary!$P$4)
+SUMIFS(Meetings!$F$3:$F1000, Meetings!$B$3:$B1000, "&lt;"&amp;M$11+7, Meetings!$B$3:$B1000, "&gt;="&amp;M$11, Meetings!$P$3:$P1000, Summary!$P$4)
+SUMIFS(Meetings!$F$3:$F1000, Meetings!$B$3:$B1000, "&lt;"&amp;M$11+7, Meetings!$B$3:$B1000, "&gt;="&amp;M$11, Meetings!$Q$3:$Q1000, Summary!$P$4)</f>
        <v>4.25</v>
      </c>
      <c r="N15" s="136">
        <f>SUMIFS(Timesheet!$G$3:$G1000, Timesheet!$D$3:$D1000, $B15, Timesheet!$B$3:$B1000, "&lt;"&amp;N$11+7, Timesheet!$B$3:$B1000, "&gt;="&amp;N$11)
+SUMIFS(Meetings!$F$3:$F1000, Meetings!$B$3:$B1000, "&lt;"&amp;N$11+7, Meetings!$B$3:$B1000, "&gt;="&amp;N$11, Meetings!$G$3:$G1000, Summary!$P$4)
+SUMIFS(Meetings!$F$3:$F1000, Meetings!$B$3:$B1000, "&lt;"&amp;N$11+7, Meetings!$B$3:$B1000, "&gt;="&amp;N$11, Meetings!$H$3:$H1000, Summary!$P$4)
+SUMIFS(Meetings!$F$3:$F1000, Meetings!$B$3:$B1000, "&lt;"&amp;N$11+7, Meetings!$B$3:$B1000, "&gt;="&amp;N$11, Meetings!$I$3:$I1000, Summary!$P$4)
+SUMIFS(Meetings!$F$3:$F1000, Meetings!$B$3:$B1000, "&lt;"&amp;N$11+7, Meetings!$B$3:$B1000, "&gt;="&amp;N$11, Meetings!$J$3:$J1000, Summary!$P$4)
+SUMIFS(Meetings!$F$3:$F1000, Meetings!$B$3:$B1000, "&lt;"&amp;N$11+7, Meetings!$B$3:$B1000, "&gt;="&amp;N$11, Meetings!$K$3:$K1000, Summary!$P$4)
+SUMIFS(Meetings!$F$3:$F1000, Meetings!$B$3:$B1000, "&lt;"&amp;N$11+7, Meetings!$B$3:$B1000, "&gt;="&amp;N$11, Meetings!$L$3:$L1000, Summary!$P$4)
+SUMIFS(Meetings!$F$3:$F1000, Meetings!$B$3:$B1000, "&lt;"&amp;N$11+7, Meetings!$B$3:$B1000, "&gt;="&amp;N$11, Meetings!$M$3:$M1000, Summary!$P$4)
+SUMIFS(Meetings!$F$3:$F1000, Meetings!$B$3:$B1000, "&lt;"&amp;N$11+7, Meetings!$B$3:$B1000, "&gt;="&amp;N$11, Meetings!$N$3:$N1000, Summary!$P$4)
+SUMIFS(Meetings!$F$3:$F1000, Meetings!$B$3:$B1000, "&lt;"&amp;N$11+7, Meetings!$B$3:$B1000, "&gt;="&amp;N$11, Meetings!$O$3:$O1000, Summary!$P$4)
+SUMIFS(Meetings!$F$3:$F1000, Meetings!$B$3:$B1000, "&lt;"&amp;N$11+7, Meetings!$B$3:$B1000, "&gt;="&amp;N$11, Meetings!$P$3:$P1000, Summary!$P$4)
+SUMIFS(Meetings!$F$3:$F1000, Meetings!$B$3:$B1000, "&lt;"&amp;N$11+7, Meetings!$B$3:$B1000, "&gt;="&amp;N$11, Meetings!$Q$3:$Q1000, Summary!$P$4)</f>
        <v>1.25</v>
      </c>
      <c r="O15" s="136">
        <f>SUMIFS(Timesheet!$G$3:$G1000, Timesheet!$D$3:$D1000, $B15, Timesheet!$B$3:$B1000, "&lt;"&amp;O$11+7, Timesheet!$B$3:$B1000, "&gt;="&amp;O$11)
+SUMIFS(Meetings!$F$3:$F1000, Meetings!$B$3:$B1000, "&lt;"&amp;O$11+7, Meetings!$B$3:$B1000, "&gt;="&amp;O$11, Meetings!$G$3:$G1000, Summary!$P$4)
+SUMIFS(Meetings!$F$3:$F1000, Meetings!$B$3:$B1000, "&lt;"&amp;O$11+7, Meetings!$B$3:$B1000, "&gt;="&amp;O$11, Meetings!$H$3:$H1000, Summary!$P$4)
+SUMIFS(Meetings!$F$3:$F1000, Meetings!$B$3:$B1000, "&lt;"&amp;O$11+7, Meetings!$B$3:$B1000, "&gt;="&amp;O$11, Meetings!$I$3:$I1000, Summary!$P$4)
+SUMIFS(Meetings!$F$3:$F1000, Meetings!$B$3:$B1000, "&lt;"&amp;O$11+7, Meetings!$B$3:$B1000, "&gt;="&amp;O$11, Meetings!$J$3:$J1000, Summary!$P$4)
+SUMIFS(Meetings!$F$3:$F1000, Meetings!$B$3:$B1000, "&lt;"&amp;O$11+7, Meetings!$B$3:$B1000, "&gt;="&amp;O$11, Meetings!$K$3:$K1000, Summary!$P$4)
+SUMIFS(Meetings!$F$3:$F1000, Meetings!$B$3:$B1000, "&lt;"&amp;O$11+7, Meetings!$B$3:$B1000, "&gt;="&amp;O$11, Meetings!$L$3:$L1000, Summary!$P$4)
+SUMIFS(Meetings!$F$3:$F1000, Meetings!$B$3:$B1000, "&lt;"&amp;O$11+7, Meetings!$B$3:$B1000, "&gt;="&amp;O$11, Meetings!$M$3:$M1000, Summary!$P$4)
+SUMIFS(Meetings!$F$3:$F1000, Meetings!$B$3:$B1000, "&lt;"&amp;O$11+7, Meetings!$B$3:$B1000, "&gt;="&amp;O$11, Meetings!$N$3:$N1000, Summary!$P$4)
+SUMIFS(Meetings!$F$3:$F1000, Meetings!$B$3:$B1000, "&lt;"&amp;O$11+7, Meetings!$B$3:$B1000, "&gt;="&amp;O$11, Meetings!$O$3:$O1000, Summary!$P$4)
+SUMIFS(Meetings!$F$3:$F1000, Meetings!$B$3:$B1000, "&lt;"&amp;O$11+7, Meetings!$B$3:$B1000, "&gt;="&amp;O$11, Meetings!$P$3:$P1000, Summary!$P$4)
+SUMIFS(Meetings!$F$3:$F1000, Meetings!$B$3:$B1000, "&lt;"&amp;O$11+7, Meetings!$B$3:$B1000, "&gt;="&amp;O$11, Meetings!$Q$3:$Q1000, Summary!$P$4)</f>
        <v>0.75</v>
      </c>
      <c r="P15" s="136">
        <f>SUMIFS(Timesheet!$G$3:$G1000, Timesheet!$D$3:$D1000, $B15, Timesheet!$B$3:$B1000, "&lt;"&amp;P$11+7, Timesheet!$B$3:$B1000, "&gt;="&amp;P$11)
+SUMIFS(Meetings!$F$3:$F1000, Meetings!$B$3:$B1000, "&lt;"&amp;P$11+7, Meetings!$B$3:$B1000, "&gt;="&amp;P$11, Meetings!$G$3:$G1000, Summary!$P$4)
+SUMIFS(Meetings!$F$3:$F1000, Meetings!$B$3:$B1000, "&lt;"&amp;P$11+7, Meetings!$B$3:$B1000, "&gt;="&amp;P$11, Meetings!$H$3:$H1000, Summary!$P$4)
+SUMIFS(Meetings!$F$3:$F1000, Meetings!$B$3:$B1000, "&lt;"&amp;P$11+7, Meetings!$B$3:$B1000, "&gt;="&amp;P$11, Meetings!$I$3:$I1000, Summary!$P$4)
+SUMIFS(Meetings!$F$3:$F1000, Meetings!$B$3:$B1000, "&lt;"&amp;P$11+7, Meetings!$B$3:$B1000, "&gt;="&amp;P$11, Meetings!$J$3:$J1000, Summary!$P$4)
+SUMIFS(Meetings!$F$3:$F1000, Meetings!$B$3:$B1000, "&lt;"&amp;P$11+7, Meetings!$B$3:$B1000, "&gt;="&amp;P$11, Meetings!$K$3:$K1000, Summary!$P$4)
+SUMIFS(Meetings!$F$3:$F1000, Meetings!$B$3:$B1000, "&lt;"&amp;P$11+7, Meetings!$B$3:$B1000, "&gt;="&amp;P$11, Meetings!$L$3:$L1000, Summary!$P$4)
+SUMIFS(Meetings!$F$3:$F1000, Meetings!$B$3:$B1000, "&lt;"&amp;P$11+7, Meetings!$B$3:$B1000, "&gt;="&amp;P$11, Meetings!$M$3:$M1000, Summary!$P$4)
+SUMIFS(Meetings!$F$3:$F1000, Meetings!$B$3:$B1000, "&lt;"&amp;P$11+7, Meetings!$B$3:$B1000, "&gt;="&amp;P$11, Meetings!$N$3:$N1000, Summary!$P$4)
+SUMIFS(Meetings!$F$3:$F1000, Meetings!$B$3:$B1000, "&lt;"&amp;P$11+7, Meetings!$B$3:$B1000, "&gt;="&amp;P$11, Meetings!$O$3:$O1000, Summary!$P$4)
+SUMIFS(Meetings!$F$3:$F1000, Meetings!$B$3:$B1000, "&lt;"&amp;P$11+7, Meetings!$B$3:$B1000, "&gt;="&amp;P$11, Meetings!$P$3:$P1000, Summary!$P$4)
+SUMIFS(Meetings!$F$3:$F1000, Meetings!$B$3:$B1000, "&lt;"&amp;P$11+7, Meetings!$B$3:$B1000, "&gt;="&amp;P$11, Meetings!$Q$3:$Q1000, Summary!$P$4)</f>
        <v>0.75</v>
      </c>
      <c r="Q15" s="136">
        <f>SUMIFS(Timesheet!$G$3:$G1000, Timesheet!$D$3:$D1000, $B15, Timesheet!$B$3:$B1000, "&lt;"&amp;Q$11+7, Timesheet!$B$3:$B1000, "&gt;="&amp;Q$11)
+SUMIFS(Meetings!$F$3:$F1000, Meetings!$B$3:$B1000, "&lt;"&amp;Q$11+7, Meetings!$B$3:$B1000, "&gt;="&amp;Q$11, Meetings!$G$3:$G1000, Summary!$P$4)
+SUMIFS(Meetings!$F$3:$F1000, Meetings!$B$3:$B1000, "&lt;"&amp;Q$11+7, Meetings!$B$3:$B1000, "&gt;="&amp;Q$11, Meetings!$H$3:$H1000, Summary!$P$4)
+SUMIFS(Meetings!$F$3:$F1000, Meetings!$B$3:$B1000, "&lt;"&amp;Q$11+7, Meetings!$B$3:$B1000, "&gt;="&amp;Q$11, Meetings!$I$3:$I1000, Summary!$P$4)
+SUMIFS(Meetings!$F$3:$F1000, Meetings!$B$3:$B1000, "&lt;"&amp;Q$11+7, Meetings!$B$3:$B1000, "&gt;="&amp;Q$11, Meetings!$J$3:$J1000, Summary!$P$4)
+SUMIFS(Meetings!$F$3:$F1000, Meetings!$B$3:$B1000, "&lt;"&amp;Q$11+7, Meetings!$B$3:$B1000, "&gt;="&amp;Q$11, Meetings!$K$3:$K1000, Summary!$P$4)
+SUMIFS(Meetings!$F$3:$F1000, Meetings!$B$3:$B1000, "&lt;"&amp;Q$11+7, Meetings!$B$3:$B1000, "&gt;="&amp;Q$11, Meetings!$L$3:$L1000, Summary!$P$4)
+SUMIFS(Meetings!$F$3:$F1000, Meetings!$B$3:$B1000, "&lt;"&amp;Q$11+7, Meetings!$B$3:$B1000, "&gt;="&amp;Q$11, Meetings!$M$3:$M1000, Summary!$P$4)
+SUMIFS(Meetings!$F$3:$F1000, Meetings!$B$3:$B1000, "&lt;"&amp;Q$11+7, Meetings!$B$3:$B1000, "&gt;="&amp;Q$11, Meetings!$N$3:$N1000, Summary!$P$4)
+SUMIFS(Meetings!$F$3:$F1000, Meetings!$B$3:$B1000, "&lt;"&amp;Q$11+7, Meetings!$B$3:$B1000, "&gt;="&amp;Q$11, Meetings!$O$3:$O1000, Summary!$P$4)
+SUMIFS(Meetings!$F$3:$F1000, Meetings!$B$3:$B1000, "&lt;"&amp;Q$11+7, Meetings!$B$3:$B1000, "&gt;="&amp;Q$11, Meetings!$P$3:$P1000, Summary!$P$4)
+SUMIFS(Meetings!$F$3:$F1000, Meetings!$B$3:$B1000, "&lt;"&amp;Q$11+7, Meetings!$B$3:$B1000, "&gt;="&amp;Q$11, Meetings!$Q$3:$Q1000, Summary!$P$4)</f>
        <v>1.5</v>
      </c>
      <c r="R15" s="136">
        <f>SUMIFS(Timesheet!$G$3:$G1000, Timesheet!$D$3:$D1000, $B15, Timesheet!$B$3:$B1000, "&lt;"&amp;R$11+7, Timesheet!$B$3:$B1000, "&gt;="&amp;R$11)
+SUMIFS(Meetings!$F$3:$F1000, Meetings!$B$3:$B1000, "&lt;"&amp;R$11+7, Meetings!$B$3:$B1000, "&gt;="&amp;R$11, Meetings!$G$3:$G1000, Summary!$P$4)
+SUMIFS(Meetings!$F$3:$F1000, Meetings!$B$3:$B1000, "&lt;"&amp;R$11+7, Meetings!$B$3:$B1000, "&gt;="&amp;R$11, Meetings!$H$3:$H1000, Summary!$P$4)
+SUMIFS(Meetings!$F$3:$F1000, Meetings!$B$3:$B1000, "&lt;"&amp;R$11+7, Meetings!$B$3:$B1000, "&gt;="&amp;R$11, Meetings!$I$3:$I1000, Summary!$P$4)
+SUMIFS(Meetings!$F$3:$F1000, Meetings!$B$3:$B1000, "&lt;"&amp;R$11+7, Meetings!$B$3:$B1000, "&gt;="&amp;R$11, Meetings!$J$3:$J1000, Summary!$P$4)
+SUMIFS(Meetings!$F$3:$F1000, Meetings!$B$3:$B1000, "&lt;"&amp;R$11+7, Meetings!$B$3:$B1000, "&gt;="&amp;R$11, Meetings!$K$3:$K1000, Summary!$P$4)
+SUMIFS(Meetings!$F$3:$F1000, Meetings!$B$3:$B1000, "&lt;"&amp;R$11+7, Meetings!$B$3:$B1000, "&gt;="&amp;R$11, Meetings!$L$3:$L1000, Summary!$P$4)
+SUMIFS(Meetings!$F$3:$F1000, Meetings!$B$3:$B1000, "&lt;"&amp;R$11+7, Meetings!$B$3:$B1000, "&gt;="&amp;R$11, Meetings!$M$3:$M1000, Summary!$P$4)
+SUMIFS(Meetings!$F$3:$F1000, Meetings!$B$3:$B1000, "&lt;"&amp;R$11+7, Meetings!$B$3:$B1000, "&gt;="&amp;R$11, Meetings!$N$3:$N1000, Summary!$P$4)
+SUMIFS(Meetings!$F$3:$F1000, Meetings!$B$3:$B1000, "&lt;"&amp;R$11+7, Meetings!$B$3:$B1000, "&gt;="&amp;R$11, Meetings!$O$3:$O1000, Summary!$P$4)
+SUMIFS(Meetings!$F$3:$F1000, Meetings!$B$3:$B1000, "&lt;"&amp;R$11+7, Meetings!$B$3:$B1000, "&gt;="&amp;R$11, Meetings!$P$3:$P1000, Summary!$P$4)
+SUMIFS(Meetings!$F$3:$F1000, Meetings!$B$3:$B1000, "&lt;"&amp;R$11+7, Meetings!$B$3:$B1000, "&gt;="&amp;R$11, Meetings!$Q$3:$Q1000, Summary!$P$4)</f>
        <v>3</v>
      </c>
      <c r="S15" s="136">
        <f>SUMIFS(Timesheet!$G$3:$G1000, Timesheet!$D$3:$D1000, $B15, Timesheet!$B$3:$B1000, "&lt;"&amp;S$11+7, Timesheet!$B$3:$B1000, "&gt;="&amp;S$11)
+SUMIFS(Meetings!$F$3:$F1000, Meetings!$B$3:$B1000, "&lt;"&amp;S$11+7, Meetings!$B$3:$B1000, "&gt;="&amp;S$11, Meetings!$G$3:$G1000, Summary!$P$4)
+SUMIFS(Meetings!$F$3:$F1000, Meetings!$B$3:$B1000, "&lt;"&amp;S$11+7, Meetings!$B$3:$B1000, "&gt;="&amp;S$11, Meetings!$H$3:$H1000, Summary!$P$4)
+SUMIFS(Meetings!$F$3:$F1000, Meetings!$B$3:$B1000, "&lt;"&amp;S$11+7, Meetings!$B$3:$B1000, "&gt;="&amp;S$11, Meetings!$I$3:$I1000, Summary!$P$4)
+SUMIFS(Meetings!$F$3:$F1000, Meetings!$B$3:$B1000, "&lt;"&amp;S$11+7, Meetings!$B$3:$B1000, "&gt;="&amp;S$11, Meetings!$J$3:$J1000, Summary!$P$4)
+SUMIFS(Meetings!$F$3:$F1000, Meetings!$B$3:$B1000, "&lt;"&amp;S$11+7, Meetings!$B$3:$B1000, "&gt;="&amp;S$11, Meetings!$K$3:$K1000, Summary!$P$4)
+SUMIFS(Meetings!$F$3:$F1000, Meetings!$B$3:$B1000, "&lt;"&amp;S$11+7, Meetings!$B$3:$B1000, "&gt;="&amp;S$11, Meetings!$L$3:$L1000, Summary!$P$4)
+SUMIFS(Meetings!$F$3:$F1000, Meetings!$B$3:$B1000, "&lt;"&amp;S$11+7, Meetings!$B$3:$B1000, "&gt;="&amp;S$11, Meetings!$M$3:$M1000, Summary!$P$4)
+SUMIFS(Meetings!$F$3:$F1000, Meetings!$B$3:$B1000, "&lt;"&amp;S$11+7, Meetings!$B$3:$B1000, "&gt;="&amp;S$11, Meetings!$N$3:$N1000, Summary!$P$4)
+SUMIFS(Meetings!$F$3:$F1000, Meetings!$B$3:$B1000, "&lt;"&amp;S$11+7, Meetings!$B$3:$B1000, "&gt;="&amp;S$11, Meetings!$O$3:$O1000, Summary!$P$4)
+SUMIFS(Meetings!$F$3:$F1000, Meetings!$B$3:$B1000, "&lt;"&amp;S$11+7, Meetings!$B$3:$B1000, "&gt;="&amp;S$11, Meetings!$P$3:$P1000, Summary!$P$4)
+SUMIFS(Meetings!$F$3:$F1000, Meetings!$B$3:$B1000, "&lt;"&amp;S$11+7, Meetings!$B$3:$B1000, "&gt;="&amp;S$11, Meetings!$Q$3:$Q1000, Summary!$P$4)</f>
        <v>18.5</v>
      </c>
      <c r="T15" s="136">
        <f>SUMIFS(Timesheet!$G$3:$G1000, Timesheet!$D$3:$D1000, $B15, Timesheet!$B$3:$B1000, "&lt;"&amp;T$11+7, Timesheet!$B$3:$B1000, "&gt;="&amp;T$11)
+SUMIFS(Meetings!$F$3:$F1000, Meetings!$B$3:$B1000, "&lt;"&amp;T$11+7, Meetings!$B$3:$B1000, "&gt;="&amp;T$11, Meetings!$G$3:$G1000, Summary!$P$4)
+SUMIFS(Meetings!$F$3:$F1000, Meetings!$B$3:$B1000, "&lt;"&amp;T$11+7, Meetings!$B$3:$B1000, "&gt;="&amp;T$11, Meetings!$H$3:$H1000, Summary!$P$4)
+SUMIFS(Meetings!$F$3:$F1000, Meetings!$B$3:$B1000, "&lt;"&amp;T$11+7, Meetings!$B$3:$B1000, "&gt;="&amp;T$11, Meetings!$I$3:$I1000, Summary!$P$4)
+SUMIFS(Meetings!$F$3:$F1000, Meetings!$B$3:$B1000, "&lt;"&amp;T$11+7, Meetings!$B$3:$B1000, "&gt;="&amp;T$11, Meetings!$J$3:$J1000, Summary!$P$4)
+SUMIFS(Meetings!$F$3:$F1000, Meetings!$B$3:$B1000, "&lt;"&amp;T$11+7, Meetings!$B$3:$B1000, "&gt;="&amp;T$11, Meetings!$K$3:$K1000, Summary!$P$4)
+SUMIFS(Meetings!$F$3:$F1000, Meetings!$B$3:$B1000, "&lt;"&amp;T$11+7, Meetings!$B$3:$B1000, "&gt;="&amp;T$11, Meetings!$L$3:$L1000, Summary!$P$4)
+SUMIFS(Meetings!$F$3:$F1000, Meetings!$B$3:$B1000, "&lt;"&amp;T$11+7, Meetings!$B$3:$B1000, "&gt;="&amp;T$11, Meetings!$M$3:$M1000, Summary!$P$4)
+SUMIFS(Meetings!$F$3:$F1000, Meetings!$B$3:$B1000, "&lt;"&amp;T$11+7, Meetings!$B$3:$B1000, "&gt;="&amp;T$11, Meetings!$N$3:$N1000, Summary!$P$4)
+SUMIFS(Meetings!$F$3:$F1000, Meetings!$B$3:$B1000, "&lt;"&amp;T$11+7, Meetings!$B$3:$B1000, "&gt;="&amp;T$11, Meetings!$O$3:$O1000, Summary!$P$4)
+SUMIFS(Meetings!$F$3:$F1000, Meetings!$B$3:$B1000, "&lt;"&amp;T$11+7, Meetings!$B$3:$B1000, "&gt;="&amp;T$11, Meetings!$P$3:$P1000, Summary!$P$4)
+SUMIFS(Meetings!$F$3:$F1000, Meetings!$B$3:$B1000, "&lt;"&amp;T$11+7, Meetings!$B$3:$B1000, "&gt;="&amp;T$11, Meetings!$Q$3:$Q1000, Summary!$P$4)</f>
        <v>11.75</v>
      </c>
      <c r="U15" s="136">
        <f>SUMIFS(Timesheet!$G$3:$G1000, Timesheet!$D$3:$D1000, $B15, Timesheet!$B$3:$B1000, "&lt;"&amp;U$11+7, Timesheet!$B$3:$B1000, "&gt;="&amp;U$11)
+SUMIFS(Meetings!$F$3:$F1000, Meetings!$B$3:$B1000, "&lt;"&amp;U$11+7, Meetings!$B$3:$B1000, "&gt;="&amp;U$11, Meetings!$G$3:$G1000, Summary!$P$4)
+SUMIFS(Meetings!$F$3:$F1000, Meetings!$B$3:$B1000, "&lt;"&amp;U$11+7, Meetings!$B$3:$B1000, "&gt;="&amp;U$11, Meetings!$H$3:$H1000, Summary!$P$4)
+SUMIFS(Meetings!$F$3:$F1000, Meetings!$B$3:$B1000, "&lt;"&amp;U$11+7, Meetings!$B$3:$B1000, "&gt;="&amp;U$11, Meetings!$I$3:$I1000, Summary!$P$4)
+SUMIFS(Meetings!$F$3:$F1000, Meetings!$B$3:$B1000, "&lt;"&amp;U$11+7, Meetings!$B$3:$B1000, "&gt;="&amp;U$11, Meetings!$J$3:$J1000, Summary!$P$4)
+SUMIFS(Meetings!$F$3:$F1000, Meetings!$B$3:$B1000, "&lt;"&amp;U$11+7, Meetings!$B$3:$B1000, "&gt;="&amp;U$11, Meetings!$K$3:$K1000, Summary!$P$4)
+SUMIFS(Meetings!$F$3:$F1000, Meetings!$B$3:$B1000, "&lt;"&amp;U$11+7, Meetings!$B$3:$B1000, "&gt;="&amp;U$11, Meetings!$L$3:$L1000, Summary!$P$4)
+SUMIFS(Meetings!$F$3:$F1000, Meetings!$B$3:$B1000, "&lt;"&amp;U$11+7, Meetings!$B$3:$B1000, "&gt;="&amp;U$11, Meetings!$M$3:$M1000, Summary!$P$4)
+SUMIFS(Meetings!$F$3:$F1000, Meetings!$B$3:$B1000, "&lt;"&amp;U$11+7, Meetings!$B$3:$B1000, "&gt;="&amp;U$11, Meetings!$N$3:$N1000, Summary!$P$4)
+SUMIFS(Meetings!$F$3:$F1000, Meetings!$B$3:$B1000, "&lt;"&amp;U$11+7, Meetings!$B$3:$B1000, "&gt;="&amp;U$11, Meetings!$O$3:$O1000, Summary!$P$4)
+SUMIFS(Meetings!$F$3:$F1000, Meetings!$B$3:$B1000, "&lt;"&amp;U$11+7, Meetings!$B$3:$B1000, "&gt;="&amp;U$11, Meetings!$P$3:$P1000, Summary!$P$4)
+SUMIFS(Meetings!$F$3:$F1000, Meetings!$B$3:$B1000, "&lt;"&amp;U$11+7, Meetings!$B$3:$B1000, "&gt;="&amp;U$11, Meetings!$Q$3:$Q1000, Summary!$P$4)</f>
        <v>14.25</v>
      </c>
      <c r="V15" s="136">
        <f>SUMIFS(Timesheet!$G$3:$G1000, Timesheet!$D$3:$D1000, $B15, Timesheet!$B$3:$B1000, "&lt;"&amp;V$11+7, Timesheet!$B$3:$B1000, "&gt;="&amp;V$11)
+SUMIFS(Meetings!$F$3:$F1000, Meetings!$B$3:$B1000, "&lt;"&amp;V$11+7, Meetings!$B$3:$B1000, "&gt;="&amp;V$11, Meetings!$G$3:$G1000, Summary!$P$4)
+SUMIFS(Meetings!$F$3:$F1000, Meetings!$B$3:$B1000, "&lt;"&amp;V$11+7, Meetings!$B$3:$B1000, "&gt;="&amp;V$11, Meetings!$H$3:$H1000, Summary!$P$4)
+SUMIFS(Meetings!$F$3:$F1000, Meetings!$B$3:$B1000, "&lt;"&amp;V$11+7, Meetings!$B$3:$B1000, "&gt;="&amp;V$11, Meetings!$I$3:$I1000, Summary!$P$4)
+SUMIFS(Meetings!$F$3:$F1000, Meetings!$B$3:$B1000, "&lt;"&amp;V$11+7, Meetings!$B$3:$B1000, "&gt;="&amp;V$11, Meetings!$J$3:$J1000, Summary!$P$4)
+SUMIFS(Meetings!$F$3:$F1000, Meetings!$B$3:$B1000, "&lt;"&amp;V$11+7, Meetings!$B$3:$B1000, "&gt;="&amp;V$11, Meetings!$K$3:$K1000, Summary!$P$4)
+SUMIFS(Meetings!$F$3:$F1000, Meetings!$B$3:$B1000, "&lt;"&amp;V$11+7, Meetings!$B$3:$B1000, "&gt;="&amp;V$11, Meetings!$L$3:$L1000, Summary!$P$4)
+SUMIFS(Meetings!$F$3:$F1000, Meetings!$B$3:$B1000, "&lt;"&amp;V$11+7, Meetings!$B$3:$B1000, "&gt;="&amp;V$11, Meetings!$M$3:$M1000, Summary!$P$4)
+SUMIFS(Meetings!$F$3:$F1000, Meetings!$B$3:$B1000, "&lt;"&amp;V$11+7, Meetings!$B$3:$B1000, "&gt;="&amp;V$11, Meetings!$N$3:$N1000, Summary!$P$4)
+SUMIFS(Meetings!$F$3:$F1000, Meetings!$B$3:$B1000, "&lt;"&amp;V$11+7, Meetings!$B$3:$B1000, "&gt;="&amp;V$11, Meetings!$O$3:$O1000, Summary!$P$4)
+SUMIFS(Meetings!$F$3:$F1000, Meetings!$B$3:$B1000, "&lt;"&amp;V$11+7, Meetings!$B$3:$B1000, "&gt;="&amp;V$11, Meetings!$P$3:$P1000, Summary!$P$4)
+SUMIFS(Meetings!$F$3:$F1000, Meetings!$B$3:$B1000, "&lt;"&amp;V$11+7, Meetings!$B$3:$B1000, "&gt;="&amp;V$11, Meetings!$Q$3:$Q1000, Summary!$P$4)</f>
        <v>9.5</v>
      </c>
      <c r="W15" s="137">
        <f>SUMIFS(Timesheet!$G$3:$G1000, Timesheet!$D$3:$D1000, $B15, Timesheet!$B$3:$B1000, "&lt;"&amp;W$11+7, Timesheet!$B$3:$B1000, "&gt;="&amp;W$11)
+SUMIFS(Meetings!$F$3:$F1000, Meetings!$B$3:$B1000, "&lt;"&amp;W$11+7, Meetings!$B$3:$B1000, "&gt;="&amp;W$11, Meetings!$G$3:$G1000, Summary!$P$4)
+SUMIFS(Meetings!$F$3:$F1000, Meetings!$B$3:$B1000, "&lt;"&amp;W$11+7, Meetings!$B$3:$B1000, "&gt;="&amp;W$11, Meetings!$H$3:$H1000, Summary!$P$4)
+SUMIFS(Meetings!$F$3:$F1000, Meetings!$B$3:$B1000, "&lt;"&amp;W$11+7, Meetings!$B$3:$B1000, "&gt;="&amp;W$11, Meetings!$I$3:$I1000, Summary!$P$4)
+SUMIFS(Meetings!$F$3:$F1000, Meetings!$B$3:$B1000, "&lt;"&amp;W$11+7, Meetings!$B$3:$B1000, "&gt;="&amp;W$11, Meetings!$J$3:$J1000, Summary!$P$4)
+SUMIFS(Meetings!$F$3:$F1000, Meetings!$B$3:$B1000, "&lt;"&amp;W$11+7, Meetings!$B$3:$B1000, "&gt;="&amp;W$11, Meetings!$K$3:$K1000, Summary!$P$4)
+SUMIFS(Meetings!$F$3:$F1000, Meetings!$B$3:$B1000, "&lt;"&amp;W$11+7, Meetings!$B$3:$B1000, "&gt;="&amp;W$11, Meetings!$L$3:$L1000, Summary!$P$4)
+SUMIFS(Meetings!$F$3:$F1000, Meetings!$B$3:$B1000, "&lt;"&amp;W$11+7, Meetings!$B$3:$B1000, "&gt;="&amp;W$11, Meetings!$M$3:$M1000, Summary!$P$4)
+SUMIFS(Meetings!$F$3:$F1000, Meetings!$B$3:$B1000, "&lt;"&amp;W$11+7, Meetings!$B$3:$B1000, "&gt;="&amp;W$11, Meetings!$N$3:$N1000, Summary!$P$4)
+SUMIFS(Meetings!$F$3:$F1000, Meetings!$B$3:$B1000, "&lt;"&amp;W$11+7, Meetings!$B$3:$B1000, "&gt;="&amp;W$11, Meetings!$O$3:$O1000, Summary!$P$4)
+SUMIFS(Meetings!$F$3:$F1000, Meetings!$B$3:$B1000, "&lt;"&amp;W$11+7, Meetings!$B$3:$B1000, "&gt;="&amp;W$11, Meetings!$P$3:$P1000, Summary!$P$4)
+SUMIFS(Meetings!$F$3:$F1000, Meetings!$B$3:$B1000, "&lt;"&amp;W$11+7, Meetings!$B$3:$B1000, "&gt;="&amp;W$11, Meetings!$Q$3:$Q1000, Summary!$P$4)</f>
        <v>0</v>
      </c>
      <c r="X15" s="137">
        <f>SUMIFS(Timesheet!$G$3:$G1000, Timesheet!$D$3:$D1000, $B15, Timesheet!$B$3:$B1000, "&lt;"&amp;X$11+7, Timesheet!$B$3:$B1000, "&gt;="&amp;X$11)
+SUMIFS(Meetings!$F$3:$F1000, Meetings!$B$3:$B1000, "&lt;"&amp;X$11+7, Meetings!$B$3:$B1000, "&gt;="&amp;X$11, Meetings!$G$3:$G1000, Summary!$P$4)
+SUMIFS(Meetings!$F$3:$F1000, Meetings!$B$3:$B1000, "&lt;"&amp;X$11+7, Meetings!$B$3:$B1000, "&gt;="&amp;X$11, Meetings!$H$3:$H1000, Summary!$P$4)
+SUMIFS(Meetings!$F$3:$F1000, Meetings!$B$3:$B1000, "&lt;"&amp;X$11+7, Meetings!$B$3:$B1000, "&gt;="&amp;X$11, Meetings!$I$3:$I1000, Summary!$P$4)
+SUMIFS(Meetings!$F$3:$F1000, Meetings!$B$3:$B1000, "&lt;"&amp;X$11+7, Meetings!$B$3:$B1000, "&gt;="&amp;X$11, Meetings!$J$3:$J1000, Summary!$P$4)
+SUMIFS(Meetings!$F$3:$F1000, Meetings!$B$3:$B1000, "&lt;"&amp;X$11+7, Meetings!$B$3:$B1000, "&gt;="&amp;X$11, Meetings!$K$3:$K1000, Summary!$P$4)
+SUMIFS(Meetings!$F$3:$F1000, Meetings!$B$3:$B1000, "&lt;"&amp;X$11+7, Meetings!$B$3:$B1000, "&gt;="&amp;X$11, Meetings!$L$3:$L1000, Summary!$P$4)
+SUMIFS(Meetings!$F$3:$F1000, Meetings!$B$3:$B1000, "&lt;"&amp;X$11+7, Meetings!$B$3:$B1000, "&gt;="&amp;X$11, Meetings!$M$3:$M1000, Summary!$P$4)
+SUMIFS(Meetings!$F$3:$F1000, Meetings!$B$3:$B1000, "&lt;"&amp;X$11+7, Meetings!$B$3:$B1000, "&gt;="&amp;X$11, Meetings!$N$3:$N1000, Summary!$P$4)
+SUMIFS(Meetings!$F$3:$F1000, Meetings!$B$3:$B1000, "&lt;"&amp;X$11+7, Meetings!$B$3:$B1000, "&gt;="&amp;X$11, Meetings!$O$3:$O1000, Summary!$P$4)
+SUMIFS(Meetings!$F$3:$F1000, Meetings!$B$3:$B1000, "&lt;"&amp;X$11+7, Meetings!$B$3:$B1000, "&gt;="&amp;X$11, Meetings!$P$3:$P1000, Summary!$P$4)
+SUMIFS(Meetings!$F$3:$F1000, Meetings!$B$3:$B1000, "&lt;"&amp;X$11+7, Meetings!$B$3:$B1000, "&gt;="&amp;X$11, Meetings!$Q$3:$Q1000, Summary!$P$4)</f>
        <v>1.25</v>
      </c>
      <c r="Y15" s="137">
        <f>SUMIFS(Timesheet!$G$3:$G1000, Timesheet!$D$3:$D1000, $B15, Timesheet!$B$3:$B1000, "&lt;"&amp;Y$11+7, Timesheet!$B$3:$B1000, "&gt;="&amp;Y$11)
+SUMIFS(Meetings!$F$3:$F1000, Meetings!$B$3:$B1000, "&lt;"&amp;Y$11+7, Meetings!$B$3:$B1000, "&gt;="&amp;Y$11, Meetings!$G$3:$G1000, Summary!$P$4)
+SUMIFS(Meetings!$F$3:$F1000, Meetings!$B$3:$B1000, "&lt;"&amp;Y$11+7, Meetings!$B$3:$B1000, "&gt;="&amp;Y$11, Meetings!$H$3:$H1000, Summary!$P$4)
+SUMIFS(Meetings!$F$3:$F1000, Meetings!$B$3:$B1000, "&lt;"&amp;Y$11+7, Meetings!$B$3:$B1000, "&gt;="&amp;Y$11, Meetings!$I$3:$I1000, Summary!$P$4)
+SUMIFS(Meetings!$F$3:$F1000, Meetings!$B$3:$B1000, "&lt;"&amp;Y$11+7, Meetings!$B$3:$B1000, "&gt;="&amp;Y$11, Meetings!$J$3:$J1000, Summary!$P$4)
+SUMIFS(Meetings!$F$3:$F1000, Meetings!$B$3:$B1000, "&lt;"&amp;Y$11+7, Meetings!$B$3:$B1000, "&gt;="&amp;Y$11, Meetings!$K$3:$K1000, Summary!$P$4)
+SUMIFS(Meetings!$F$3:$F1000, Meetings!$B$3:$B1000, "&lt;"&amp;Y$11+7, Meetings!$B$3:$B1000, "&gt;="&amp;Y$11, Meetings!$L$3:$L1000, Summary!$P$4)
+SUMIFS(Meetings!$F$3:$F1000, Meetings!$B$3:$B1000, "&lt;"&amp;Y$11+7, Meetings!$B$3:$B1000, "&gt;="&amp;Y$11, Meetings!$M$3:$M1000, Summary!$P$4)
+SUMIFS(Meetings!$F$3:$F1000, Meetings!$B$3:$B1000, "&lt;"&amp;Y$11+7, Meetings!$B$3:$B1000, "&gt;="&amp;Y$11, Meetings!$N$3:$N1000, Summary!$P$4)
+SUMIFS(Meetings!$F$3:$F1000, Meetings!$B$3:$B1000, "&lt;"&amp;Y$11+7, Meetings!$B$3:$B1000, "&gt;="&amp;Y$11, Meetings!$O$3:$O1000, Summary!$P$4)
+SUMIFS(Meetings!$F$3:$F1000, Meetings!$B$3:$B1000, "&lt;"&amp;Y$11+7, Meetings!$B$3:$B1000, "&gt;="&amp;Y$11, Meetings!$P$3:$P1000, Summary!$P$4)
+SUMIFS(Meetings!$F$3:$F1000, Meetings!$B$3:$B1000, "&lt;"&amp;Y$11+7, Meetings!$B$3:$B1000, "&gt;="&amp;Y$11, Meetings!$Q$3:$Q1000, Summary!$P$4)</f>
        <v>0</v>
      </c>
      <c r="Z15" s="137">
        <f>SUMIFS(Timesheet!$G$3:$G1000, Timesheet!$D$3:$D1000, $B15, Timesheet!$B$3:$B1000, "&lt;"&amp;Z$11+7, Timesheet!$B$3:$B1000, "&gt;="&amp;Z$11)
+SUMIFS(Meetings!$F$3:$F1000, Meetings!$B$3:$B1000, "&lt;"&amp;Z$11+7, Meetings!$B$3:$B1000, "&gt;="&amp;Z$11, Meetings!$G$3:$G1000, Summary!$P$4)
+SUMIFS(Meetings!$F$3:$F1000, Meetings!$B$3:$B1000, "&lt;"&amp;Z$11+7, Meetings!$B$3:$B1000, "&gt;="&amp;Z$11, Meetings!$H$3:$H1000, Summary!$P$4)
+SUMIFS(Meetings!$F$3:$F1000, Meetings!$B$3:$B1000, "&lt;"&amp;Z$11+7, Meetings!$B$3:$B1000, "&gt;="&amp;Z$11, Meetings!$I$3:$I1000, Summary!$P$4)
+SUMIFS(Meetings!$F$3:$F1000, Meetings!$B$3:$B1000, "&lt;"&amp;Z$11+7, Meetings!$B$3:$B1000, "&gt;="&amp;Z$11, Meetings!$J$3:$J1000, Summary!$P$4)
+SUMIFS(Meetings!$F$3:$F1000, Meetings!$B$3:$B1000, "&lt;"&amp;Z$11+7, Meetings!$B$3:$B1000, "&gt;="&amp;Z$11, Meetings!$K$3:$K1000, Summary!$P$4)
+SUMIFS(Meetings!$F$3:$F1000, Meetings!$B$3:$B1000, "&lt;"&amp;Z$11+7, Meetings!$B$3:$B1000, "&gt;="&amp;Z$11, Meetings!$L$3:$L1000, Summary!$P$4)
+SUMIFS(Meetings!$F$3:$F1000, Meetings!$B$3:$B1000, "&lt;"&amp;Z$11+7, Meetings!$B$3:$B1000, "&gt;="&amp;Z$11, Meetings!$M$3:$M1000, Summary!$P$4)
+SUMIFS(Meetings!$F$3:$F1000, Meetings!$B$3:$B1000, "&lt;"&amp;Z$11+7, Meetings!$B$3:$B1000, "&gt;="&amp;Z$11, Meetings!$N$3:$N1000, Summary!$P$4)
+SUMIFS(Meetings!$F$3:$F1000, Meetings!$B$3:$B1000, "&lt;"&amp;Z$11+7, Meetings!$B$3:$B1000, "&gt;="&amp;Z$11, Meetings!$O$3:$O1000, Summary!$P$4)
+SUMIFS(Meetings!$F$3:$F1000, Meetings!$B$3:$B1000, "&lt;"&amp;Z$11+7, Meetings!$B$3:$B1000, "&gt;="&amp;Z$11, Meetings!$P$3:$P1000, Summary!$P$4)
+SUMIFS(Meetings!$F$3:$F1000, Meetings!$B$3:$B1000, "&lt;"&amp;Z$11+7, Meetings!$B$3:$B1000, "&gt;="&amp;Z$11, Meetings!$Q$3:$Q1000, Summary!$P$4)</f>
        <v>0</v>
      </c>
      <c r="AA15" s="136">
        <f>SUMIFS(Timesheet!$G$3:$G1000, Timesheet!$D$3:$D1000, $B15, Timesheet!$B$3:$B1000, "&lt;"&amp;AA$11+7, Timesheet!$B$3:$B1000, "&gt;="&amp;AA$11)
+SUMIFS(Meetings!$F$3:$F1000, Meetings!$B$3:$B1000, "&lt;"&amp;AA$11+7, Meetings!$B$3:$B1000, "&gt;="&amp;AA$11, Meetings!$G$3:$G1000, Summary!$P$4)
+SUMIFS(Meetings!$F$3:$F1000, Meetings!$B$3:$B1000, "&lt;"&amp;AA$11+7, Meetings!$B$3:$B1000, "&gt;="&amp;AA$11, Meetings!$H$3:$H1000, Summary!$P$4)
+SUMIFS(Meetings!$F$3:$F1000, Meetings!$B$3:$B1000, "&lt;"&amp;AA$11+7, Meetings!$B$3:$B1000, "&gt;="&amp;AA$11, Meetings!$I$3:$I1000, Summary!$P$4)
+SUMIFS(Meetings!$F$3:$F1000, Meetings!$B$3:$B1000, "&lt;"&amp;AA$11+7, Meetings!$B$3:$B1000, "&gt;="&amp;AA$11, Meetings!$J$3:$J1000, Summary!$P$4)
+SUMIFS(Meetings!$F$3:$F1000, Meetings!$B$3:$B1000, "&lt;"&amp;AA$11+7, Meetings!$B$3:$B1000, "&gt;="&amp;AA$11, Meetings!$K$3:$K1000, Summary!$P$4)
+SUMIFS(Meetings!$F$3:$F1000, Meetings!$B$3:$B1000, "&lt;"&amp;AA$11+7, Meetings!$B$3:$B1000, "&gt;="&amp;AA$11, Meetings!$L$3:$L1000, Summary!$P$4)
+SUMIFS(Meetings!$F$3:$F1000, Meetings!$B$3:$B1000, "&lt;"&amp;AA$11+7, Meetings!$B$3:$B1000, "&gt;="&amp;AA$11, Meetings!$M$3:$M1000, Summary!$P$4)
+SUMIFS(Meetings!$F$3:$F1000, Meetings!$B$3:$B1000, "&lt;"&amp;AA$11+7, Meetings!$B$3:$B1000, "&gt;="&amp;AA$11, Meetings!$N$3:$N1000, Summary!$P$4)
+SUMIFS(Meetings!$F$3:$F1000, Meetings!$B$3:$B1000, "&lt;"&amp;AA$11+7, Meetings!$B$3:$B1000, "&gt;="&amp;AA$11, Meetings!$O$3:$O1000, Summary!$P$4)
+SUMIFS(Meetings!$F$3:$F1000, Meetings!$B$3:$B1000, "&lt;"&amp;AA$11+7, Meetings!$B$3:$B1000, "&gt;="&amp;AA$11, Meetings!$P$3:$P1000, Summary!$P$4)
+SUMIFS(Meetings!$F$3:$F1000, Meetings!$B$3:$B1000, "&lt;"&amp;AA$11+7, Meetings!$B$3:$B1000, "&gt;="&amp;AA$11, Meetings!$Q$3:$Q1000, Summary!$P$4)</f>
        <v>10</v>
      </c>
      <c r="AB15" s="136">
        <f>SUMIFS(Timesheet!$G$3:$G1000, Timesheet!$D$3:$D1000, $B15, Timesheet!$B$3:$B1000, "&lt;"&amp;AB$11+7, Timesheet!$B$3:$B1000, "&gt;="&amp;AB$11)
+SUMIFS(Meetings!$F$3:$F1000, Meetings!$B$3:$B1000, "&lt;"&amp;AB$11+7, Meetings!$B$3:$B1000, "&gt;="&amp;AB$11, Meetings!$G$3:$G1000, Summary!$P$4)
+SUMIFS(Meetings!$F$3:$F1000, Meetings!$B$3:$B1000, "&lt;"&amp;AB$11+7, Meetings!$B$3:$B1000, "&gt;="&amp;AB$11, Meetings!$H$3:$H1000, Summary!$P$4)
+SUMIFS(Meetings!$F$3:$F1000, Meetings!$B$3:$B1000, "&lt;"&amp;AB$11+7, Meetings!$B$3:$B1000, "&gt;="&amp;AB$11, Meetings!$I$3:$I1000, Summary!$P$4)
+SUMIFS(Meetings!$F$3:$F1000, Meetings!$B$3:$B1000, "&lt;"&amp;AB$11+7, Meetings!$B$3:$B1000, "&gt;="&amp;AB$11, Meetings!$J$3:$J1000, Summary!$P$4)
+SUMIFS(Meetings!$F$3:$F1000, Meetings!$B$3:$B1000, "&lt;"&amp;AB$11+7, Meetings!$B$3:$B1000, "&gt;="&amp;AB$11, Meetings!$K$3:$K1000, Summary!$P$4)
+SUMIFS(Meetings!$F$3:$F1000, Meetings!$B$3:$B1000, "&lt;"&amp;AB$11+7, Meetings!$B$3:$B1000, "&gt;="&amp;AB$11, Meetings!$L$3:$L1000, Summary!$P$4)
+SUMIFS(Meetings!$F$3:$F1000, Meetings!$B$3:$B1000, "&lt;"&amp;AB$11+7, Meetings!$B$3:$B1000, "&gt;="&amp;AB$11, Meetings!$M$3:$M1000, Summary!$P$4)
+SUMIFS(Meetings!$F$3:$F1000, Meetings!$B$3:$B1000, "&lt;"&amp;AB$11+7, Meetings!$B$3:$B1000, "&gt;="&amp;AB$11, Meetings!$N$3:$N1000, Summary!$P$4)
+SUMIFS(Meetings!$F$3:$F1000, Meetings!$B$3:$B1000, "&lt;"&amp;AB$11+7, Meetings!$B$3:$B1000, "&gt;="&amp;AB$11, Meetings!$O$3:$O1000, Summary!$P$4)
+SUMIFS(Meetings!$F$3:$F1000, Meetings!$B$3:$B1000, "&lt;"&amp;AB$11+7, Meetings!$B$3:$B1000, "&gt;="&amp;AB$11, Meetings!$P$3:$P1000, Summary!$P$4)
+SUMIFS(Meetings!$F$3:$F1000, Meetings!$B$3:$B1000, "&lt;"&amp;AB$11+7, Meetings!$B$3:$B1000, "&gt;="&amp;AB$11, Meetings!$Q$3:$Q1000, Summary!$P$4)</f>
        <v>1.75</v>
      </c>
      <c r="AC15" s="136">
        <f>SUMIFS(Timesheet!$G$3:$G1000, Timesheet!$D$3:$D1000, $B15, Timesheet!$B$3:$B1000, "&lt;"&amp;AC$11+7, Timesheet!$B$3:$B1000, "&gt;="&amp;AC$11)
+SUMIFS(Meetings!$F$3:$F1000, Meetings!$B$3:$B1000, "&lt;"&amp;AC$11+7, Meetings!$B$3:$B1000, "&gt;="&amp;AC$11, Meetings!$G$3:$G1000, Summary!$P$4)
+SUMIFS(Meetings!$F$3:$F1000, Meetings!$B$3:$B1000, "&lt;"&amp;AC$11+7, Meetings!$B$3:$B1000, "&gt;="&amp;AC$11, Meetings!$H$3:$H1000, Summary!$P$4)
+SUMIFS(Meetings!$F$3:$F1000, Meetings!$B$3:$B1000, "&lt;"&amp;AC$11+7, Meetings!$B$3:$B1000, "&gt;="&amp;AC$11, Meetings!$I$3:$I1000, Summary!$P$4)
+SUMIFS(Meetings!$F$3:$F1000, Meetings!$B$3:$B1000, "&lt;"&amp;AC$11+7, Meetings!$B$3:$B1000, "&gt;="&amp;AC$11, Meetings!$J$3:$J1000, Summary!$P$4)
+SUMIFS(Meetings!$F$3:$F1000, Meetings!$B$3:$B1000, "&lt;"&amp;AC$11+7, Meetings!$B$3:$B1000, "&gt;="&amp;AC$11, Meetings!$K$3:$K1000, Summary!$P$4)
+SUMIFS(Meetings!$F$3:$F1000, Meetings!$B$3:$B1000, "&lt;"&amp;AC$11+7, Meetings!$B$3:$B1000, "&gt;="&amp;AC$11, Meetings!$L$3:$L1000, Summary!$P$4)
+SUMIFS(Meetings!$F$3:$F1000, Meetings!$B$3:$B1000, "&lt;"&amp;AC$11+7, Meetings!$B$3:$B1000, "&gt;="&amp;AC$11, Meetings!$M$3:$M1000, Summary!$P$4)
+SUMIFS(Meetings!$F$3:$F1000, Meetings!$B$3:$B1000, "&lt;"&amp;AC$11+7, Meetings!$B$3:$B1000, "&gt;="&amp;AC$11, Meetings!$N$3:$N1000, Summary!$P$4)
+SUMIFS(Meetings!$F$3:$F1000, Meetings!$B$3:$B1000, "&lt;"&amp;AC$11+7, Meetings!$B$3:$B1000, "&gt;="&amp;AC$11, Meetings!$O$3:$O1000, Summary!$P$4)
+SUMIFS(Meetings!$F$3:$F1000, Meetings!$B$3:$B1000, "&lt;"&amp;AC$11+7, Meetings!$B$3:$B1000, "&gt;="&amp;AC$11, Meetings!$P$3:$P1000, Summary!$P$4)
+SUMIFS(Meetings!$F$3:$F1000, Meetings!$B$3:$B1000, "&lt;"&amp;AC$11+7, Meetings!$B$3:$B1000, "&gt;="&amp;AC$11, Meetings!$Q$3:$Q1000, Summary!$P$4)</f>
        <v>2.25</v>
      </c>
      <c r="AD15" s="136">
        <f>SUMIFS(Timesheet!$G$3:$G1000, Timesheet!$D$3:$D1000, $B15, Timesheet!$B$3:$B1000, "&lt;"&amp;AD$11+7, Timesheet!$B$3:$B1000, "&gt;="&amp;AD$11)
+SUMIFS(Meetings!$F$3:$F1000, Meetings!$B$3:$B1000, "&lt;"&amp;AD$11+7, Meetings!$B$3:$B1000, "&gt;="&amp;AD$11, Meetings!$G$3:$G1000, Summary!$P$4)
+SUMIFS(Meetings!$F$3:$F1000, Meetings!$B$3:$B1000, "&lt;"&amp;AD$11+7, Meetings!$B$3:$B1000, "&gt;="&amp;AD$11, Meetings!$H$3:$H1000, Summary!$P$4)
+SUMIFS(Meetings!$F$3:$F1000, Meetings!$B$3:$B1000, "&lt;"&amp;AD$11+7, Meetings!$B$3:$B1000, "&gt;="&amp;AD$11, Meetings!$I$3:$I1000, Summary!$P$4)
+SUMIFS(Meetings!$F$3:$F1000, Meetings!$B$3:$B1000, "&lt;"&amp;AD$11+7, Meetings!$B$3:$B1000, "&gt;="&amp;AD$11, Meetings!$J$3:$J1000, Summary!$P$4)
+SUMIFS(Meetings!$F$3:$F1000, Meetings!$B$3:$B1000, "&lt;"&amp;AD$11+7, Meetings!$B$3:$B1000, "&gt;="&amp;AD$11, Meetings!$K$3:$K1000, Summary!$P$4)
+SUMIFS(Meetings!$F$3:$F1000, Meetings!$B$3:$B1000, "&lt;"&amp;AD$11+7, Meetings!$B$3:$B1000, "&gt;="&amp;AD$11, Meetings!$L$3:$L1000, Summary!$P$4)
+SUMIFS(Meetings!$F$3:$F1000, Meetings!$B$3:$B1000, "&lt;"&amp;AD$11+7, Meetings!$B$3:$B1000, "&gt;="&amp;AD$11, Meetings!$M$3:$M1000, Summary!$P$4)
+SUMIFS(Meetings!$F$3:$F1000, Meetings!$B$3:$B1000, "&lt;"&amp;AD$11+7, Meetings!$B$3:$B1000, "&gt;="&amp;AD$11, Meetings!$N$3:$N1000, Summary!$P$4)
+SUMIFS(Meetings!$F$3:$F1000, Meetings!$B$3:$B1000, "&lt;"&amp;AD$11+7, Meetings!$B$3:$B1000, "&gt;="&amp;AD$11, Meetings!$O$3:$O1000, Summary!$P$4)
+SUMIFS(Meetings!$F$3:$F1000, Meetings!$B$3:$B1000, "&lt;"&amp;AD$11+7, Meetings!$B$3:$B1000, "&gt;="&amp;AD$11, Meetings!$P$3:$P1000, Summary!$P$4)
+SUMIFS(Meetings!$F$3:$F1000, Meetings!$B$3:$B1000, "&lt;"&amp;AD$11+7, Meetings!$B$3:$B1000, "&gt;="&amp;AD$11, Meetings!$Q$3:$Q1000, Summary!$P$4)</f>
        <v>4</v>
      </c>
      <c r="AE15" s="136">
        <f>SUMIFS(Timesheet!$G$3:$G1000, Timesheet!$D$3:$D1000, $B15, Timesheet!$B$3:$B1000, "&lt;"&amp;AE$11+7, Timesheet!$B$3:$B1000, "&gt;="&amp;AE$11)
+SUMIFS(Meetings!$F$3:$F1000, Meetings!$B$3:$B1000, "&lt;"&amp;AE$11+7, Meetings!$B$3:$B1000, "&gt;="&amp;AE$11, Meetings!$G$3:$G1000, Summary!$P$4)
+SUMIFS(Meetings!$F$3:$F1000, Meetings!$B$3:$B1000, "&lt;"&amp;AE$11+7, Meetings!$B$3:$B1000, "&gt;="&amp;AE$11, Meetings!$H$3:$H1000, Summary!$P$4)
+SUMIFS(Meetings!$F$3:$F1000, Meetings!$B$3:$B1000, "&lt;"&amp;AE$11+7, Meetings!$B$3:$B1000, "&gt;="&amp;AE$11, Meetings!$I$3:$I1000, Summary!$P$4)
+SUMIFS(Meetings!$F$3:$F1000, Meetings!$B$3:$B1000, "&lt;"&amp;AE$11+7, Meetings!$B$3:$B1000, "&gt;="&amp;AE$11, Meetings!$J$3:$J1000, Summary!$P$4)
+SUMIFS(Meetings!$F$3:$F1000, Meetings!$B$3:$B1000, "&lt;"&amp;AE$11+7, Meetings!$B$3:$B1000, "&gt;="&amp;AE$11, Meetings!$K$3:$K1000, Summary!$P$4)
+SUMIFS(Meetings!$F$3:$F1000, Meetings!$B$3:$B1000, "&lt;"&amp;AE$11+7, Meetings!$B$3:$B1000, "&gt;="&amp;AE$11, Meetings!$L$3:$L1000, Summary!$P$4)
+SUMIFS(Meetings!$F$3:$F1000, Meetings!$B$3:$B1000, "&lt;"&amp;AE$11+7, Meetings!$B$3:$B1000, "&gt;="&amp;AE$11, Meetings!$M$3:$M1000, Summary!$P$4)
+SUMIFS(Meetings!$F$3:$F1000, Meetings!$B$3:$B1000, "&lt;"&amp;AE$11+7, Meetings!$B$3:$B1000, "&gt;="&amp;AE$11, Meetings!$N$3:$N1000, Summary!$P$4)
+SUMIFS(Meetings!$F$3:$F1000, Meetings!$B$3:$B1000, "&lt;"&amp;AE$11+7, Meetings!$B$3:$B1000, "&gt;="&amp;AE$11, Meetings!$O$3:$O1000, Summary!$P$4)
+SUMIFS(Meetings!$F$3:$F1000, Meetings!$B$3:$B1000, "&lt;"&amp;AE$11+7, Meetings!$B$3:$B1000, "&gt;="&amp;AE$11, Meetings!$P$3:$P1000, Summary!$P$4)
+SUMIFS(Meetings!$F$3:$F1000, Meetings!$B$3:$B1000, "&lt;"&amp;AE$11+7, Meetings!$B$3:$B1000, "&gt;="&amp;AE$11, Meetings!$Q$3:$Q1000, Summary!$P$4)</f>
        <v>1</v>
      </c>
      <c r="AF15" s="136">
        <f>SUMIFS(Timesheet!$G$3:$G1000, Timesheet!$D$3:$D1000, $B15, Timesheet!$B$3:$B1000, "&lt;"&amp;AF$11+7, Timesheet!$B$3:$B1000, "&gt;="&amp;AF$11)
+SUMIFS(Meetings!$F$3:$F1000, Meetings!$B$3:$B1000, "&lt;"&amp;AF$11+7, Meetings!$B$3:$B1000, "&gt;="&amp;AF$11, Meetings!$G$3:$G1000, Summary!$P$4)
+SUMIFS(Meetings!$F$3:$F1000, Meetings!$B$3:$B1000, "&lt;"&amp;AF$11+7, Meetings!$B$3:$B1000, "&gt;="&amp;AF$11, Meetings!$H$3:$H1000, Summary!$P$4)
+SUMIFS(Meetings!$F$3:$F1000, Meetings!$B$3:$B1000, "&lt;"&amp;AF$11+7, Meetings!$B$3:$B1000, "&gt;="&amp;AF$11, Meetings!$I$3:$I1000, Summary!$P$4)
+SUMIFS(Meetings!$F$3:$F1000, Meetings!$B$3:$B1000, "&lt;"&amp;AF$11+7, Meetings!$B$3:$B1000, "&gt;="&amp;AF$11, Meetings!$J$3:$J1000, Summary!$P$4)
+SUMIFS(Meetings!$F$3:$F1000, Meetings!$B$3:$B1000, "&lt;"&amp;AF$11+7, Meetings!$B$3:$B1000, "&gt;="&amp;AF$11, Meetings!$K$3:$K1000, Summary!$P$4)
+SUMIFS(Meetings!$F$3:$F1000, Meetings!$B$3:$B1000, "&lt;"&amp;AF$11+7, Meetings!$B$3:$B1000, "&gt;="&amp;AF$11, Meetings!$L$3:$L1000, Summary!$P$4)
+SUMIFS(Meetings!$F$3:$F1000, Meetings!$B$3:$B1000, "&lt;"&amp;AF$11+7, Meetings!$B$3:$B1000, "&gt;="&amp;AF$11, Meetings!$M$3:$M1000, Summary!$P$4)
+SUMIFS(Meetings!$F$3:$F1000, Meetings!$B$3:$B1000, "&lt;"&amp;AF$11+7, Meetings!$B$3:$B1000, "&gt;="&amp;AF$11, Meetings!$N$3:$N1000, Summary!$P$4)
+SUMIFS(Meetings!$F$3:$F1000, Meetings!$B$3:$B1000, "&lt;"&amp;AF$11+7, Meetings!$B$3:$B1000, "&gt;="&amp;AF$11, Meetings!$O$3:$O1000, Summary!$P$4)
+SUMIFS(Meetings!$F$3:$F1000, Meetings!$B$3:$B1000, "&lt;"&amp;AF$11+7, Meetings!$B$3:$B1000, "&gt;="&amp;AF$11, Meetings!$P$3:$P1000, Summary!$P$4)
+SUMIFS(Meetings!$F$3:$F1000, Meetings!$B$3:$B1000, "&lt;"&amp;AF$11+7, Meetings!$B$3:$B1000, "&gt;="&amp;AF$11, Meetings!$Q$3:$Q1000, Summary!$P$4)</f>
        <v>11</v>
      </c>
      <c r="AG15" s="136">
        <f>SUMIFS(Timesheet!$G$3:$G1000, Timesheet!$D$3:$D1000, $B15, Timesheet!$B$3:$B1000, "&lt;"&amp;AG$11+7, Timesheet!$B$3:$B1000, "&gt;="&amp;AG$11)
+SUMIFS(Meetings!$F$3:$F1000, Meetings!$B$3:$B1000, "&lt;"&amp;AG$11+7, Meetings!$B$3:$B1000, "&gt;="&amp;AG$11, Meetings!$G$3:$G1000, Summary!$P$4)
+SUMIFS(Meetings!$F$3:$F1000, Meetings!$B$3:$B1000, "&lt;"&amp;AG$11+7, Meetings!$B$3:$B1000, "&gt;="&amp;AG$11, Meetings!$H$3:$H1000, Summary!$P$4)
+SUMIFS(Meetings!$F$3:$F1000, Meetings!$B$3:$B1000, "&lt;"&amp;AG$11+7, Meetings!$B$3:$B1000, "&gt;="&amp;AG$11, Meetings!$I$3:$I1000, Summary!$P$4)
+SUMIFS(Meetings!$F$3:$F1000, Meetings!$B$3:$B1000, "&lt;"&amp;AG$11+7, Meetings!$B$3:$B1000, "&gt;="&amp;AG$11, Meetings!$J$3:$J1000, Summary!$P$4)
+SUMIFS(Meetings!$F$3:$F1000, Meetings!$B$3:$B1000, "&lt;"&amp;AG$11+7, Meetings!$B$3:$B1000, "&gt;="&amp;AG$11, Meetings!$K$3:$K1000, Summary!$P$4)
+SUMIFS(Meetings!$F$3:$F1000, Meetings!$B$3:$B1000, "&lt;"&amp;AG$11+7, Meetings!$B$3:$B1000, "&gt;="&amp;AG$11, Meetings!$L$3:$L1000, Summary!$P$4)
+SUMIFS(Meetings!$F$3:$F1000, Meetings!$B$3:$B1000, "&lt;"&amp;AG$11+7, Meetings!$B$3:$B1000, "&gt;="&amp;AG$11, Meetings!$M$3:$M1000, Summary!$P$4)
+SUMIFS(Meetings!$F$3:$F1000, Meetings!$B$3:$B1000, "&lt;"&amp;AG$11+7, Meetings!$B$3:$B1000, "&gt;="&amp;AG$11, Meetings!$N$3:$N1000, Summary!$P$4)
+SUMIFS(Meetings!$F$3:$F1000, Meetings!$B$3:$B1000, "&lt;"&amp;AG$11+7, Meetings!$B$3:$B1000, "&gt;="&amp;AG$11, Meetings!$O$3:$O1000, Summary!$P$4)
+SUMIFS(Meetings!$F$3:$F1000, Meetings!$B$3:$B1000, "&lt;"&amp;AG$11+7, Meetings!$B$3:$B1000, "&gt;="&amp;AG$11, Meetings!$P$3:$P1000, Summary!$P$4)
+SUMIFS(Meetings!$F$3:$F1000, Meetings!$B$3:$B1000, "&lt;"&amp;AG$11+7, Meetings!$B$3:$B1000, "&gt;="&amp;AG$11, Meetings!$Q$3:$Q1000, Summary!$P$4)</f>
        <v>13</v>
      </c>
      <c r="AH15" s="136">
        <f>SUMIFS(Timesheet!$G$3:$G1000, Timesheet!$D$3:$D1000, $B15, Timesheet!$B$3:$B1000, "&lt;"&amp;AH$11+7, Timesheet!$B$3:$B1000, "&gt;="&amp;AH$11)
+SUMIFS(Meetings!$F$3:$F1000, Meetings!$B$3:$B1000, "&lt;"&amp;AH$11+7, Meetings!$B$3:$B1000, "&gt;="&amp;AH$11, Meetings!$G$3:$G1000, Summary!$P$4)
+SUMIFS(Meetings!$F$3:$F1000, Meetings!$B$3:$B1000, "&lt;"&amp;AH$11+7, Meetings!$B$3:$B1000, "&gt;="&amp;AH$11, Meetings!$H$3:$H1000, Summary!$P$4)
+SUMIFS(Meetings!$F$3:$F1000, Meetings!$B$3:$B1000, "&lt;"&amp;AH$11+7, Meetings!$B$3:$B1000, "&gt;="&amp;AH$11, Meetings!$I$3:$I1000, Summary!$P$4)
+SUMIFS(Meetings!$F$3:$F1000, Meetings!$B$3:$B1000, "&lt;"&amp;AH$11+7, Meetings!$B$3:$B1000, "&gt;="&amp;AH$11, Meetings!$J$3:$J1000, Summary!$P$4)
+SUMIFS(Meetings!$F$3:$F1000, Meetings!$B$3:$B1000, "&lt;"&amp;AH$11+7, Meetings!$B$3:$B1000, "&gt;="&amp;AH$11, Meetings!$K$3:$K1000, Summary!$P$4)
+SUMIFS(Meetings!$F$3:$F1000, Meetings!$B$3:$B1000, "&lt;"&amp;AH$11+7, Meetings!$B$3:$B1000, "&gt;="&amp;AH$11, Meetings!$L$3:$L1000, Summary!$P$4)
+SUMIFS(Meetings!$F$3:$F1000, Meetings!$B$3:$B1000, "&lt;"&amp;AH$11+7, Meetings!$B$3:$B1000, "&gt;="&amp;AH$11, Meetings!$M$3:$M1000, Summary!$P$4)
+SUMIFS(Meetings!$F$3:$F1000, Meetings!$B$3:$B1000, "&lt;"&amp;AH$11+7, Meetings!$B$3:$B1000, "&gt;="&amp;AH$11, Meetings!$N$3:$N1000, Summary!$P$4)
+SUMIFS(Meetings!$F$3:$F1000, Meetings!$B$3:$B1000, "&lt;"&amp;AH$11+7, Meetings!$B$3:$B1000, "&gt;="&amp;AH$11, Meetings!$O$3:$O1000, Summary!$P$4)
+SUMIFS(Meetings!$F$3:$F1000, Meetings!$B$3:$B1000, "&lt;"&amp;AH$11+7, Meetings!$B$3:$B1000, "&gt;="&amp;AH$11, Meetings!$P$3:$P1000, Summary!$P$4)
+SUMIFS(Meetings!$F$3:$F1000, Meetings!$B$3:$B1000, "&lt;"&amp;AH$11+7, Meetings!$B$3:$B1000, "&gt;="&amp;AH$11, Meetings!$Q$3:$Q1000, Summary!$P$4)</f>
        <v>2.5</v>
      </c>
      <c r="AI15" s="136">
        <f>SUMIFS(Timesheet!$G$3:$G1000, Timesheet!$D$3:$D1000, $B15, Timesheet!$B$3:$B1000, "&lt;"&amp;AI$11+7, Timesheet!$B$3:$B1000, "&gt;="&amp;AI$11)
+SUMIFS(Meetings!$F$3:$F1000, Meetings!$B$3:$B1000, "&lt;"&amp;AI$11+7, Meetings!$B$3:$B1000, "&gt;="&amp;AI$11, Meetings!$G$3:$G1000, Summary!$P$4)
+SUMIFS(Meetings!$F$3:$F1000, Meetings!$B$3:$B1000, "&lt;"&amp;AI$11+7, Meetings!$B$3:$B1000, "&gt;="&amp;AI$11, Meetings!$H$3:$H1000, Summary!$P$4)
+SUMIFS(Meetings!$F$3:$F1000, Meetings!$B$3:$B1000, "&lt;"&amp;AI$11+7, Meetings!$B$3:$B1000, "&gt;="&amp;AI$11, Meetings!$I$3:$I1000, Summary!$P$4)
+SUMIFS(Meetings!$F$3:$F1000, Meetings!$B$3:$B1000, "&lt;"&amp;AI$11+7, Meetings!$B$3:$B1000, "&gt;="&amp;AI$11, Meetings!$J$3:$J1000, Summary!$P$4)
+SUMIFS(Meetings!$F$3:$F1000, Meetings!$B$3:$B1000, "&lt;"&amp;AI$11+7, Meetings!$B$3:$B1000, "&gt;="&amp;AI$11, Meetings!$K$3:$K1000, Summary!$P$4)
+SUMIFS(Meetings!$F$3:$F1000, Meetings!$B$3:$B1000, "&lt;"&amp;AI$11+7, Meetings!$B$3:$B1000, "&gt;="&amp;AI$11, Meetings!$L$3:$L1000, Summary!$P$4)
+SUMIFS(Meetings!$F$3:$F1000, Meetings!$B$3:$B1000, "&lt;"&amp;AI$11+7, Meetings!$B$3:$B1000, "&gt;="&amp;AI$11, Meetings!$M$3:$M1000, Summary!$P$4)
+SUMIFS(Meetings!$F$3:$F1000, Meetings!$B$3:$B1000, "&lt;"&amp;AI$11+7, Meetings!$B$3:$B1000, "&gt;="&amp;AI$11, Meetings!$N$3:$N1000, Summary!$P$4)
+SUMIFS(Meetings!$F$3:$F1000, Meetings!$B$3:$B1000, "&lt;"&amp;AI$11+7, Meetings!$B$3:$B1000, "&gt;="&amp;AI$11, Meetings!$O$3:$O1000, Summary!$P$4)
+SUMIFS(Meetings!$F$3:$F1000, Meetings!$B$3:$B1000, "&lt;"&amp;AI$11+7, Meetings!$B$3:$B1000, "&gt;="&amp;AI$11, Meetings!$P$3:$P1000, Summary!$P$4)
+SUMIFS(Meetings!$F$3:$F1000, Meetings!$B$3:$B1000, "&lt;"&amp;AI$11+7, Meetings!$B$3:$B1000, "&gt;="&amp;AI$11, Meetings!$Q$3:$Q1000, Summary!$P$4)</f>
        <v>0</v>
      </c>
      <c r="AJ15" s="136">
        <f>SUMIFS(Timesheet!$G$3:$G1000, Timesheet!$D$3:$D1000, $B15, Timesheet!$B$3:$B1000, "&lt;"&amp;AJ$11+7, Timesheet!$B$3:$B1000, "&gt;="&amp;AJ$11)
+SUMIFS(Meetings!$F$3:$F1000, Meetings!$B$3:$B1000, "&lt;"&amp;AJ$11+7, Meetings!$B$3:$B1000, "&gt;="&amp;AJ$11, Meetings!$G$3:$G1000, Summary!$P$4)
+SUMIFS(Meetings!$F$3:$F1000, Meetings!$B$3:$B1000, "&lt;"&amp;AJ$11+7, Meetings!$B$3:$B1000, "&gt;="&amp;AJ$11, Meetings!$H$3:$H1000, Summary!$P$4)
+SUMIFS(Meetings!$F$3:$F1000, Meetings!$B$3:$B1000, "&lt;"&amp;AJ$11+7, Meetings!$B$3:$B1000, "&gt;="&amp;AJ$11, Meetings!$I$3:$I1000, Summary!$P$4)
+SUMIFS(Meetings!$F$3:$F1000, Meetings!$B$3:$B1000, "&lt;"&amp;AJ$11+7, Meetings!$B$3:$B1000, "&gt;="&amp;AJ$11, Meetings!$J$3:$J1000, Summary!$P$4)
+SUMIFS(Meetings!$F$3:$F1000, Meetings!$B$3:$B1000, "&lt;"&amp;AJ$11+7, Meetings!$B$3:$B1000, "&gt;="&amp;AJ$11, Meetings!$K$3:$K1000, Summary!$P$4)
+SUMIFS(Meetings!$F$3:$F1000, Meetings!$B$3:$B1000, "&lt;"&amp;AJ$11+7, Meetings!$B$3:$B1000, "&gt;="&amp;AJ$11, Meetings!$L$3:$L1000, Summary!$P$4)
+SUMIFS(Meetings!$F$3:$F1000, Meetings!$B$3:$B1000, "&lt;"&amp;AJ$11+7, Meetings!$B$3:$B1000, "&gt;="&amp;AJ$11, Meetings!$M$3:$M1000, Summary!$P$4)
+SUMIFS(Meetings!$F$3:$F1000, Meetings!$B$3:$B1000, "&lt;"&amp;AJ$11+7, Meetings!$B$3:$B1000, "&gt;="&amp;AJ$11, Meetings!$N$3:$N1000, Summary!$P$4)
+SUMIFS(Meetings!$F$3:$F1000, Meetings!$B$3:$B1000, "&lt;"&amp;AJ$11+7, Meetings!$B$3:$B1000, "&gt;="&amp;AJ$11, Meetings!$O$3:$O1000, Summary!$P$4)
+SUMIFS(Meetings!$F$3:$F1000, Meetings!$B$3:$B1000, "&lt;"&amp;AJ$11+7, Meetings!$B$3:$B1000, "&gt;="&amp;AJ$11, Meetings!$P$3:$P1000, Summary!$P$4)
+SUMIFS(Meetings!$F$3:$F1000, Meetings!$B$3:$B1000, "&lt;"&amp;AJ$11+7, Meetings!$B$3:$B1000, "&gt;="&amp;AJ$11, Meetings!$Q$3:$Q1000, Summary!$P$4)</f>
        <v>0</v>
      </c>
      <c r="AK15" s="109">
        <f t="shared" si="2"/>
        <v>132</v>
      </c>
    </row>
    <row r="16" ht="15.75" customHeight="1">
      <c r="A16" s="138"/>
      <c r="B16" s="92" t="s">
        <v>33</v>
      </c>
      <c r="C16" s="136">
        <f>SUMIFS(Timesheet!$G$3:$G1000, Timesheet!$D$3:$D1000, $B16, Timesheet!$B$3:$B1000, "&lt;"&amp;C$11+7, Timesheet!$B$3:$B1000, "&gt;="&amp;C$11)
+SUMIFS(Meetings!$F$3:$F1000, Meetings!$B$3:$B1000, "&lt;"&amp;C$11+7, Meetings!$B$3:$B1000, "&gt;="&amp;C$11, Meetings!$G$3:$G1000, Summary!$P$5)
+SUMIFS(Meetings!$F$3:$F1000, Meetings!$B$3:$B1000, "&lt;"&amp;C$11+7, Meetings!$B$3:$B1000, "&gt;="&amp;C$11, Meetings!$H$3:$H1000, Summary!$P$5)
+SUMIFS(Meetings!$F$3:$F1000, Meetings!$B$3:$B1000, "&lt;"&amp;C$11+7, Meetings!$B$3:$B1000, "&gt;="&amp;C$11, Meetings!$I$3:$I1000, Summary!$P$5)
+SUMIFS(Meetings!$F$3:$F1000, Meetings!$B$3:$B1000, "&lt;"&amp;C$11+7, Meetings!$B$3:$B1000, "&gt;="&amp;C$11, Meetings!$J$3:$J1000, Summary!$P$5)
+SUMIFS(Meetings!$F$3:$F1000, Meetings!$B$3:$B1000, "&lt;"&amp;C$11+7, Meetings!$B$3:$B1000, "&gt;="&amp;C$11, Meetings!$K$3:$K1000, Summary!$P$5)
+SUMIFS(Meetings!$F$3:$F1000, Meetings!$B$3:$B1000, "&lt;"&amp;C$11+7, Meetings!$B$3:$B1000, "&gt;="&amp;C$11, Meetings!$L$3:$L1000, Summary!$P$5)
+SUMIFS(Meetings!$F$3:$F1000, Meetings!$B$3:$B1000, "&lt;"&amp;C$11+7, Meetings!$B$3:$B1000, "&gt;="&amp;C$11, Meetings!$M$3:$M1000, Summary!$P$5)
+SUMIFS(Meetings!$F$3:$F1000, Meetings!$B$3:$B1000, "&lt;"&amp;C$11+7, Meetings!$B$3:$B1000, "&gt;="&amp;C$11, Meetings!$N$3:$N1000, Summary!$P$5)
+SUMIFS(Meetings!$F$3:$F1000, Meetings!$B$3:$B1000, "&lt;"&amp;C$11+7, Meetings!$B$3:$B1000, "&gt;="&amp;C$11, Meetings!$O$3:$O1000, Summary!$P$5)
+SUMIFS(Meetings!$F$3:$F1000, Meetings!$B$3:$B1000, "&lt;"&amp;C$11+7, Meetings!$B$3:$B1000, "&gt;="&amp;C$11, Meetings!$P$3:$P1000, Summary!$P$5)
+SUMIFS(Meetings!$F$3:$F1000, Meetings!$B$3:$B1000, "&lt;"&amp;C$11+7, Meetings!$B$3:$B1000, "&gt;="&amp;C$11, Meetings!$Q$3:$Q1000, Summary!$P$5)</f>
        <v>0</v>
      </c>
      <c r="D16" s="136">
        <f>SUMIFS(Timesheet!$G$3:$G1000, Timesheet!$D$3:$D1000, $B16, Timesheet!$B$3:$B1000, "&lt;"&amp;D$11+7, Timesheet!$B$3:$B1000, "&gt;="&amp;D$11)
+SUMIFS(Meetings!$F$3:$F1000, Meetings!$B$3:$B1000, "&lt;"&amp;D$11+7, Meetings!$B$3:$B1000, "&gt;="&amp;D$11, Meetings!$G$3:$G1000, Summary!$P$5)
+SUMIFS(Meetings!$F$3:$F1000, Meetings!$B$3:$B1000, "&lt;"&amp;D$11+7, Meetings!$B$3:$B1000, "&gt;="&amp;D$11, Meetings!$H$3:$H1000, Summary!$P$5)
+SUMIFS(Meetings!$F$3:$F1000, Meetings!$B$3:$B1000, "&lt;"&amp;D$11+7, Meetings!$B$3:$B1000, "&gt;="&amp;D$11, Meetings!$I$3:$I1000, Summary!$P$5)
+SUMIFS(Meetings!$F$3:$F1000, Meetings!$B$3:$B1000, "&lt;"&amp;D$11+7, Meetings!$B$3:$B1000, "&gt;="&amp;D$11, Meetings!$J$3:$J1000, Summary!$P$5)
+SUMIFS(Meetings!$F$3:$F1000, Meetings!$B$3:$B1000, "&lt;"&amp;D$11+7, Meetings!$B$3:$B1000, "&gt;="&amp;D$11, Meetings!$K$3:$K1000, Summary!$P$5)
+SUMIFS(Meetings!$F$3:$F1000, Meetings!$B$3:$B1000, "&lt;"&amp;D$11+7, Meetings!$B$3:$B1000, "&gt;="&amp;D$11, Meetings!$L$3:$L1000, Summary!$P$5)
+SUMIFS(Meetings!$F$3:$F1000, Meetings!$B$3:$B1000, "&lt;"&amp;D$11+7, Meetings!$B$3:$B1000, "&gt;="&amp;D$11, Meetings!$M$3:$M1000, Summary!$P$5)
+SUMIFS(Meetings!$F$3:$F1000, Meetings!$B$3:$B1000, "&lt;"&amp;D$11+7, Meetings!$B$3:$B1000, "&gt;="&amp;D$11, Meetings!$N$3:$N1000, Summary!$P$5)
+SUMIFS(Meetings!$F$3:$F1000, Meetings!$B$3:$B1000, "&lt;"&amp;D$11+7, Meetings!$B$3:$B1000, "&gt;="&amp;D$11, Meetings!$O$3:$O1000, Summary!$P$5)
+SUMIFS(Meetings!$F$3:$F1000, Meetings!$B$3:$B1000, "&lt;"&amp;D$11+7, Meetings!$B$3:$B1000, "&gt;="&amp;D$11, Meetings!$P$3:$P1000, Summary!$P$5)
+SUMIFS(Meetings!$F$3:$F1000, Meetings!$B$3:$B1000, "&lt;"&amp;D$11+7, Meetings!$B$3:$B1000, "&gt;="&amp;D$11, Meetings!$Q$3:$Q1000, Summary!$P$5)</f>
        <v>3.25</v>
      </c>
      <c r="E16" s="136">
        <f>SUMIFS(Timesheet!$G$3:$G1000, Timesheet!$D$3:$D1000, $B16, Timesheet!$B$3:$B1000, "&lt;"&amp;E$11+7, Timesheet!$B$3:$B1000, "&gt;="&amp;E$11)
+SUMIFS(Meetings!$F$3:$F1000, Meetings!$B$3:$B1000, "&lt;"&amp;E$11+7, Meetings!$B$3:$B1000, "&gt;="&amp;E$11, Meetings!$G$3:$G1000, Summary!$P$5)
+SUMIFS(Meetings!$F$3:$F1000, Meetings!$B$3:$B1000, "&lt;"&amp;E$11+7, Meetings!$B$3:$B1000, "&gt;="&amp;E$11, Meetings!$H$3:$H1000, Summary!$P$5)
+SUMIFS(Meetings!$F$3:$F1000, Meetings!$B$3:$B1000, "&lt;"&amp;E$11+7, Meetings!$B$3:$B1000, "&gt;="&amp;E$11, Meetings!$I$3:$I1000, Summary!$P$5)
+SUMIFS(Meetings!$F$3:$F1000, Meetings!$B$3:$B1000, "&lt;"&amp;E$11+7, Meetings!$B$3:$B1000, "&gt;="&amp;E$11, Meetings!$J$3:$J1000, Summary!$P$5)
+SUMIFS(Meetings!$F$3:$F1000, Meetings!$B$3:$B1000, "&lt;"&amp;E$11+7, Meetings!$B$3:$B1000, "&gt;="&amp;E$11, Meetings!$K$3:$K1000, Summary!$P$5)
+SUMIFS(Meetings!$F$3:$F1000, Meetings!$B$3:$B1000, "&lt;"&amp;E$11+7, Meetings!$B$3:$B1000, "&gt;="&amp;E$11, Meetings!$L$3:$L1000, Summary!$P$5)
+SUMIFS(Meetings!$F$3:$F1000, Meetings!$B$3:$B1000, "&lt;"&amp;E$11+7, Meetings!$B$3:$B1000, "&gt;="&amp;E$11, Meetings!$M$3:$M1000, Summary!$P$5)
+SUMIFS(Meetings!$F$3:$F1000, Meetings!$B$3:$B1000, "&lt;"&amp;E$11+7, Meetings!$B$3:$B1000, "&gt;="&amp;E$11, Meetings!$N$3:$N1000, Summary!$P$5)
+SUMIFS(Meetings!$F$3:$F1000, Meetings!$B$3:$B1000, "&lt;"&amp;E$11+7, Meetings!$B$3:$B1000, "&gt;="&amp;E$11, Meetings!$O$3:$O1000, Summary!$P$5)
+SUMIFS(Meetings!$F$3:$F1000, Meetings!$B$3:$B1000, "&lt;"&amp;E$11+7, Meetings!$B$3:$B1000, "&gt;="&amp;E$11, Meetings!$P$3:$P1000, Summary!$P$5)
+SUMIFS(Meetings!$F$3:$F1000, Meetings!$B$3:$B1000, "&lt;"&amp;E$11+7, Meetings!$B$3:$B1000, "&gt;="&amp;E$11, Meetings!$Q$3:$Q1000, Summary!$P$5)</f>
        <v>7.25</v>
      </c>
      <c r="F16" s="136">
        <f>SUMIFS(Timesheet!$G$3:$G1000, Timesheet!$D$3:$D1000, $B16, Timesheet!$B$3:$B1000, "&lt;"&amp;F$11+7, Timesheet!$B$3:$B1000, "&gt;="&amp;F$11)
+SUMIFS(Meetings!$F$3:$F1000, Meetings!$B$3:$B1000, "&lt;"&amp;F$11+7, Meetings!$B$3:$B1000, "&gt;="&amp;F$11, Meetings!$G$3:$G1000, Summary!$P$5)
+SUMIFS(Meetings!$F$3:$F1000, Meetings!$B$3:$B1000, "&lt;"&amp;F$11+7, Meetings!$B$3:$B1000, "&gt;="&amp;F$11, Meetings!$H$3:$H1000, Summary!$P$5)
+SUMIFS(Meetings!$F$3:$F1000, Meetings!$B$3:$B1000, "&lt;"&amp;F$11+7, Meetings!$B$3:$B1000, "&gt;="&amp;F$11, Meetings!$I$3:$I1000, Summary!$P$5)
+SUMIFS(Meetings!$F$3:$F1000, Meetings!$B$3:$B1000, "&lt;"&amp;F$11+7, Meetings!$B$3:$B1000, "&gt;="&amp;F$11, Meetings!$J$3:$J1000, Summary!$P$5)
+SUMIFS(Meetings!$F$3:$F1000, Meetings!$B$3:$B1000, "&lt;"&amp;F$11+7, Meetings!$B$3:$B1000, "&gt;="&amp;F$11, Meetings!$K$3:$K1000, Summary!$P$5)
+SUMIFS(Meetings!$F$3:$F1000, Meetings!$B$3:$B1000, "&lt;"&amp;F$11+7, Meetings!$B$3:$B1000, "&gt;="&amp;F$11, Meetings!$L$3:$L1000, Summary!$P$5)
+SUMIFS(Meetings!$F$3:$F1000, Meetings!$B$3:$B1000, "&lt;"&amp;F$11+7, Meetings!$B$3:$B1000, "&gt;="&amp;F$11, Meetings!$M$3:$M1000, Summary!$P$5)
+SUMIFS(Meetings!$F$3:$F1000, Meetings!$B$3:$B1000, "&lt;"&amp;F$11+7, Meetings!$B$3:$B1000, "&gt;="&amp;F$11, Meetings!$N$3:$N1000, Summary!$P$5)
+SUMIFS(Meetings!$F$3:$F1000, Meetings!$B$3:$B1000, "&lt;"&amp;F$11+7, Meetings!$B$3:$B1000, "&gt;="&amp;F$11, Meetings!$O$3:$O1000, Summary!$P$5)
+SUMIFS(Meetings!$F$3:$F1000, Meetings!$B$3:$B1000, "&lt;"&amp;F$11+7, Meetings!$B$3:$B1000, "&gt;="&amp;F$11, Meetings!$P$3:$P1000, Summary!$P$5)
+SUMIFS(Meetings!$F$3:$F1000, Meetings!$B$3:$B1000, "&lt;"&amp;F$11+7, Meetings!$B$3:$B1000, "&gt;="&amp;F$11, Meetings!$Q$3:$Q1000, Summary!$P$5)</f>
        <v>7.25</v>
      </c>
      <c r="G16" s="136">
        <f>SUMIFS(Timesheet!$G$3:$G1000, Timesheet!$D$3:$D1000, $B16, Timesheet!$B$3:$B1000, "&lt;"&amp;G$11+7, Timesheet!$B$3:$B1000, "&gt;="&amp;G$11)
+SUMIFS(Meetings!$F$3:$F1000, Meetings!$B$3:$B1000, "&lt;"&amp;G$11+7, Meetings!$B$3:$B1000, "&gt;="&amp;G$11, Meetings!$G$3:$G1000, Summary!$P$5)
+SUMIFS(Meetings!$F$3:$F1000, Meetings!$B$3:$B1000, "&lt;"&amp;G$11+7, Meetings!$B$3:$B1000, "&gt;="&amp;G$11, Meetings!$H$3:$H1000, Summary!$P$5)
+SUMIFS(Meetings!$F$3:$F1000, Meetings!$B$3:$B1000, "&lt;"&amp;G$11+7, Meetings!$B$3:$B1000, "&gt;="&amp;G$11, Meetings!$I$3:$I1000, Summary!$P$5)
+SUMIFS(Meetings!$F$3:$F1000, Meetings!$B$3:$B1000, "&lt;"&amp;G$11+7, Meetings!$B$3:$B1000, "&gt;="&amp;G$11, Meetings!$J$3:$J1000, Summary!$P$5)
+SUMIFS(Meetings!$F$3:$F1000, Meetings!$B$3:$B1000, "&lt;"&amp;G$11+7, Meetings!$B$3:$B1000, "&gt;="&amp;G$11, Meetings!$K$3:$K1000, Summary!$P$5)
+SUMIFS(Meetings!$F$3:$F1000, Meetings!$B$3:$B1000, "&lt;"&amp;G$11+7, Meetings!$B$3:$B1000, "&gt;="&amp;G$11, Meetings!$L$3:$L1000, Summary!$P$5)
+SUMIFS(Meetings!$F$3:$F1000, Meetings!$B$3:$B1000, "&lt;"&amp;G$11+7, Meetings!$B$3:$B1000, "&gt;="&amp;G$11, Meetings!$M$3:$M1000, Summary!$P$5)
+SUMIFS(Meetings!$F$3:$F1000, Meetings!$B$3:$B1000, "&lt;"&amp;G$11+7, Meetings!$B$3:$B1000, "&gt;="&amp;G$11, Meetings!$N$3:$N1000, Summary!$P$5)
+SUMIFS(Meetings!$F$3:$F1000, Meetings!$B$3:$B1000, "&lt;"&amp;G$11+7, Meetings!$B$3:$B1000, "&gt;="&amp;G$11, Meetings!$O$3:$O1000, Summary!$P$5)
+SUMIFS(Meetings!$F$3:$F1000, Meetings!$B$3:$B1000, "&lt;"&amp;G$11+7, Meetings!$B$3:$B1000, "&gt;="&amp;G$11, Meetings!$P$3:$P1000, Summary!$P$5)
+SUMIFS(Meetings!$F$3:$F1000, Meetings!$B$3:$B1000, "&lt;"&amp;G$11+7, Meetings!$B$3:$B1000, "&gt;="&amp;G$11, Meetings!$Q$3:$Q1000, Summary!$P$5)</f>
        <v>0.5</v>
      </c>
      <c r="H16" s="137">
        <f>SUMIFS(Timesheet!$G$3:$G1000, Timesheet!$D$3:$D1000, $B16, Timesheet!$B$3:$B1000, "&lt;"&amp;H$11+7, Timesheet!$B$3:$B1000, "&gt;="&amp;H$11)
+SUMIFS(Meetings!$F$3:$F1000, Meetings!$B$3:$B1000, "&lt;"&amp;H$11+7, Meetings!$B$3:$B1000, "&gt;="&amp;H$11, Meetings!$G$3:$G1000, Summary!$P$5)
+SUMIFS(Meetings!$F$3:$F1000, Meetings!$B$3:$B1000, "&lt;"&amp;H$11+7, Meetings!$B$3:$B1000, "&gt;="&amp;H$11, Meetings!$H$3:$H1000, Summary!$P$5)
+SUMIFS(Meetings!$F$3:$F1000, Meetings!$B$3:$B1000, "&lt;"&amp;H$11+7, Meetings!$B$3:$B1000, "&gt;="&amp;H$11, Meetings!$I$3:$I1000, Summary!$P$5)
+SUMIFS(Meetings!$F$3:$F1000, Meetings!$B$3:$B1000, "&lt;"&amp;H$11+7, Meetings!$B$3:$B1000, "&gt;="&amp;H$11, Meetings!$J$3:$J1000, Summary!$P$5)
+SUMIFS(Meetings!$F$3:$F1000, Meetings!$B$3:$B1000, "&lt;"&amp;H$11+7, Meetings!$B$3:$B1000, "&gt;="&amp;H$11, Meetings!$K$3:$K1000, Summary!$P$5)
+SUMIFS(Meetings!$F$3:$F1000, Meetings!$B$3:$B1000, "&lt;"&amp;H$11+7, Meetings!$B$3:$B1000, "&gt;="&amp;H$11, Meetings!$L$3:$L1000, Summary!$P$5)
+SUMIFS(Meetings!$F$3:$F1000, Meetings!$B$3:$B1000, "&lt;"&amp;H$11+7, Meetings!$B$3:$B1000, "&gt;="&amp;H$11, Meetings!$M$3:$M1000, Summary!$P$5)
+SUMIFS(Meetings!$F$3:$F1000, Meetings!$B$3:$B1000, "&lt;"&amp;H$11+7, Meetings!$B$3:$B1000, "&gt;="&amp;H$11, Meetings!$N$3:$N1000, Summary!$P$5)
+SUMIFS(Meetings!$F$3:$F1000, Meetings!$B$3:$B1000, "&lt;"&amp;H$11+7, Meetings!$B$3:$B1000, "&gt;="&amp;H$11, Meetings!$O$3:$O1000, Summary!$P$5)
+SUMIFS(Meetings!$F$3:$F1000, Meetings!$B$3:$B1000, "&lt;"&amp;H$11+7, Meetings!$B$3:$B1000, "&gt;="&amp;H$11, Meetings!$P$3:$P1000, Summary!$P$5)
+SUMIFS(Meetings!$F$3:$F1000, Meetings!$B$3:$B1000, "&lt;"&amp;H$11+7, Meetings!$B$3:$B1000, "&gt;="&amp;H$11, Meetings!$Q$3:$Q1000, Summary!$P$5)</f>
        <v>0</v>
      </c>
      <c r="I16" s="137">
        <f>SUMIFS(Timesheet!$G$3:$G1000, Timesheet!$D$3:$D1000, $B16, Timesheet!$B$3:$B1000, "&lt;"&amp;I$11+7, Timesheet!$B$3:$B1000, "&gt;="&amp;I$11)
+SUMIFS(Meetings!$F$3:$F1000, Meetings!$B$3:$B1000, "&lt;"&amp;I$11+7, Meetings!$B$3:$B1000, "&gt;="&amp;I$11, Meetings!$G$3:$G1000, Summary!$P$5)
+SUMIFS(Meetings!$F$3:$F1000, Meetings!$B$3:$B1000, "&lt;"&amp;I$11+7, Meetings!$B$3:$B1000, "&gt;="&amp;I$11, Meetings!$H$3:$H1000, Summary!$P$5)
+SUMIFS(Meetings!$F$3:$F1000, Meetings!$B$3:$B1000, "&lt;"&amp;I$11+7, Meetings!$B$3:$B1000, "&gt;="&amp;I$11, Meetings!$I$3:$I1000, Summary!$P$5)
+SUMIFS(Meetings!$F$3:$F1000, Meetings!$B$3:$B1000, "&lt;"&amp;I$11+7, Meetings!$B$3:$B1000, "&gt;="&amp;I$11, Meetings!$J$3:$J1000, Summary!$P$5)
+SUMIFS(Meetings!$F$3:$F1000, Meetings!$B$3:$B1000, "&lt;"&amp;I$11+7, Meetings!$B$3:$B1000, "&gt;="&amp;I$11, Meetings!$K$3:$K1000, Summary!$P$5)
+SUMIFS(Meetings!$F$3:$F1000, Meetings!$B$3:$B1000, "&lt;"&amp;I$11+7, Meetings!$B$3:$B1000, "&gt;="&amp;I$11, Meetings!$L$3:$L1000, Summary!$P$5)
+SUMIFS(Meetings!$F$3:$F1000, Meetings!$B$3:$B1000, "&lt;"&amp;I$11+7, Meetings!$B$3:$B1000, "&gt;="&amp;I$11, Meetings!$M$3:$M1000, Summary!$P$5)
+SUMIFS(Meetings!$F$3:$F1000, Meetings!$B$3:$B1000, "&lt;"&amp;I$11+7, Meetings!$B$3:$B1000, "&gt;="&amp;I$11, Meetings!$N$3:$N1000, Summary!$P$5)
+SUMIFS(Meetings!$F$3:$F1000, Meetings!$B$3:$B1000, "&lt;"&amp;I$11+7, Meetings!$B$3:$B1000, "&gt;="&amp;I$11, Meetings!$O$3:$O1000, Summary!$P$5)
+SUMIFS(Meetings!$F$3:$F1000, Meetings!$B$3:$B1000, "&lt;"&amp;I$11+7, Meetings!$B$3:$B1000, "&gt;="&amp;I$11, Meetings!$P$3:$P1000, Summary!$P$5)
+SUMIFS(Meetings!$F$3:$F1000, Meetings!$B$3:$B1000, "&lt;"&amp;I$11+7, Meetings!$B$3:$B1000, "&gt;="&amp;I$11, Meetings!$Q$3:$Q1000, Summary!$P$5)</f>
        <v>0</v>
      </c>
      <c r="J16" s="137">
        <f>SUMIFS(Timesheet!$G$3:$G1000, Timesheet!$D$3:$D1000, $B16, Timesheet!$B$3:$B1000, "&lt;"&amp;J$11+7, Timesheet!$B$3:$B1000, "&gt;="&amp;J$11)
+SUMIFS(Meetings!$F$3:$F1000, Meetings!$B$3:$B1000, "&lt;"&amp;J$11+7, Meetings!$B$3:$B1000, "&gt;="&amp;J$11, Meetings!$G$3:$G1000, Summary!$P$5)
+SUMIFS(Meetings!$F$3:$F1000, Meetings!$B$3:$B1000, "&lt;"&amp;J$11+7, Meetings!$B$3:$B1000, "&gt;="&amp;J$11, Meetings!$H$3:$H1000, Summary!$P$5)
+SUMIFS(Meetings!$F$3:$F1000, Meetings!$B$3:$B1000, "&lt;"&amp;J$11+7, Meetings!$B$3:$B1000, "&gt;="&amp;J$11, Meetings!$I$3:$I1000, Summary!$P$5)
+SUMIFS(Meetings!$F$3:$F1000, Meetings!$B$3:$B1000, "&lt;"&amp;J$11+7, Meetings!$B$3:$B1000, "&gt;="&amp;J$11, Meetings!$J$3:$J1000, Summary!$P$5)
+SUMIFS(Meetings!$F$3:$F1000, Meetings!$B$3:$B1000, "&lt;"&amp;J$11+7, Meetings!$B$3:$B1000, "&gt;="&amp;J$11, Meetings!$K$3:$K1000, Summary!$P$5)
+SUMIFS(Meetings!$F$3:$F1000, Meetings!$B$3:$B1000, "&lt;"&amp;J$11+7, Meetings!$B$3:$B1000, "&gt;="&amp;J$11, Meetings!$L$3:$L1000, Summary!$P$5)
+SUMIFS(Meetings!$F$3:$F1000, Meetings!$B$3:$B1000, "&lt;"&amp;J$11+7, Meetings!$B$3:$B1000, "&gt;="&amp;J$11, Meetings!$M$3:$M1000, Summary!$P$5)
+SUMIFS(Meetings!$F$3:$F1000, Meetings!$B$3:$B1000, "&lt;"&amp;J$11+7, Meetings!$B$3:$B1000, "&gt;="&amp;J$11, Meetings!$N$3:$N1000, Summary!$P$5)
+SUMIFS(Meetings!$F$3:$F1000, Meetings!$B$3:$B1000, "&lt;"&amp;J$11+7, Meetings!$B$3:$B1000, "&gt;="&amp;J$11, Meetings!$O$3:$O1000, Summary!$P$5)
+SUMIFS(Meetings!$F$3:$F1000, Meetings!$B$3:$B1000, "&lt;"&amp;J$11+7, Meetings!$B$3:$B1000, "&gt;="&amp;J$11, Meetings!$P$3:$P1000, Summary!$P$5)
+SUMIFS(Meetings!$F$3:$F1000, Meetings!$B$3:$B1000, "&lt;"&amp;J$11+7, Meetings!$B$3:$B1000, "&gt;="&amp;J$11, Meetings!$Q$3:$Q1000, Summary!$P$5)</f>
        <v>0</v>
      </c>
      <c r="K16" s="137">
        <f>SUMIFS(Timesheet!$G$3:$G1000, Timesheet!$D$3:$D1000, $B16, Timesheet!$B$3:$B1000, "&lt;"&amp;K$11+7, Timesheet!$B$3:$B1000, "&gt;="&amp;K$11)
+SUMIFS(Meetings!$F$3:$F1000, Meetings!$B$3:$B1000, "&lt;"&amp;K$11+7, Meetings!$B$3:$B1000, "&gt;="&amp;K$11, Meetings!$G$3:$G1000, Summary!$P$5)
+SUMIFS(Meetings!$F$3:$F1000, Meetings!$B$3:$B1000, "&lt;"&amp;K$11+7, Meetings!$B$3:$B1000, "&gt;="&amp;K$11, Meetings!$H$3:$H1000, Summary!$P$5)
+SUMIFS(Meetings!$F$3:$F1000, Meetings!$B$3:$B1000, "&lt;"&amp;K$11+7, Meetings!$B$3:$B1000, "&gt;="&amp;K$11, Meetings!$I$3:$I1000, Summary!$P$5)
+SUMIFS(Meetings!$F$3:$F1000, Meetings!$B$3:$B1000, "&lt;"&amp;K$11+7, Meetings!$B$3:$B1000, "&gt;="&amp;K$11, Meetings!$J$3:$J1000, Summary!$P$5)
+SUMIFS(Meetings!$F$3:$F1000, Meetings!$B$3:$B1000, "&lt;"&amp;K$11+7, Meetings!$B$3:$B1000, "&gt;="&amp;K$11, Meetings!$K$3:$K1000, Summary!$P$5)
+SUMIFS(Meetings!$F$3:$F1000, Meetings!$B$3:$B1000, "&lt;"&amp;K$11+7, Meetings!$B$3:$B1000, "&gt;="&amp;K$11, Meetings!$L$3:$L1000, Summary!$P$5)
+SUMIFS(Meetings!$F$3:$F1000, Meetings!$B$3:$B1000, "&lt;"&amp;K$11+7, Meetings!$B$3:$B1000, "&gt;="&amp;K$11, Meetings!$M$3:$M1000, Summary!$P$5)
+SUMIFS(Meetings!$F$3:$F1000, Meetings!$B$3:$B1000, "&lt;"&amp;K$11+7, Meetings!$B$3:$B1000, "&gt;="&amp;K$11, Meetings!$N$3:$N1000, Summary!$P$5)
+SUMIFS(Meetings!$F$3:$F1000, Meetings!$B$3:$B1000, "&lt;"&amp;K$11+7, Meetings!$B$3:$B1000, "&gt;="&amp;K$11, Meetings!$O$3:$O1000, Summary!$P$5)
+SUMIFS(Meetings!$F$3:$F1000, Meetings!$B$3:$B1000, "&lt;"&amp;K$11+7, Meetings!$B$3:$B1000, "&gt;="&amp;K$11, Meetings!$P$3:$P1000, Summary!$P$5)
+SUMIFS(Meetings!$F$3:$F1000, Meetings!$B$3:$B1000, "&lt;"&amp;K$11+7, Meetings!$B$3:$B1000, "&gt;="&amp;K$11, Meetings!$Q$3:$Q1000, Summary!$P$5)</f>
        <v>0</v>
      </c>
      <c r="L16" s="137">
        <f>SUMIFS(Timesheet!$G$3:$G1000, Timesheet!$D$3:$D1000, $B16, Timesheet!$B$3:$B1000, "&lt;"&amp;L$11+7, Timesheet!$B$3:$B1000, "&gt;="&amp;L$11)
+SUMIFS(Meetings!$F$3:$F1000, Meetings!$B$3:$B1000, "&lt;"&amp;L$11+7, Meetings!$B$3:$B1000, "&gt;="&amp;L$11, Meetings!$G$3:$G1000, Summary!$P$5)
+SUMIFS(Meetings!$F$3:$F1000, Meetings!$B$3:$B1000, "&lt;"&amp;L$11+7, Meetings!$B$3:$B1000, "&gt;="&amp;L$11, Meetings!$H$3:$H1000, Summary!$P$5)
+SUMIFS(Meetings!$F$3:$F1000, Meetings!$B$3:$B1000, "&lt;"&amp;L$11+7, Meetings!$B$3:$B1000, "&gt;="&amp;L$11, Meetings!$I$3:$I1000, Summary!$P$5)
+SUMIFS(Meetings!$F$3:$F1000, Meetings!$B$3:$B1000, "&lt;"&amp;L$11+7, Meetings!$B$3:$B1000, "&gt;="&amp;L$11, Meetings!$J$3:$J1000, Summary!$P$5)
+SUMIFS(Meetings!$F$3:$F1000, Meetings!$B$3:$B1000, "&lt;"&amp;L$11+7, Meetings!$B$3:$B1000, "&gt;="&amp;L$11, Meetings!$K$3:$K1000, Summary!$P$5)
+SUMIFS(Meetings!$F$3:$F1000, Meetings!$B$3:$B1000, "&lt;"&amp;L$11+7, Meetings!$B$3:$B1000, "&gt;="&amp;L$11, Meetings!$L$3:$L1000, Summary!$P$5)
+SUMIFS(Meetings!$F$3:$F1000, Meetings!$B$3:$B1000, "&lt;"&amp;L$11+7, Meetings!$B$3:$B1000, "&gt;="&amp;L$11, Meetings!$M$3:$M1000, Summary!$P$5)
+SUMIFS(Meetings!$F$3:$F1000, Meetings!$B$3:$B1000, "&lt;"&amp;L$11+7, Meetings!$B$3:$B1000, "&gt;="&amp;L$11, Meetings!$N$3:$N1000, Summary!$P$5)
+SUMIFS(Meetings!$F$3:$F1000, Meetings!$B$3:$B1000, "&lt;"&amp;L$11+7, Meetings!$B$3:$B1000, "&gt;="&amp;L$11, Meetings!$O$3:$O1000, Summary!$P$5)
+SUMIFS(Meetings!$F$3:$F1000, Meetings!$B$3:$B1000, "&lt;"&amp;L$11+7, Meetings!$B$3:$B1000, "&gt;="&amp;L$11, Meetings!$P$3:$P1000, Summary!$P$5)
+SUMIFS(Meetings!$F$3:$F1000, Meetings!$B$3:$B1000, "&lt;"&amp;L$11+7, Meetings!$B$3:$B1000, "&gt;="&amp;L$11, Meetings!$Q$3:$Q1000, Summary!$P$5)</f>
        <v>1.75</v>
      </c>
      <c r="M16" s="136">
        <f>SUMIFS(Timesheet!$G$3:$G1000, Timesheet!$D$3:$D1000, $B16, Timesheet!$B$3:$B1000, "&lt;"&amp;M$11+7, Timesheet!$B$3:$B1000, "&gt;="&amp;M$11)
+SUMIFS(Meetings!$F$3:$F1000, Meetings!$B$3:$B1000, "&lt;"&amp;M$11+7, Meetings!$B$3:$B1000, "&gt;="&amp;M$11, Meetings!$G$3:$G1000, Summary!$P$5)
+SUMIFS(Meetings!$F$3:$F1000, Meetings!$B$3:$B1000, "&lt;"&amp;M$11+7, Meetings!$B$3:$B1000, "&gt;="&amp;M$11, Meetings!$H$3:$H1000, Summary!$P$5)
+SUMIFS(Meetings!$F$3:$F1000, Meetings!$B$3:$B1000, "&lt;"&amp;M$11+7, Meetings!$B$3:$B1000, "&gt;="&amp;M$11, Meetings!$I$3:$I1000, Summary!$P$5)
+SUMIFS(Meetings!$F$3:$F1000, Meetings!$B$3:$B1000, "&lt;"&amp;M$11+7, Meetings!$B$3:$B1000, "&gt;="&amp;M$11, Meetings!$J$3:$J1000, Summary!$P$5)
+SUMIFS(Meetings!$F$3:$F1000, Meetings!$B$3:$B1000, "&lt;"&amp;M$11+7, Meetings!$B$3:$B1000, "&gt;="&amp;M$11, Meetings!$K$3:$K1000, Summary!$P$5)
+SUMIFS(Meetings!$F$3:$F1000, Meetings!$B$3:$B1000, "&lt;"&amp;M$11+7, Meetings!$B$3:$B1000, "&gt;="&amp;M$11, Meetings!$L$3:$L1000, Summary!$P$5)
+SUMIFS(Meetings!$F$3:$F1000, Meetings!$B$3:$B1000, "&lt;"&amp;M$11+7, Meetings!$B$3:$B1000, "&gt;="&amp;M$11, Meetings!$M$3:$M1000, Summary!$P$5)
+SUMIFS(Meetings!$F$3:$F1000, Meetings!$B$3:$B1000, "&lt;"&amp;M$11+7, Meetings!$B$3:$B1000, "&gt;="&amp;M$11, Meetings!$N$3:$N1000, Summary!$P$5)
+SUMIFS(Meetings!$F$3:$F1000, Meetings!$B$3:$B1000, "&lt;"&amp;M$11+7, Meetings!$B$3:$B1000, "&gt;="&amp;M$11, Meetings!$O$3:$O1000, Summary!$P$5)
+SUMIFS(Meetings!$F$3:$F1000, Meetings!$B$3:$B1000, "&lt;"&amp;M$11+7, Meetings!$B$3:$B1000, "&gt;="&amp;M$11, Meetings!$P$3:$P1000, Summary!$P$5)
+SUMIFS(Meetings!$F$3:$F1000, Meetings!$B$3:$B1000, "&lt;"&amp;M$11+7, Meetings!$B$3:$B1000, "&gt;="&amp;M$11, Meetings!$Q$3:$Q1000, Summary!$P$5)</f>
        <v>0</v>
      </c>
      <c r="N16" s="136">
        <f>SUMIFS(Timesheet!$G$3:$G1000, Timesheet!$D$3:$D1000, $B16, Timesheet!$B$3:$B1000, "&lt;"&amp;N$11+7, Timesheet!$B$3:$B1000, "&gt;="&amp;N$11)
+SUMIFS(Meetings!$F$3:$F1000, Meetings!$B$3:$B1000, "&lt;"&amp;N$11+7, Meetings!$B$3:$B1000, "&gt;="&amp;N$11, Meetings!$G$3:$G1000, Summary!$P$5)
+SUMIFS(Meetings!$F$3:$F1000, Meetings!$B$3:$B1000, "&lt;"&amp;N$11+7, Meetings!$B$3:$B1000, "&gt;="&amp;N$11, Meetings!$H$3:$H1000, Summary!$P$5)
+SUMIFS(Meetings!$F$3:$F1000, Meetings!$B$3:$B1000, "&lt;"&amp;N$11+7, Meetings!$B$3:$B1000, "&gt;="&amp;N$11, Meetings!$I$3:$I1000, Summary!$P$5)
+SUMIFS(Meetings!$F$3:$F1000, Meetings!$B$3:$B1000, "&lt;"&amp;N$11+7, Meetings!$B$3:$B1000, "&gt;="&amp;N$11, Meetings!$J$3:$J1000, Summary!$P$5)
+SUMIFS(Meetings!$F$3:$F1000, Meetings!$B$3:$B1000, "&lt;"&amp;N$11+7, Meetings!$B$3:$B1000, "&gt;="&amp;N$11, Meetings!$K$3:$K1000, Summary!$P$5)
+SUMIFS(Meetings!$F$3:$F1000, Meetings!$B$3:$B1000, "&lt;"&amp;N$11+7, Meetings!$B$3:$B1000, "&gt;="&amp;N$11, Meetings!$L$3:$L1000, Summary!$P$5)
+SUMIFS(Meetings!$F$3:$F1000, Meetings!$B$3:$B1000, "&lt;"&amp;N$11+7, Meetings!$B$3:$B1000, "&gt;="&amp;N$11, Meetings!$M$3:$M1000, Summary!$P$5)
+SUMIFS(Meetings!$F$3:$F1000, Meetings!$B$3:$B1000, "&lt;"&amp;N$11+7, Meetings!$B$3:$B1000, "&gt;="&amp;N$11, Meetings!$N$3:$N1000, Summary!$P$5)
+SUMIFS(Meetings!$F$3:$F1000, Meetings!$B$3:$B1000, "&lt;"&amp;N$11+7, Meetings!$B$3:$B1000, "&gt;="&amp;N$11, Meetings!$O$3:$O1000, Summary!$P$5)
+SUMIFS(Meetings!$F$3:$F1000, Meetings!$B$3:$B1000, "&lt;"&amp;N$11+7, Meetings!$B$3:$B1000, "&gt;="&amp;N$11, Meetings!$P$3:$P1000, Summary!$P$5)
+SUMIFS(Meetings!$F$3:$F1000, Meetings!$B$3:$B1000, "&lt;"&amp;N$11+7, Meetings!$B$3:$B1000, "&gt;="&amp;N$11, Meetings!$Q$3:$Q1000, Summary!$P$5)</f>
        <v>0.5</v>
      </c>
      <c r="O16" s="136">
        <f>SUMIFS(Timesheet!$G$3:$G1000, Timesheet!$D$3:$D1000, $B16, Timesheet!$B$3:$B1000, "&lt;"&amp;O$11+7, Timesheet!$B$3:$B1000, "&gt;="&amp;O$11)
+SUMIFS(Meetings!$F$3:$F1000, Meetings!$B$3:$B1000, "&lt;"&amp;O$11+7, Meetings!$B$3:$B1000, "&gt;="&amp;O$11, Meetings!$G$3:$G1000, Summary!$P$5)
+SUMIFS(Meetings!$F$3:$F1000, Meetings!$B$3:$B1000, "&lt;"&amp;O$11+7, Meetings!$B$3:$B1000, "&gt;="&amp;O$11, Meetings!$H$3:$H1000, Summary!$P$5)
+SUMIFS(Meetings!$F$3:$F1000, Meetings!$B$3:$B1000, "&lt;"&amp;O$11+7, Meetings!$B$3:$B1000, "&gt;="&amp;O$11, Meetings!$I$3:$I1000, Summary!$P$5)
+SUMIFS(Meetings!$F$3:$F1000, Meetings!$B$3:$B1000, "&lt;"&amp;O$11+7, Meetings!$B$3:$B1000, "&gt;="&amp;O$11, Meetings!$J$3:$J1000, Summary!$P$5)
+SUMIFS(Meetings!$F$3:$F1000, Meetings!$B$3:$B1000, "&lt;"&amp;O$11+7, Meetings!$B$3:$B1000, "&gt;="&amp;O$11, Meetings!$K$3:$K1000, Summary!$P$5)
+SUMIFS(Meetings!$F$3:$F1000, Meetings!$B$3:$B1000, "&lt;"&amp;O$11+7, Meetings!$B$3:$B1000, "&gt;="&amp;O$11, Meetings!$L$3:$L1000, Summary!$P$5)
+SUMIFS(Meetings!$F$3:$F1000, Meetings!$B$3:$B1000, "&lt;"&amp;O$11+7, Meetings!$B$3:$B1000, "&gt;="&amp;O$11, Meetings!$M$3:$M1000, Summary!$P$5)
+SUMIFS(Meetings!$F$3:$F1000, Meetings!$B$3:$B1000, "&lt;"&amp;O$11+7, Meetings!$B$3:$B1000, "&gt;="&amp;O$11, Meetings!$N$3:$N1000, Summary!$P$5)
+SUMIFS(Meetings!$F$3:$F1000, Meetings!$B$3:$B1000, "&lt;"&amp;O$11+7, Meetings!$B$3:$B1000, "&gt;="&amp;O$11, Meetings!$O$3:$O1000, Summary!$P$5)
+SUMIFS(Meetings!$F$3:$F1000, Meetings!$B$3:$B1000, "&lt;"&amp;O$11+7, Meetings!$B$3:$B1000, "&gt;="&amp;O$11, Meetings!$P$3:$P1000, Summary!$P$5)
+SUMIFS(Meetings!$F$3:$F1000, Meetings!$B$3:$B1000, "&lt;"&amp;O$11+7, Meetings!$B$3:$B1000, "&gt;="&amp;O$11, Meetings!$Q$3:$Q1000, Summary!$P$5)</f>
        <v>5.75</v>
      </c>
      <c r="P16" s="136">
        <f>SUMIFS(Timesheet!$G$3:$G1000, Timesheet!$D$3:$D1000, $B16, Timesheet!$B$3:$B1000, "&lt;"&amp;P$11+7, Timesheet!$B$3:$B1000, "&gt;="&amp;P$11)
+SUMIFS(Meetings!$F$3:$F1000, Meetings!$B$3:$B1000, "&lt;"&amp;P$11+7, Meetings!$B$3:$B1000, "&gt;="&amp;P$11, Meetings!$G$3:$G1000, Summary!$P$5)
+SUMIFS(Meetings!$F$3:$F1000, Meetings!$B$3:$B1000, "&lt;"&amp;P$11+7, Meetings!$B$3:$B1000, "&gt;="&amp;P$11, Meetings!$H$3:$H1000, Summary!$P$5)
+SUMIFS(Meetings!$F$3:$F1000, Meetings!$B$3:$B1000, "&lt;"&amp;P$11+7, Meetings!$B$3:$B1000, "&gt;="&amp;P$11, Meetings!$I$3:$I1000, Summary!$P$5)
+SUMIFS(Meetings!$F$3:$F1000, Meetings!$B$3:$B1000, "&lt;"&amp;P$11+7, Meetings!$B$3:$B1000, "&gt;="&amp;P$11, Meetings!$J$3:$J1000, Summary!$P$5)
+SUMIFS(Meetings!$F$3:$F1000, Meetings!$B$3:$B1000, "&lt;"&amp;P$11+7, Meetings!$B$3:$B1000, "&gt;="&amp;P$11, Meetings!$K$3:$K1000, Summary!$P$5)
+SUMIFS(Meetings!$F$3:$F1000, Meetings!$B$3:$B1000, "&lt;"&amp;P$11+7, Meetings!$B$3:$B1000, "&gt;="&amp;P$11, Meetings!$L$3:$L1000, Summary!$P$5)
+SUMIFS(Meetings!$F$3:$F1000, Meetings!$B$3:$B1000, "&lt;"&amp;P$11+7, Meetings!$B$3:$B1000, "&gt;="&amp;P$11, Meetings!$M$3:$M1000, Summary!$P$5)
+SUMIFS(Meetings!$F$3:$F1000, Meetings!$B$3:$B1000, "&lt;"&amp;P$11+7, Meetings!$B$3:$B1000, "&gt;="&amp;P$11, Meetings!$N$3:$N1000, Summary!$P$5)
+SUMIFS(Meetings!$F$3:$F1000, Meetings!$B$3:$B1000, "&lt;"&amp;P$11+7, Meetings!$B$3:$B1000, "&gt;="&amp;P$11, Meetings!$O$3:$O1000, Summary!$P$5)
+SUMIFS(Meetings!$F$3:$F1000, Meetings!$B$3:$B1000, "&lt;"&amp;P$11+7, Meetings!$B$3:$B1000, "&gt;="&amp;P$11, Meetings!$P$3:$P1000, Summary!$P$5)
+SUMIFS(Meetings!$F$3:$F1000, Meetings!$B$3:$B1000, "&lt;"&amp;P$11+7, Meetings!$B$3:$B1000, "&gt;="&amp;P$11, Meetings!$Q$3:$Q1000, Summary!$P$5)</f>
        <v>3.5</v>
      </c>
      <c r="Q16" s="136">
        <f>SUMIFS(Timesheet!$G$3:$G1000, Timesheet!$D$3:$D1000, $B16, Timesheet!$B$3:$B1000, "&lt;"&amp;Q$11+7, Timesheet!$B$3:$B1000, "&gt;="&amp;Q$11)
+SUMIFS(Meetings!$F$3:$F1000, Meetings!$B$3:$B1000, "&lt;"&amp;Q$11+7, Meetings!$B$3:$B1000, "&gt;="&amp;Q$11, Meetings!$G$3:$G1000, Summary!$P$5)
+SUMIFS(Meetings!$F$3:$F1000, Meetings!$B$3:$B1000, "&lt;"&amp;Q$11+7, Meetings!$B$3:$B1000, "&gt;="&amp;Q$11, Meetings!$H$3:$H1000, Summary!$P$5)
+SUMIFS(Meetings!$F$3:$F1000, Meetings!$B$3:$B1000, "&lt;"&amp;Q$11+7, Meetings!$B$3:$B1000, "&gt;="&amp;Q$11, Meetings!$I$3:$I1000, Summary!$P$5)
+SUMIFS(Meetings!$F$3:$F1000, Meetings!$B$3:$B1000, "&lt;"&amp;Q$11+7, Meetings!$B$3:$B1000, "&gt;="&amp;Q$11, Meetings!$J$3:$J1000, Summary!$P$5)
+SUMIFS(Meetings!$F$3:$F1000, Meetings!$B$3:$B1000, "&lt;"&amp;Q$11+7, Meetings!$B$3:$B1000, "&gt;="&amp;Q$11, Meetings!$K$3:$K1000, Summary!$P$5)
+SUMIFS(Meetings!$F$3:$F1000, Meetings!$B$3:$B1000, "&lt;"&amp;Q$11+7, Meetings!$B$3:$B1000, "&gt;="&amp;Q$11, Meetings!$L$3:$L1000, Summary!$P$5)
+SUMIFS(Meetings!$F$3:$F1000, Meetings!$B$3:$B1000, "&lt;"&amp;Q$11+7, Meetings!$B$3:$B1000, "&gt;="&amp;Q$11, Meetings!$M$3:$M1000, Summary!$P$5)
+SUMIFS(Meetings!$F$3:$F1000, Meetings!$B$3:$B1000, "&lt;"&amp;Q$11+7, Meetings!$B$3:$B1000, "&gt;="&amp;Q$11, Meetings!$N$3:$N1000, Summary!$P$5)
+SUMIFS(Meetings!$F$3:$F1000, Meetings!$B$3:$B1000, "&lt;"&amp;Q$11+7, Meetings!$B$3:$B1000, "&gt;="&amp;Q$11, Meetings!$O$3:$O1000, Summary!$P$5)
+SUMIFS(Meetings!$F$3:$F1000, Meetings!$B$3:$B1000, "&lt;"&amp;Q$11+7, Meetings!$B$3:$B1000, "&gt;="&amp;Q$11, Meetings!$P$3:$P1000, Summary!$P$5)
+SUMIFS(Meetings!$F$3:$F1000, Meetings!$B$3:$B1000, "&lt;"&amp;Q$11+7, Meetings!$B$3:$B1000, "&gt;="&amp;Q$11, Meetings!$Q$3:$Q1000, Summary!$P$5)</f>
        <v>2.5</v>
      </c>
      <c r="R16" s="136">
        <f>SUMIFS(Timesheet!$G$3:$G1000, Timesheet!$D$3:$D1000, $B16, Timesheet!$B$3:$B1000, "&lt;"&amp;R$11+7, Timesheet!$B$3:$B1000, "&gt;="&amp;R$11)
+SUMIFS(Meetings!$F$3:$F1000, Meetings!$B$3:$B1000, "&lt;"&amp;R$11+7, Meetings!$B$3:$B1000, "&gt;="&amp;R$11, Meetings!$G$3:$G1000, Summary!$P$5)
+SUMIFS(Meetings!$F$3:$F1000, Meetings!$B$3:$B1000, "&lt;"&amp;R$11+7, Meetings!$B$3:$B1000, "&gt;="&amp;R$11, Meetings!$H$3:$H1000, Summary!$P$5)
+SUMIFS(Meetings!$F$3:$F1000, Meetings!$B$3:$B1000, "&lt;"&amp;R$11+7, Meetings!$B$3:$B1000, "&gt;="&amp;R$11, Meetings!$I$3:$I1000, Summary!$P$5)
+SUMIFS(Meetings!$F$3:$F1000, Meetings!$B$3:$B1000, "&lt;"&amp;R$11+7, Meetings!$B$3:$B1000, "&gt;="&amp;R$11, Meetings!$J$3:$J1000, Summary!$P$5)
+SUMIFS(Meetings!$F$3:$F1000, Meetings!$B$3:$B1000, "&lt;"&amp;R$11+7, Meetings!$B$3:$B1000, "&gt;="&amp;R$11, Meetings!$K$3:$K1000, Summary!$P$5)
+SUMIFS(Meetings!$F$3:$F1000, Meetings!$B$3:$B1000, "&lt;"&amp;R$11+7, Meetings!$B$3:$B1000, "&gt;="&amp;R$11, Meetings!$L$3:$L1000, Summary!$P$5)
+SUMIFS(Meetings!$F$3:$F1000, Meetings!$B$3:$B1000, "&lt;"&amp;R$11+7, Meetings!$B$3:$B1000, "&gt;="&amp;R$11, Meetings!$M$3:$M1000, Summary!$P$5)
+SUMIFS(Meetings!$F$3:$F1000, Meetings!$B$3:$B1000, "&lt;"&amp;R$11+7, Meetings!$B$3:$B1000, "&gt;="&amp;R$11, Meetings!$N$3:$N1000, Summary!$P$5)
+SUMIFS(Meetings!$F$3:$F1000, Meetings!$B$3:$B1000, "&lt;"&amp;R$11+7, Meetings!$B$3:$B1000, "&gt;="&amp;R$11, Meetings!$O$3:$O1000, Summary!$P$5)
+SUMIFS(Meetings!$F$3:$F1000, Meetings!$B$3:$B1000, "&lt;"&amp;R$11+7, Meetings!$B$3:$B1000, "&gt;="&amp;R$11, Meetings!$P$3:$P1000, Summary!$P$5)
+SUMIFS(Meetings!$F$3:$F1000, Meetings!$B$3:$B1000, "&lt;"&amp;R$11+7, Meetings!$B$3:$B1000, "&gt;="&amp;R$11, Meetings!$Q$3:$Q1000, Summary!$P$5)</f>
        <v>5.5</v>
      </c>
      <c r="S16" s="136">
        <f>SUMIFS(Timesheet!$G$3:$G1000, Timesheet!$D$3:$D1000, $B16, Timesheet!$B$3:$B1000, "&lt;"&amp;S$11+7, Timesheet!$B$3:$B1000, "&gt;="&amp;S$11)
+SUMIFS(Meetings!$F$3:$F1000, Meetings!$B$3:$B1000, "&lt;"&amp;S$11+7, Meetings!$B$3:$B1000, "&gt;="&amp;S$11, Meetings!$G$3:$G1000, Summary!$P$5)
+SUMIFS(Meetings!$F$3:$F1000, Meetings!$B$3:$B1000, "&lt;"&amp;S$11+7, Meetings!$B$3:$B1000, "&gt;="&amp;S$11, Meetings!$H$3:$H1000, Summary!$P$5)
+SUMIFS(Meetings!$F$3:$F1000, Meetings!$B$3:$B1000, "&lt;"&amp;S$11+7, Meetings!$B$3:$B1000, "&gt;="&amp;S$11, Meetings!$I$3:$I1000, Summary!$P$5)
+SUMIFS(Meetings!$F$3:$F1000, Meetings!$B$3:$B1000, "&lt;"&amp;S$11+7, Meetings!$B$3:$B1000, "&gt;="&amp;S$11, Meetings!$J$3:$J1000, Summary!$P$5)
+SUMIFS(Meetings!$F$3:$F1000, Meetings!$B$3:$B1000, "&lt;"&amp;S$11+7, Meetings!$B$3:$B1000, "&gt;="&amp;S$11, Meetings!$K$3:$K1000, Summary!$P$5)
+SUMIFS(Meetings!$F$3:$F1000, Meetings!$B$3:$B1000, "&lt;"&amp;S$11+7, Meetings!$B$3:$B1000, "&gt;="&amp;S$11, Meetings!$L$3:$L1000, Summary!$P$5)
+SUMIFS(Meetings!$F$3:$F1000, Meetings!$B$3:$B1000, "&lt;"&amp;S$11+7, Meetings!$B$3:$B1000, "&gt;="&amp;S$11, Meetings!$M$3:$M1000, Summary!$P$5)
+SUMIFS(Meetings!$F$3:$F1000, Meetings!$B$3:$B1000, "&lt;"&amp;S$11+7, Meetings!$B$3:$B1000, "&gt;="&amp;S$11, Meetings!$N$3:$N1000, Summary!$P$5)
+SUMIFS(Meetings!$F$3:$F1000, Meetings!$B$3:$B1000, "&lt;"&amp;S$11+7, Meetings!$B$3:$B1000, "&gt;="&amp;S$11, Meetings!$O$3:$O1000, Summary!$P$5)
+SUMIFS(Meetings!$F$3:$F1000, Meetings!$B$3:$B1000, "&lt;"&amp;S$11+7, Meetings!$B$3:$B1000, "&gt;="&amp;S$11, Meetings!$P$3:$P1000, Summary!$P$5)
+SUMIFS(Meetings!$F$3:$F1000, Meetings!$B$3:$B1000, "&lt;"&amp;S$11+7, Meetings!$B$3:$B1000, "&gt;="&amp;S$11, Meetings!$Q$3:$Q1000, Summary!$P$5)</f>
        <v>2</v>
      </c>
      <c r="T16" s="136">
        <f>SUMIFS(Timesheet!$G$3:$G1000, Timesheet!$D$3:$D1000, $B16, Timesheet!$B$3:$B1000, "&lt;"&amp;T$11+7, Timesheet!$B$3:$B1000, "&gt;="&amp;T$11)
+SUMIFS(Meetings!$F$3:$F1000, Meetings!$B$3:$B1000, "&lt;"&amp;T$11+7, Meetings!$B$3:$B1000, "&gt;="&amp;T$11, Meetings!$G$3:$G1000, Summary!$P$5)
+SUMIFS(Meetings!$F$3:$F1000, Meetings!$B$3:$B1000, "&lt;"&amp;T$11+7, Meetings!$B$3:$B1000, "&gt;="&amp;T$11, Meetings!$H$3:$H1000, Summary!$P$5)
+SUMIFS(Meetings!$F$3:$F1000, Meetings!$B$3:$B1000, "&lt;"&amp;T$11+7, Meetings!$B$3:$B1000, "&gt;="&amp;T$11, Meetings!$I$3:$I1000, Summary!$P$5)
+SUMIFS(Meetings!$F$3:$F1000, Meetings!$B$3:$B1000, "&lt;"&amp;T$11+7, Meetings!$B$3:$B1000, "&gt;="&amp;T$11, Meetings!$J$3:$J1000, Summary!$P$5)
+SUMIFS(Meetings!$F$3:$F1000, Meetings!$B$3:$B1000, "&lt;"&amp;T$11+7, Meetings!$B$3:$B1000, "&gt;="&amp;T$11, Meetings!$K$3:$K1000, Summary!$P$5)
+SUMIFS(Meetings!$F$3:$F1000, Meetings!$B$3:$B1000, "&lt;"&amp;T$11+7, Meetings!$B$3:$B1000, "&gt;="&amp;T$11, Meetings!$L$3:$L1000, Summary!$P$5)
+SUMIFS(Meetings!$F$3:$F1000, Meetings!$B$3:$B1000, "&lt;"&amp;T$11+7, Meetings!$B$3:$B1000, "&gt;="&amp;T$11, Meetings!$M$3:$M1000, Summary!$P$5)
+SUMIFS(Meetings!$F$3:$F1000, Meetings!$B$3:$B1000, "&lt;"&amp;T$11+7, Meetings!$B$3:$B1000, "&gt;="&amp;T$11, Meetings!$N$3:$N1000, Summary!$P$5)
+SUMIFS(Meetings!$F$3:$F1000, Meetings!$B$3:$B1000, "&lt;"&amp;T$11+7, Meetings!$B$3:$B1000, "&gt;="&amp;T$11, Meetings!$O$3:$O1000, Summary!$P$5)
+SUMIFS(Meetings!$F$3:$F1000, Meetings!$B$3:$B1000, "&lt;"&amp;T$11+7, Meetings!$B$3:$B1000, "&gt;="&amp;T$11, Meetings!$P$3:$P1000, Summary!$P$5)
+SUMIFS(Meetings!$F$3:$F1000, Meetings!$B$3:$B1000, "&lt;"&amp;T$11+7, Meetings!$B$3:$B1000, "&gt;="&amp;T$11, Meetings!$Q$3:$Q1000, Summary!$P$5)</f>
        <v>0</v>
      </c>
      <c r="U16" s="136">
        <f>SUMIFS(Timesheet!$G$3:$G1000, Timesheet!$D$3:$D1000, $B16, Timesheet!$B$3:$B1000, "&lt;"&amp;U$11+7, Timesheet!$B$3:$B1000, "&gt;="&amp;U$11)
+SUMIFS(Meetings!$F$3:$F1000, Meetings!$B$3:$B1000, "&lt;"&amp;U$11+7, Meetings!$B$3:$B1000, "&gt;="&amp;U$11, Meetings!$G$3:$G1000, Summary!$P$5)
+SUMIFS(Meetings!$F$3:$F1000, Meetings!$B$3:$B1000, "&lt;"&amp;U$11+7, Meetings!$B$3:$B1000, "&gt;="&amp;U$11, Meetings!$H$3:$H1000, Summary!$P$5)
+SUMIFS(Meetings!$F$3:$F1000, Meetings!$B$3:$B1000, "&lt;"&amp;U$11+7, Meetings!$B$3:$B1000, "&gt;="&amp;U$11, Meetings!$I$3:$I1000, Summary!$P$5)
+SUMIFS(Meetings!$F$3:$F1000, Meetings!$B$3:$B1000, "&lt;"&amp;U$11+7, Meetings!$B$3:$B1000, "&gt;="&amp;U$11, Meetings!$J$3:$J1000, Summary!$P$5)
+SUMIFS(Meetings!$F$3:$F1000, Meetings!$B$3:$B1000, "&lt;"&amp;U$11+7, Meetings!$B$3:$B1000, "&gt;="&amp;U$11, Meetings!$K$3:$K1000, Summary!$P$5)
+SUMIFS(Meetings!$F$3:$F1000, Meetings!$B$3:$B1000, "&lt;"&amp;U$11+7, Meetings!$B$3:$B1000, "&gt;="&amp;U$11, Meetings!$L$3:$L1000, Summary!$P$5)
+SUMIFS(Meetings!$F$3:$F1000, Meetings!$B$3:$B1000, "&lt;"&amp;U$11+7, Meetings!$B$3:$B1000, "&gt;="&amp;U$11, Meetings!$M$3:$M1000, Summary!$P$5)
+SUMIFS(Meetings!$F$3:$F1000, Meetings!$B$3:$B1000, "&lt;"&amp;U$11+7, Meetings!$B$3:$B1000, "&gt;="&amp;U$11, Meetings!$N$3:$N1000, Summary!$P$5)
+SUMIFS(Meetings!$F$3:$F1000, Meetings!$B$3:$B1000, "&lt;"&amp;U$11+7, Meetings!$B$3:$B1000, "&gt;="&amp;U$11, Meetings!$O$3:$O1000, Summary!$P$5)
+SUMIFS(Meetings!$F$3:$F1000, Meetings!$B$3:$B1000, "&lt;"&amp;U$11+7, Meetings!$B$3:$B1000, "&gt;="&amp;U$11, Meetings!$P$3:$P1000, Summary!$P$5)
+SUMIFS(Meetings!$F$3:$F1000, Meetings!$B$3:$B1000, "&lt;"&amp;U$11+7, Meetings!$B$3:$B1000, "&gt;="&amp;U$11, Meetings!$Q$3:$Q1000, Summary!$P$5)</f>
        <v>0</v>
      </c>
      <c r="V16" s="136">
        <f>SUMIFS(Timesheet!$G$3:$G1000, Timesheet!$D$3:$D1000, $B16, Timesheet!$B$3:$B1000, "&lt;"&amp;V$11+7, Timesheet!$B$3:$B1000, "&gt;="&amp;V$11)
+SUMIFS(Meetings!$F$3:$F1000, Meetings!$B$3:$B1000, "&lt;"&amp;V$11+7, Meetings!$B$3:$B1000, "&gt;="&amp;V$11, Meetings!$G$3:$G1000, Summary!$P$5)
+SUMIFS(Meetings!$F$3:$F1000, Meetings!$B$3:$B1000, "&lt;"&amp;V$11+7, Meetings!$B$3:$B1000, "&gt;="&amp;V$11, Meetings!$H$3:$H1000, Summary!$P$5)
+SUMIFS(Meetings!$F$3:$F1000, Meetings!$B$3:$B1000, "&lt;"&amp;V$11+7, Meetings!$B$3:$B1000, "&gt;="&amp;V$11, Meetings!$I$3:$I1000, Summary!$P$5)
+SUMIFS(Meetings!$F$3:$F1000, Meetings!$B$3:$B1000, "&lt;"&amp;V$11+7, Meetings!$B$3:$B1000, "&gt;="&amp;V$11, Meetings!$J$3:$J1000, Summary!$P$5)
+SUMIFS(Meetings!$F$3:$F1000, Meetings!$B$3:$B1000, "&lt;"&amp;V$11+7, Meetings!$B$3:$B1000, "&gt;="&amp;V$11, Meetings!$K$3:$K1000, Summary!$P$5)
+SUMIFS(Meetings!$F$3:$F1000, Meetings!$B$3:$B1000, "&lt;"&amp;V$11+7, Meetings!$B$3:$B1000, "&gt;="&amp;V$11, Meetings!$L$3:$L1000, Summary!$P$5)
+SUMIFS(Meetings!$F$3:$F1000, Meetings!$B$3:$B1000, "&lt;"&amp;V$11+7, Meetings!$B$3:$B1000, "&gt;="&amp;V$11, Meetings!$M$3:$M1000, Summary!$P$5)
+SUMIFS(Meetings!$F$3:$F1000, Meetings!$B$3:$B1000, "&lt;"&amp;V$11+7, Meetings!$B$3:$B1000, "&gt;="&amp;V$11, Meetings!$N$3:$N1000, Summary!$P$5)
+SUMIFS(Meetings!$F$3:$F1000, Meetings!$B$3:$B1000, "&lt;"&amp;V$11+7, Meetings!$B$3:$B1000, "&gt;="&amp;V$11, Meetings!$O$3:$O1000, Summary!$P$5)
+SUMIFS(Meetings!$F$3:$F1000, Meetings!$B$3:$B1000, "&lt;"&amp;V$11+7, Meetings!$B$3:$B1000, "&gt;="&amp;V$11, Meetings!$P$3:$P1000, Summary!$P$5)
+SUMIFS(Meetings!$F$3:$F1000, Meetings!$B$3:$B1000, "&lt;"&amp;V$11+7, Meetings!$B$3:$B1000, "&gt;="&amp;V$11, Meetings!$Q$3:$Q1000, Summary!$P$5)</f>
        <v>0</v>
      </c>
      <c r="W16" s="137">
        <f>SUMIFS(Timesheet!$G$3:$G1000, Timesheet!$D$3:$D1000, $B16, Timesheet!$B$3:$B1000, "&lt;"&amp;W$11+7, Timesheet!$B$3:$B1000, "&gt;="&amp;W$11)
+SUMIFS(Meetings!$F$3:$F1000, Meetings!$B$3:$B1000, "&lt;"&amp;W$11+7, Meetings!$B$3:$B1000, "&gt;="&amp;W$11, Meetings!$G$3:$G1000, Summary!$P$5)
+SUMIFS(Meetings!$F$3:$F1000, Meetings!$B$3:$B1000, "&lt;"&amp;W$11+7, Meetings!$B$3:$B1000, "&gt;="&amp;W$11, Meetings!$H$3:$H1000, Summary!$P$5)
+SUMIFS(Meetings!$F$3:$F1000, Meetings!$B$3:$B1000, "&lt;"&amp;W$11+7, Meetings!$B$3:$B1000, "&gt;="&amp;W$11, Meetings!$I$3:$I1000, Summary!$P$5)
+SUMIFS(Meetings!$F$3:$F1000, Meetings!$B$3:$B1000, "&lt;"&amp;W$11+7, Meetings!$B$3:$B1000, "&gt;="&amp;W$11, Meetings!$J$3:$J1000, Summary!$P$5)
+SUMIFS(Meetings!$F$3:$F1000, Meetings!$B$3:$B1000, "&lt;"&amp;W$11+7, Meetings!$B$3:$B1000, "&gt;="&amp;W$11, Meetings!$K$3:$K1000, Summary!$P$5)
+SUMIFS(Meetings!$F$3:$F1000, Meetings!$B$3:$B1000, "&lt;"&amp;W$11+7, Meetings!$B$3:$B1000, "&gt;="&amp;W$11, Meetings!$L$3:$L1000, Summary!$P$5)
+SUMIFS(Meetings!$F$3:$F1000, Meetings!$B$3:$B1000, "&lt;"&amp;W$11+7, Meetings!$B$3:$B1000, "&gt;="&amp;W$11, Meetings!$M$3:$M1000, Summary!$P$5)
+SUMIFS(Meetings!$F$3:$F1000, Meetings!$B$3:$B1000, "&lt;"&amp;W$11+7, Meetings!$B$3:$B1000, "&gt;="&amp;W$11, Meetings!$N$3:$N1000, Summary!$P$5)
+SUMIFS(Meetings!$F$3:$F1000, Meetings!$B$3:$B1000, "&lt;"&amp;W$11+7, Meetings!$B$3:$B1000, "&gt;="&amp;W$11, Meetings!$O$3:$O1000, Summary!$P$5)
+SUMIFS(Meetings!$F$3:$F1000, Meetings!$B$3:$B1000, "&lt;"&amp;W$11+7, Meetings!$B$3:$B1000, "&gt;="&amp;W$11, Meetings!$P$3:$P1000, Summary!$P$5)
+SUMIFS(Meetings!$F$3:$F1000, Meetings!$B$3:$B1000, "&lt;"&amp;W$11+7, Meetings!$B$3:$B1000, "&gt;="&amp;W$11, Meetings!$Q$3:$Q1000, Summary!$P$5)</f>
        <v>0</v>
      </c>
      <c r="X16" s="137">
        <f>SUMIFS(Timesheet!$G$3:$G1000, Timesheet!$D$3:$D1000, $B16, Timesheet!$B$3:$B1000, "&lt;"&amp;X$11+7, Timesheet!$B$3:$B1000, "&gt;="&amp;X$11)
+SUMIFS(Meetings!$F$3:$F1000, Meetings!$B$3:$B1000, "&lt;"&amp;X$11+7, Meetings!$B$3:$B1000, "&gt;="&amp;X$11, Meetings!$G$3:$G1000, Summary!$P$5)
+SUMIFS(Meetings!$F$3:$F1000, Meetings!$B$3:$B1000, "&lt;"&amp;X$11+7, Meetings!$B$3:$B1000, "&gt;="&amp;X$11, Meetings!$H$3:$H1000, Summary!$P$5)
+SUMIFS(Meetings!$F$3:$F1000, Meetings!$B$3:$B1000, "&lt;"&amp;X$11+7, Meetings!$B$3:$B1000, "&gt;="&amp;X$11, Meetings!$I$3:$I1000, Summary!$P$5)
+SUMIFS(Meetings!$F$3:$F1000, Meetings!$B$3:$B1000, "&lt;"&amp;X$11+7, Meetings!$B$3:$B1000, "&gt;="&amp;X$11, Meetings!$J$3:$J1000, Summary!$P$5)
+SUMIFS(Meetings!$F$3:$F1000, Meetings!$B$3:$B1000, "&lt;"&amp;X$11+7, Meetings!$B$3:$B1000, "&gt;="&amp;X$11, Meetings!$K$3:$K1000, Summary!$P$5)
+SUMIFS(Meetings!$F$3:$F1000, Meetings!$B$3:$B1000, "&lt;"&amp;X$11+7, Meetings!$B$3:$B1000, "&gt;="&amp;X$11, Meetings!$L$3:$L1000, Summary!$P$5)
+SUMIFS(Meetings!$F$3:$F1000, Meetings!$B$3:$B1000, "&lt;"&amp;X$11+7, Meetings!$B$3:$B1000, "&gt;="&amp;X$11, Meetings!$M$3:$M1000, Summary!$P$5)
+SUMIFS(Meetings!$F$3:$F1000, Meetings!$B$3:$B1000, "&lt;"&amp;X$11+7, Meetings!$B$3:$B1000, "&gt;="&amp;X$11, Meetings!$N$3:$N1000, Summary!$P$5)
+SUMIFS(Meetings!$F$3:$F1000, Meetings!$B$3:$B1000, "&lt;"&amp;X$11+7, Meetings!$B$3:$B1000, "&gt;="&amp;X$11, Meetings!$O$3:$O1000, Summary!$P$5)
+SUMIFS(Meetings!$F$3:$F1000, Meetings!$B$3:$B1000, "&lt;"&amp;X$11+7, Meetings!$B$3:$B1000, "&gt;="&amp;X$11, Meetings!$P$3:$P1000, Summary!$P$5)
+SUMIFS(Meetings!$F$3:$F1000, Meetings!$B$3:$B1000, "&lt;"&amp;X$11+7, Meetings!$B$3:$B1000, "&gt;="&amp;X$11, Meetings!$Q$3:$Q1000, Summary!$P$5)</f>
        <v>0</v>
      </c>
      <c r="Y16" s="137">
        <f>SUMIFS(Timesheet!$G$3:$G1000, Timesheet!$D$3:$D1000, $B16, Timesheet!$B$3:$B1000, "&lt;"&amp;Y$11+7, Timesheet!$B$3:$B1000, "&gt;="&amp;Y$11)
+SUMIFS(Meetings!$F$3:$F1000, Meetings!$B$3:$B1000, "&lt;"&amp;Y$11+7, Meetings!$B$3:$B1000, "&gt;="&amp;Y$11, Meetings!$G$3:$G1000, Summary!$P$5)
+SUMIFS(Meetings!$F$3:$F1000, Meetings!$B$3:$B1000, "&lt;"&amp;Y$11+7, Meetings!$B$3:$B1000, "&gt;="&amp;Y$11, Meetings!$H$3:$H1000, Summary!$P$5)
+SUMIFS(Meetings!$F$3:$F1000, Meetings!$B$3:$B1000, "&lt;"&amp;Y$11+7, Meetings!$B$3:$B1000, "&gt;="&amp;Y$11, Meetings!$I$3:$I1000, Summary!$P$5)
+SUMIFS(Meetings!$F$3:$F1000, Meetings!$B$3:$B1000, "&lt;"&amp;Y$11+7, Meetings!$B$3:$B1000, "&gt;="&amp;Y$11, Meetings!$J$3:$J1000, Summary!$P$5)
+SUMIFS(Meetings!$F$3:$F1000, Meetings!$B$3:$B1000, "&lt;"&amp;Y$11+7, Meetings!$B$3:$B1000, "&gt;="&amp;Y$11, Meetings!$K$3:$K1000, Summary!$P$5)
+SUMIFS(Meetings!$F$3:$F1000, Meetings!$B$3:$B1000, "&lt;"&amp;Y$11+7, Meetings!$B$3:$B1000, "&gt;="&amp;Y$11, Meetings!$L$3:$L1000, Summary!$P$5)
+SUMIFS(Meetings!$F$3:$F1000, Meetings!$B$3:$B1000, "&lt;"&amp;Y$11+7, Meetings!$B$3:$B1000, "&gt;="&amp;Y$11, Meetings!$M$3:$M1000, Summary!$P$5)
+SUMIFS(Meetings!$F$3:$F1000, Meetings!$B$3:$B1000, "&lt;"&amp;Y$11+7, Meetings!$B$3:$B1000, "&gt;="&amp;Y$11, Meetings!$N$3:$N1000, Summary!$P$5)
+SUMIFS(Meetings!$F$3:$F1000, Meetings!$B$3:$B1000, "&lt;"&amp;Y$11+7, Meetings!$B$3:$B1000, "&gt;="&amp;Y$11, Meetings!$O$3:$O1000, Summary!$P$5)
+SUMIFS(Meetings!$F$3:$F1000, Meetings!$B$3:$B1000, "&lt;"&amp;Y$11+7, Meetings!$B$3:$B1000, "&gt;="&amp;Y$11, Meetings!$P$3:$P1000, Summary!$P$5)
+SUMIFS(Meetings!$F$3:$F1000, Meetings!$B$3:$B1000, "&lt;"&amp;Y$11+7, Meetings!$B$3:$B1000, "&gt;="&amp;Y$11, Meetings!$Q$3:$Q1000, Summary!$P$5)</f>
        <v>0</v>
      </c>
      <c r="Z16" s="137">
        <f>SUMIFS(Timesheet!$G$3:$G1000, Timesheet!$D$3:$D1000, $B16, Timesheet!$B$3:$B1000, "&lt;"&amp;Z$11+7, Timesheet!$B$3:$B1000, "&gt;="&amp;Z$11)
+SUMIFS(Meetings!$F$3:$F1000, Meetings!$B$3:$B1000, "&lt;"&amp;Z$11+7, Meetings!$B$3:$B1000, "&gt;="&amp;Z$11, Meetings!$G$3:$G1000, Summary!$P$5)
+SUMIFS(Meetings!$F$3:$F1000, Meetings!$B$3:$B1000, "&lt;"&amp;Z$11+7, Meetings!$B$3:$B1000, "&gt;="&amp;Z$11, Meetings!$H$3:$H1000, Summary!$P$5)
+SUMIFS(Meetings!$F$3:$F1000, Meetings!$B$3:$B1000, "&lt;"&amp;Z$11+7, Meetings!$B$3:$B1000, "&gt;="&amp;Z$11, Meetings!$I$3:$I1000, Summary!$P$5)
+SUMIFS(Meetings!$F$3:$F1000, Meetings!$B$3:$B1000, "&lt;"&amp;Z$11+7, Meetings!$B$3:$B1000, "&gt;="&amp;Z$11, Meetings!$J$3:$J1000, Summary!$P$5)
+SUMIFS(Meetings!$F$3:$F1000, Meetings!$B$3:$B1000, "&lt;"&amp;Z$11+7, Meetings!$B$3:$B1000, "&gt;="&amp;Z$11, Meetings!$K$3:$K1000, Summary!$P$5)
+SUMIFS(Meetings!$F$3:$F1000, Meetings!$B$3:$B1000, "&lt;"&amp;Z$11+7, Meetings!$B$3:$B1000, "&gt;="&amp;Z$11, Meetings!$L$3:$L1000, Summary!$P$5)
+SUMIFS(Meetings!$F$3:$F1000, Meetings!$B$3:$B1000, "&lt;"&amp;Z$11+7, Meetings!$B$3:$B1000, "&gt;="&amp;Z$11, Meetings!$M$3:$M1000, Summary!$P$5)
+SUMIFS(Meetings!$F$3:$F1000, Meetings!$B$3:$B1000, "&lt;"&amp;Z$11+7, Meetings!$B$3:$B1000, "&gt;="&amp;Z$11, Meetings!$N$3:$N1000, Summary!$P$5)
+SUMIFS(Meetings!$F$3:$F1000, Meetings!$B$3:$B1000, "&lt;"&amp;Z$11+7, Meetings!$B$3:$B1000, "&gt;="&amp;Z$11, Meetings!$O$3:$O1000, Summary!$P$5)
+SUMIFS(Meetings!$F$3:$F1000, Meetings!$B$3:$B1000, "&lt;"&amp;Z$11+7, Meetings!$B$3:$B1000, "&gt;="&amp;Z$11, Meetings!$P$3:$P1000, Summary!$P$5)
+SUMIFS(Meetings!$F$3:$F1000, Meetings!$B$3:$B1000, "&lt;"&amp;Z$11+7, Meetings!$B$3:$B1000, "&gt;="&amp;Z$11, Meetings!$Q$3:$Q1000, Summary!$P$5)</f>
        <v>0</v>
      </c>
      <c r="AA16" s="136">
        <f>SUMIFS(Timesheet!$G$3:$G1000, Timesheet!$D$3:$D1000, $B16, Timesheet!$B$3:$B1000, "&lt;"&amp;AA$11+7, Timesheet!$B$3:$B1000, "&gt;="&amp;AA$11)
+SUMIFS(Meetings!$F$3:$F1000, Meetings!$B$3:$B1000, "&lt;"&amp;AA$11+7, Meetings!$B$3:$B1000, "&gt;="&amp;AA$11, Meetings!$G$3:$G1000, Summary!$P$5)
+SUMIFS(Meetings!$F$3:$F1000, Meetings!$B$3:$B1000, "&lt;"&amp;AA$11+7, Meetings!$B$3:$B1000, "&gt;="&amp;AA$11, Meetings!$H$3:$H1000, Summary!$P$5)
+SUMIFS(Meetings!$F$3:$F1000, Meetings!$B$3:$B1000, "&lt;"&amp;AA$11+7, Meetings!$B$3:$B1000, "&gt;="&amp;AA$11, Meetings!$I$3:$I1000, Summary!$P$5)
+SUMIFS(Meetings!$F$3:$F1000, Meetings!$B$3:$B1000, "&lt;"&amp;AA$11+7, Meetings!$B$3:$B1000, "&gt;="&amp;AA$11, Meetings!$J$3:$J1000, Summary!$P$5)
+SUMIFS(Meetings!$F$3:$F1000, Meetings!$B$3:$B1000, "&lt;"&amp;AA$11+7, Meetings!$B$3:$B1000, "&gt;="&amp;AA$11, Meetings!$K$3:$K1000, Summary!$P$5)
+SUMIFS(Meetings!$F$3:$F1000, Meetings!$B$3:$B1000, "&lt;"&amp;AA$11+7, Meetings!$B$3:$B1000, "&gt;="&amp;AA$11, Meetings!$L$3:$L1000, Summary!$P$5)
+SUMIFS(Meetings!$F$3:$F1000, Meetings!$B$3:$B1000, "&lt;"&amp;AA$11+7, Meetings!$B$3:$B1000, "&gt;="&amp;AA$11, Meetings!$M$3:$M1000, Summary!$P$5)
+SUMIFS(Meetings!$F$3:$F1000, Meetings!$B$3:$B1000, "&lt;"&amp;AA$11+7, Meetings!$B$3:$B1000, "&gt;="&amp;AA$11, Meetings!$N$3:$N1000, Summary!$P$5)
+SUMIFS(Meetings!$F$3:$F1000, Meetings!$B$3:$B1000, "&lt;"&amp;AA$11+7, Meetings!$B$3:$B1000, "&gt;="&amp;AA$11, Meetings!$O$3:$O1000, Summary!$P$5)
+SUMIFS(Meetings!$F$3:$F1000, Meetings!$B$3:$B1000, "&lt;"&amp;AA$11+7, Meetings!$B$3:$B1000, "&gt;="&amp;AA$11, Meetings!$P$3:$P1000, Summary!$P$5)
+SUMIFS(Meetings!$F$3:$F1000, Meetings!$B$3:$B1000, "&lt;"&amp;AA$11+7, Meetings!$B$3:$B1000, "&gt;="&amp;AA$11, Meetings!$Q$3:$Q1000, Summary!$P$5)</f>
        <v>0</v>
      </c>
      <c r="AB16" s="136">
        <f>SUMIFS(Timesheet!$G$3:$G1000, Timesheet!$D$3:$D1000, $B16, Timesheet!$B$3:$B1000, "&lt;"&amp;AB$11+7, Timesheet!$B$3:$B1000, "&gt;="&amp;AB$11)
+SUMIFS(Meetings!$F$3:$F1000, Meetings!$B$3:$B1000, "&lt;"&amp;AB$11+7, Meetings!$B$3:$B1000, "&gt;="&amp;AB$11, Meetings!$G$3:$G1000, Summary!$P$5)
+SUMIFS(Meetings!$F$3:$F1000, Meetings!$B$3:$B1000, "&lt;"&amp;AB$11+7, Meetings!$B$3:$B1000, "&gt;="&amp;AB$11, Meetings!$H$3:$H1000, Summary!$P$5)
+SUMIFS(Meetings!$F$3:$F1000, Meetings!$B$3:$B1000, "&lt;"&amp;AB$11+7, Meetings!$B$3:$B1000, "&gt;="&amp;AB$11, Meetings!$I$3:$I1000, Summary!$P$5)
+SUMIFS(Meetings!$F$3:$F1000, Meetings!$B$3:$B1000, "&lt;"&amp;AB$11+7, Meetings!$B$3:$B1000, "&gt;="&amp;AB$11, Meetings!$J$3:$J1000, Summary!$P$5)
+SUMIFS(Meetings!$F$3:$F1000, Meetings!$B$3:$B1000, "&lt;"&amp;AB$11+7, Meetings!$B$3:$B1000, "&gt;="&amp;AB$11, Meetings!$K$3:$K1000, Summary!$P$5)
+SUMIFS(Meetings!$F$3:$F1000, Meetings!$B$3:$B1000, "&lt;"&amp;AB$11+7, Meetings!$B$3:$B1000, "&gt;="&amp;AB$11, Meetings!$L$3:$L1000, Summary!$P$5)
+SUMIFS(Meetings!$F$3:$F1000, Meetings!$B$3:$B1000, "&lt;"&amp;AB$11+7, Meetings!$B$3:$B1000, "&gt;="&amp;AB$11, Meetings!$M$3:$M1000, Summary!$P$5)
+SUMIFS(Meetings!$F$3:$F1000, Meetings!$B$3:$B1000, "&lt;"&amp;AB$11+7, Meetings!$B$3:$B1000, "&gt;="&amp;AB$11, Meetings!$N$3:$N1000, Summary!$P$5)
+SUMIFS(Meetings!$F$3:$F1000, Meetings!$B$3:$B1000, "&lt;"&amp;AB$11+7, Meetings!$B$3:$B1000, "&gt;="&amp;AB$11, Meetings!$O$3:$O1000, Summary!$P$5)
+SUMIFS(Meetings!$F$3:$F1000, Meetings!$B$3:$B1000, "&lt;"&amp;AB$11+7, Meetings!$B$3:$B1000, "&gt;="&amp;AB$11, Meetings!$P$3:$P1000, Summary!$P$5)
+SUMIFS(Meetings!$F$3:$F1000, Meetings!$B$3:$B1000, "&lt;"&amp;AB$11+7, Meetings!$B$3:$B1000, "&gt;="&amp;AB$11, Meetings!$Q$3:$Q1000, Summary!$P$5)</f>
        <v>0</v>
      </c>
      <c r="AC16" s="136">
        <f>SUMIFS(Timesheet!$G$3:$G1000, Timesheet!$D$3:$D1000, $B16, Timesheet!$B$3:$B1000, "&lt;"&amp;AC$11+7, Timesheet!$B$3:$B1000, "&gt;="&amp;AC$11)
+SUMIFS(Meetings!$F$3:$F1000, Meetings!$B$3:$B1000, "&lt;"&amp;AC$11+7, Meetings!$B$3:$B1000, "&gt;="&amp;AC$11, Meetings!$G$3:$G1000, Summary!$P$5)
+SUMIFS(Meetings!$F$3:$F1000, Meetings!$B$3:$B1000, "&lt;"&amp;AC$11+7, Meetings!$B$3:$B1000, "&gt;="&amp;AC$11, Meetings!$H$3:$H1000, Summary!$P$5)
+SUMIFS(Meetings!$F$3:$F1000, Meetings!$B$3:$B1000, "&lt;"&amp;AC$11+7, Meetings!$B$3:$B1000, "&gt;="&amp;AC$11, Meetings!$I$3:$I1000, Summary!$P$5)
+SUMIFS(Meetings!$F$3:$F1000, Meetings!$B$3:$B1000, "&lt;"&amp;AC$11+7, Meetings!$B$3:$B1000, "&gt;="&amp;AC$11, Meetings!$J$3:$J1000, Summary!$P$5)
+SUMIFS(Meetings!$F$3:$F1000, Meetings!$B$3:$B1000, "&lt;"&amp;AC$11+7, Meetings!$B$3:$B1000, "&gt;="&amp;AC$11, Meetings!$K$3:$K1000, Summary!$P$5)
+SUMIFS(Meetings!$F$3:$F1000, Meetings!$B$3:$B1000, "&lt;"&amp;AC$11+7, Meetings!$B$3:$B1000, "&gt;="&amp;AC$11, Meetings!$L$3:$L1000, Summary!$P$5)
+SUMIFS(Meetings!$F$3:$F1000, Meetings!$B$3:$B1000, "&lt;"&amp;AC$11+7, Meetings!$B$3:$B1000, "&gt;="&amp;AC$11, Meetings!$M$3:$M1000, Summary!$P$5)
+SUMIFS(Meetings!$F$3:$F1000, Meetings!$B$3:$B1000, "&lt;"&amp;AC$11+7, Meetings!$B$3:$B1000, "&gt;="&amp;AC$11, Meetings!$N$3:$N1000, Summary!$P$5)
+SUMIFS(Meetings!$F$3:$F1000, Meetings!$B$3:$B1000, "&lt;"&amp;AC$11+7, Meetings!$B$3:$B1000, "&gt;="&amp;AC$11, Meetings!$O$3:$O1000, Summary!$P$5)
+SUMIFS(Meetings!$F$3:$F1000, Meetings!$B$3:$B1000, "&lt;"&amp;AC$11+7, Meetings!$B$3:$B1000, "&gt;="&amp;AC$11, Meetings!$P$3:$P1000, Summary!$P$5)
+SUMIFS(Meetings!$F$3:$F1000, Meetings!$B$3:$B1000, "&lt;"&amp;AC$11+7, Meetings!$B$3:$B1000, "&gt;="&amp;AC$11, Meetings!$Q$3:$Q1000, Summary!$P$5)</f>
        <v>0</v>
      </c>
      <c r="AD16" s="136">
        <f>SUMIFS(Timesheet!$G$3:$G1000, Timesheet!$D$3:$D1000, $B16, Timesheet!$B$3:$B1000, "&lt;"&amp;AD$11+7, Timesheet!$B$3:$B1000, "&gt;="&amp;AD$11)
+SUMIFS(Meetings!$F$3:$F1000, Meetings!$B$3:$B1000, "&lt;"&amp;AD$11+7, Meetings!$B$3:$B1000, "&gt;="&amp;AD$11, Meetings!$G$3:$G1000, Summary!$P$5)
+SUMIFS(Meetings!$F$3:$F1000, Meetings!$B$3:$B1000, "&lt;"&amp;AD$11+7, Meetings!$B$3:$B1000, "&gt;="&amp;AD$11, Meetings!$H$3:$H1000, Summary!$P$5)
+SUMIFS(Meetings!$F$3:$F1000, Meetings!$B$3:$B1000, "&lt;"&amp;AD$11+7, Meetings!$B$3:$B1000, "&gt;="&amp;AD$11, Meetings!$I$3:$I1000, Summary!$P$5)
+SUMIFS(Meetings!$F$3:$F1000, Meetings!$B$3:$B1000, "&lt;"&amp;AD$11+7, Meetings!$B$3:$B1000, "&gt;="&amp;AD$11, Meetings!$J$3:$J1000, Summary!$P$5)
+SUMIFS(Meetings!$F$3:$F1000, Meetings!$B$3:$B1000, "&lt;"&amp;AD$11+7, Meetings!$B$3:$B1000, "&gt;="&amp;AD$11, Meetings!$K$3:$K1000, Summary!$P$5)
+SUMIFS(Meetings!$F$3:$F1000, Meetings!$B$3:$B1000, "&lt;"&amp;AD$11+7, Meetings!$B$3:$B1000, "&gt;="&amp;AD$11, Meetings!$L$3:$L1000, Summary!$P$5)
+SUMIFS(Meetings!$F$3:$F1000, Meetings!$B$3:$B1000, "&lt;"&amp;AD$11+7, Meetings!$B$3:$B1000, "&gt;="&amp;AD$11, Meetings!$M$3:$M1000, Summary!$P$5)
+SUMIFS(Meetings!$F$3:$F1000, Meetings!$B$3:$B1000, "&lt;"&amp;AD$11+7, Meetings!$B$3:$B1000, "&gt;="&amp;AD$11, Meetings!$N$3:$N1000, Summary!$P$5)
+SUMIFS(Meetings!$F$3:$F1000, Meetings!$B$3:$B1000, "&lt;"&amp;AD$11+7, Meetings!$B$3:$B1000, "&gt;="&amp;AD$11, Meetings!$O$3:$O1000, Summary!$P$5)
+SUMIFS(Meetings!$F$3:$F1000, Meetings!$B$3:$B1000, "&lt;"&amp;AD$11+7, Meetings!$B$3:$B1000, "&gt;="&amp;AD$11, Meetings!$P$3:$P1000, Summary!$P$5)
+SUMIFS(Meetings!$F$3:$F1000, Meetings!$B$3:$B1000, "&lt;"&amp;AD$11+7, Meetings!$B$3:$B1000, "&gt;="&amp;AD$11, Meetings!$Q$3:$Q1000, Summary!$P$5)</f>
        <v>0</v>
      </c>
      <c r="AE16" s="136">
        <f>SUMIFS(Timesheet!$G$3:$G1000, Timesheet!$D$3:$D1000, $B16, Timesheet!$B$3:$B1000, "&lt;"&amp;AE$11+7, Timesheet!$B$3:$B1000, "&gt;="&amp;AE$11)
+SUMIFS(Meetings!$F$3:$F1000, Meetings!$B$3:$B1000, "&lt;"&amp;AE$11+7, Meetings!$B$3:$B1000, "&gt;="&amp;AE$11, Meetings!$G$3:$G1000, Summary!$P$5)
+SUMIFS(Meetings!$F$3:$F1000, Meetings!$B$3:$B1000, "&lt;"&amp;AE$11+7, Meetings!$B$3:$B1000, "&gt;="&amp;AE$11, Meetings!$H$3:$H1000, Summary!$P$5)
+SUMIFS(Meetings!$F$3:$F1000, Meetings!$B$3:$B1000, "&lt;"&amp;AE$11+7, Meetings!$B$3:$B1000, "&gt;="&amp;AE$11, Meetings!$I$3:$I1000, Summary!$P$5)
+SUMIFS(Meetings!$F$3:$F1000, Meetings!$B$3:$B1000, "&lt;"&amp;AE$11+7, Meetings!$B$3:$B1000, "&gt;="&amp;AE$11, Meetings!$J$3:$J1000, Summary!$P$5)
+SUMIFS(Meetings!$F$3:$F1000, Meetings!$B$3:$B1000, "&lt;"&amp;AE$11+7, Meetings!$B$3:$B1000, "&gt;="&amp;AE$11, Meetings!$K$3:$K1000, Summary!$P$5)
+SUMIFS(Meetings!$F$3:$F1000, Meetings!$B$3:$B1000, "&lt;"&amp;AE$11+7, Meetings!$B$3:$B1000, "&gt;="&amp;AE$11, Meetings!$L$3:$L1000, Summary!$P$5)
+SUMIFS(Meetings!$F$3:$F1000, Meetings!$B$3:$B1000, "&lt;"&amp;AE$11+7, Meetings!$B$3:$B1000, "&gt;="&amp;AE$11, Meetings!$M$3:$M1000, Summary!$P$5)
+SUMIFS(Meetings!$F$3:$F1000, Meetings!$B$3:$B1000, "&lt;"&amp;AE$11+7, Meetings!$B$3:$B1000, "&gt;="&amp;AE$11, Meetings!$N$3:$N1000, Summary!$P$5)
+SUMIFS(Meetings!$F$3:$F1000, Meetings!$B$3:$B1000, "&lt;"&amp;AE$11+7, Meetings!$B$3:$B1000, "&gt;="&amp;AE$11, Meetings!$O$3:$O1000, Summary!$P$5)
+SUMIFS(Meetings!$F$3:$F1000, Meetings!$B$3:$B1000, "&lt;"&amp;AE$11+7, Meetings!$B$3:$B1000, "&gt;="&amp;AE$11, Meetings!$P$3:$P1000, Summary!$P$5)
+SUMIFS(Meetings!$F$3:$F1000, Meetings!$B$3:$B1000, "&lt;"&amp;AE$11+7, Meetings!$B$3:$B1000, "&gt;="&amp;AE$11, Meetings!$Q$3:$Q1000, Summary!$P$5)</f>
        <v>0</v>
      </c>
      <c r="AF16" s="136">
        <f>SUMIFS(Timesheet!$G$3:$G1000, Timesheet!$D$3:$D1000, $B16, Timesheet!$B$3:$B1000, "&lt;"&amp;AF$11+7, Timesheet!$B$3:$B1000, "&gt;="&amp;AF$11)
+SUMIFS(Meetings!$F$3:$F1000, Meetings!$B$3:$B1000, "&lt;"&amp;AF$11+7, Meetings!$B$3:$B1000, "&gt;="&amp;AF$11, Meetings!$G$3:$G1000, Summary!$P$5)
+SUMIFS(Meetings!$F$3:$F1000, Meetings!$B$3:$B1000, "&lt;"&amp;AF$11+7, Meetings!$B$3:$B1000, "&gt;="&amp;AF$11, Meetings!$H$3:$H1000, Summary!$P$5)
+SUMIFS(Meetings!$F$3:$F1000, Meetings!$B$3:$B1000, "&lt;"&amp;AF$11+7, Meetings!$B$3:$B1000, "&gt;="&amp;AF$11, Meetings!$I$3:$I1000, Summary!$P$5)
+SUMIFS(Meetings!$F$3:$F1000, Meetings!$B$3:$B1000, "&lt;"&amp;AF$11+7, Meetings!$B$3:$B1000, "&gt;="&amp;AF$11, Meetings!$J$3:$J1000, Summary!$P$5)
+SUMIFS(Meetings!$F$3:$F1000, Meetings!$B$3:$B1000, "&lt;"&amp;AF$11+7, Meetings!$B$3:$B1000, "&gt;="&amp;AF$11, Meetings!$K$3:$K1000, Summary!$P$5)
+SUMIFS(Meetings!$F$3:$F1000, Meetings!$B$3:$B1000, "&lt;"&amp;AF$11+7, Meetings!$B$3:$B1000, "&gt;="&amp;AF$11, Meetings!$L$3:$L1000, Summary!$P$5)
+SUMIFS(Meetings!$F$3:$F1000, Meetings!$B$3:$B1000, "&lt;"&amp;AF$11+7, Meetings!$B$3:$B1000, "&gt;="&amp;AF$11, Meetings!$M$3:$M1000, Summary!$P$5)
+SUMIFS(Meetings!$F$3:$F1000, Meetings!$B$3:$B1000, "&lt;"&amp;AF$11+7, Meetings!$B$3:$B1000, "&gt;="&amp;AF$11, Meetings!$N$3:$N1000, Summary!$P$5)
+SUMIFS(Meetings!$F$3:$F1000, Meetings!$B$3:$B1000, "&lt;"&amp;AF$11+7, Meetings!$B$3:$B1000, "&gt;="&amp;AF$11, Meetings!$O$3:$O1000, Summary!$P$5)
+SUMIFS(Meetings!$F$3:$F1000, Meetings!$B$3:$B1000, "&lt;"&amp;AF$11+7, Meetings!$B$3:$B1000, "&gt;="&amp;AF$11, Meetings!$P$3:$P1000, Summary!$P$5)
+SUMIFS(Meetings!$F$3:$F1000, Meetings!$B$3:$B1000, "&lt;"&amp;AF$11+7, Meetings!$B$3:$B1000, "&gt;="&amp;AF$11, Meetings!$Q$3:$Q1000, Summary!$P$5)</f>
        <v>4.25</v>
      </c>
      <c r="AG16" s="136">
        <f>SUMIFS(Timesheet!$G$3:$G1000, Timesheet!$D$3:$D1000, $B16, Timesheet!$B$3:$B1000, "&lt;"&amp;AG$11+7, Timesheet!$B$3:$B1000, "&gt;="&amp;AG$11)
+SUMIFS(Meetings!$F$3:$F1000, Meetings!$B$3:$B1000, "&lt;"&amp;AG$11+7, Meetings!$B$3:$B1000, "&gt;="&amp;AG$11, Meetings!$G$3:$G1000, Summary!$P$5)
+SUMIFS(Meetings!$F$3:$F1000, Meetings!$B$3:$B1000, "&lt;"&amp;AG$11+7, Meetings!$B$3:$B1000, "&gt;="&amp;AG$11, Meetings!$H$3:$H1000, Summary!$P$5)
+SUMIFS(Meetings!$F$3:$F1000, Meetings!$B$3:$B1000, "&lt;"&amp;AG$11+7, Meetings!$B$3:$B1000, "&gt;="&amp;AG$11, Meetings!$I$3:$I1000, Summary!$P$5)
+SUMIFS(Meetings!$F$3:$F1000, Meetings!$B$3:$B1000, "&lt;"&amp;AG$11+7, Meetings!$B$3:$B1000, "&gt;="&amp;AG$11, Meetings!$J$3:$J1000, Summary!$P$5)
+SUMIFS(Meetings!$F$3:$F1000, Meetings!$B$3:$B1000, "&lt;"&amp;AG$11+7, Meetings!$B$3:$B1000, "&gt;="&amp;AG$11, Meetings!$K$3:$K1000, Summary!$P$5)
+SUMIFS(Meetings!$F$3:$F1000, Meetings!$B$3:$B1000, "&lt;"&amp;AG$11+7, Meetings!$B$3:$B1000, "&gt;="&amp;AG$11, Meetings!$L$3:$L1000, Summary!$P$5)
+SUMIFS(Meetings!$F$3:$F1000, Meetings!$B$3:$B1000, "&lt;"&amp;AG$11+7, Meetings!$B$3:$B1000, "&gt;="&amp;AG$11, Meetings!$M$3:$M1000, Summary!$P$5)
+SUMIFS(Meetings!$F$3:$F1000, Meetings!$B$3:$B1000, "&lt;"&amp;AG$11+7, Meetings!$B$3:$B1000, "&gt;="&amp;AG$11, Meetings!$N$3:$N1000, Summary!$P$5)
+SUMIFS(Meetings!$F$3:$F1000, Meetings!$B$3:$B1000, "&lt;"&amp;AG$11+7, Meetings!$B$3:$B1000, "&gt;="&amp;AG$11, Meetings!$O$3:$O1000, Summary!$P$5)
+SUMIFS(Meetings!$F$3:$F1000, Meetings!$B$3:$B1000, "&lt;"&amp;AG$11+7, Meetings!$B$3:$B1000, "&gt;="&amp;AG$11, Meetings!$P$3:$P1000, Summary!$P$5)
+SUMIFS(Meetings!$F$3:$F1000, Meetings!$B$3:$B1000, "&lt;"&amp;AG$11+7, Meetings!$B$3:$B1000, "&gt;="&amp;AG$11, Meetings!$Q$3:$Q1000, Summary!$P$5)</f>
        <v>5.25</v>
      </c>
      <c r="AH16" s="136">
        <f>SUMIFS(Timesheet!$G$3:$G1000, Timesheet!$D$3:$D1000, $B16, Timesheet!$B$3:$B1000, "&lt;"&amp;AH$11+7, Timesheet!$B$3:$B1000, "&gt;="&amp;AH$11)
+SUMIFS(Meetings!$F$3:$F1000, Meetings!$B$3:$B1000, "&lt;"&amp;AH$11+7, Meetings!$B$3:$B1000, "&gt;="&amp;AH$11, Meetings!$G$3:$G1000, Summary!$P$5)
+SUMIFS(Meetings!$F$3:$F1000, Meetings!$B$3:$B1000, "&lt;"&amp;AH$11+7, Meetings!$B$3:$B1000, "&gt;="&amp;AH$11, Meetings!$H$3:$H1000, Summary!$P$5)
+SUMIFS(Meetings!$F$3:$F1000, Meetings!$B$3:$B1000, "&lt;"&amp;AH$11+7, Meetings!$B$3:$B1000, "&gt;="&amp;AH$11, Meetings!$I$3:$I1000, Summary!$P$5)
+SUMIFS(Meetings!$F$3:$F1000, Meetings!$B$3:$B1000, "&lt;"&amp;AH$11+7, Meetings!$B$3:$B1000, "&gt;="&amp;AH$11, Meetings!$J$3:$J1000, Summary!$P$5)
+SUMIFS(Meetings!$F$3:$F1000, Meetings!$B$3:$B1000, "&lt;"&amp;AH$11+7, Meetings!$B$3:$B1000, "&gt;="&amp;AH$11, Meetings!$K$3:$K1000, Summary!$P$5)
+SUMIFS(Meetings!$F$3:$F1000, Meetings!$B$3:$B1000, "&lt;"&amp;AH$11+7, Meetings!$B$3:$B1000, "&gt;="&amp;AH$11, Meetings!$L$3:$L1000, Summary!$P$5)
+SUMIFS(Meetings!$F$3:$F1000, Meetings!$B$3:$B1000, "&lt;"&amp;AH$11+7, Meetings!$B$3:$B1000, "&gt;="&amp;AH$11, Meetings!$M$3:$M1000, Summary!$P$5)
+SUMIFS(Meetings!$F$3:$F1000, Meetings!$B$3:$B1000, "&lt;"&amp;AH$11+7, Meetings!$B$3:$B1000, "&gt;="&amp;AH$11, Meetings!$N$3:$N1000, Summary!$P$5)
+SUMIFS(Meetings!$F$3:$F1000, Meetings!$B$3:$B1000, "&lt;"&amp;AH$11+7, Meetings!$B$3:$B1000, "&gt;="&amp;AH$11, Meetings!$O$3:$O1000, Summary!$P$5)
+SUMIFS(Meetings!$F$3:$F1000, Meetings!$B$3:$B1000, "&lt;"&amp;AH$11+7, Meetings!$B$3:$B1000, "&gt;="&amp;AH$11, Meetings!$P$3:$P1000, Summary!$P$5)
+SUMIFS(Meetings!$F$3:$F1000, Meetings!$B$3:$B1000, "&lt;"&amp;AH$11+7, Meetings!$B$3:$B1000, "&gt;="&amp;AH$11, Meetings!$Q$3:$Q1000, Summary!$P$5)</f>
        <v>2.5</v>
      </c>
      <c r="AI16" s="136">
        <f>SUMIFS(Timesheet!$G$3:$G1000, Timesheet!$D$3:$D1000, $B16, Timesheet!$B$3:$B1000, "&lt;"&amp;AI$11+7, Timesheet!$B$3:$B1000, "&gt;="&amp;AI$11)
+SUMIFS(Meetings!$F$3:$F1000, Meetings!$B$3:$B1000, "&lt;"&amp;AI$11+7, Meetings!$B$3:$B1000, "&gt;="&amp;AI$11, Meetings!$G$3:$G1000, Summary!$P$5)
+SUMIFS(Meetings!$F$3:$F1000, Meetings!$B$3:$B1000, "&lt;"&amp;AI$11+7, Meetings!$B$3:$B1000, "&gt;="&amp;AI$11, Meetings!$H$3:$H1000, Summary!$P$5)
+SUMIFS(Meetings!$F$3:$F1000, Meetings!$B$3:$B1000, "&lt;"&amp;AI$11+7, Meetings!$B$3:$B1000, "&gt;="&amp;AI$11, Meetings!$I$3:$I1000, Summary!$P$5)
+SUMIFS(Meetings!$F$3:$F1000, Meetings!$B$3:$B1000, "&lt;"&amp;AI$11+7, Meetings!$B$3:$B1000, "&gt;="&amp;AI$11, Meetings!$J$3:$J1000, Summary!$P$5)
+SUMIFS(Meetings!$F$3:$F1000, Meetings!$B$3:$B1000, "&lt;"&amp;AI$11+7, Meetings!$B$3:$B1000, "&gt;="&amp;AI$11, Meetings!$K$3:$K1000, Summary!$P$5)
+SUMIFS(Meetings!$F$3:$F1000, Meetings!$B$3:$B1000, "&lt;"&amp;AI$11+7, Meetings!$B$3:$B1000, "&gt;="&amp;AI$11, Meetings!$L$3:$L1000, Summary!$P$5)
+SUMIFS(Meetings!$F$3:$F1000, Meetings!$B$3:$B1000, "&lt;"&amp;AI$11+7, Meetings!$B$3:$B1000, "&gt;="&amp;AI$11, Meetings!$M$3:$M1000, Summary!$P$5)
+SUMIFS(Meetings!$F$3:$F1000, Meetings!$B$3:$B1000, "&lt;"&amp;AI$11+7, Meetings!$B$3:$B1000, "&gt;="&amp;AI$11, Meetings!$N$3:$N1000, Summary!$P$5)
+SUMIFS(Meetings!$F$3:$F1000, Meetings!$B$3:$B1000, "&lt;"&amp;AI$11+7, Meetings!$B$3:$B1000, "&gt;="&amp;AI$11, Meetings!$O$3:$O1000, Summary!$P$5)
+SUMIFS(Meetings!$F$3:$F1000, Meetings!$B$3:$B1000, "&lt;"&amp;AI$11+7, Meetings!$B$3:$B1000, "&gt;="&amp;AI$11, Meetings!$P$3:$P1000, Summary!$P$5)
+SUMIFS(Meetings!$F$3:$F1000, Meetings!$B$3:$B1000, "&lt;"&amp;AI$11+7, Meetings!$B$3:$B1000, "&gt;="&amp;AI$11, Meetings!$Q$3:$Q1000, Summary!$P$5)</f>
        <v>0</v>
      </c>
      <c r="AJ16" s="136">
        <f>SUMIFS(Timesheet!$G$3:$G1000, Timesheet!$D$3:$D1000, $B16, Timesheet!$B$3:$B1000, "&lt;"&amp;AJ$11+7, Timesheet!$B$3:$B1000, "&gt;="&amp;AJ$11)
+SUMIFS(Meetings!$F$3:$F1000, Meetings!$B$3:$B1000, "&lt;"&amp;AJ$11+7, Meetings!$B$3:$B1000, "&gt;="&amp;AJ$11, Meetings!$G$3:$G1000, Summary!$P$5)
+SUMIFS(Meetings!$F$3:$F1000, Meetings!$B$3:$B1000, "&lt;"&amp;AJ$11+7, Meetings!$B$3:$B1000, "&gt;="&amp;AJ$11, Meetings!$H$3:$H1000, Summary!$P$5)
+SUMIFS(Meetings!$F$3:$F1000, Meetings!$B$3:$B1000, "&lt;"&amp;AJ$11+7, Meetings!$B$3:$B1000, "&gt;="&amp;AJ$11, Meetings!$I$3:$I1000, Summary!$P$5)
+SUMIFS(Meetings!$F$3:$F1000, Meetings!$B$3:$B1000, "&lt;"&amp;AJ$11+7, Meetings!$B$3:$B1000, "&gt;="&amp;AJ$11, Meetings!$J$3:$J1000, Summary!$P$5)
+SUMIFS(Meetings!$F$3:$F1000, Meetings!$B$3:$B1000, "&lt;"&amp;AJ$11+7, Meetings!$B$3:$B1000, "&gt;="&amp;AJ$11, Meetings!$K$3:$K1000, Summary!$P$5)
+SUMIFS(Meetings!$F$3:$F1000, Meetings!$B$3:$B1000, "&lt;"&amp;AJ$11+7, Meetings!$B$3:$B1000, "&gt;="&amp;AJ$11, Meetings!$L$3:$L1000, Summary!$P$5)
+SUMIFS(Meetings!$F$3:$F1000, Meetings!$B$3:$B1000, "&lt;"&amp;AJ$11+7, Meetings!$B$3:$B1000, "&gt;="&amp;AJ$11, Meetings!$M$3:$M1000, Summary!$P$5)
+SUMIFS(Meetings!$F$3:$F1000, Meetings!$B$3:$B1000, "&lt;"&amp;AJ$11+7, Meetings!$B$3:$B1000, "&gt;="&amp;AJ$11, Meetings!$N$3:$N1000, Summary!$P$5)
+SUMIFS(Meetings!$F$3:$F1000, Meetings!$B$3:$B1000, "&lt;"&amp;AJ$11+7, Meetings!$B$3:$B1000, "&gt;="&amp;AJ$11, Meetings!$O$3:$O1000, Summary!$P$5)
+SUMIFS(Meetings!$F$3:$F1000, Meetings!$B$3:$B1000, "&lt;"&amp;AJ$11+7, Meetings!$B$3:$B1000, "&gt;="&amp;AJ$11, Meetings!$P$3:$P1000, Summary!$P$5)
+SUMIFS(Meetings!$F$3:$F1000, Meetings!$B$3:$B1000, "&lt;"&amp;AJ$11+7, Meetings!$B$3:$B1000, "&gt;="&amp;AJ$11, Meetings!$Q$3:$Q1000, Summary!$P$5)</f>
        <v>0</v>
      </c>
      <c r="AK16" s="109">
        <f t="shared" si="2"/>
        <v>51.75</v>
      </c>
    </row>
    <row r="17" ht="15.75" customHeight="1">
      <c r="A17" s="138"/>
      <c r="B17" s="92" t="s">
        <v>56</v>
      </c>
      <c r="C17" s="136">
        <f>SUMIFS(Timesheet!$G$3:$G1000, Timesheet!$D$3:$D1000, $B17, Timesheet!$B$3:$B1000, "&lt;"&amp;C$11+7, Timesheet!$B$3:$B1000, "&gt;="&amp;C$11)
+SUMIFS(Meetings!$F$3:$F1000, Meetings!$B$3:$B1000, "&lt;"&amp;C$11+7, Meetings!$B$3:$B1000, "&gt;="&amp;C$11, Meetings!$G$3:$G1000, Summary!$P$6)
+SUMIFS(Meetings!$F$3:$F1000, Meetings!$B$3:$B1000, "&lt;"&amp;C$11+7, Meetings!$B$3:$B1000, "&gt;="&amp;C$11, Meetings!$H$3:$H1000, Summary!$P$6)
+SUMIFS(Meetings!$F$3:$F1000, Meetings!$B$3:$B1000, "&lt;"&amp;C$11+7, Meetings!$B$3:$B1000, "&gt;="&amp;C$11, Meetings!$I$3:$I1000, Summary!$P$6)
+SUMIFS(Meetings!$F$3:$F1000, Meetings!$B$3:$B1000, "&lt;"&amp;C$11+7, Meetings!$B$3:$B1000, "&gt;="&amp;C$11, Meetings!$J$3:$J1000, Summary!$P$6)
+SUMIFS(Meetings!$F$3:$F1000, Meetings!$B$3:$B1000, "&lt;"&amp;C$11+7, Meetings!$B$3:$B1000, "&gt;="&amp;C$11, Meetings!$K$3:$K1000, Summary!$P$6)
+SUMIFS(Meetings!$F$3:$F1000, Meetings!$B$3:$B1000, "&lt;"&amp;C$11+7, Meetings!$B$3:$B1000, "&gt;="&amp;C$11, Meetings!$L$3:$L1000, Summary!$P$6)
+SUMIFS(Meetings!$F$3:$F1000, Meetings!$B$3:$B1000, "&lt;"&amp;C$11+7, Meetings!$B$3:$B1000, "&gt;="&amp;C$11, Meetings!$M$3:$M1000, Summary!$P$6)
+SUMIFS(Meetings!$F$3:$F1000, Meetings!$B$3:$B1000, "&lt;"&amp;C$11+7, Meetings!$B$3:$B1000, "&gt;="&amp;C$11, Meetings!$N$3:$N1000, Summary!$P$6)
+SUMIFS(Meetings!$F$3:$F1000, Meetings!$B$3:$B1000, "&lt;"&amp;C$11+7, Meetings!$B$3:$B1000, "&gt;="&amp;C$11, Meetings!$O$3:$O1000, Summary!$P$6)
+SUMIFS(Meetings!$F$3:$F1000, Meetings!$B$3:$B1000, "&lt;"&amp;C$11+7, Meetings!$B$3:$B1000, "&gt;="&amp;C$11, Meetings!$P$3:$P1000, Summary!$P$6)
+SUMIFS(Meetings!$F$3:$F1000, Meetings!$B$3:$B1000, "&lt;"&amp;C$11+7, Meetings!$B$3:$B1000, "&gt;="&amp;C$11, Meetings!$Q$3:$Q1000, Summary!$P$6)
+SUMIFS(Meetings!$F$3:$F1000, Meetings!$B$3:$B1000, "&lt;"&amp;C$11+7, Meetings!$B$3:$B1000, "&gt;="&amp;C$11, Meetings!$G$3:$G1000, Summary!$Q$6)
+SUMIFS(Meetings!$F$3:$F1000, Meetings!$B$3:$B1000, "&lt;"&amp;C$11+7, Meetings!$B$3:$B1000, "&gt;="&amp;C$11, Meetings!$H$3:$H1000, Summary!$Q$6)
+SUMIFS(Meetings!$F$3:$F1000, Meetings!$B$3:$B1000, "&lt;"&amp;C$11+7, Meetings!$B$3:$B1000, "&gt;="&amp;C$11, Meetings!$I$3:$I1000, Summary!$Q$6)
+SUMIFS(Meetings!$F$3:$F1000, Meetings!$B$3:$B1000, "&lt;"&amp;C$11+7, Meetings!$B$3:$B1000, "&gt;="&amp;C$11, Meetings!$J$3:$J1000, Summary!$Q$6)
+SUMIFS(Meetings!$F$3:$F1000, Meetings!$B$3:$B1000, "&lt;"&amp;C$11+7, Meetings!$B$3:$B1000, "&gt;="&amp;C$11, Meetings!$K$3:$K1000, Summary!$Q$6)
+SUMIFS(Meetings!$F$3:$F1000, Meetings!$B$3:$B1000, "&lt;"&amp;C$11+7, Meetings!$B$3:$B1000, "&gt;="&amp;C$11, Meetings!$L$3:$L1000, Summary!$Q$6)
+SUMIFS(Meetings!$F$3:$F1000, Meetings!$B$3:$B1000, "&lt;"&amp;C$11+7, Meetings!$B$3:$B1000, "&gt;="&amp;C$11, Meetings!$M$3:$M1000, Summary!$Q$6)
+SUMIFS(Meetings!$F$3:$F1000, Meetings!$B$3:$B1000, "&lt;"&amp;C$11+7, Meetings!$B$3:$B1000, "&gt;="&amp;C$11, Meetings!$N$3:$N1000, Summary!$Q$6)
+SUMIFS(Meetings!$F$3:$F1000, Meetings!$B$3:$B1000, "&lt;"&amp;C$11+7, Meetings!$B$3:$B1000, "&gt;="&amp;C$11, Meetings!$O$3:$O1000, Summary!$Q$6)
+SUMIFS(Meetings!$F$3:$F1000, Meetings!$B$3:$B1000, "&lt;"&amp;C$11+7, Meetings!$B$3:$B1000, "&gt;="&amp;C$11, Meetings!$P$3:$P1000, Summary!$Q$6)
+SUMIFS(Meetings!$F$3:$F1000, Meetings!$B$3:$B1000, "&lt;"&amp;C$11+7, Meetings!$B$3:$B1000, "&gt;="&amp;C$11, Meetings!$Q$3:$Q1000, Summary!$Q$6)</f>
        <v>0</v>
      </c>
      <c r="D17" s="136">
        <f>SUMIFS(Timesheet!$G$3:$G1000, Timesheet!$D$3:$D1000, $B17, Timesheet!$B$3:$B1000, "&lt;"&amp;D$11+7, Timesheet!$B$3:$B1000, "&gt;="&amp;D$11)
+SUMIFS(Meetings!$F$3:$F1000, Meetings!$B$3:$B1000, "&lt;"&amp;D$11+7, Meetings!$B$3:$B1000, "&gt;="&amp;D$11, Meetings!$G$3:$G1000, Summary!$P$6)
+SUMIFS(Meetings!$F$3:$F1000, Meetings!$B$3:$B1000, "&lt;"&amp;D$11+7, Meetings!$B$3:$B1000, "&gt;="&amp;D$11, Meetings!$H$3:$H1000, Summary!$P$6)
+SUMIFS(Meetings!$F$3:$F1000, Meetings!$B$3:$B1000, "&lt;"&amp;D$11+7, Meetings!$B$3:$B1000, "&gt;="&amp;D$11, Meetings!$I$3:$I1000, Summary!$P$6)
+SUMIFS(Meetings!$F$3:$F1000, Meetings!$B$3:$B1000, "&lt;"&amp;D$11+7, Meetings!$B$3:$B1000, "&gt;="&amp;D$11, Meetings!$J$3:$J1000, Summary!$P$6)
+SUMIFS(Meetings!$F$3:$F1000, Meetings!$B$3:$B1000, "&lt;"&amp;D$11+7, Meetings!$B$3:$B1000, "&gt;="&amp;D$11, Meetings!$K$3:$K1000, Summary!$P$6)
+SUMIFS(Meetings!$F$3:$F1000, Meetings!$B$3:$B1000, "&lt;"&amp;D$11+7, Meetings!$B$3:$B1000, "&gt;="&amp;D$11, Meetings!$L$3:$L1000, Summary!$P$6)
+SUMIFS(Meetings!$F$3:$F1000, Meetings!$B$3:$B1000, "&lt;"&amp;D$11+7, Meetings!$B$3:$B1000, "&gt;="&amp;D$11, Meetings!$M$3:$M1000, Summary!$P$6)
+SUMIFS(Meetings!$F$3:$F1000, Meetings!$B$3:$B1000, "&lt;"&amp;D$11+7, Meetings!$B$3:$B1000, "&gt;="&amp;D$11, Meetings!$N$3:$N1000, Summary!$P$6)
+SUMIFS(Meetings!$F$3:$F1000, Meetings!$B$3:$B1000, "&lt;"&amp;D$11+7, Meetings!$B$3:$B1000, "&gt;="&amp;D$11, Meetings!$O$3:$O1000, Summary!$P$6)
+SUMIFS(Meetings!$F$3:$F1000, Meetings!$B$3:$B1000, "&lt;"&amp;D$11+7, Meetings!$B$3:$B1000, "&gt;="&amp;D$11, Meetings!$P$3:$P1000, Summary!$P$6)
+SUMIFS(Meetings!$F$3:$F1000, Meetings!$B$3:$B1000, "&lt;"&amp;D$11+7, Meetings!$B$3:$B1000, "&gt;="&amp;D$11, Meetings!$Q$3:$Q1000, Summary!$P$6)
+SUMIFS(Meetings!$F$3:$F1000, Meetings!$B$3:$B1000, "&lt;"&amp;D$11+7, Meetings!$B$3:$B1000, "&gt;="&amp;D$11, Meetings!$G$3:$G1000, Summary!$Q$6)
+SUMIFS(Meetings!$F$3:$F1000, Meetings!$B$3:$B1000, "&lt;"&amp;D$11+7, Meetings!$B$3:$B1000, "&gt;="&amp;D$11, Meetings!$H$3:$H1000, Summary!$Q$6)
+SUMIFS(Meetings!$F$3:$F1000, Meetings!$B$3:$B1000, "&lt;"&amp;D$11+7, Meetings!$B$3:$B1000, "&gt;="&amp;D$11, Meetings!$I$3:$I1000, Summary!$Q$6)
+SUMIFS(Meetings!$F$3:$F1000, Meetings!$B$3:$B1000, "&lt;"&amp;D$11+7, Meetings!$B$3:$B1000, "&gt;="&amp;D$11, Meetings!$J$3:$J1000, Summary!$Q$6)
+SUMIFS(Meetings!$F$3:$F1000, Meetings!$B$3:$B1000, "&lt;"&amp;D$11+7, Meetings!$B$3:$B1000, "&gt;="&amp;D$11, Meetings!$K$3:$K1000, Summary!$Q$6)
+SUMIFS(Meetings!$F$3:$F1000, Meetings!$B$3:$B1000, "&lt;"&amp;D$11+7, Meetings!$B$3:$B1000, "&gt;="&amp;D$11, Meetings!$L$3:$L1000, Summary!$Q$6)
+SUMIFS(Meetings!$F$3:$F1000, Meetings!$B$3:$B1000, "&lt;"&amp;D$11+7, Meetings!$B$3:$B1000, "&gt;="&amp;D$11, Meetings!$M$3:$M1000, Summary!$Q$6)
+SUMIFS(Meetings!$F$3:$F1000, Meetings!$B$3:$B1000, "&lt;"&amp;D$11+7, Meetings!$B$3:$B1000, "&gt;="&amp;D$11, Meetings!$N$3:$N1000, Summary!$Q$6)
+SUMIFS(Meetings!$F$3:$F1000, Meetings!$B$3:$B1000, "&lt;"&amp;D$11+7, Meetings!$B$3:$B1000, "&gt;="&amp;D$11, Meetings!$O$3:$O1000, Summary!$Q$6)
+SUMIFS(Meetings!$F$3:$F1000, Meetings!$B$3:$B1000, "&lt;"&amp;D$11+7, Meetings!$B$3:$B1000, "&gt;="&amp;D$11, Meetings!$P$3:$P1000, Summary!$Q$6)
+SUMIFS(Meetings!$F$3:$F1000, Meetings!$B$3:$B1000, "&lt;"&amp;D$11+7, Meetings!$B$3:$B1000, "&gt;="&amp;D$11, Meetings!$Q$3:$Q1000, Summary!$Q$6)</f>
        <v>6.25</v>
      </c>
      <c r="E17" s="136">
        <f>SUMIFS(Timesheet!$G$3:$G1000, Timesheet!$D$3:$D1000, $B17, Timesheet!$B$3:$B1000, "&lt;"&amp;E$11+7, Timesheet!$B$3:$B1000, "&gt;="&amp;E$11)
+SUMIFS(Meetings!$F$3:$F1000, Meetings!$B$3:$B1000, "&lt;"&amp;E$11+7, Meetings!$B$3:$B1000, "&gt;="&amp;E$11, Meetings!$G$3:$G1000, Summary!$P$6)
+SUMIFS(Meetings!$F$3:$F1000, Meetings!$B$3:$B1000, "&lt;"&amp;E$11+7, Meetings!$B$3:$B1000, "&gt;="&amp;E$11, Meetings!$H$3:$H1000, Summary!$P$6)
+SUMIFS(Meetings!$F$3:$F1000, Meetings!$B$3:$B1000, "&lt;"&amp;E$11+7, Meetings!$B$3:$B1000, "&gt;="&amp;E$11, Meetings!$I$3:$I1000, Summary!$P$6)
+SUMIFS(Meetings!$F$3:$F1000, Meetings!$B$3:$B1000, "&lt;"&amp;E$11+7, Meetings!$B$3:$B1000, "&gt;="&amp;E$11, Meetings!$J$3:$J1000, Summary!$P$6)
+SUMIFS(Meetings!$F$3:$F1000, Meetings!$B$3:$B1000, "&lt;"&amp;E$11+7, Meetings!$B$3:$B1000, "&gt;="&amp;E$11, Meetings!$K$3:$K1000, Summary!$P$6)
+SUMIFS(Meetings!$F$3:$F1000, Meetings!$B$3:$B1000, "&lt;"&amp;E$11+7, Meetings!$B$3:$B1000, "&gt;="&amp;E$11, Meetings!$L$3:$L1000, Summary!$P$6)
+SUMIFS(Meetings!$F$3:$F1000, Meetings!$B$3:$B1000, "&lt;"&amp;E$11+7, Meetings!$B$3:$B1000, "&gt;="&amp;E$11, Meetings!$M$3:$M1000, Summary!$P$6)
+SUMIFS(Meetings!$F$3:$F1000, Meetings!$B$3:$B1000, "&lt;"&amp;E$11+7, Meetings!$B$3:$B1000, "&gt;="&amp;E$11, Meetings!$N$3:$N1000, Summary!$P$6)
+SUMIFS(Meetings!$F$3:$F1000, Meetings!$B$3:$B1000, "&lt;"&amp;E$11+7, Meetings!$B$3:$B1000, "&gt;="&amp;E$11, Meetings!$O$3:$O1000, Summary!$P$6)
+SUMIFS(Meetings!$F$3:$F1000, Meetings!$B$3:$B1000, "&lt;"&amp;E$11+7, Meetings!$B$3:$B1000, "&gt;="&amp;E$11, Meetings!$P$3:$P1000, Summary!$P$6)
+SUMIFS(Meetings!$F$3:$F1000, Meetings!$B$3:$B1000, "&lt;"&amp;E$11+7, Meetings!$B$3:$B1000, "&gt;="&amp;E$11, Meetings!$Q$3:$Q1000, Summary!$P$6)
+SUMIFS(Meetings!$F$3:$F1000, Meetings!$B$3:$B1000, "&lt;"&amp;E$11+7, Meetings!$B$3:$B1000, "&gt;="&amp;E$11, Meetings!$G$3:$G1000, Summary!$Q$6)
+SUMIFS(Meetings!$F$3:$F1000, Meetings!$B$3:$B1000, "&lt;"&amp;E$11+7, Meetings!$B$3:$B1000, "&gt;="&amp;E$11, Meetings!$H$3:$H1000, Summary!$Q$6)
+SUMIFS(Meetings!$F$3:$F1000, Meetings!$B$3:$B1000, "&lt;"&amp;E$11+7, Meetings!$B$3:$B1000, "&gt;="&amp;E$11, Meetings!$I$3:$I1000, Summary!$Q$6)
+SUMIFS(Meetings!$F$3:$F1000, Meetings!$B$3:$B1000, "&lt;"&amp;E$11+7, Meetings!$B$3:$B1000, "&gt;="&amp;E$11, Meetings!$J$3:$J1000, Summary!$Q$6)
+SUMIFS(Meetings!$F$3:$F1000, Meetings!$B$3:$B1000, "&lt;"&amp;E$11+7, Meetings!$B$3:$B1000, "&gt;="&amp;E$11, Meetings!$K$3:$K1000, Summary!$Q$6)
+SUMIFS(Meetings!$F$3:$F1000, Meetings!$B$3:$B1000, "&lt;"&amp;E$11+7, Meetings!$B$3:$B1000, "&gt;="&amp;E$11, Meetings!$L$3:$L1000, Summary!$Q$6)
+SUMIFS(Meetings!$F$3:$F1000, Meetings!$B$3:$B1000, "&lt;"&amp;E$11+7, Meetings!$B$3:$B1000, "&gt;="&amp;E$11, Meetings!$M$3:$M1000, Summary!$Q$6)
+SUMIFS(Meetings!$F$3:$F1000, Meetings!$B$3:$B1000, "&lt;"&amp;E$11+7, Meetings!$B$3:$B1000, "&gt;="&amp;E$11, Meetings!$N$3:$N1000, Summary!$Q$6)
+SUMIFS(Meetings!$F$3:$F1000, Meetings!$B$3:$B1000, "&lt;"&amp;E$11+7, Meetings!$B$3:$B1000, "&gt;="&amp;E$11, Meetings!$O$3:$O1000, Summary!$Q$6)
+SUMIFS(Meetings!$F$3:$F1000, Meetings!$B$3:$B1000, "&lt;"&amp;E$11+7, Meetings!$B$3:$B1000, "&gt;="&amp;E$11, Meetings!$P$3:$P1000, Summary!$Q$6)
+SUMIFS(Meetings!$F$3:$F1000, Meetings!$B$3:$B1000, "&lt;"&amp;E$11+7, Meetings!$B$3:$B1000, "&gt;="&amp;E$11, Meetings!$Q$3:$Q1000, Summary!$Q$6)</f>
        <v>1.5</v>
      </c>
      <c r="F17" s="136">
        <f>SUMIFS(Timesheet!$G$3:$G1000, Timesheet!$D$3:$D1000, $B17, Timesheet!$B$3:$B1000, "&lt;"&amp;F$11+7, Timesheet!$B$3:$B1000, "&gt;="&amp;F$11)
+SUMIFS(Meetings!$F$3:$F1000, Meetings!$B$3:$B1000, "&lt;"&amp;F$11+7, Meetings!$B$3:$B1000, "&gt;="&amp;F$11, Meetings!$G$3:$G1000, Summary!$P$6)
+SUMIFS(Meetings!$F$3:$F1000, Meetings!$B$3:$B1000, "&lt;"&amp;F$11+7, Meetings!$B$3:$B1000, "&gt;="&amp;F$11, Meetings!$H$3:$H1000, Summary!$P$6)
+SUMIFS(Meetings!$F$3:$F1000, Meetings!$B$3:$B1000, "&lt;"&amp;F$11+7, Meetings!$B$3:$B1000, "&gt;="&amp;F$11, Meetings!$I$3:$I1000, Summary!$P$6)
+SUMIFS(Meetings!$F$3:$F1000, Meetings!$B$3:$B1000, "&lt;"&amp;F$11+7, Meetings!$B$3:$B1000, "&gt;="&amp;F$11, Meetings!$J$3:$J1000, Summary!$P$6)
+SUMIFS(Meetings!$F$3:$F1000, Meetings!$B$3:$B1000, "&lt;"&amp;F$11+7, Meetings!$B$3:$B1000, "&gt;="&amp;F$11, Meetings!$K$3:$K1000, Summary!$P$6)
+SUMIFS(Meetings!$F$3:$F1000, Meetings!$B$3:$B1000, "&lt;"&amp;F$11+7, Meetings!$B$3:$B1000, "&gt;="&amp;F$11, Meetings!$L$3:$L1000, Summary!$P$6)
+SUMIFS(Meetings!$F$3:$F1000, Meetings!$B$3:$B1000, "&lt;"&amp;F$11+7, Meetings!$B$3:$B1000, "&gt;="&amp;F$11, Meetings!$M$3:$M1000, Summary!$P$6)
+SUMIFS(Meetings!$F$3:$F1000, Meetings!$B$3:$B1000, "&lt;"&amp;F$11+7, Meetings!$B$3:$B1000, "&gt;="&amp;F$11, Meetings!$N$3:$N1000, Summary!$P$6)
+SUMIFS(Meetings!$F$3:$F1000, Meetings!$B$3:$B1000, "&lt;"&amp;F$11+7, Meetings!$B$3:$B1000, "&gt;="&amp;F$11, Meetings!$O$3:$O1000, Summary!$P$6)
+SUMIFS(Meetings!$F$3:$F1000, Meetings!$B$3:$B1000, "&lt;"&amp;F$11+7, Meetings!$B$3:$B1000, "&gt;="&amp;F$11, Meetings!$P$3:$P1000, Summary!$P$6)
+SUMIFS(Meetings!$F$3:$F1000, Meetings!$B$3:$B1000, "&lt;"&amp;F$11+7, Meetings!$B$3:$B1000, "&gt;="&amp;F$11, Meetings!$Q$3:$Q1000, Summary!$P$6)
+SUMIFS(Meetings!$F$3:$F1000, Meetings!$B$3:$B1000, "&lt;"&amp;F$11+7, Meetings!$B$3:$B1000, "&gt;="&amp;F$11, Meetings!$G$3:$G1000, Summary!$Q$6)
+SUMIFS(Meetings!$F$3:$F1000, Meetings!$B$3:$B1000, "&lt;"&amp;F$11+7, Meetings!$B$3:$B1000, "&gt;="&amp;F$11, Meetings!$H$3:$H1000, Summary!$Q$6)
+SUMIFS(Meetings!$F$3:$F1000, Meetings!$B$3:$B1000, "&lt;"&amp;F$11+7, Meetings!$B$3:$B1000, "&gt;="&amp;F$11, Meetings!$I$3:$I1000, Summary!$Q$6)
+SUMIFS(Meetings!$F$3:$F1000, Meetings!$B$3:$B1000, "&lt;"&amp;F$11+7, Meetings!$B$3:$B1000, "&gt;="&amp;F$11, Meetings!$J$3:$J1000, Summary!$Q$6)
+SUMIFS(Meetings!$F$3:$F1000, Meetings!$B$3:$B1000, "&lt;"&amp;F$11+7, Meetings!$B$3:$B1000, "&gt;="&amp;F$11, Meetings!$K$3:$K1000, Summary!$Q$6)
+SUMIFS(Meetings!$F$3:$F1000, Meetings!$B$3:$B1000, "&lt;"&amp;F$11+7, Meetings!$B$3:$B1000, "&gt;="&amp;F$11, Meetings!$L$3:$L1000, Summary!$Q$6)
+SUMIFS(Meetings!$F$3:$F1000, Meetings!$B$3:$B1000, "&lt;"&amp;F$11+7, Meetings!$B$3:$B1000, "&gt;="&amp;F$11, Meetings!$M$3:$M1000, Summary!$Q$6)
+SUMIFS(Meetings!$F$3:$F1000, Meetings!$B$3:$B1000, "&lt;"&amp;F$11+7, Meetings!$B$3:$B1000, "&gt;="&amp;F$11, Meetings!$N$3:$N1000, Summary!$Q$6)
+SUMIFS(Meetings!$F$3:$F1000, Meetings!$B$3:$B1000, "&lt;"&amp;F$11+7, Meetings!$B$3:$B1000, "&gt;="&amp;F$11, Meetings!$O$3:$O1000, Summary!$Q$6)
+SUMIFS(Meetings!$F$3:$F1000, Meetings!$B$3:$B1000, "&lt;"&amp;F$11+7, Meetings!$B$3:$B1000, "&gt;="&amp;F$11, Meetings!$P$3:$P1000, Summary!$Q$6)
+SUMIFS(Meetings!$F$3:$F1000, Meetings!$B$3:$B1000, "&lt;"&amp;F$11+7, Meetings!$B$3:$B1000, "&gt;="&amp;F$11, Meetings!$Q$3:$Q1000, Summary!$Q$6)</f>
        <v>1</v>
      </c>
      <c r="G17" s="136">
        <f>SUMIFS(Timesheet!$G$3:$G1000, Timesheet!$D$3:$D1000, $B17, Timesheet!$B$3:$B1000, "&lt;"&amp;G$11+7, Timesheet!$B$3:$B1000, "&gt;="&amp;G$11)
+SUMIFS(Meetings!$F$3:$F1000, Meetings!$B$3:$B1000, "&lt;"&amp;G$11+7, Meetings!$B$3:$B1000, "&gt;="&amp;G$11, Meetings!$G$3:$G1000, Summary!$P$6)
+SUMIFS(Meetings!$F$3:$F1000, Meetings!$B$3:$B1000, "&lt;"&amp;G$11+7, Meetings!$B$3:$B1000, "&gt;="&amp;G$11, Meetings!$H$3:$H1000, Summary!$P$6)
+SUMIFS(Meetings!$F$3:$F1000, Meetings!$B$3:$B1000, "&lt;"&amp;G$11+7, Meetings!$B$3:$B1000, "&gt;="&amp;G$11, Meetings!$I$3:$I1000, Summary!$P$6)
+SUMIFS(Meetings!$F$3:$F1000, Meetings!$B$3:$B1000, "&lt;"&amp;G$11+7, Meetings!$B$3:$B1000, "&gt;="&amp;G$11, Meetings!$J$3:$J1000, Summary!$P$6)
+SUMIFS(Meetings!$F$3:$F1000, Meetings!$B$3:$B1000, "&lt;"&amp;G$11+7, Meetings!$B$3:$B1000, "&gt;="&amp;G$11, Meetings!$K$3:$K1000, Summary!$P$6)
+SUMIFS(Meetings!$F$3:$F1000, Meetings!$B$3:$B1000, "&lt;"&amp;G$11+7, Meetings!$B$3:$B1000, "&gt;="&amp;G$11, Meetings!$L$3:$L1000, Summary!$P$6)
+SUMIFS(Meetings!$F$3:$F1000, Meetings!$B$3:$B1000, "&lt;"&amp;G$11+7, Meetings!$B$3:$B1000, "&gt;="&amp;G$11, Meetings!$M$3:$M1000, Summary!$P$6)
+SUMIFS(Meetings!$F$3:$F1000, Meetings!$B$3:$B1000, "&lt;"&amp;G$11+7, Meetings!$B$3:$B1000, "&gt;="&amp;G$11, Meetings!$N$3:$N1000, Summary!$P$6)
+SUMIFS(Meetings!$F$3:$F1000, Meetings!$B$3:$B1000, "&lt;"&amp;G$11+7, Meetings!$B$3:$B1000, "&gt;="&amp;G$11, Meetings!$O$3:$O1000, Summary!$P$6)
+SUMIFS(Meetings!$F$3:$F1000, Meetings!$B$3:$B1000, "&lt;"&amp;G$11+7, Meetings!$B$3:$B1000, "&gt;="&amp;G$11, Meetings!$P$3:$P1000, Summary!$P$6)
+SUMIFS(Meetings!$F$3:$F1000, Meetings!$B$3:$B1000, "&lt;"&amp;G$11+7, Meetings!$B$3:$B1000, "&gt;="&amp;G$11, Meetings!$Q$3:$Q1000, Summary!$P$6)
+SUMIFS(Meetings!$F$3:$F1000, Meetings!$B$3:$B1000, "&lt;"&amp;G$11+7, Meetings!$B$3:$B1000, "&gt;="&amp;G$11, Meetings!$G$3:$G1000, Summary!$Q$6)
+SUMIFS(Meetings!$F$3:$F1000, Meetings!$B$3:$B1000, "&lt;"&amp;G$11+7, Meetings!$B$3:$B1000, "&gt;="&amp;G$11, Meetings!$H$3:$H1000, Summary!$Q$6)
+SUMIFS(Meetings!$F$3:$F1000, Meetings!$B$3:$B1000, "&lt;"&amp;G$11+7, Meetings!$B$3:$B1000, "&gt;="&amp;G$11, Meetings!$I$3:$I1000, Summary!$Q$6)
+SUMIFS(Meetings!$F$3:$F1000, Meetings!$B$3:$B1000, "&lt;"&amp;G$11+7, Meetings!$B$3:$B1000, "&gt;="&amp;G$11, Meetings!$J$3:$J1000, Summary!$Q$6)
+SUMIFS(Meetings!$F$3:$F1000, Meetings!$B$3:$B1000, "&lt;"&amp;G$11+7, Meetings!$B$3:$B1000, "&gt;="&amp;G$11, Meetings!$K$3:$K1000, Summary!$Q$6)
+SUMIFS(Meetings!$F$3:$F1000, Meetings!$B$3:$B1000, "&lt;"&amp;G$11+7, Meetings!$B$3:$B1000, "&gt;="&amp;G$11, Meetings!$L$3:$L1000, Summary!$Q$6)
+SUMIFS(Meetings!$F$3:$F1000, Meetings!$B$3:$B1000, "&lt;"&amp;G$11+7, Meetings!$B$3:$B1000, "&gt;="&amp;G$11, Meetings!$M$3:$M1000, Summary!$Q$6)
+SUMIFS(Meetings!$F$3:$F1000, Meetings!$B$3:$B1000, "&lt;"&amp;G$11+7, Meetings!$B$3:$B1000, "&gt;="&amp;G$11, Meetings!$N$3:$N1000, Summary!$Q$6)
+SUMIFS(Meetings!$F$3:$F1000, Meetings!$B$3:$B1000, "&lt;"&amp;G$11+7, Meetings!$B$3:$B1000, "&gt;="&amp;G$11, Meetings!$O$3:$O1000, Summary!$Q$6)
+SUMIFS(Meetings!$F$3:$F1000, Meetings!$B$3:$B1000, "&lt;"&amp;G$11+7, Meetings!$B$3:$B1000, "&gt;="&amp;G$11, Meetings!$P$3:$P1000, Summary!$Q$6)
+SUMIFS(Meetings!$F$3:$F1000, Meetings!$B$3:$B1000, "&lt;"&amp;G$11+7, Meetings!$B$3:$B1000, "&gt;="&amp;G$11, Meetings!$Q$3:$Q1000, Summary!$Q$6)</f>
        <v>0.5</v>
      </c>
      <c r="H17" s="137">
        <f>SUMIFS(Timesheet!$G$3:$G1000, Timesheet!$D$3:$D1000, $B17, Timesheet!$B$3:$B1000, "&lt;"&amp;H$11+7, Timesheet!$B$3:$B1000, "&gt;="&amp;H$11)
+SUMIFS(Meetings!$F$3:$F1000, Meetings!$B$3:$B1000, "&lt;"&amp;H$11+7, Meetings!$B$3:$B1000, "&gt;="&amp;H$11, Meetings!$G$3:$G1000, Summary!$P$6)
+SUMIFS(Meetings!$F$3:$F1000, Meetings!$B$3:$B1000, "&lt;"&amp;H$11+7, Meetings!$B$3:$B1000, "&gt;="&amp;H$11, Meetings!$H$3:$H1000, Summary!$P$6)
+SUMIFS(Meetings!$F$3:$F1000, Meetings!$B$3:$B1000, "&lt;"&amp;H$11+7, Meetings!$B$3:$B1000, "&gt;="&amp;H$11, Meetings!$I$3:$I1000, Summary!$P$6)
+SUMIFS(Meetings!$F$3:$F1000, Meetings!$B$3:$B1000, "&lt;"&amp;H$11+7, Meetings!$B$3:$B1000, "&gt;="&amp;H$11, Meetings!$J$3:$J1000, Summary!$P$6)
+SUMIFS(Meetings!$F$3:$F1000, Meetings!$B$3:$B1000, "&lt;"&amp;H$11+7, Meetings!$B$3:$B1000, "&gt;="&amp;H$11, Meetings!$K$3:$K1000, Summary!$P$6)
+SUMIFS(Meetings!$F$3:$F1000, Meetings!$B$3:$B1000, "&lt;"&amp;H$11+7, Meetings!$B$3:$B1000, "&gt;="&amp;H$11, Meetings!$L$3:$L1000, Summary!$P$6)
+SUMIFS(Meetings!$F$3:$F1000, Meetings!$B$3:$B1000, "&lt;"&amp;H$11+7, Meetings!$B$3:$B1000, "&gt;="&amp;H$11, Meetings!$M$3:$M1000, Summary!$P$6)
+SUMIFS(Meetings!$F$3:$F1000, Meetings!$B$3:$B1000, "&lt;"&amp;H$11+7, Meetings!$B$3:$B1000, "&gt;="&amp;H$11, Meetings!$N$3:$N1000, Summary!$P$6)
+SUMIFS(Meetings!$F$3:$F1000, Meetings!$B$3:$B1000, "&lt;"&amp;H$11+7, Meetings!$B$3:$B1000, "&gt;="&amp;H$11, Meetings!$O$3:$O1000, Summary!$P$6)
+SUMIFS(Meetings!$F$3:$F1000, Meetings!$B$3:$B1000, "&lt;"&amp;H$11+7, Meetings!$B$3:$B1000, "&gt;="&amp;H$11, Meetings!$P$3:$P1000, Summary!$P$6)
+SUMIFS(Meetings!$F$3:$F1000, Meetings!$B$3:$B1000, "&lt;"&amp;H$11+7, Meetings!$B$3:$B1000, "&gt;="&amp;H$11, Meetings!$Q$3:$Q1000, Summary!$P$6)
+SUMIFS(Meetings!$F$3:$F1000, Meetings!$B$3:$B1000, "&lt;"&amp;H$11+7, Meetings!$B$3:$B1000, "&gt;="&amp;H$11, Meetings!$G$3:$G1000, Summary!$Q$6)
+SUMIFS(Meetings!$F$3:$F1000, Meetings!$B$3:$B1000, "&lt;"&amp;H$11+7, Meetings!$B$3:$B1000, "&gt;="&amp;H$11, Meetings!$H$3:$H1000, Summary!$Q$6)
+SUMIFS(Meetings!$F$3:$F1000, Meetings!$B$3:$B1000, "&lt;"&amp;H$11+7, Meetings!$B$3:$B1000, "&gt;="&amp;H$11, Meetings!$I$3:$I1000, Summary!$Q$6)
+SUMIFS(Meetings!$F$3:$F1000, Meetings!$B$3:$B1000, "&lt;"&amp;H$11+7, Meetings!$B$3:$B1000, "&gt;="&amp;H$11, Meetings!$J$3:$J1000, Summary!$Q$6)
+SUMIFS(Meetings!$F$3:$F1000, Meetings!$B$3:$B1000, "&lt;"&amp;H$11+7, Meetings!$B$3:$B1000, "&gt;="&amp;H$11, Meetings!$K$3:$K1000, Summary!$Q$6)
+SUMIFS(Meetings!$F$3:$F1000, Meetings!$B$3:$B1000, "&lt;"&amp;H$11+7, Meetings!$B$3:$B1000, "&gt;="&amp;H$11, Meetings!$L$3:$L1000, Summary!$Q$6)
+SUMIFS(Meetings!$F$3:$F1000, Meetings!$B$3:$B1000, "&lt;"&amp;H$11+7, Meetings!$B$3:$B1000, "&gt;="&amp;H$11, Meetings!$M$3:$M1000, Summary!$Q$6)
+SUMIFS(Meetings!$F$3:$F1000, Meetings!$B$3:$B1000, "&lt;"&amp;H$11+7, Meetings!$B$3:$B1000, "&gt;="&amp;H$11, Meetings!$N$3:$N1000, Summary!$Q$6)
+SUMIFS(Meetings!$F$3:$F1000, Meetings!$B$3:$B1000, "&lt;"&amp;H$11+7, Meetings!$B$3:$B1000, "&gt;="&amp;H$11, Meetings!$O$3:$O1000, Summary!$Q$6)
+SUMIFS(Meetings!$F$3:$F1000, Meetings!$B$3:$B1000, "&lt;"&amp;H$11+7, Meetings!$B$3:$B1000, "&gt;="&amp;H$11, Meetings!$P$3:$P1000, Summary!$Q$6)
+SUMIFS(Meetings!$F$3:$F1000, Meetings!$B$3:$B1000, "&lt;"&amp;H$11+7, Meetings!$B$3:$B1000, "&gt;="&amp;H$11, Meetings!$Q$3:$Q1000, Summary!$Q$6)</f>
        <v>0</v>
      </c>
      <c r="I17" s="137">
        <f>SUMIFS(Timesheet!$G$3:$G1000, Timesheet!$D$3:$D1000, $B17, Timesheet!$B$3:$B1000, "&lt;"&amp;I$11+7, Timesheet!$B$3:$B1000, "&gt;="&amp;I$11)
+SUMIFS(Meetings!$F$3:$F1000, Meetings!$B$3:$B1000, "&lt;"&amp;I$11+7, Meetings!$B$3:$B1000, "&gt;="&amp;I$11, Meetings!$G$3:$G1000, Summary!$P$6)
+SUMIFS(Meetings!$F$3:$F1000, Meetings!$B$3:$B1000, "&lt;"&amp;I$11+7, Meetings!$B$3:$B1000, "&gt;="&amp;I$11, Meetings!$H$3:$H1000, Summary!$P$6)
+SUMIFS(Meetings!$F$3:$F1000, Meetings!$B$3:$B1000, "&lt;"&amp;I$11+7, Meetings!$B$3:$B1000, "&gt;="&amp;I$11, Meetings!$I$3:$I1000, Summary!$P$6)
+SUMIFS(Meetings!$F$3:$F1000, Meetings!$B$3:$B1000, "&lt;"&amp;I$11+7, Meetings!$B$3:$B1000, "&gt;="&amp;I$11, Meetings!$J$3:$J1000, Summary!$P$6)
+SUMIFS(Meetings!$F$3:$F1000, Meetings!$B$3:$B1000, "&lt;"&amp;I$11+7, Meetings!$B$3:$B1000, "&gt;="&amp;I$11, Meetings!$K$3:$K1000, Summary!$P$6)
+SUMIFS(Meetings!$F$3:$F1000, Meetings!$B$3:$B1000, "&lt;"&amp;I$11+7, Meetings!$B$3:$B1000, "&gt;="&amp;I$11, Meetings!$L$3:$L1000, Summary!$P$6)
+SUMIFS(Meetings!$F$3:$F1000, Meetings!$B$3:$B1000, "&lt;"&amp;I$11+7, Meetings!$B$3:$B1000, "&gt;="&amp;I$11, Meetings!$M$3:$M1000, Summary!$P$6)
+SUMIFS(Meetings!$F$3:$F1000, Meetings!$B$3:$B1000, "&lt;"&amp;I$11+7, Meetings!$B$3:$B1000, "&gt;="&amp;I$11, Meetings!$N$3:$N1000, Summary!$P$6)
+SUMIFS(Meetings!$F$3:$F1000, Meetings!$B$3:$B1000, "&lt;"&amp;I$11+7, Meetings!$B$3:$B1000, "&gt;="&amp;I$11, Meetings!$O$3:$O1000, Summary!$P$6)
+SUMIFS(Meetings!$F$3:$F1000, Meetings!$B$3:$B1000, "&lt;"&amp;I$11+7, Meetings!$B$3:$B1000, "&gt;="&amp;I$11, Meetings!$P$3:$P1000, Summary!$P$6)
+SUMIFS(Meetings!$F$3:$F1000, Meetings!$B$3:$B1000, "&lt;"&amp;I$11+7, Meetings!$B$3:$B1000, "&gt;="&amp;I$11, Meetings!$Q$3:$Q1000, Summary!$P$6)
+SUMIFS(Meetings!$F$3:$F1000, Meetings!$B$3:$B1000, "&lt;"&amp;I$11+7, Meetings!$B$3:$B1000, "&gt;="&amp;I$11, Meetings!$G$3:$G1000, Summary!$Q$6)
+SUMIFS(Meetings!$F$3:$F1000, Meetings!$B$3:$B1000, "&lt;"&amp;I$11+7, Meetings!$B$3:$B1000, "&gt;="&amp;I$11, Meetings!$H$3:$H1000, Summary!$Q$6)
+SUMIFS(Meetings!$F$3:$F1000, Meetings!$B$3:$B1000, "&lt;"&amp;I$11+7, Meetings!$B$3:$B1000, "&gt;="&amp;I$11, Meetings!$I$3:$I1000, Summary!$Q$6)
+SUMIFS(Meetings!$F$3:$F1000, Meetings!$B$3:$B1000, "&lt;"&amp;I$11+7, Meetings!$B$3:$B1000, "&gt;="&amp;I$11, Meetings!$J$3:$J1000, Summary!$Q$6)
+SUMIFS(Meetings!$F$3:$F1000, Meetings!$B$3:$B1000, "&lt;"&amp;I$11+7, Meetings!$B$3:$B1000, "&gt;="&amp;I$11, Meetings!$K$3:$K1000, Summary!$Q$6)
+SUMIFS(Meetings!$F$3:$F1000, Meetings!$B$3:$B1000, "&lt;"&amp;I$11+7, Meetings!$B$3:$B1000, "&gt;="&amp;I$11, Meetings!$L$3:$L1000, Summary!$Q$6)
+SUMIFS(Meetings!$F$3:$F1000, Meetings!$B$3:$B1000, "&lt;"&amp;I$11+7, Meetings!$B$3:$B1000, "&gt;="&amp;I$11, Meetings!$M$3:$M1000, Summary!$Q$6)
+SUMIFS(Meetings!$F$3:$F1000, Meetings!$B$3:$B1000, "&lt;"&amp;I$11+7, Meetings!$B$3:$B1000, "&gt;="&amp;I$11, Meetings!$N$3:$N1000, Summary!$Q$6)
+SUMIFS(Meetings!$F$3:$F1000, Meetings!$B$3:$B1000, "&lt;"&amp;I$11+7, Meetings!$B$3:$B1000, "&gt;="&amp;I$11, Meetings!$O$3:$O1000, Summary!$Q$6)
+SUMIFS(Meetings!$F$3:$F1000, Meetings!$B$3:$B1000, "&lt;"&amp;I$11+7, Meetings!$B$3:$B1000, "&gt;="&amp;I$11, Meetings!$P$3:$P1000, Summary!$Q$6)
+SUMIFS(Meetings!$F$3:$F1000, Meetings!$B$3:$B1000, "&lt;"&amp;I$11+7, Meetings!$B$3:$B1000, "&gt;="&amp;I$11, Meetings!$Q$3:$Q1000, Summary!$Q$6)</f>
        <v>0</v>
      </c>
      <c r="J17" s="137">
        <f>SUMIFS(Timesheet!$G$3:$G1000, Timesheet!$D$3:$D1000, $B17, Timesheet!$B$3:$B1000, "&lt;"&amp;J$11+7, Timesheet!$B$3:$B1000, "&gt;="&amp;J$11)
+SUMIFS(Meetings!$F$3:$F1000, Meetings!$B$3:$B1000, "&lt;"&amp;J$11+7, Meetings!$B$3:$B1000, "&gt;="&amp;J$11, Meetings!$G$3:$G1000, Summary!$P$6)
+SUMIFS(Meetings!$F$3:$F1000, Meetings!$B$3:$B1000, "&lt;"&amp;J$11+7, Meetings!$B$3:$B1000, "&gt;="&amp;J$11, Meetings!$H$3:$H1000, Summary!$P$6)
+SUMIFS(Meetings!$F$3:$F1000, Meetings!$B$3:$B1000, "&lt;"&amp;J$11+7, Meetings!$B$3:$B1000, "&gt;="&amp;J$11, Meetings!$I$3:$I1000, Summary!$P$6)
+SUMIFS(Meetings!$F$3:$F1000, Meetings!$B$3:$B1000, "&lt;"&amp;J$11+7, Meetings!$B$3:$B1000, "&gt;="&amp;J$11, Meetings!$J$3:$J1000, Summary!$P$6)
+SUMIFS(Meetings!$F$3:$F1000, Meetings!$B$3:$B1000, "&lt;"&amp;J$11+7, Meetings!$B$3:$B1000, "&gt;="&amp;J$11, Meetings!$K$3:$K1000, Summary!$P$6)
+SUMIFS(Meetings!$F$3:$F1000, Meetings!$B$3:$B1000, "&lt;"&amp;J$11+7, Meetings!$B$3:$B1000, "&gt;="&amp;J$11, Meetings!$L$3:$L1000, Summary!$P$6)
+SUMIFS(Meetings!$F$3:$F1000, Meetings!$B$3:$B1000, "&lt;"&amp;J$11+7, Meetings!$B$3:$B1000, "&gt;="&amp;J$11, Meetings!$M$3:$M1000, Summary!$P$6)
+SUMIFS(Meetings!$F$3:$F1000, Meetings!$B$3:$B1000, "&lt;"&amp;J$11+7, Meetings!$B$3:$B1000, "&gt;="&amp;J$11, Meetings!$N$3:$N1000, Summary!$P$6)
+SUMIFS(Meetings!$F$3:$F1000, Meetings!$B$3:$B1000, "&lt;"&amp;J$11+7, Meetings!$B$3:$B1000, "&gt;="&amp;J$11, Meetings!$O$3:$O1000, Summary!$P$6)
+SUMIFS(Meetings!$F$3:$F1000, Meetings!$B$3:$B1000, "&lt;"&amp;J$11+7, Meetings!$B$3:$B1000, "&gt;="&amp;J$11, Meetings!$P$3:$P1000, Summary!$P$6)
+SUMIFS(Meetings!$F$3:$F1000, Meetings!$B$3:$B1000, "&lt;"&amp;J$11+7, Meetings!$B$3:$B1000, "&gt;="&amp;J$11, Meetings!$Q$3:$Q1000, Summary!$P$6)
+SUMIFS(Meetings!$F$3:$F1000, Meetings!$B$3:$B1000, "&lt;"&amp;J$11+7, Meetings!$B$3:$B1000, "&gt;="&amp;J$11, Meetings!$G$3:$G1000, Summary!$Q$6)
+SUMIFS(Meetings!$F$3:$F1000, Meetings!$B$3:$B1000, "&lt;"&amp;J$11+7, Meetings!$B$3:$B1000, "&gt;="&amp;J$11, Meetings!$H$3:$H1000, Summary!$Q$6)
+SUMIFS(Meetings!$F$3:$F1000, Meetings!$B$3:$B1000, "&lt;"&amp;J$11+7, Meetings!$B$3:$B1000, "&gt;="&amp;J$11, Meetings!$I$3:$I1000, Summary!$Q$6)
+SUMIFS(Meetings!$F$3:$F1000, Meetings!$B$3:$B1000, "&lt;"&amp;J$11+7, Meetings!$B$3:$B1000, "&gt;="&amp;J$11, Meetings!$J$3:$J1000, Summary!$Q$6)
+SUMIFS(Meetings!$F$3:$F1000, Meetings!$B$3:$B1000, "&lt;"&amp;J$11+7, Meetings!$B$3:$B1000, "&gt;="&amp;J$11, Meetings!$K$3:$K1000, Summary!$Q$6)
+SUMIFS(Meetings!$F$3:$F1000, Meetings!$B$3:$B1000, "&lt;"&amp;J$11+7, Meetings!$B$3:$B1000, "&gt;="&amp;J$11, Meetings!$L$3:$L1000, Summary!$Q$6)
+SUMIFS(Meetings!$F$3:$F1000, Meetings!$B$3:$B1000, "&lt;"&amp;J$11+7, Meetings!$B$3:$B1000, "&gt;="&amp;J$11, Meetings!$M$3:$M1000, Summary!$Q$6)
+SUMIFS(Meetings!$F$3:$F1000, Meetings!$B$3:$B1000, "&lt;"&amp;J$11+7, Meetings!$B$3:$B1000, "&gt;="&amp;J$11, Meetings!$N$3:$N1000, Summary!$Q$6)
+SUMIFS(Meetings!$F$3:$F1000, Meetings!$B$3:$B1000, "&lt;"&amp;J$11+7, Meetings!$B$3:$B1000, "&gt;="&amp;J$11, Meetings!$O$3:$O1000, Summary!$Q$6)
+SUMIFS(Meetings!$F$3:$F1000, Meetings!$B$3:$B1000, "&lt;"&amp;J$11+7, Meetings!$B$3:$B1000, "&gt;="&amp;J$11, Meetings!$P$3:$P1000, Summary!$Q$6)
+SUMIFS(Meetings!$F$3:$F1000, Meetings!$B$3:$B1000, "&lt;"&amp;J$11+7, Meetings!$B$3:$B1000, "&gt;="&amp;J$11, Meetings!$Q$3:$Q1000, Summary!$Q$6)</f>
        <v>0</v>
      </c>
      <c r="K17" s="137">
        <f>SUMIFS(Timesheet!$G$3:$G1000, Timesheet!$D$3:$D1000, $B17, Timesheet!$B$3:$B1000, "&lt;"&amp;K$11+7, Timesheet!$B$3:$B1000, "&gt;="&amp;K$11)
+SUMIFS(Meetings!$F$3:$F1000, Meetings!$B$3:$B1000, "&lt;"&amp;K$11+7, Meetings!$B$3:$B1000, "&gt;="&amp;K$11, Meetings!$G$3:$G1000, Summary!$P$6)
+SUMIFS(Meetings!$F$3:$F1000, Meetings!$B$3:$B1000, "&lt;"&amp;K$11+7, Meetings!$B$3:$B1000, "&gt;="&amp;K$11, Meetings!$H$3:$H1000, Summary!$P$6)
+SUMIFS(Meetings!$F$3:$F1000, Meetings!$B$3:$B1000, "&lt;"&amp;K$11+7, Meetings!$B$3:$B1000, "&gt;="&amp;K$11, Meetings!$I$3:$I1000, Summary!$P$6)
+SUMIFS(Meetings!$F$3:$F1000, Meetings!$B$3:$B1000, "&lt;"&amp;K$11+7, Meetings!$B$3:$B1000, "&gt;="&amp;K$11, Meetings!$J$3:$J1000, Summary!$P$6)
+SUMIFS(Meetings!$F$3:$F1000, Meetings!$B$3:$B1000, "&lt;"&amp;K$11+7, Meetings!$B$3:$B1000, "&gt;="&amp;K$11, Meetings!$K$3:$K1000, Summary!$P$6)
+SUMIFS(Meetings!$F$3:$F1000, Meetings!$B$3:$B1000, "&lt;"&amp;K$11+7, Meetings!$B$3:$B1000, "&gt;="&amp;K$11, Meetings!$L$3:$L1000, Summary!$P$6)
+SUMIFS(Meetings!$F$3:$F1000, Meetings!$B$3:$B1000, "&lt;"&amp;K$11+7, Meetings!$B$3:$B1000, "&gt;="&amp;K$11, Meetings!$M$3:$M1000, Summary!$P$6)
+SUMIFS(Meetings!$F$3:$F1000, Meetings!$B$3:$B1000, "&lt;"&amp;K$11+7, Meetings!$B$3:$B1000, "&gt;="&amp;K$11, Meetings!$N$3:$N1000, Summary!$P$6)
+SUMIFS(Meetings!$F$3:$F1000, Meetings!$B$3:$B1000, "&lt;"&amp;K$11+7, Meetings!$B$3:$B1000, "&gt;="&amp;K$11, Meetings!$O$3:$O1000, Summary!$P$6)
+SUMIFS(Meetings!$F$3:$F1000, Meetings!$B$3:$B1000, "&lt;"&amp;K$11+7, Meetings!$B$3:$B1000, "&gt;="&amp;K$11, Meetings!$P$3:$P1000, Summary!$P$6)
+SUMIFS(Meetings!$F$3:$F1000, Meetings!$B$3:$B1000, "&lt;"&amp;K$11+7, Meetings!$B$3:$B1000, "&gt;="&amp;K$11, Meetings!$Q$3:$Q1000, Summary!$P$6)
+SUMIFS(Meetings!$F$3:$F1000, Meetings!$B$3:$B1000, "&lt;"&amp;K$11+7, Meetings!$B$3:$B1000, "&gt;="&amp;K$11, Meetings!$G$3:$G1000, Summary!$Q$6)
+SUMIFS(Meetings!$F$3:$F1000, Meetings!$B$3:$B1000, "&lt;"&amp;K$11+7, Meetings!$B$3:$B1000, "&gt;="&amp;K$11, Meetings!$H$3:$H1000, Summary!$Q$6)
+SUMIFS(Meetings!$F$3:$F1000, Meetings!$B$3:$B1000, "&lt;"&amp;K$11+7, Meetings!$B$3:$B1000, "&gt;="&amp;K$11, Meetings!$I$3:$I1000, Summary!$Q$6)
+SUMIFS(Meetings!$F$3:$F1000, Meetings!$B$3:$B1000, "&lt;"&amp;K$11+7, Meetings!$B$3:$B1000, "&gt;="&amp;K$11, Meetings!$J$3:$J1000, Summary!$Q$6)
+SUMIFS(Meetings!$F$3:$F1000, Meetings!$B$3:$B1000, "&lt;"&amp;K$11+7, Meetings!$B$3:$B1000, "&gt;="&amp;K$11, Meetings!$K$3:$K1000, Summary!$Q$6)
+SUMIFS(Meetings!$F$3:$F1000, Meetings!$B$3:$B1000, "&lt;"&amp;K$11+7, Meetings!$B$3:$B1000, "&gt;="&amp;K$11, Meetings!$L$3:$L1000, Summary!$Q$6)
+SUMIFS(Meetings!$F$3:$F1000, Meetings!$B$3:$B1000, "&lt;"&amp;K$11+7, Meetings!$B$3:$B1000, "&gt;="&amp;K$11, Meetings!$M$3:$M1000, Summary!$Q$6)
+SUMIFS(Meetings!$F$3:$F1000, Meetings!$B$3:$B1000, "&lt;"&amp;K$11+7, Meetings!$B$3:$B1000, "&gt;="&amp;K$11, Meetings!$N$3:$N1000, Summary!$Q$6)
+SUMIFS(Meetings!$F$3:$F1000, Meetings!$B$3:$B1000, "&lt;"&amp;K$11+7, Meetings!$B$3:$B1000, "&gt;="&amp;K$11, Meetings!$O$3:$O1000, Summary!$Q$6)
+SUMIFS(Meetings!$F$3:$F1000, Meetings!$B$3:$B1000, "&lt;"&amp;K$11+7, Meetings!$B$3:$B1000, "&gt;="&amp;K$11, Meetings!$P$3:$P1000, Summary!$Q$6)
+SUMIFS(Meetings!$F$3:$F1000, Meetings!$B$3:$B1000, "&lt;"&amp;K$11+7, Meetings!$B$3:$B1000, "&gt;="&amp;K$11, Meetings!$Q$3:$Q1000, Summary!$Q$6)</f>
        <v>0</v>
      </c>
      <c r="L17" s="137">
        <f>SUMIFS(Timesheet!$G$3:$G1000, Timesheet!$D$3:$D1000, $B17, Timesheet!$B$3:$B1000, "&lt;"&amp;L$11+7, Timesheet!$B$3:$B1000, "&gt;="&amp;L$11)
+SUMIFS(Meetings!$F$3:$F1000, Meetings!$B$3:$B1000, "&lt;"&amp;L$11+7, Meetings!$B$3:$B1000, "&gt;="&amp;L$11, Meetings!$G$3:$G1000, Summary!$P$6)
+SUMIFS(Meetings!$F$3:$F1000, Meetings!$B$3:$B1000, "&lt;"&amp;L$11+7, Meetings!$B$3:$B1000, "&gt;="&amp;L$11, Meetings!$H$3:$H1000, Summary!$P$6)
+SUMIFS(Meetings!$F$3:$F1000, Meetings!$B$3:$B1000, "&lt;"&amp;L$11+7, Meetings!$B$3:$B1000, "&gt;="&amp;L$11, Meetings!$I$3:$I1000, Summary!$P$6)
+SUMIFS(Meetings!$F$3:$F1000, Meetings!$B$3:$B1000, "&lt;"&amp;L$11+7, Meetings!$B$3:$B1000, "&gt;="&amp;L$11, Meetings!$J$3:$J1000, Summary!$P$6)
+SUMIFS(Meetings!$F$3:$F1000, Meetings!$B$3:$B1000, "&lt;"&amp;L$11+7, Meetings!$B$3:$B1000, "&gt;="&amp;L$11, Meetings!$K$3:$K1000, Summary!$P$6)
+SUMIFS(Meetings!$F$3:$F1000, Meetings!$B$3:$B1000, "&lt;"&amp;L$11+7, Meetings!$B$3:$B1000, "&gt;="&amp;L$11, Meetings!$L$3:$L1000, Summary!$P$6)
+SUMIFS(Meetings!$F$3:$F1000, Meetings!$B$3:$B1000, "&lt;"&amp;L$11+7, Meetings!$B$3:$B1000, "&gt;="&amp;L$11, Meetings!$M$3:$M1000, Summary!$P$6)
+SUMIFS(Meetings!$F$3:$F1000, Meetings!$B$3:$B1000, "&lt;"&amp;L$11+7, Meetings!$B$3:$B1000, "&gt;="&amp;L$11, Meetings!$N$3:$N1000, Summary!$P$6)
+SUMIFS(Meetings!$F$3:$F1000, Meetings!$B$3:$B1000, "&lt;"&amp;L$11+7, Meetings!$B$3:$B1000, "&gt;="&amp;L$11, Meetings!$O$3:$O1000, Summary!$P$6)
+SUMIFS(Meetings!$F$3:$F1000, Meetings!$B$3:$B1000, "&lt;"&amp;L$11+7, Meetings!$B$3:$B1000, "&gt;="&amp;L$11, Meetings!$P$3:$P1000, Summary!$P$6)
+SUMIFS(Meetings!$F$3:$F1000, Meetings!$B$3:$B1000, "&lt;"&amp;L$11+7, Meetings!$B$3:$B1000, "&gt;="&amp;L$11, Meetings!$Q$3:$Q1000, Summary!$P$6)
+SUMIFS(Meetings!$F$3:$F1000, Meetings!$B$3:$B1000, "&lt;"&amp;L$11+7, Meetings!$B$3:$B1000, "&gt;="&amp;L$11, Meetings!$G$3:$G1000, Summary!$Q$6)
+SUMIFS(Meetings!$F$3:$F1000, Meetings!$B$3:$B1000, "&lt;"&amp;L$11+7, Meetings!$B$3:$B1000, "&gt;="&amp;L$11, Meetings!$H$3:$H1000, Summary!$Q$6)
+SUMIFS(Meetings!$F$3:$F1000, Meetings!$B$3:$B1000, "&lt;"&amp;L$11+7, Meetings!$B$3:$B1000, "&gt;="&amp;L$11, Meetings!$I$3:$I1000, Summary!$Q$6)
+SUMIFS(Meetings!$F$3:$F1000, Meetings!$B$3:$B1000, "&lt;"&amp;L$11+7, Meetings!$B$3:$B1000, "&gt;="&amp;L$11, Meetings!$J$3:$J1000, Summary!$Q$6)
+SUMIFS(Meetings!$F$3:$F1000, Meetings!$B$3:$B1000, "&lt;"&amp;L$11+7, Meetings!$B$3:$B1000, "&gt;="&amp;L$11, Meetings!$K$3:$K1000, Summary!$Q$6)
+SUMIFS(Meetings!$F$3:$F1000, Meetings!$B$3:$B1000, "&lt;"&amp;L$11+7, Meetings!$B$3:$B1000, "&gt;="&amp;L$11, Meetings!$L$3:$L1000, Summary!$Q$6)
+SUMIFS(Meetings!$F$3:$F1000, Meetings!$B$3:$B1000, "&lt;"&amp;L$11+7, Meetings!$B$3:$B1000, "&gt;="&amp;L$11, Meetings!$M$3:$M1000, Summary!$Q$6)
+SUMIFS(Meetings!$F$3:$F1000, Meetings!$B$3:$B1000, "&lt;"&amp;L$11+7, Meetings!$B$3:$B1000, "&gt;="&amp;L$11, Meetings!$N$3:$N1000, Summary!$Q$6)
+SUMIFS(Meetings!$F$3:$F1000, Meetings!$B$3:$B1000, "&lt;"&amp;L$11+7, Meetings!$B$3:$B1000, "&gt;="&amp;L$11, Meetings!$O$3:$O1000, Summary!$Q$6)
+SUMIFS(Meetings!$F$3:$F1000, Meetings!$B$3:$B1000, "&lt;"&amp;L$11+7, Meetings!$B$3:$B1000, "&gt;="&amp;L$11, Meetings!$P$3:$P1000, Summary!$Q$6)
+SUMIFS(Meetings!$F$3:$F1000, Meetings!$B$3:$B1000, "&lt;"&amp;L$11+7, Meetings!$B$3:$B1000, "&gt;="&amp;L$11, Meetings!$Q$3:$Q1000, Summary!$Q$6)</f>
        <v>0</v>
      </c>
      <c r="M17" s="136">
        <f>SUMIFS(Timesheet!$G$3:$G1000, Timesheet!$D$3:$D1000, $B17, Timesheet!$B$3:$B1000, "&lt;"&amp;M$11+7, Timesheet!$B$3:$B1000, "&gt;="&amp;M$11)
+SUMIFS(Meetings!$F$3:$F1000, Meetings!$B$3:$B1000, "&lt;"&amp;M$11+7, Meetings!$B$3:$B1000, "&gt;="&amp;M$11, Meetings!$G$3:$G1000, Summary!$P$6)
+SUMIFS(Meetings!$F$3:$F1000, Meetings!$B$3:$B1000, "&lt;"&amp;M$11+7, Meetings!$B$3:$B1000, "&gt;="&amp;M$11, Meetings!$H$3:$H1000, Summary!$P$6)
+SUMIFS(Meetings!$F$3:$F1000, Meetings!$B$3:$B1000, "&lt;"&amp;M$11+7, Meetings!$B$3:$B1000, "&gt;="&amp;M$11, Meetings!$I$3:$I1000, Summary!$P$6)
+SUMIFS(Meetings!$F$3:$F1000, Meetings!$B$3:$B1000, "&lt;"&amp;M$11+7, Meetings!$B$3:$B1000, "&gt;="&amp;M$11, Meetings!$J$3:$J1000, Summary!$P$6)
+SUMIFS(Meetings!$F$3:$F1000, Meetings!$B$3:$B1000, "&lt;"&amp;M$11+7, Meetings!$B$3:$B1000, "&gt;="&amp;M$11, Meetings!$K$3:$K1000, Summary!$P$6)
+SUMIFS(Meetings!$F$3:$F1000, Meetings!$B$3:$B1000, "&lt;"&amp;M$11+7, Meetings!$B$3:$B1000, "&gt;="&amp;M$11, Meetings!$L$3:$L1000, Summary!$P$6)
+SUMIFS(Meetings!$F$3:$F1000, Meetings!$B$3:$B1000, "&lt;"&amp;M$11+7, Meetings!$B$3:$B1000, "&gt;="&amp;M$11, Meetings!$M$3:$M1000, Summary!$P$6)
+SUMIFS(Meetings!$F$3:$F1000, Meetings!$B$3:$B1000, "&lt;"&amp;M$11+7, Meetings!$B$3:$B1000, "&gt;="&amp;M$11, Meetings!$N$3:$N1000, Summary!$P$6)
+SUMIFS(Meetings!$F$3:$F1000, Meetings!$B$3:$B1000, "&lt;"&amp;M$11+7, Meetings!$B$3:$B1000, "&gt;="&amp;M$11, Meetings!$O$3:$O1000, Summary!$P$6)
+SUMIFS(Meetings!$F$3:$F1000, Meetings!$B$3:$B1000, "&lt;"&amp;M$11+7, Meetings!$B$3:$B1000, "&gt;="&amp;M$11, Meetings!$P$3:$P1000, Summary!$P$6)
+SUMIFS(Meetings!$F$3:$F1000, Meetings!$B$3:$B1000, "&lt;"&amp;M$11+7, Meetings!$B$3:$B1000, "&gt;="&amp;M$11, Meetings!$Q$3:$Q1000, Summary!$P$6)
+SUMIFS(Meetings!$F$3:$F1000, Meetings!$B$3:$B1000, "&lt;"&amp;M$11+7, Meetings!$B$3:$B1000, "&gt;="&amp;M$11, Meetings!$G$3:$G1000, Summary!$Q$6)
+SUMIFS(Meetings!$F$3:$F1000, Meetings!$B$3:$B1000, "&lt;"&amp;M$11+7, Meetings!$B$3:$B1000, "&gt;="&amp;M$11, Meetings!$H$3:$H1000, Summary!$Q$6)
+SUMIFS(Meetings!$F$3:$F1000, Meetings!$B$3:$B1000, "&lt;"&amp;M$11+7, Meetings!$B$3:$B1000, "&gt;="&amp;M$11, Meetings!$I$3:$I1000, Summary!$Q$6)
+SUMIFS(Meetings!$F$3:$F1000, Meetings!$B$3:$B1000, "&lt;"&amp;M$11+7, Meetings!$B$3:$B1000, "&gt;="&amp;M$11, Meetings!$J$3:$J1000, Summary!$Q$6)
+SUMIFS(Meetings!$F$3:$F1000, Meetings!$B$3:$B1000, "&lt;"&amp;M$11+7, Meetings!$B$3:$B1000, "&gt;="&amp;M$11, Meetings!$K$3:$K1000, Summary!$Q$6)
+SUMIFS(Meetings!$F$3:$F1000, Meetings!$B$3:$B1000, "&lt;"&amp;M$11+7, Meetings!$B$3:$B1000, "&gt;="&amp;M$11, Meetings!$L$3:$L1000, Summary!$Q$6)
+SUMIFS(Meetings!$F$3:$F1000, Meetings!$B$3:$B1000, "&lt;"&amp;M$11+7, Meetings!$B$3:$B1000, "&gt;="&amp;M$11, Meetings!$M$3:$M1000, Summary!$Q$6)
+SUMIFS(Meetings!$F$3:$F1000, Meetings!$B$3:$B1000, "&lt;"&amp;M$11+7, Meetings!$B$3:$B1000, "&gt;="&amp;M$11, Meetings!$N$3:$N1000, Summary!$Q$6)
+SUMIFS(Meetings!$F$3:$F1000, Meetings!$B$3:$B1000, "&lt;"&amp;M$11+7, Meetings!$B$3:$B1000, "&gt;="&amp;M$11, Meetings!$O$3:$O1000, Summary!$Q$6)
+SUMIFS(Meetings!$F$3:$F1000, Meetings!$B$3:$B1000, "&lt;"&amp;M$11+7, Meetings!$B$3:$B1000, "&gt;="&amp;M$11, Meetings!$P$3:$P1000, Summary!$Q$6)
+SUMIFS(Meetings!$F$3:$F1000, Meetings!$B$3:$B1000, "&lt;"&amp;M$11+7, Meetings!$B$3:$B1000, "&gt;="&amp;M$11, Meetings!$Q$3:$Q1000, Summary!$Q$6)</f>
        <v>0</v>
      </c>
      <c r="N17" s="136">
        <f>SUMIFS(Timesheet!$G$3:$G1000, Timesheet!$D$3:$D1000, $B17, Timesheet!$B$3:$B1000, "&lt;"&amp;N$11+7, Timesheet!$B$3:$B1000, "&gt;="&amp;N$11)
+SUMIFS(Meetings!$F$3:$F1000, Meetings!$B$3:$B1000, "&lt;"&amp;N$11+7, Meetings!$B$3:$B1000, "&gt;="&amp;N$11, Meetings!$G$3:$G1000, Summary!$P$6)
+SUMIFS(Meetings!$F$3:$F1000, Meetings!$B$3:$B1000, "&lt;"&amp;N$11+7, Meetings!$B$3:$B1000, "&gt;="&amp;N$11, Meetings!$H$3:$H1000, Summary!$P$6)
+SUMIFS(Meetings!$F$3:$F1000, Meetings!$B$3:$B1000, "&lt;"&amp;N$11+7, Meetings!$B$3:$B1000, "&gt;="&amp;N$11, Meetings!$I$3:$I1000, Summary!$P$6)
+SUMIFS(Meetings!$F$3:$F1000, Meetings!$B$3:$B1000, "&lt;"&amp;N$11+7, Meetings!$B$3:$B1000, "&gt;="&amp;N$11, Meetings!$J$3:$J1000, Summary!$P$6)
+SUMIFS(Meetings!$F$3:$F1000, Meetings!$B$3:$B1000, "&lt;"&amp;N$11+7, Meetings!$B$3:$B1000, "&gt;="&amp;N$11, Meetings!$K$3:$K1000, Summary!$P$6)
+SUMIFS(Meetings!$F$3:$F1000, Meetings!$B$3:$B1000, "&lt;"&amp;N$11+7, Meetings!$B$3:$B1000, "&gt;="&amp;N$11, Meetings!$L$3:$L1000, Summary!$P$6)
+SUMIFS(Meetings!$F$3:$F1000, Meetings!$B$3:$B1000, "&lt;"&amp;N$11+7, Meetings!$B$3:$B1000, "&gt;="&amp;N$11, Meetings!$M$3:$M1000, Summary!$P$6)
+SUMIFS(Meetings!$F$3:$F1000, Meetings!$B$3:$B1000, "&lt;"&amp;N$11+7, Meetings!$B$3:$B1000, "&gt;="&amp;N$11, Meetings!$N$3:$N1000, Summary!$P$6)
+SUMIFS(Meetings!$F$3:$F1000, Meetings!$B$3:$B1000, "&lt;"&amp;N$11+7, Meetings!$B$3:$B1000, "&gt;="&amp;N$11, Meetings!$O$3:$O1000, Summary!$P$6)
+SUMIFS(Meetings!$F$3:$F1000, Meetings!$B$3:$B1000, "&lt;"&amp;N$11+7, Meetings!$B$3:$B1000, "&gt;="&amp;N$11, Meetings!$P$3:$P1000, Summary!$P$6)
+SUMIFS(Meetings!$F$3:$F1000, Meetings!$B$3:$B1000, "&lt;"&amp;N$11+7, Meetings!$B$3:$B1000, "&gt;="&amp;N$11, Meetings!$Q$3:$Q1000, Summary!$P$6)
+SUMIFS(Meetings!$F$3:$F1000, Meetings!$B$3:$B1000, "&lt;"&amp;N$11+7, Meetings!$B$3:$B1000, "&gt;="&amp;N$11, Meetings!$G$3:$G1000, Summary!$Q$6)
+SUMIFS(Meetings!$F$3:$F1000, Meetings!$B$3:$B1000, "&lt;"&amp;N$11+7, Meetings!$B$3:$B1000, "&gt;="&amp;N$11, Meetings!$H$3:$H1000, Summary!$Q$6)
+SUMIFS(Meetings!$F$3:$F1000, Meetings!$B$3:$B1000, "&lt;"&amp;N$11+7, Meetings!$B$3:$B1000, "&gt;="&amp;N$11, Meetings!$I$3:$I1000, Summary!$Q$6)
+SUMIFS(Meetings!$F$3:$F1000, Meetings!$B$3:$B1000, "&lt;"&amp;N$11+7, Meetings!$B$3:$B1000, "&gt;="&amp;N$11, Meetings!$J$3:$J1000, Summary!$Q$6)
+SUMIFS(Meetings!$F$3:$F1000, Meetings!$B$3:$B1000, "&lt;"&amp;N$11+7, Meetings!$B$3:$B1000, "&gt;="&amp;N$11, Meetings!$K$3:$K1000, Summary!$Q$6)
+SUMIFS(Meetings!$F$3:$F1000, Meetings!$B$3:$B1000, "&lt;"&amp;N$11+7, Meetings!$B$3:$B1000, "&gt;="&amp;N$11, Meetings!$L$3:$L1000, Summary!$Q$6)
+SUMIFS(Meetings!$F$3:$F1000, Meetings!$B$3:$B1000, "&lt;"&amp;N$11+7, Meetings!$B$3:$B1000, "&gt;="&amp;N$11, Meetings!$M$3:$M1000, Summary!$Q$6)
+SUMIFS(Meetings!$F$3:$F1000, Meetings!$B$3:$B1000, "&lt;"&amp;N$11+7, Meetings!$B$3:$B1000, "&gt;="&amp;N$11, Meetings!$N$3:$N1000, Summary!$Q$6)
+SUMIFS(Meetings!$F$3:$F1000, Meetings!$B$3:$B1000, "&lt;"&amp;N$11+7, Meetings!$B$3:$B1000, "&gt;="&amp;N$11, Meetings!$O$3:$O1000, Summary!$Q$6)
+SUMIFS(Meetings!$F$3:$F1000, Meetings!$B$3:$B1000, "&lt;"&amp;N$11+7, Meetings!$B$3:$B1000, "&gt;="&amp;N$11, Meetings!$P$3:$P1000, Summary!$Q$6)
+SUMIFS(Meetings!$F$3:$F1000, Meetings!$B$3:$B1000, "&lt;"&amp;N$11+7, Meetings!$B$3:$B1000, "&gt;="&amp;N$11, Meetings!$Q$3:$Q1000, Summary!$Q$6)</f>
        <v>3.5</v>
      </c>
      <c r="O17" s="136">
        <f>SUMIFS(Timesheet!$G$3:$G1000, Timesheet!$D$3:$D1000, $B17, Timesheet!$B$3:$B1000, "&lt;"&amp;O$11+7, Timesheet!$B$3:$B1000, "&gt;="&amp;O$11)
+SUMIFS(Meetings!$F$3:$F1000, Meetings!$B$3:$B1000, "&lt;"&amp;O$11+7, Meetings!$B$3:$B1000, "&gt;="&amp;O$11, Meetings!$G$3:$G1000, Summary!$P$6)
+SUMIFS(Meetings!$F$3:$F1000, Meetings!$B$3:$B1000, "&lt;"&amp;O$11+7, Meetings!$B$3:$B1000, "&gt;="&amp;O$11, Meetings!$H$3:$H1000, Summary!$P$6)
+SUMIFS(Meetings!$F$3:$F1000, Meetings!$B$3:$B1000, "&lt;"&amp;O$11+7, Meetings!$B$3:$B1000, "&gt;="&amp;O$11, Meetings!$I$3:$I1000, Summary!$P$6)
+SUMIFS(Meetings!$F$3:$F1000, Meetings!$B$3:$B1000, "&lt;"&amp;O$11+7, Meetings!$B$3:$B1000, "&gt;="&amp;O$11, Meetings!$J$3:$J1000, Summary!$P$6)
+SUMIFS(Meetings!$F$3:$F1000, Meetings!$B$3:$B1000, "&lt;"&amp;O$11+7, Meetings!$B$3:$B1000, "&gt;="&amp;O$11, Meetings!$K$3:$K1000, Summary!$P$6)
+SUMIFS(Meetings!$F$3:$F1000, Meetings!$B$3:$B1000, "&lt;"&amp;O$11+7, Meetings!$B$3:$B1000, "&gt;="&amp;O$11, Meetings!$L$3:$L1000, Summary!$P$6)
+SUMIFS(Meetings!$F$3:$F1000, Meetings!$B$3:$B1000, "&lt;"&amp;O$11+7, Meetings!$B$3:$B1000, "&gt;="&amp;O$11, Meetings!$M$3:$M1000, Summary!$P$6)
+SUMIFS(Meetings!$F$3:$F1000, Meetings!$B$3:$B1000, "&lt;"&amp;O$11+7, Meetings!$B$3:$B1000, "&gt;="&amp;O$11, Meetings!$N$3:$N1000, Summary!$P$6)
+SUMIFS(Meetings!$F$3:$F1000, Meetings!$B$3:$B1000, "&lt;"&amp;O$11+7, Meetings!$B$3:$B1000, "&gt;="&amp;O$11, Meetings!$O$3:$O1000, Summary!$P$6)
+SUMIFS(Meetings!$F$3:$F1000, Meetings!$B$3:$B1000, "&lt;"&amp;O$11+7, Meetings!$B$3:$B1000, "&gt;="&amp;O$11, Meetings!$P$3:$P1000, Summary!$P$6)
+SUMIFS(Meetings!$F$3:$F1000, Meetings!$B$3:$B1000, "&lt;"&amp;O$11+7, Meetings!$B$3:$B1000, "&gt;="&amp;O$11, Meetings!$Q$3:$Q1000, Summary!$P$6)
+SUMIFS(Meetings!$F$3:$F1000, Meetings!$B$3:$B1000, "&lt;"&amp;O$11+7, Meetings!$B$3:$B1000, "&gt;="&amp;O$11, Meetings!$G$3:$G1000, Summary!$Q$6)
+SUMIFS(Meetings!$F$3:$F1000, Meetings!$B$3:$B1000, "&lt;"&amp;O$11+7, Meetings!$B$3:$B1000, "&gt;="&amp;O$11, Meetings!$H$3:$H1000, Summary!$Q$6)
+SUMIFS(Meetings!$F$3:$F1000, Meetings!$B$3:$B1000, "&lt;"&amp;O$11+7, Meetings!$B$3:$B1000, "&gt;="&amp;O$11, Meetings!$I$3:$I1000, Summary!$Q$6)
+SUMIFS(Meetings!$F$3:$F1000, Meetings!$B$3:$B1000, "&lt;"&amp;O$11+7, Meetings!$B$3:$B1000, "&gt;="&amp;O$11, Meetings!$J$3:$J1000, Summary!$Q$6)
+SUMIFS(Meetings!$F$3:$F1000, Meetings!$B$3:$B1000, "&lt;"&amp;O$11+7, Meetings!$B$3:$B1000, "&gt;="&amp;O$11, Meetings!$K$3:$K1000, Summary!$Q$6)
+SUMIFS(Meetings!$F$3:$F1000, Meetings!$B$3:$B1000, "&lt;"&amp;O$11+7, Meetings!$B$3:$B1000, "&gt;="&amp;O$11, Meetings!$L$3:$L1000, Summary!$Q$6)
+SUMIFS(Meetings!$F$3:$F1000, Meetings!$B$3:$B1000, "&lt;"&amp;O$11+7, Meetings!$B$3:$B1000, "&gt;="&amp;O$11, Meetings!$M$3:$M1000, Summary!$Q$6)
+SUMIFS(Meetings!$F$3:$F1000, Meetings!$B$3:$B1000, "&lt;"&amp;O$11+7, Meetings!$B$3:$B1000, "&gt;="&amp;O$11, Meetings!$N$3:$N1000, Summary!$Q$6)
+SUMIFS(Meetings!$F$3:$F1000, Meetings!$B$3:$B1000, "&lt;"&amp;O$11+7, Meetings!$B$3:$B1000, "&gt;="&amp;O$11, Meetings!$O$3:$O1000, Summary!$Q$6)
+SUMIFS(Meetings!$F$3:$F1000, Meetings!$B$3:$B1000, "&lt;"&amp;O$11+7, Meetings!$B$3:$B1000, "&gt;="&amp;O$11, Meetings!$P$3:$P1000, Summary!$Q$6)
+SUMIFS(Meetings!$F$3:$F1000, Meetings!$B$3:$B1000, "&lt;"&amp;O$11+7, Meetings!$B$3:$B1000, "&gt;="&amp;O$11, Meetings!$Q$3:$Q1000, Summary!$Q$6)</f>
        <v>8.5</v>
      </c>
      <c r="P17" s="136">
        <f>SUMIFS(Timesheet!$G$3:$G1000, Timesheet!$D$3:$D1000, $B17, Timesheet!$B$3:$B1000, "&lt;"&amp;P$11+7, Timesheet!$B$3:$B1000, "&gt;="&amp;P$11)
+SUMIFS(Meetings!$F$3:$F1000, Meetings!$B$3:$B1000, "&lt;"&amp;P$11+7, Meetings!$B$3:$B1000, "&gt;="&amp;P$11, Meetings!$G$3:$G1000, Summary!$P$6)
+SUMIFS(Meetings!$F$3:$F1000, Meetings!$B$3:$B1000, "&lt;"&amp;P$11+7, Meetings!$B$3:$B1000, "&gt;="&amp;P$11, Meetings!$H$3:$H1000, Summary!$P$6)
+SUMIFS(Meetings!$F$3:$F1000, Meetings!$B$3:$B1000, "&lt;"&amp;P$11+7, Meetings!$B$3:$B1000, "&gt;="&amp;P$11, Meetings!$I$3:$I1000, Summary!$P$6)
+SUMIFS(Meetings!$F$3:$F1000, Meetings!$B$3:$B1000, "&lt;"&amp;P$11+7, Meetings!$B$3:$B1000, "&gt;="&amp;P$11, Meetings!$J$3:$J1000, Summary!$P$6)
+SUMIFS(Meetings!$F$3:$F1000, Meetings!$B$3:$B1000, "&lt;"&amp;P$11+7, Meetings!$B$3:$B1000, "&gt;="&amp;P$11, Meetings!$K$3:$K1000, Summary!$P$6)
+SUMIFS(Meetings!$F$3:$F1000, Meetings!$B$3:$B1000, "&lt;"&amp;P$11+7, Meetings!$B$3:$B1000, "&gt;="&amp;P$11, Meetings!$L$3:$L1000, Summary!$P$6)
+SUMIFS(Meetings!$F$3:$F1000, Meetings!$B$3:$B1000, "&lt;"&amp;P$11+7, Meetings!$B$3:$B1000, "&gt;="&amp;P$11, Meetings!$M$3:$M1000, Summary!$P$6)
+SUMIFS(Meetings!$F$3:$F1000, Meetings!$B$3:$B1000, "&lt;"&amp;P$11+7, Meetings!$B$3:$B1000, "&gt;="&amp;P$11, Meetings!$N$3:$N1000, Summary!$P$6)
+SUMIFS(Meetings!$F$3:$F1000, Meetings!$B$3:$B1000, "&lt;"&amp;P$11+7, Meetings!$B$3:$B1000, "&gt;="&amp;P$11, Meetings!$O$3:$O1000, Summary!$P$6)
+SUMIFS(Meetings!$F$3:$F1000, Meetings!$B$3:$B1000, "&lt;"&amp;P$11+7, Meetings!$B$3:$B1000, "&gt;="&amp;P$11, Meetings!$P$3:$P1000, Summary!$P$6)
+SUMIFS(Meetings!$F$3:$F1000, Meetings!$B$3:$B1000, "&lt;"&amp;P$11+7, Meetings!$B$3:$B1000, "&gt;="&amp;P$11, Meetings!$Q$3:$Q1000, Summary!$P$6)
+SUMIFS(Meetings!$F$3:$F1000, Meetings!$B$3:$B1000, "&lt;"&amp;P$11+7, Meetings!$B$3:$B1000, "&gt;="&amp;P$11, Meetings!$G$3:$G1000, Summary!$Q$6)
+SUMIFS(Meetings!$F$3:$F1000, Meetings!$B$3:$B1000, "&lt;"&amp;P$11+7, Meetings!$B$3:$B1000, "&gt;="&amp;P$11, Meetings!$H$3:$H1000, Summary!$Q$6)
+SUMIFS(Meetings!$F$3:$F1000, Meetings!$B$3:$B1000, "&lt;"&amp;P$11+7, Meetings!$B$3:$B1000, "&gt;="&amp;P$11, Meetings!$I$3:$I1000, Summary!$Q$6)
+SUMIFS(Meetings!$F$3:$F1000, Meetings!$B$3:$B1000, "&lt;"&amp;P$11+7, Meetings!$B$3:$B1000, "&gt;="&amp;P$11, Meetings!$J$3:$J1000, Summary!$Q$6)
+SUMIFS(Meetings!$F$3:$F1000, Meetings!$B$3:$B1000, "&lt;"&amp;P$11+7, Meetings!$B$3:$B1000, "&gt;="&amp;P$11, Meetings!$K$3:$K1000, Summary!$Q$6)
+SUMIFS(Meetings!$F$3:$F1000, Meetings!$B$3:$B1000, "&lt;"&amp;P$11+7, Meetings!$B$3:$B1000, "&gt;="&amp;P$11, Meetings!$L$3:$L1000, Summary!$Q$6)
+SUMIFS(Meetings!$F$3:$F1000, Meetings!$B$3:$B1000, "&lt;"&amp;P$11+7, Meetings!$B$3:$B1000, "&gt;="&amp;P$11, Meetings!$M$3:$M1000, Summary!$Q$6)
+SUMIFS(Meetings!$F$3:$F1000, Meetings!$B$3:$B1000, "&lt;"&amp;P$11+7, Meetings!$B$3:$B1000, "&gt;="&amp;P$11, Meetings!$N$3:$N1000, Summary!$Q$6)
+SUMIFS(Meetings!$F$3:$F1000, Meetings!$B$3:$B1000, "&lt;"&amp;P$11+7, Meetings!$B$3:$B1000, "&gt;="&amp;P$11, Meetings!$O$3:$O1000, Summary!$Q$6)
+SUMIFS(Meetings!$F$3:$F1000, Meetings!$B$3:$B1000, "&lt;"&amp;P$11+7, Meetings!$B$3:$B1000, "&gt;="&amp;P$11, Meetings!$P$3:$P1000, Summary!$Q$6)
+SUMIFS(Meetings!$F$3:$F1000, Meetings!$B$3:$B1000, "&lt;"&amp;P$11+7, Meetings!$B$3:$B1000, "&gt;="&amp;P$11, Meetings!$Q$3:$Q1000, Summary!$Q$6)</f>
        <v>14.5</v>
      </c>
      <c r="Q17" s="136">
        <f>SUMIFS(Timesheet!$G$3:$G1000, Timesheet!$D$3:$D1000, $B17, Timesheet!$B$3:$B1000, "&lt;"&amp;Q$11+7, Timesheet!$B$3:$B1000, "&gt;="&amp;Q$11)
+SUMIFS(Meetings!$F$3:$F1000, Meetings!$B$3:$B1000, "&lt;"&amp;Q$11+7, Meetings!$B$3:$B1000, "&gt;="&amp;Q$11, Meetings!$G$3:$G1000, Summary!$P$6)
+SUMIFS(Meetings!$F$3:$F1000, Meetings!$B$3:$B1000, "&lt;"&amp;Q$11+7, Meetings!$B$3:$B1000, "&gt;="&amp;Q$11, Meetings!$H$3:$H1000, Summary!$P$6)
+SUMIFS(Meetings!$F$3:$F1000, Meetings!$B$3:$B1000, "&lt;"&amp;Q$11+7, Meetings!$B$3:$B1000, "&gt;="&amp;Q$11, Meetings!$I$3:$I1000, Summary!$P$6)
+SUMIFS(Meetings!$F$3:$F1000, Meetings!$B$3:$B1000, "&lt;"&amp;Q$11+7, Meetings!$B$3:$B1000, "&gt;="&amp;Q$11, Meetings!$J$3:$J1000, Summary!$P$6)
+SUMIFS(Meetings!$F$3:$F1000, Meetings!$B$3:$B1000, "&lt;"&amp;Q$11+7, Meetings!$B$3:$B1000, "&gt;="&amp;Q$11, Meetings!$K$3:$K1000, Summary!$P$6)
+SUMIFS(Meetings!$F$3:$F1000, Meetings!$B$3:$B1000, "&lt;"&amp;Q$11+7, Meetings!$B$3:$B1000, "&gt;="&amp;Q$11, Meetings!$L$3:$L1000, Summary!$P$6)
+SUMIFS(Meetings!$F$3:$F1000, Meetings!$B$3:$B1000, "&lt;"&amp;Q$11+7, Meetings!$B$3:$B1000, "&gt;="&amp;Q$11, Meetings!$M$3:$M1000, Summary!$P$6)
+SUMIFS(Meetings!$F$3:$F1000, Meetings!$B$3:$B1000, "&lt;"&amp;Q$11+7, Meetings!$B$3:$B1000, "&gt;="&amp;Q$11, Meetings!$N$3:$N1000, Summary!$P$6)
+SUMIFS(Meetings!$F$3:$F1000, Meetings!$B$3:$B1000, "&lt;"&amp;Q$11+7, Meetings!$B$3:$B1000, "&gt;="&amp;Q$11, Meetings!$O$3:$O1000, Summary!$P$6)
+SUMIFS(Meetings!$F$3:$F1000, Meetings!$B$3:$B1000, "&lt;"&amp;Q$11+7, Meetings!$B$3:$B1000, "&gt;="&amp;Q$11, Meetings!$P$3:$P1000, Summary!$P$6)
+SUMIFS(Meetings!$F$3:$F1000, Meetings!$B$3:$B1000, "&lt;"&amp;Q$11+7, Meetings!$B$3:$B1000, "&gt;="&amp;Q$11, Meetings!$Q$3:$Q1000, Summary!$P$6)
+SUMIFS(Meetings!$F$3:$F1000, Meetings!$B$3:$B1000, "&lt;"&amp;Q$11+7, Meetings!$B$3:$B1000, "&gt;="&amp;Q$11, Meetings!$G$3:$G1000, Summary!$Q$6)
+SUMIFS(Meetings!$F$3:$F1000, Meetings!$B$3:$B1000, "&lt;"&amp;Q$11+7, Meetings!$B$3:$B1000, "&gt;="&amp;Q$11, Meetings!$H$3:$H1000, Summary!$Q$6)
+SUMIFS(Meetings!$F$3:$F1000, Meetings!$B$3:$B1000, "&lt;"&amp;Q$11+7, Meetings!$B$3:$B1000, "&gt;="&amp;Q$11, Meetings!$I$3:$I1000, Summary!$Q$6)
+SUMIFS(Meetings!$F$3:$F1000, Meetings!$B$3:$B1000, "&lt;"&amp;Q$11+7, Meetings!$B$3:$B1000, "&gt;="&amp;Q$11, Meetings!$J$3:$J1000, Summary!$Q$6)
+SUMIFS(Meetings!$F$3:$F1000, Meetings!$B$3:$B1000, "&lt;"&amp;Q$11+7, Meetings!$B$3:$B1000, "&gt;="&amp;Q$11, Meetings!$K$3:$K1000, Summary!$Q$6)
+SUMIFS(Meetings!$F$3:$F1000, Meetings!$B$3:$B1000, "&lt;"&amp;Q$11+7, Meetings!$B$3:$B1000, "&gt;="&amp;Q$11, Meetings!$L$3:$L1000, Summary!$Q$6)
+SUMIFS(Meetings!$F$3:$F1000, Meetings!$B$3:$B1000, "&lt;"&amp;Q$11+7, Meetings!$B$3:$B1000, "&gt;="&amp;Q$11, Meetings!$M$3:$M1000, Summary!$Q$6)
+SUMIFS(Meetings!$F$3:$F1000, Meetings!$B$3:$B1000, "&lt;"&amp;Q$11+7, Meetings!$B$3:$B1000, "&gt;="&amp;Q$11, Meetings!$N$3:$N1000, Summary!$Q$6)
+SUMIFS(Meetings!$F$3:$F1000, Meetings!$B$3:$B1000, "&lt;"&amp;Q$11+7, Meetings!$B$3:$B1000, "&gt;="&amp;Q$11, Meetings!$O$3:$O1000, Summary!$Q$6)
+SUMIFS(Meetings!$F$3:$F1000, Meetings!$B$3:$B1000, "&lt;"&amp;Q$11+7, Meetings!$B$3:$B1000, "&gt;="&amp;Q$11, Meetings!$P$3:$P1000, Summary!$Q$6)
+SUMIFS(Meetings!$F$3:$F1000, Meetings!$B$3:$B1000, "&lt;"&amp;Q$11+7, Meetings!$B$3:$B1000, "&gt;="&amp;Q$11, Meetings!$Q$3:$Q1000, Summary!$Q$6)</f>
        <v>11</v>
      </c>
      <c r="R17" s="136">
        <f>SUMIFS(Timesheet!$G$3:$G1000, Timesheet!$D$3:$D1000, $B17, Timesheet!$B$3:$B1000, "&lt;"&amp;R$11+7, Timesheet!$B$3:$B1000, "&gt;="&amp;R$11)
+SUMIFS(Meetings!$F$3:$F1000, Meetings!$B$3:$B1000, "&lt;"&amp;R$11+7, Meetings!$B$3:$B1000, "&gt;="&amp;R$11, Meetings!$G$3:$G1000, Summary!$P$6)
+SUMIFS(Meetings!$F$3:$F1000, Meetings!$B$3:$B1000, "&lt;"&amp;R$11+7, Meetings!$B$3:$B1000, "&gt;="&amp;R$11, Meetings!$H$3:$H1000, Summary!$P$6)
+SUMIFS(Meetings!$F$3:$F1000, Meetings!$B$3:$B1000, "&lt;"&amp;R$11+7, Meetings!$B$3:$B1000, "&gt;="&amp;R$11, Meetings!$I$3:$I1000, Summary!$P$6)
+SUMIFS(Meetings!$F$3:$F1000, Meetings!$B$3:$B1000, "&lt;"&amp;R$11+7, Meetings!$B$3:$B1000, "&gt;="&amp;R$11, Meetings!$J$3:$J1000, Summary!$P$6)
+SUMIFS(Meetings!$F$3:$F1000, Meetings!$B$3:$B1000, "&lt;"&amp;R$11+7, Meetings!$B$3:$B1000, "&gt;="&amp;R$11, Meetings!$K$3:$K1000, Summary!$P$6)
+SUMIFS(Meetings!$F$3:$F1000, Meetings!$B$3:$B1000, "&lt;"&amp;R$11+7, Meetings!$B$3:$B1000, "&gt;="&amp;R$11, Meetings!$L$3:$L1000, Summary!$P$6)
+SUMIFS(Meetings!$F$3:$F1000, Meetings!$B$3:$B1000, "&lt;"&amp;R$11+7, Meetings!$B$3:$B1000, "&gt;="&amp;R$11, Meetings!$M$3:$M1000, Summary!$P$6)
+SUMIFS(Meetings!$F$3:$F1000, Meetings!$B$3:$B1000, "&lt;"&amp;R$11+7, Meetings!$B$3:$B1000, "&gt;="&amp;R$11, Meetings!$N$3:$N1000, Summary!$P$6)
+SUMIFS(Meetings!$F$3:$F1000, Meetings!$B$3:$B1000, "&lt;"&amp;R$11+7, Meetings!$B$3:$B1000, "&gt;="&amp;R$11, Meetings!$O$3:$O1000, Summary!$P$6)
+SUMIFS(Meetings!$F$3:$F1000, Meetings!$B$3:$B1000, "&lt;"&amp;R$11+7, Meetings!$B$3:$B1000, "&gt;="&amp;R$11, Meetings!$P$3:$P1000, Summary!$P$6)
+SUMIFS(Meetings!$F$3:$F1000, Meetings!$B$3:$B1000, "&lt;"&amp;R$11+7, Meetings!$B$3:$B1000, "&gt;="&amp;R$11, Meetings!$Q$3:$Q1000, Summary!$P$6)
+SUMIFS(Meetings!$F$3:$F1000, Meetings!$B$3:$B1000, "&lt;"&amp;R$11+7, Meetings!$B$3:$B1000, "&gt;="&amp;R$11, Meetings!$G$3:$G1000, Summary!$Q$6)
+SUMIFS(Meetings!$F$3:$F1000, Meetings!$B$3:$B1000, "&lt;"&amp;R$11+7, Meetings!$B$3:$B1000, "&gt;="&amp;R$11, Meetings!$H$3:$H1000, Summary!$Q$6)
+SUMIFS(Meetings!$F$3:$F1000, Meetings!$B$3:$B1000, "&lt;"&amp;R$11+7, Meetings!$B$3:$B1000, "&gt;="&amp;R$11, Meetings!$I$3:$I1000, Summary!$Q$6)
+SUMIFS(Meetings!$F$3:$F1000, Meetings!$B$3:$B1000, "&lt;"&amp;R$11+7, Meetings!$B$3:$B1000, "&gt;="&amp;R$11, Meetings!$J$3:$J1000, Summary!$Q$6)
+SUMIFS(Meetings!$F$3:$F1000, Meetings!$B$3:$B1000, "&lt;"&amp;R$11+7, Meetings!$B$3:$B1000, "&gt;="&amp;R$11, Meetings!$K$3:$K1000, Summary!$Q$6)
+SUMIFS(Meetings!$F$3:$F1000, Meetings!$B$3:$B1000, "&lt;"&amp;R$11+7, Meetings!$B$3:$B1000, "&gt;="&amp;R$11, Meetings!$L$3:$L1000, Summary!$Q$6)
+SUMIFS(Meetings!$F$3:$F1000, Meetings!$B$3:$B1000, "&lt;"&amp;R$11+7, Meetings!$B$3:$B1000, "&gt;="&amp;R$11, Meetings!$M$3:$M1000, Summary!$Q$6)
+SUMIFS(Meetings!$F$3:$F1000, Meetings!$B$3:$B1000, "&lt;"&amp;R$11+7, Meetings!$B$3:$B1000, "&gt;="&amp;R$11, Meetings!$N$3:$N1000, Summary!$Q$6)
+SUMIFS(Meetings!$F$3:$F1000, Meetings!$B$3:$B1000, "&lt;"&amp;R$11+7, Meetings!$B$3:$B1000, "&gt;="&amp;R$11, Meetings!$O$3:$O1000, Summary!$Q$6)
+SUMIFS(Meetings!$F$3:$F1000, Meetings!$B$3:$B1000, "&lt;"&amp;R$11+7, Meetings!$B$3:$B1000, "&gt;="&amp;R$11, Meetings!$P$3:$P1000, Summary!$Q$6)
+SUMIFS(Meetings!$F$3:$F1000, Meetings!$B$3:$B1000, "&lt;"&amp;R$11+7, Meetings!$B$3:$B1000, "&gt;="&amp;R$11, Meetings!$Q$3:$Q1000, Summary!$Q$6)</f>
        <v>7.75</v>
      </c>
      <c r="S17" s="136">
        <f>SUMIFS(Timesheet!$G$3:$G1000, Timesheet!$D$3:$D1000, $B17, Timesheet!$B$3:$B1000, "&lt;"&amp;S$11+7, Timesheet!$B$3:$B1000, "&gt;="&amp;S$11)
+SUMIFS(Meetings!$F$3:$F1000, Meetings!$B$3:$B1000, "&lt;"&amp;S$11+7, Meetings!$B$3:$B1000, "&gt;="&amp;S$11, Meetings!$G$3:$G1000, Summary!$P$6)
+SUMIFS(Meetings!$F$3:$F1000, Meetings!$B$3:$B1000, "&lt;"&amp;S$11+7, Meetings!$B$3:$B1000, "&gt;="&amp;S$11, Meetings!$H$3:$H1000, Summary!$P$6)
+SUMIFS(Meetings!$F$3:$F1000, Meetings!$B$3:$B1000, "&lt;"&amp;S$11+7, Meetings!$B$3:$B1000, "&gt;="&amp;S$11, Meetings!$I$3:$I1000, Summary!$P$6)
+SUMIFS(Meetings!$F$3:$F1000, Meetings!$B$3:$B1000, "&lt;"&amp;S$11+7, Meetings!$B$3:$B1000, "&gt;="&amp;S$11, Meetings!$J$3:$J1000, Summary!$P$6)
+SUMIFS(Meetings!$F$3:$F1000, Meetings!$B$3:$B1000, "&lt;"&amp;S$11+7, Meetings!$B$3:$B1000, "&gt;="&amp;S$11, Meetings!$K$3:$K1000, Summary!$P$6)
+SUMIFS(Meetings!$F$3:$F1000, Meetings!$B$3:$B1000, "&lt;"&amp;S$11+7, Meetings!$B$3:$B1000, "&gt;="&amp;S$11, Meetings!$L$3:$L1000, Summary!$P$6)
+SUMIFS(Meetings!$F$3:$F1000, Meetings!$B$3:$B1000, "&lt;"&amp;S$11+7, Meetings!$B$3:$B1000, "&gt;="&amp;S$11, Meetings!$M$3:$M1000, Summary!$P$6)
+SUMIFS(Meetings!$F$3:$F1000, Meetings!$B$3:$B1000, "&lt;"&amp;S$11+7, Meetings!$B$3:$B1000, "&gt;="&amp;S$11, Meetings!$N$3:$N1000, Summary!$P$6)
+SUMIFS(Meetings!$F$3:$F1000, Meetings!$B$3:$B1000, "&lt;"&amp;S$11+7, Meetings!$B$3:$B1000, "&gt;="&amp;S$11, Meetings!$O$3:$O1000, Summary!$P$6)
+SUMIFS(Meetings!$F$3:$F1000, Meetings!$B$3:$B1000, "&lt;"&amp;S$11+7, Meetings!$B$3:$B1000, "&gt;="&amp;S$11, Meetings!$P$3:$P1000, Summary!$P$6)
+SUMIFS(Meetings!$F$3:$F1000, Meetings!$B$3:$B1000, "&lt;"&amp;S$11+7, Meetings!$B$3:$B1000, "&gt;="&amp;S$11, Meetings!$Q$3:$Q1000, Summary!$P$6)
+SUMIFS(Meetings!$F$3:$F1000, Meetings!$B$3:$B1000, "&lt;"&amp;S$11+7, Meetings!$B$3:$B1000, "&gt;="&amp;S$11, Meetings!$G$3:$G1000, Summary!$Q$6)
+SUMIFS(Meetings!$F$3:$F1000, Meetings!$B$3:$B1000, "&lt;"&amp;S$11+7, Meetings!$B$3:$B1000, "&gt;="&amp;S$11, Meetings!$H$3:$H1000, Summary!$Q$6)
+SUMIFS(Meetings!$F$3:$F1000, Meetings!$B$3:$B1000, "&lt;"&amp;S$11+7, Meetings!$B$3:$B1000, "&gt;="&amp;S$11, Meetings!$I$3:$I1000, Summary!$Q$6)
+SUMIFS(Meetings!$F$3:$F1000, Meetings!$B$3:$B1000, "&lt;"&amp;S$11+7, Meetings!$B$3:$B1000, "&gt;="&amp;S$11, Meetings!$J$3:$J1000, Summary!$Q$6)
+SUMIFS(Meetings!$F$3:$F1000, Meetings!$B$3:$B1000, "&lt;"&amp;S$11+7, Meetings!$B$3:$B1000, "&gt;="&amp;S$11, Meetings!$K$3:$K1000, Summary!$Q$6)
+SUMIFS(Meetings!$F$3:$F1000, Meetings!$B$3:$B1000, "&lt;"&amp;S$11+7, Meetings!$B$3:$B1000, "&gt;="&amp;S$11, Meetings!$L$3:$L1000, Summary!$Q$6)
+SUMIFS(Meetings!$F$3:$F1000, Meetings!$B$3:$B1000, "&lt;"&amp;S$11+7, Meetings!$B$3:$B1000, "&gt;="&amp;S$11, Meetings!$M$3:$M1000, Summary!$Q$6)
+SUMIFS(Meetings!$F$3:$F1000, Meetings!$B$3:$B1000, "&lt;"&amp;S$11+7, Meetings!$B$3:$B1000, "&gt;="&amp;S$11, Meetings!$N$3:$N1000, Summary!$Q$6)
+SUMIFS(Meetings!$F$3:$F1000, Meetings!$B$3:$B1000, "&lt;"&amp;S$11+7, Meetings!$B$3:$B1000, "&gt;="&amp;S$11, Meetings!$O$3:$O1000, Summary!$Q$6)
+SUMIFS(Meetings!$F$3:$F1000, Meetings!$B$3:$B1000, "&lt;"&amp;S$11+7, Meetings!$B$3:$B1000, "&gt;="&amp;S$11, Meetings!$P$3:$P1000, Summary!$Q$6)
+SUMIFS(Meetings!$F$3:$F1000, Meetings!$B$3:$B1000, "&lt;"&amp;S$11+7, Meetings!$B$3:$B1000, "&gt;="&amp;S$11, Meetings!$Q$3:$Q1000, Summary!$Q$6)</f>
        <v>16.5</v>
      </c>
      <c r="T17" s="136">
        <f>SUMIFS(Timesheet!$G$3:$G1000, Timesheet!$D$3:$D1000, $B17, Timesheet!$B$3:$B1000, "&lt;"&amp;T$11+7, Timesheet!$B$3:$B1000, "&gt;="&amp;T$11)
+SUMIFS(Meetings!$F$3:$F1000, Meetings!$B$3:$B1000, "&lt;"&amp;T$11+7, Meetings!$B$3:$B1000, "&gt;="&amp;T$11, Meetings!$G$3:$G1000, Summary!$P$6)
+SUMIFS(Meetings!$F$3:$F1000, Meetings!$B$3:$B1000, "&lt;"&amp;T$11+7, Meetings!$B$3:$B1000, "&gt;="&amp;T$11, Meetings!$H$3:$H1000, Summary!$P$6)
+SUMIFS(Meetings!$F$3:$F1000, Meetings!$B$3:$B1000, "&lt;"&amp;T$11+7, Meetings!$B$3:$B1000, "&gt;="&amp;T$11, Meetings!$I$3:$I1000, Summary!$P$6)
+SUMIFS(Meetings!$F$3:$F1000, Meetings!$B$3:$B1000, "&lt;"&amp;T$11+7, Meetings!$B$3:$B1000, "&gt;="&amp;T$11, Meetings!$J$3:$J1000, Summary!$P$6)
+SUMIFS(Meetings!$F$3:$F1000, Meetings!$B$3:$B1000, "&lt;"&amp;T$11+7, Meetings!$B$3:$B1000, "&gt;="&amp;T$11, Meetings!$K$3:$K1000, Summary!$P$6)
+SUMIFS(Meetings!$F$3:$F1000, Meetings!$B$3:$B1000, "&lt;"&amp;T$11+7, Meetings!$B$3:$B1000, "&gt;="&amp;T$11, Meetings!$L$3:$L1000, Summary!$P$6)
+SUMIFS(Meetings!$F$3:$F1000, Meetings!$B$3:$B1000, "&lt;"&amp;T$11+7, Meetings!$B$3:$B1000, "&gt;="&amp;T$11, Meetings!$M$3:$M1000, Summary!$P$6)
+SUMIFS(Meetings!$F$3:$F1000, Meetings!$B$3:$B1000, "&lt;"&amp;T$11+7, Meetings!$B$3:$B1000, "&gt;="&amp;T$11, Meetings!$N$3:$N1000, Summary!$P$6)
+SUMIFS(Meetings!$F$3:$F1000, Meetings!$B$3:$B1000, "&lt;"&amp;T$11+7, Meetings!$B$3:$B1000, "&gt;="&amp;T$11, Meetings!$O$3:$O1000, Summary!$P$6)
+SUMIFS(Meetings!$F$3:$F1000, Meetings!$B$3:$B1000, "&lt;"&amp;T$11+7, Meetings!$B$3:$B1000, "&gt;="&amp;T$11, Meetings!$P$3:$P1000, Summary!$P$6)
+SUMIFS(Meetings!$F$3:$F1000, Meetings!$B$3:$B1000, "&lt;"&amp;T$11+7, Meetings!$B$3:$B1000, "&gt;="&amp;T$11, Meetings!$Q$3:$Q1000, Summary!$P$6)
+SUMIFS(Meetings!$F$3:$F1000, Meetings!$B$3:$B1000, "&lt;"&amp;T$11+7, Meetings!$B$3:$B1000, "&gt;="&amp;T$11, Meetings!$G$3:$G1000, Summary!$Q$6)
+SUMIFS(Meetings!$F$3:$F1000, Meetings!$B$3:$B1000, "&lt;"&amp;T$11+7, Meetings!$B$3:$B1000, "&gt;="&amp;T$11, Meetings!$H$3:$H1000, Summary!$Q$6)
+SUMIFS(Meetings!$F$3:$F1000, Meetings!$B$3:$B1000, "&lt;"&amp;T$11+7, Meetings!$B$3:$B1000, "&gt;="&amp;T$11, Meetings!$I$3:$I1000, Summary!$Q$6)
+SUMIFS(Meetings!$F$3:$F1000, Meetings!$B$3:$B1000, "&lt;"&amp;T$11+7, Meetings!$B$3:$B1000, "&gt;="&amp;T$11, Meetings!$J$3:$J1000, Summary!$Q$6)
+SUMIFS(Meetings!$F$3:$F1000, Meetings!$B$3:$B1000, "&lt;"&amp;T$11+7, Meetings!$B$3:$B1000, "&gt;="&amp;T$11, Meetings!$K$3:$K1000, Summary!$Q$6)
+SUMIFS(Meetings!$F$3:$F1000, Meetings!$B$3:$B1000, "&lt;"&amp;T$11+7, Meetings!$B$3:$B1000, "&gt;="&amp;T$11, Meetings!$L$3:$L1000, Summary!$Q$6)
+SUMIFS(Meetings!$F$3:$F1000, Meetings!$B$3:$B1000, "&lt;"&amp;T$11+7, Meetings!$B$3:$B1000, "&gt;="&amp;T$11, Meetings!$M$3:$M1000, Summary!$Q$6)
+SUMIFS(Meetings!$F$3:$F1000, Meetings!$B$3:$B1000, "&lt;"&amp;T$11+7, Meetings!$B$3:$B1000, "&gt;="&amp;T$11, Meetings!$N$3:$N1000, Summary!$Q$6)
+SUMIFS(Meetings!$F$3:$F1000, Meetings!$B$3:$B1000, "&lt;"&amp;T$11+7, Meetings!$B$3:$B1000, "&gt;="&amp;T$11, Meetings!$O$3:$O1000, Summary!$Q$6)
+SUMIFS(Meetings!$F$3:$F1000, Meetings!$B$3:$B1000, "&lt;"&amp;T$11+7, Meetings!$B$3:$B1000, "&gt;="&amp;T$11, Meetings!$P$3:$P1000, Summary!$Q$6)
+SUMIFS(Meetings!$F$3:$F1000, Meetings!$B$3:$B1000, "&lt;"&amp;T$11+7, Meetings!$B$3:$B1000, "&gt;="&amp;T$11, Meetings!$Q$3:$Q1000, Summary!$Q$6)</f>
        <v>1</v>
      </c>
      <c r="U17" s="136">
        <f>SUMIFS(Timesheet!$G$3:$G1000, Timesheet!$D$3:$D1000, $B17, Timesheet!$B$3:$B1000, "&lt;"&amp;U$11+7, Timesheet!$B$3:$B1000, "&gt;="&amp;U$11)
+SUMIFS(Meetings!$F$3:$F1000, Meetings!$B$3:$B1000, "&lt;"&amp;U$11+7, Meetings!$B$3:$B1000, "&gt;="&amp;U$11, Meetings!$G$3:$G1000, Summary!$P$6)
+SUMIFS(Meetings!$F$3:$F1000, Meetings!$B$3:$B1000, "&lt;"&amp;U$11+7, Meetings!$B$3:$B1000, "&gt;="&amp;U$11, Meetings!$H$3:$H1000, Summary!$P$6)
+SUMIFS(Meetings!$F$3:$F1000, Meetings!$B$3:$B1000, "&lt;"&amp;U$11+7, Meetings!$B$3:$B1000, "&gt;="&amp;U$11, Meetings!$I$3:$I1000, Summary!$P$6)
+SUMIFS(Meetings!$F$3:$F1000, Meetings!$B$3:$B1000, "&lt;"&amp;U$11+7, Meetings!$B$3:$B1000, "&gt;="&amp;U$11, Meetings!$J$3:$J1000, Summary!$P$6)
+SUMIFS(Meetings!$F$3:$F1000, Meetings!$B$3:$B1000, "&lt;"&amp;U$11+7, Meetings!$B$3:$B1000, "&gt;="&amp;U$11, Meetings!$K$3:$K1000, Summary!$P$6)
+SUMIFS(Meetings!$F$3:$F1000, Meetings!$B$3:$B1000, "&lt;"&amp;U$11+7, Meetings!$B$3:$B1000, "&gt;="&amp;U$11, Meetings!$L$3:$L1000, Summary!$P$6)
+SUMIFS(Meetings!$F$3:$F1000, Meetings!$B$3:$B1000, "&lt;"&amp;U$11+7, Meetings!$B$3:$B1000, "&gt;="&amp;U$11, Meetings!$M$3:$M1000, Summary!$P$6)
+SUMIFS(Meetings!$F$3:$F1000, Meetings!$B$3:$B1000, "&lt;"&amp;U$11+7, Meetings!$B$3:$B1000, "&gt;="&amp;U$11, Meetings!$N$3:$N1000, Summary!$P$6)
+SUMIFS(Meetings!$F$3:$F1000, Meetings!$B$3:$B1000, "&lt;"&amp;U$11+7, Meetings!$B$3:$B1000, "&gt;="&amp;U$11, Meetings!$O$3:$O1000, Summary!$P$6)
+SUMIFS(Meetings!$F$3:$F1000, Meetings!$B$3:$B1000, "&lt;"&amp;U$11+7, Meetings!$B$3:$B1000, "&gt;="&amp;U$11, Meetings!$P$3:$P1000, Summary!$P$6)
+SUMIFS(Meetings!$F$3:$F1000, Meetings!$B$3:$B1000, "&lt;"&amp;U$11+7, Meetings!$B$3:$B1000, "&gt;="&amp;U$11, Meetings!$Q$3:$Q1000, Summary!$P$6)
+SUMIFS(Meetings!$F$3:$F1000, Meetings!$B$3:$B1000, "&lt;"&amp;U$11+7, Meetings!$B$3:$B1000, "&gt;="&amp;U$11, Meetings!$G$3:$G1000, Summary!$Q$6)
+SUMIFS(Meetings!$F$3:$F1000, Meetings!$B$3:$B1000, "&lt;"&amp;U$11+7, Meetings!$B$3:$B1000, "&gt;="&amp;U$11, Meetings!$H$3:$H1000, Summary!$Q$6)
+SUMIFS(Meetings!$F$3:$F1000, Meetings!$B$3:$B1000, "&lt;"&amp;U$11+7, Meetings!$B$3:$B1000, "&gt;="&amp;U$11, Meetings!$I$3:$I1000, Summary!$Q$6)
+SUMIFS(Meetings!$F$3:$F1000, Meetings!$B$3:$B1000, "&lt;"&amp;U$11+7, Meetings!$B$3:$B1000, "&gt;="&amp;U$11, Meetings!$J$3:$J1000, Summary!$Q$6)
+SUMIFS(Meetings!$F$3:$F1000, Meetings!$B$3:$B1000, "&lt;"&amp;U$11+7, Meetings!$B$3:$B1000, "&gt;="&amp;U$11, Meetings!$K$3:$K1000, Summary!$Q$6)
+SUMIFS(Meetings!$F$3:$F1000, Meetings!$B$3:$B1000, "&lt;"&amp;U$11+7, Meetings!$B$3:$B1000, "&gt;="&amp;U$11, Meetings!$L$3:$L1000, Summary!$Q$6)
+SUMIFS(Meetings!$F$3:$F1000, Meetings!$B$3:$B1000, "&lt;"&amp;U$11+7, Meetings!$B$3:$B1000, "&gt;="&amp;U$11, Meetings!$M$3:$M1000, Summary!$Q$6)
+SUMIFS(Meetings!$F$3:$F1000, Meetings!$B$3:$B1000, "&lt;"&amp;U$11+7, Meetings!$B$3:$B1000, "&gt;="&amp;U$11, Meetings!$N$3:$N1000, Summary!$Q$6)
+SUMIFS(Meetings!$F$3:$F1000, Meetings!$B$3:$B1000, "&lt;"&amp;U$11+7, Meetings!$B$3:$B1000, "&gt;="&amp;U$11, Meetings!$O$3:$O1000, Summary!$Q$6)
+SUMIFS(Meetings!$F$3:$F1000, Meetings!$B$3:$B1000, "&lt;"&amp;U$11+7, Meetings!$B$3:$B1000, "&gt;="&amp;U$11, Meetings!$P$3:$P1000, Summary!$Q$6)
+SUMIFS(Meetings!$F$3:$F1000, Meetings!$B$3:$B1000, "&lt;"&amp;U$11+7, Meetings!$B$3:$B1000, "&gt;="&amp;U$11, Meetings!$Q$3:$Q1000, Summary!$Q$6)</f>
        <v>6.75</v>
      </c>
      <c r="V17" s="136">
        <f>SUMIFS(Timesheet!$G$3:$G1000, Timesheet!$D$3:$D1000, $B17, Timesheet!$B$3:$B1000, "&lt;"&amp;V$11+7, Timesheet!$B$3:$B1000, "&gt;="&amp;V$11)
+SUMIFS(Meetings!$F$3:$F1000, Meetings!$B$3:$B1000, "&lt;"&amp;V$11+7, Meetings!$B$3:$B1000, "&gt;="&amp;V$11, Meetings!$G$3:$G1000, Summary!$P$6)
+SUMIFS(Meetings!$F$3:$F1000, Meetings!$B$3:$B1000, "&lt;"&amp;V$11+7, Meetings!$B$3:$B1000, "&gt;="&amp;V$11, Meetings!$H$3:$H1000, Summary!$P$6)
+SUMIFS(Meetings!$F$3:$F1000, Meetings!$B$3:$B1000, "&lt;"&amp;V$11+7, Meetings!$B$3:$B1000, "&gt;="&amp;V$11, Meetings!$I$3:$I1000, Summary!$P$6)
+SUMIFS(Meetings!$F$3:$F1000, Meetings!$B$3:$B1000, "&lt;"&amp;V$11+7, Meetings!$B$3:$B1000, "&gt;="&amp;V$11, Meetings!$J$3:$J1000, Summary!$P$6)
+SUMIFS(Meetings!$F$3:$F1000, Meetings!$B$3:$B1000, "&lt;"&amp;V$11+7, Meetings!$B$3:$B1000, "&gt;="&amp;V$11, Meetings!$K$3:$K1000, Summary!$P$6)
+SUMIFS(Meetings!$F$3:$F1000, Meetings!$B$3:$B1000, "&lt;"&amp;V$11+7, Meetings!$B$3:$B1000, "&gt;="&amp;V$11, Meetings!$L$3:$L1000, Summary!$P$6)
+SUMIFS(Meetings!$F$3:$F1000, Meetings!$B$3:$B1000, "&lt;"&amp;V$11+7, Meetings!$B$3:$B1000, "&gt;="&amp;V$11, Meetings!$M$3:$M1000, Summary!$P$6)
+SUMIFS(Meetings!$F$3:$F1000, Meetings!$B$3:$B1000, "&lt;"&amp;V$11+7, Meetings!$B$3:$B1000, "&gt;="&amp;V$11, Meetings!$N$3:$N1000, Summary!$P$6)
+SUMIFS(Meetings!$F$3:$F1000, Meetings!$B$3:$B1000, "&lt;"&amp;V$11+7, Meetings!$B$3:$B1000, "&gt;="&amp;V$11, Meetings!$O$3:$O1000, Summary!$P$6)
+SUMIFS(Meetings!$F$3:$F1000, Meetings!$B$3:$B1000, "&lt;"&amp;V$11+7, Meetings!$B$3:$B1000, "&gt;="&amp;V$11, Meetings!$P$3:$P1000, Summary!$P$6)
+SUMIFS(Meetings!$F$3:$F1000, Meetings!$B$3:$B1000, "&lt;"&amp;V$11+7, Meetings!$B$3:$B1000, "&gt;="&amp;V$11, Meetings!$Q$3:$Q1000, Summary!$P$6)
+SUMIFS(Meetings!$F$3:$F1000, Meetings!$B$3:$B1000, "&lt;"&amp;V$11+7, Meetings!$B$3:$B1000, "&gt;="&amp;V$11, Meetings!$G$3:$G1000, Summary!$Q$6)
+SUMIFS(Meetings!$F$3:$F1000, Meetings!$B$3:$B1000, "&lt;"&amp;V$11+7, Meetings!$B$3:$B1000, "&gt;="&amp;V$11, Meetings!$H$3:$H1000, Summary!$Q$6)
+SUMIFS(Meetings!$F$3:$F1000, Meetings!$B$3:$B1000, "&lt;"&amp;V$11+7, Meetings!$B$3:$B1000, "&gt;="&amp;V$11, Meetings!$I$3:$I1000, Summary!$Q$6)
+SUMIFS(Meetings!$F$3:$F1000, Meetings!$B$3:$B1000, "&lt;"&amp;V$11+7, Meetings!$B$3:$B1000, "&gt;="&amp;V$11, Meetings!$J$3:$J1000, Summary!$Q$6)
+SUMIFS(Meetings!$F$3:$F1000, Meetings!$B$3:$B1000, "&lt;"&amp;V$11+7, Meetings!$B$3:$B1000, "&gt;="&amp;V$11, Meetings!$K$3:$K1000, Summary!$Q$6)
+SUMIFS(Meetings!$F$3:$F1000, Meetings!$B$3:$B1000, "&lt;"&amp;V$11+7, Meetings!$B$3:$B1000, "&gt;="&amp;V$11, Meetings!$L$3:$L1000, Summary!$Q$6)
+SUMIFS(Meetings!$F$3:$F1000, Meetings!$B$3:$B1000, "&lt;"&amp;V$11+7, Meetings!$B$3:$B1000, "&gt;="&amp;V$11, Meetings!$M$3:$M1000, Summary!$Q$6)
+SUMIFS(Meetings!$F$3:$F1000, Meetings!$B$3:$B1000, "&lt;"&amp;V$11+7, Meetings!$B$3:$B1000, "&gt;="&amp;V$11, Meetings!$N$3:$N1000, Summary!$Q$6)
+SUMIFS(Meetings!$F$3:$F1000, Meetings!$B$3:$B1000, "&lt;"&amp;V$11+7, Meetings!$B$3:$B1000, "&gt;="&amp;V$11, Meetings!$O$3:$O1000, Summary!$Q$6)
+SUMIFS(Meetings!$F$3:$F1000, Meetings!$B$3:$B1000, "&lt;"&amp;V$11+7, Meetings!$B$3:$B1000, "&gt;="&amp;V$11, Meetings!$P$3:$P1000, Summary!$Q$6)
+SUMIFS(Meetings!$F$3:$F1000, Meetings!$B$3:$B1000, "&lt;"&amp;V$11+7, Meetings!$B$3:$B1000, "&gt;="&amp;V$11, Meetings!$Q$3:$Q1000, Summary!$Q$6)</f>
        <v>1</v>
      </c>
      <c r="W17" s="137">
        <f>SUMIFS(Timesheet!$G$3:$G1000, Timesheet!$D$3:$D1000, $B17, Timesheet!$B$3:$B1000, "&lt;"&amp;W$11+7, Timesheet!$B$3:$B1000, "&gt;="&amp;W$11)
+SUMIFS(Meetings!$F$3:$F1000, Meetings!$B$3:$B1000, "&lt;"&amp;W$11+7, Meetings!$B$3:$B1000, "&gt;="&amp;W$11, Meetings!$G$3:$G1000, Summary!$P$6)
+SUMIFS(Meetings!$F$3:$F1000, Meetings!$B$3:$B1000, "&lt;"&amp;W$11+7, Meetings!$B$3:$B1000, "&gt;="&amp;W$11, Meetings!$H$3:$H1000, Summary!$P$6)
+SUMIFS(Meetings!$F$3:$F1000, Meetings!$B$3:$B1000, "&lt;"&amp;W$11+7, Meetings!$B$3:$B1000, "&gt;="&amp;W$11, Meetings!$I$3:$I1000, Summary!$P$6)
+SUMIFS(Meetings!$F$3:$F1000, Meetings!$B$3:$B1000, "&lt;"&amp;W$11+7, Meetings!$B$3:$B1000, "&gt;="&amp;W$11, Meetings!$J$3:$J1000, Summary!$P$6)
+SUMIFS(Meetings!$F$3:$F1000, Meetings!$B$3:$B1000, "&lt;"&amp;W$11+7, Meetings!$B$3:$B1000, "&gt;="&amp;W$11, Meetings!$K$3:$K1000, Summary!$P$6)
+SUMIFS(Meetings!$F$3:$F1000, Meetings!$B$3:$B1000, "&lt;"&amp;W$11+7, Meetings!$B$3:$B1000, "&gt;="&amp;W$11, Meetings!$L$3:$L1000, Summary!$P$6)
+SUMIFS(Meetings!$F$3:$F1000, Meetings!$B$3:$B1000, "&lt;"&amp;W$11+7, Meetings!$B$3:$B1000, "&gt;="&amp;W$11, Meetings!$M$3:$M1000, Summary!$P$6)
+SUMIFS(Meetings!$F$3:$F1000, Meetings!$B$3:$B1000, "&lt;"&amp;W$11+7, Meetings!$B$3:$B1000, "&gt;="&amp;W$11, Meetings!$N$3:$N1000, Summary!$P$6)
+SUMIFS(Meetings!$F$3:$F1000, Meetings!$B$3:$B1000, "&lt;"&amp;W$11+7, Meetings!$B$3:$B1000, "&gt;="&amp;W$11, Meetings!$O$3:$O1000, Summary!$P$6)
+SUMIFS(Meetings!$F$3:$F1000, Meetings!$B$3:$B1000, "&lt;"&amp;W$11+7, Meetings!$B$3:$B1000, "&gt;="&amp;W$11, Meetings!$P$3:$P1000, Summary!$P$6)
+SUMIFS(Meetings!$F$3:$F1000, Meetings!$B$3:$B1000, "&lt;"&amp;W$11+7, Meetings!$B$3:$B1000, "&gt;="&amp;W$11, Meetings!$Q$3:$Q1000, Summary!$P$6)
+SUMIFS(Meetings!$F$3:$F1000, Meetings!$B$3:$B1000, "&lt;"&amp;W$11+7, Meetings!$B$3:$B1000, "&gt;="&amp;W$11, Meetings!$G$3:$G1000, Summary!$Q$6)
+SUMIFS(Meetings!$F$3:$F1000, Meetings!$B$3:$B1000, "&lt;"&amp;W$11+7, Meetings!$B$3:$B1000, "&gt;="&amp;W$11, Meetings!$H$3:$H1000, Summary!$Q$6)
+SUMIFS(Meetings!$F$3:$F1000, Meetings!$B$3:$B1000, "&lt;"&amp;W$11+7, Meetings!$B$3:$B1000, "&gt;="&amp;W$11, Meetings!$I$3:$I1000, Summary!$Q$6)
+SUMIFS(Meetings!$F$3:$F1000, Meetings!$B$3:$B1000, "&lt;"&amp;W$11+7, Meetings!$B$3:$B1000, "&gt;="&amp;W$11, Meetings!$J$3:$J1000, Summary!$Q$6)
+SUMIFS(Meetings!$F$3:$F1000, Meetings!$B$3:$B1000, "&lt;"&amp;W$11+7, Meetings!$B$3:$B1000, "&gt;="&amp;W$11, Meetings!$K$3:$K1000, Summary!$Q$6)
+SUMIFS(Meetings!$F$3:$F1000, Meetings!$B$3:$B1000, "&lt;"&amp;W$11+7, Meetings!$B$3:$B1000, "&gt;="&amp;W$11, Meetings!$L$3:$L1000, Summary!$Q$6)
+SUMIFS(Meetings!$F$3:$F1000, Meetings!$B$3:$B1000, "&lt;"&amp;W$11+7, Meetings!$B$3:$B1000, "&gt;="&amp;W$11, Meetings!$M$3:$M1000, Summary!$Q$6)
+SUMIFS(Meetings!$F$3:$F1000, Meetings!$B$3:$B1000, "&lt;"&amp;W$11+7, Meetings!$B$3:$B1000, "&gt;="&amp;W$11, Meetings!$N$3:$N1000, Summary!$Q$6)
+SUMIFS(Meetings!$F$3:$F1000, Meetings!$B$3:$B1000, "&lt;"&amp;W$11+7, Meetings!$B$3:$B1000, "&gt;="&amp;W$11, Meetings!$O$3:$O1000, Summary!$Q$6)
+SUMIFS(Meetings!$F$3:$F1000, Meetings!$B$3:$B1000, "&lt;"&amp;W$11+7, Meetings!$B$3:$B1000, "&gt;="&amp;W$11, Meetings!$P$3:$P1000, Summary!$Q$6)
+SUMIFS(Meetings!$F$3:$F1000, Meetings!$B$3:$B1000, "&lt;"&amp;W$11+7, Meetings!$B$3:$B1000, "&gt;="&amp;W$11, Meetings!$Q$3:$Q1000, Summary!$Q$6)</f>
        <v>0</v>
      </c>
      <c r="X17" s="137">
        <f>SUMIFS(Timesheet!$G$3:$G1000, Timesheet!$D$3:$D1000, $B17, Timesheet!$B$3:$B1000, "&lt;"&amp;X$11+7, Timesheet!$B$3:$B1000, "&gt;="&amp;X$11)
+SUMIFS(Meetings!$F$3:$F1000, Meetings!$B$3:$B1000, "&lt;"&amp;X$11+7, Meetings!$B$3:$B1000, "&gt;="&amp;X$11, Meetings!$G$3:$G1000, Summary!$P$6)
+SUMIFS(Meetings!$F$3:$F1000, Meetings!$B$3:$B1000, "&lt;"&amp;X$11+7, Meetings!$B$3:$B1000, "&gt;="&amp;X$11, Meetings!$H$3:$H1000, Summary!$P$6)
+SUMIFS(Meetings!$F$3:$F1000, Meetings!$B$3:$B1000, "&lt;"&amp;X$11+7, Meetings!$B$3:$B1000, "&gt;="&amp;X$11, Meetings!$I$3:$I1000, Summary!$P$6)
+SUMIFS(Meetings!$F$3:$F1000, Meetings!$B$3:$B1000, "&lt;"&amp;X$11+7, Meetings!$B$3:$B1000, "&gt;="&amp;X$11, Meetings!$J$3:$J1000, Summary!$P$6)
+SUMIFS(Meetings!$F$3:$F1000, Meetings!$B$3:$B1000, "&lt;"&amp;X$11+7, Meetings!$B$3:$B1000, "&gt;="&amp;X$11, Meetings!$K$3:$K1000, Summary!$P$6)
+SUMIFS(Meetings!$F$3:$F1000, Meetings!$B$3:$B1000, "&lt;"&amp;X$11+7, Meetings!$B$3:$B1000, "&gt;="&amp;X$11, Meetings!$L$3:$L1000, Summary!$P$6)
+SUMIFS(Meetings!$F$3:$F1000, Meetings!$B$3:$B1000, "&lt;"&amp;X$11+7, Meetings!$B$3:$B1000, "&gt;="&amp;X$11, Meetings!$M$3:$M1000, Summary!$P$6)
+SUMIFS(Meetings!$F$3:$F1000, Meetings!$B$3:$B1000, "&lt;"&amp;X$11+7, Meetings!$B$3:$B1000, "&gt;="&amp;X$11, Meetings!$N$3:$N1000, Summary!$P$6)
+SUMIFS(Meetings!$F$3:$F1000, Meetings!$B$3:$B1000, "&lt;"&amp;X$11+7, Meetings!$B$3:$B1000, "&gt;="&amp;X$11, Meetings!$O$3:$O1000, Summary!$P$6)
+SUMIFS(Meetings!$F$3:$F1000, Meetings!$B$3:$B1000, "&lt;"&amp;X$11+7, Meetings!$B$3:$B1000, "&gt;="&amp;X$11, Meetings!$P$3:$P1000, Summary!$P$6)
+SUMIFS(Meetings!$F$3:$F1000, Meetings!$B$3:$B1000, "&lt;"&amp;X$11+7, Meetings!$B$3:$B1000, "&gt;="&amp;X$11, Meetings!$Q$3:$Q1000, Summary!$P$6)
+SUMIFS(Meetings!$F$3:$F1000, Meetings!$B$3:$B1000, "&lt;"&amp;X$11+7, Meetings!$B$3:$B1000, "&gt;="&amp;X$11, Meetings!$G$3:$G1000, Summary!$Q$6)
+SUMIFS(Meetings!$F$3:$F1000, Meetings!$B$3:$B1000, "&lt;"&amp;X$11+7, Meetings!$B$3:$B1000, "&gt;="&amp;X$11, Meetings!$H$3:$H1000, Summary!$Q$6)
+SUMIFS(Meetings!$F$3:$F1000, Meetings!$B$3:$B1000, "&lt;"&amp;X$11+7, Meetings!$B$3:$B1000, "&gt;="&amp;X$11, Meetings!$I$3:$I1000, Summary!$Q$6)
+SUMIFS(Meetings!$F$3:$F1000, Meetings!$B$3:$B1000, "&lt;"&amp;X$11+7, Meetings!$B$3:$B1000, "&gt;="&amp;X$11, Meetings!$J$3:$J1000, Summary!$Q$6)
+SUMIFS(Meetings!$F$3:$F1000, Meetings!$B$3:$B1000, "&lt;"&amp;X$11+7, Meetings!$B$3:$B1000, "&gt;="&amp;X$11, Meetings!$K$3:$K1000, Summary!$Q$6)
+SUMIFS(Meetings!$F$3:$F1000, Meetings!$B$3:$B1000, "&lt;"&amp;X$11+7, Meetings!$B$3:$B1000, "&gt;="&amp;X$11, Meetings!$L$3:$L1000, Summary!$Q$6)
+SUMIFS(Meetings!$F$3:$F1000, Meetings!$B$3:$B1000, "&lt;"&amp;X$11+7, Meetings!$B$3:$B1000, "&gt;="&amp;X$11, Meetings!$M$3:$M1000, Summary!$Q$6)
+SUMIFS(Meetings!$F$3:$F1000, Meetings!$B$3:$B1000, "&lt;"&amp;X$11+7, Meetings!$B$3:$B1000, "&gt;="&amp;X$11, Meetings!$N$3:$N1000, Summary!$Q$6)
+SUMIFS(Meetings!$F$3:$F1000, Meetings!$B$3:$B1000, "&lt;"&amp;X$11+7, Meetings!$B$3:$B1000, "&gt;="&amp;X$11, Meetings!$O$3:$O1000, Summary!$Q$6)
+SUMIFS(Meetings!$F$3:$F1000, Meetings!$B$3:$B1000, "&lt;"&amp;X$11+7, Meetings!$B$3:$B1000, "&gt;="&amp;X$11, Meetings!$P$3:$P1000, Summary!$Q$6)
+SUMIFS(Meetings!$F$3:$F1000, Meetings!$B$3:$B1000, "&lt;"&amp;X$11+7, Meetings!$B$3:$B1000, "&gt;="&amp;X$11, Meetings!$Q$3:$Q1000, Summary!$Q$6)</f>
        <v>0</v>
      </c>
      <c r="Y17" s="137">
        <f>SUMIFS(Timesheet!$G$3:$G1000, Timesheet!$D$3:$D1000, $B17, Timesheet!$B$3:$B1000, "&lt;"&amp;Y$11+7, Timesheet!$B$3:$B1000, "&gt;="&amp;Y$11)
+SUMIFS(Meetings!$F$3:$F1000, Meetings!$B$3:$B1000, "&lt;"&amp;Y$11+7, Meetings!$B$3:$B1000, "&gt;="&amp;Y$11, Meetings!$G$3:$G1000, Summary!$P$6)
+SUMIFS(Meetings!$F$3:$F1000, Meetings!$B$3:$B1000, "&lt;"&amp;Y$11+7, Meetings!$B$3:$B1000, "&gt;="&amp;Y$11, Meetings!$H$3:$H1000, Summary!$P$6)
+SUMIFS(Meetings!$F$3:$F1000, Meetings!$B$3:$B1000, "&lt;"&amp;Y$11+7, Meetings!$B$3:$B1000, "&gt;="&amp;Y$11, Meetings!$I$3:$I1000, Summary!$P$6)
+SUMIFS(Meetings!$F$3:$F1000, Meetings!$B$3:$B1000, "&lt;"&amp;Y$11+7, Meetings!$B$3:$B1000, "&gt;="&amp;Y$11, Meetings!$J$3:$J1000, Summary!$P$6)
+SUMIFS(Meetings!$F$3:$F1000, Meetings!$B$3:$B1000, "&lt;"&amp;Y$11+7, Meetings!$B$3:$B1000, "&gt;="&amp;Y$11, Meetings!$K$3:$K1000, Summary!$P$6)
+SUMIFS(Meetings!$F$3:$F1000, Meetings!$B$3:$B1000, "&lt;"&amp;Y$11+7, Meetings!$B$3:$B1000, "&gt;="&amp;Y$11, Meetings!$L$3:$L1000, Summary!$P$6)
+SUMIFS(Meetings!$F$3:$F1000, Meetings!$B$3:$B1000, "&lt;"&amp;Y$11+7, Meetings!$B$3:$B1000, "&gt;="&amp;Y$11, Meetings!$M$3:$M1000, Summary!$P$6)
+SUMIFS(Meetings!$F$3:$F1000, Meetings!$B$3:$B1000, "&lt;"&amp;Y$11+7, Meetings!$B$3:$B1000, "&gt;="&amp;Y$11, Meetings!$N$3:$N1000, Summary!$P$6)
+SUMIFS(Meetings!$F$3:$F1000, Meetings!$B$3:$B1000, "&lt;"&amp;Y$11+7, Meetings!$B$3:$B1000, "&gt;="&amp;Y$11, Meetings!$O$3:$O1000, Summary!$P$6)
+SUMIFS(Meetings!$F$3:$F1000, Meetings!$B$3:$B1000, "&lt;"&amp;Y$11+7, Meetings!$B$3:$B1000, "&gt;="&amp;Y$11, Meetings!$P$3:$P1000, Summary!$P$6)
+SUMIFS(Meetings!$F$3:$F1000, Meetings!$B$3:$B1000, "&lt;"&amp;Y$11+7, Meetings!$B$3:$B1000, "&gt;="&amp;Y$11, Meetings!$Q$3:$Q1000, Summary!$P$6)
+SUMIFS(Meetings!$F$3:$F1000, Meetings!$B$3:$B1000, "&lt;"&amp;Y$11+7, Meetings!$B$3:$B1000, "&gt;="&amp;Y$11, Meetings!$G$3:$G1000, Summary!$Q$6)
+SUMIFS(Meetings!$F$3:$F1000, Meetings!$B$3:$B1000, "&lt;"&amp;Y$11+7, Meetings!$B$3:$B1000, "&gt;="&amp;Y$11, Meetings!$H$3:$H1000, Summary!$Q$6)
+SUMIFS(Meetings!$F$3:$F1000, Meetings!$B$3:$B1000, "&lt;"&amp;Y$11+7, Meetings!$B$3:$B1000, "&gt;="&amp;Y$11, Meetings!$I$3:$I1000, Summary!$Q$6)
+SUMIFS(Meetings!$F$3:$F1000, Meetings!$B$3:$B1000, "&lt;"&amp;Y$11+7, Meetings!$B$3:$B1000, "&gt;="&amp;Y$11, Meetings!$J$3:$J1000, Summary!$Q$6)
+SUMIFS(Meetings!$F$3:$F1000, Meetings!$B$3:$B1000, "&lt;"&amp;Y$11+7, Meetings!$B$3:$B1000, "&gt;="&amp;Y$11, Meetings!$K$3:$K1000, Summary!$Q$6)
+SUMIFS(Meetings!$F$3:$F1000, Meetings!$B$3:$B1000, "&lt;"&amp;Y$11+7, Meetings!$B$3:$B1000, "&gt;="&amp;Y$11, Meetings!$L$3:$L1000, Summary!$Q$6)
+SUMIFS(Meetings!$F$3:$F1000, Meetings!$B$3:$B1000, "&lt;"&amp;Y$11+7, Meetings!$B$3:$B1000, "&gt;="&amp;Y$11, Meetings!$M$3:$M1000, Summary!$Q$6)
+SUMIFS(Meetings!$F$3:$F1000, Meetings!$B$3:$B1000, "&lt;"&amp;Y$11+7, Meetings!$B$3:$B1000, "&gt;="&amp;Y$11, Meetings!$N$3:$N1000, Summary!$Q$6)
+SUMIFS(Meetings!$F$3:$F1000, Meetings!$B$3:$B1000, "&lt;"&amp;Y$11+7, Meetings!$B$3:$B1000, "&gt;="&amp;Y$11, Meetings!$O$3:$O1000, Summary!$Q$6)
+SUMIFS(Meetings!$F$3:$F1000, Meetings!$B$3:$B1000, "&lt;"&amp;Y$11+7, Meetings!$B$3:$B1000, "&gt;="&amp;Y$11, Meetings!$P$3:$P1000, Summary!$Q$6)
+SUMIFS(Meetings!$F$3:$F1000, Meetings!$B$3:$B1000, "&lt;"&amp;Y$11+7, Meetings!$B$3:$B1000, "&gt;="&amp;Y$11, Meetings!$Q$3:$Q1000, Summary!$Q$6)</f>
        <v>0</v>
      </c>
      <c r="Z17" s="137">
        <f>SUMIFS(Timesheet!$G$3:$G1000, Timesheet!$D$3:$D1000, $B17, Timesheet!$B$3:$B1000, "&lt;"&amp;Z$11+7, Timesheet!$B$3:$B1000, "&gt;="&amp;Z$11)
+SUMIFS(Meetings!$F$3:$F1000, Meetings!$B$3:$B1000, "&lt;"&amp;Z$11+7, Meetings!$B$3:$B1000, "&gt;="&amp;Z$11, Meetings!$G$3:$G1000, Summary!$P$6)
+SUMIFS(Meetings!$F$3:$F1000, Meetings!$B$3:$B1000, "&lt;"&amp;Z$11+7, Meetings!$B$3:$B1000, "&gt;="&amp;Z$11, Meetings!$H$3:$H1000, Summary!$P$6)
+SUMIFS(Meetings!$F$3:$F1000, Meetings!$B$3:$B1000, "&lt;"&amp;Z$11+7, Meetings!$B$3:$B1000, "&gt;="&amp;Z$11, Meetings!$I$3:$I1000, Summary!$P$6)
+SUMIFS(Meetings!$F$3:$F1000, Meetings!$B$3:$B1000, "&lt;"&amp;Z$11+7, Meetings!$B$3:$B1000, "&gt;="&amp;Z$11, Meetings!$J$3:$J1000, Summary!$P$6)
+SUMIFS(Meetings!$F$3:$F1000, Meetings!$B$3:$B1000, "&lt;"&amp;Z$11+7, Meetings!$B$3:$B1000, "&gt;="&amp;Z$11, Meetings!$K$3:$K1000, Summary!$P$6)
+SUMIFS(Meetings!$F$3:$F1000, Meetings!$B$3:$B1000, "&lt;"&amp;Z$11+7, Meetings!$B$3:$B1000, "&gt;="&amp;Z$11, Meetings!$L$3:$L1000, Summary!$P$6)
+SUMIFS(Meetings!$F$3:$F1000, Meetings!$B$3:$B1000, "&lt;"&amp;Z$11+7, Meetings!$B$3:$B1000, "&gt;="&amp;Z$11, Meetings!$M$3:$M1000, Summary!$P$6)
+SUMIFS(Meetings!$F$3:$F1000, Meetings!$B$3:$B1000, "&lt;"&amp;Z$11+7, Meetings!$B$3:$B1000, "&gt;="&amp;Z$11, Meetings!$N$3:$N1000, Summary!$P$6)
+SUMIFS(Meetings!$F$3:$F1000, Meetings!$B$3:$B1000, "&lt;"&amp;Z$11+7, Meetings!$B$3:$B1000, "&gt;="&amp;Z$11, Meetings!$O$3:$O1000, Summary!$P$6)
+SUMIFS(Meetings!$F$3:$F1000, Meetings!$B$3:$B1000, "&lt;"&amp;Z$11+7, Meetings!$B$3:$B1000, "&gt;="&amp;Z$11, Meetings!$P$3:$P1000, Summary!$P$6)
+SUMIFS(Meetings!$F$3:$F1000, Meetings!$B$3:$B1000, "&lt;"&amp;Z$11+7, Meetings!$B$3:$B1000, "&gt;="&amp;Z$11, Meetings!$Q$3:$Q1000, Summary!$P$6)
+SUMIFS(Meetings!$F$3:$F1000, Meetings!$B$3:$B1000, "&lt;"&amp;Z$11+7, Meetings!$B$3:$B1000, "&gt;="&amp;Z$11, Meetings!$G$3:$G1000, Summary!$Q$6)
+SUMIFS(Meetings!$F$3:$F1000, Meetings!$B$3:$B1000, "&lt;"&amp;Z$11+7, Meetings!$B$3:$B1000, "&gt;="&amp;Z$11, Meetings!$H$3:$H1000, Summary!$Q$6)
+SUMIFS(Meetings!$F$3:$F1000, Meetings!$B$3:$B1000, "&lt;"&amp;Z$11+7, Meetings!$B$3:$B1000, "&gt;="&amp;Z$11, Meetings!$I$3:$I1000, Summary!$Q$6)
+SUMIFS(Meetings!$F$3:$F1000, Meetings!$B$3:$B1000, "&lt;"&amp;Z$11+7, Meetings!$B$3:$B1000, "&gt;="&amp;Z$11, Meetings!$J$3:$J1000, Summary!$Q$6)
+SUMIFS(Meetings!$F$3:$F1000, Meetings!$B$3:$B1000, "&lt;"&amp;Z$11+7, Meetings!$B$3:$B1000, "&gt;="&amp;Z$11, Meetings!$K$3:$K1000, Summary!$Q$6)
+SUMIFS(Meetings!$F$3:$F1000, Meetings!$B$3:$B1000, "&lt;"&amp;Z$11+7, Meetings!$B$3:$B1000, "&gt;="&amp;Z$11, Meetings!$L$3:$L1000, Summary!$Q$6)
+SUMIFS(Meetings!$F$3:$F1000, Meetings!$B$3:$B1000, "&lt;"&amp;Z$11+7, Meetings!$B$3:$B1000, "&gt;="&amp;Z$11, Meetings!$M$3:$M1000, Summary!$Q$6)
+SUMIFS(Meetings!$F$3:$F1000, Meetings!$B$3:$B1000, "&lt;"&amp;Z$11+7, Meetings!$B$3:$B1000, "&gt;="&amp;Z$11, Meetings!$N$3:$N1000, Summary!$Q$6)
+SUMIFS(Meetings!$F$3:$F1000, Meetings!$B$3:$B1000, "&lt;"&amp;Z$11+7, Meetings!$B$3:$B1000, "&gt;="&amp;Z$11, Meetings!$O$3:$O1000, Summary!$Q$6)
+SUMIFS(Meetings!$F$3:$F1000, Meetings!$B$3:$B1000, "&lt;"&amp;Z$11+7, Meetings!$B$3:$B1000, "&gt;="&amp;Z$11, Meetings!$P$3:$P1000, Summary!$Q$6)
+SUMIFS(Meetings!$F$3:$F1000, Meetings!$B$3:$B1000, "&lt;"&amp;Z$11+7, Meetings!$B$3:$B1000, "&gt;="&amp;Z$11, Meetings!$Q$3:$Q1000, Summary!$Q$6)</f>
        <v>0</v>
      </c>
      <c r="AA17" s="136">
        <f>SUMIFS(Timesheet!$G$3:$G1000, Timesheet!$D$3:$D1000, $B17, Timesheet!$B$3:$B1000, "&lt;"&amp;AA$11+7, Timesheet!$B$3:$B1000, "&gt;="&amp;AA$11)
+SUMIFS(Meetings!$F$3:$F1000, Meetings!$B$3:$B1000, "&lt;"&amp;AA$11+7, Meetings!$B$3:$B1000, "&gt;="&amp;AA$11, Meetings!$G$3:$G1000, Summary!$P$6)
+SUMIFS(Meetings!$F$3:$F1000, Meetings!$B$3:$B1000, "&lt;"&amp;AA$11+7, Meetings!$B$3:$B1000, "&gt;="&amp;AA$11, Meetings!$H$3:$H1000, Summary!$P$6)
+SUMIFS(Meetings!$F$3:$F1000, Meetings!$B$3:$B1000, "&lt;"&amp;AA$11+7, Meetings!$B$3:$B1000, "&gt;="&amp;AA$11, Meetings!$I$3:$I1000, Summary!$P$6)
+SUMIFS(Meetings!$F$3:$F1000, Meetings!$B$3:$B1000, "&lt;"&amp;AA$11+7, Meetings!$B$3:$B1000, "&gt;="&amp;AA$11, Meetings!$J$3:$J1000, Summary!$P$6)
+SUMIFS(Meetings!$F$3:$F1000, Meetings!$B$3:$B1000, "&lt;"&amp;AA$11+7, Meetings!$B$3:$B1000, "&gt;="&amp;AA$11, Meetings!$K$3:$K1000, Summary!$P$6)
+SUMIFS(Meetings!$F$3:$F1000, Meetings!$B$3:$B1000, "&lt;"&amp;AA$11+7, Meetings!$B$3:$B1000, "&gt;="&amp;AA$11, Meetings!$L$3:$L1000, Summary!$P$6)
+SUMIFS(Meetings!$F$3:$F1000, Meetings!$B$3:$B1000, "&lt;"&amp;AA$11+7, Meetings!$B$3:$B1000, "&gt;="&amp;AA$11, Meetings!$M$3:$M1000, Summary!$P$6)
+SUMIFS(Meetings!$F$3:$F1000, Meetings!$B$3:$B1000, "&lt;"&amp;AA$11+7, Meetings!$B$3:$B1000, "&gt;="&amp;AA$11, Meetings!$N$3:$N1000, Summary!$P$6)
+SUMIFS(Meetings!$F$3:$F1000, Meetings!$B$3:$B1000, "&lt;"&amp;AA$11+7, Meetings!$B$3:$B1000, "&gt;="&amp;AA$11, Meetings!$O$3:$O1000, Summary!$P$6)
+SUMIFS(Meetings!$F$3:$F1000, Meetings!$B$3:$B1000, "&lt;"&amp;AA$11+7, Meetings!$B$3:$B1000, "&gt;="&amp;AA$11, Meetings!$P$3:$P1000, Summary!$P$6)
+SUMIFS(Meetings!$F$3:$F1000, Meetings!$B$3:$B1000, "&lt;"&amp;AA$11+7, Meetings!$B$3:$B1000, "&gt;="&amp;AA$11, Meetings!$Q$3:$Q1000, Summary!$P$6)
+SUMIFS(Meetings!$F$3:$F1000, Meetings!$B$3:$B1000, "&lt;"&amp;AA$11+7, Meetings!$B$3:$B1000, "&gt;="&amp;AA$11, Meetings!$G$3:$G1000, Summary!$Q$6)
+SUMIFS(Meetings!$F$3:$F1000, Meetings!$B$3:$B1000, "&lt;"&amp;AA$11+7, Meetings!$B$3:$B1000, "&gt;="&amp;AA$11, Meetings!$H$3:$H1000, Summary!$Q$6)
+SUMIFS(Meetings!$F$3:$F1000, Meetings!$B$3:$B1000, "&lt;"&amp;AA$11+7, Meetings!$B$3:$B1000, "&gt;="&amp;AA$11, Meetings!$I$3:$I1000, Summary!$Q$6)
+SUMIFS(Meetings!$F$3:$F1000, Meetings!$B$3:$B1000, "&lt;"&amp;AA$11+7, Meetings!$B$3:$B1000, "&gt;="&amp;AA$11, Meetings!$J$3:$J1000, Summary!$Q$6)
+SUMIFS(Meetings!$F$3:$F1000, Meetings!$B$3:$B1000, "&lt;"&amp;AA$11+7, Meetings!$B$3:$B1000, "&gt;="&amp;AA$11, Meetings!$K$3:$K1000, Summary!$Q$6)
+SUMIFS(Meetings!$F$3:$F1000, Meetings!$B$3:$B1000, "&lt;"&amp;AA$11+7, Meetings!$B$3:$B1000, "&gt;="&amp;AA$11, Meetings!$L$3:$L1000, Summary!$Q$6)
+SUMIFS(Meetings!$F$3:$F1000, Meetings!$B$3:$B1000, "&lt;"&amp;AA$11+7, Meetings!$B$3:$B1000, "&gt;="&amp;AA$11, Meetings!$M$3:$M1000, Summary!$Q$6)
+SUMIFS(Meetings!$F$3:$F1000, Meetings!$B$3:$B1000, "&lt;"&amp;AA$11+7, Meetings!$B$3:$B1000, "&gt;="&amp;AA$11, Meetings!$N$3:$N1000, Summary!$Q$6)
+SUMIFS(Meetings!$F$3:$F1000, Meetings!$B$3:$B1000, "&lt;"&amp;AA$11+7, Meetings!$B$3:$B1000, "&gt;="&amp;AA$11, Meetings!$O$3:$O1000, Summary!$Q$6)
+SUMIFS(Meetings!$F$3:$F1000, Meetings!$B$3:$B1000, "&lt;"&amp;AA$11+7, Meetings!$B$3:$B1000, "&gt;="&amp;AA$11, Meetings!$P$3:$P1000, Summary!$Q$6)
+SUMIFS(Meetings!$F$3:$F1000, Meetings!$B$3:$B1000, "&lt;"&amp;AA$11+7, Meetings!$B$3:$B1000, "&gt;="&amp;AA$11, Meetings!$Q$3:$Q1000, Summary!$Q$6)</f>
        <v>0</v>
      </c>
      <c r="AB17" s="136">
        <f>SUMIFS(Timesheet!$G$3:$G1000, Timesheet!$D$3:$D1000, $B17, Timesheet!$B$3:$B1000, "&lt;"&amp;AB$11+7, Timesheet!$B$3:$B1000, "&gt;="&amp;AB$11)
+SUMIFS(Meetings!$F$3:$F1000, Meetings!$B$3:$B1000, "&lt;"&amp;AB$11+7, Meetings!$B$3:$B1000, "&gt;="&amp;AB$11, Meetings!$G$3:$G1000, Summary!$P$6)
+SUMIFS(Meetings!$F$3:$F1000, Meetings!$B$3:$B1000, "&lt;"&amp;AB$11+7, Meetings!$B$3:$B1000, "&gt;="&amp;AB$11, Meetings!$H$3:$H1000, Summary!$P$6)
+SUMIFS(Meetings!$F$3:$F1000, Meetings!$B$3:$B1000, "&lt;"&amp;AB$11+7, Meetings!$B$3:$B1000, "&gt;="&amp;AB$11, Meetings!$I$3:$I1000, Summary!$P$6)
+SUMIFS(Meetings!$F$3:$F1000, Meetings!$B$3:$B1000, "&lt;"&amp;AB$11+7, Meetings!$B$3:$B1000, "&gt;="&amp;AB$11, Meetings!$J$3:$J1000, Summary!$P$6)
+SUMIFS(Meetings!$F$3:$F1000, Meetings!$B$3:$B1000, "&lt;"&amp;AB$11+7, Meetings!$B$3:$B1000, "&gt;="&amp;AB$11, Meetings!$K$3:$K1000, Summary!$P$6)
+SUMIFS(Meetings!$F$3:$F1000, Meetings!$B$3:$B1000, "&lt;"&amp;AB$11+7, Meetings!$B$3:$B1000, "&gt;="&amp;AB$11, Meetings!$L$3:$L1000, Summary!$P$6)
+SUMIFS(Meetings!$F$3:$F1000, Meetings!$B$3:$B1000, "&lt;"&amp;AB$11+7, Meetings!$B$3:$B1000, "&gt;="&amp;AB$11, Meetings!$M$3:$M1000, Summary!$P$6)
+SUMIFS(Meetings!$F$3:$F1000, Meetings!$B$3:$B1000, "&lt;"&amp;AB$11+7, Meetings!$B$3:$B1000, "&gt;="&amp;AB$11, Meetings!$N$3:$N1000, Summary!$P$6)
+SUMIFS(Meetings!$F$3:$F1000, Meetings!$B$3:$B1000, "&lt;"&amp;AB$11+7, Meetings!$B$3:$B1000, "&gt;="&amp;AB$11, Meetings!$O$3:$O1000, Summary!$P$6)
+SUMIFS(Meetings!$F$3:$F1000, Meetings!$B$3:$B1000, "&lt;"&amp;AB$11+7, Meetings!$B$3:$B1000, "&gt;="&amp;AB$11, Meetings!$P$3:$P1000, Summary!$P$6)
+SUMIFS(Meetings!$F$3:$F1000, Meetings!$B$3:$B1000, "&lt;"&amp;AB$11+7, Meetings!$B$3:$B1000, "&gt;="&amp;AB$11, Meetings!$Q$3:$Q1000, Summary!$P$6)
+SUMIFS(Meetings!$F$3:$F1000, Meetings!$B$3:$B1000, "&lt;"&amp;AB$11+7, Meetings!$B$3:$B1000, "&gt;="&amp;AB$11, Meetings!$G$3:$G1000, Summary!$Q$6)
+SUMIFS(Meetings!$F$3:$F1000, Meetings!$B$3:$B1000, "&lt;"&amp;AB$11+7, Meetings!$B$3:$B1000, "&gt;="&amp;AB$11, Meetings!$H$3:$H1000, Summary!$Q$6)
+SUMIFS(Meetings!$F$3:$F1000, Meetings!$B$3:$B1000, "&lt;"&amp;AB$11+7, Meetings!$B$3:$B1000, "&gt;="&amp;AB$11, Meetings!$I$3:$I1000, Summary!$Q$6)
+SUMIFS(Meetings!$F$3:$F1000, Meetings!$B$3:$B1000, "&lt;"&amp;AB$11+7, Meetings!$B$3:$B1000, "&gt;="&amp;AB$11, Meetings!$J$3:$J1000, Summary!$Q$6)
+SUMIFS(Meetings!$F$3:$F1000, Meetings!$B$3:$B1000, "&lt;"&amp;AB$11+7, Meetings!$B$3:$B1000, "&gt;="&amp;AB$11, Meetings!$K$3:$K1000, Summary!$Q$6)
+SUMIFS(Meetings!$F$3:$F1000, Meetings!$B$3:$B1000, "&lt;"&amp;AB$11+7, Meetings!$B$3:$B1000, "&gt;="&amp;AB$11, Meetings!$L$3:$L1000, Summary!$Q$6)
+SUMIFS(Meetings!$F$3:$F1000, Meetings!$B$3:$B1000, "&lt;"&amp;AB$11+7, Meetings!$B$3:$B1000, "&gt;="&amp;AB$11, Meetings!$M$3:$M1000, Summary!$Q$6)
+SUMIFS(Meetings!$F$3:$F1000, Meetings!$B$3:$B1000, "&lt;"&amp;AB$11+7, Meetings!$B$3:$B1000, "&gt;="&amp;AB$11, Meetings!$N$3:$N1000, Summary!$Q$6)
+SUMIFS(Meetings!$F$3:$F1000, Meetings!$B$3:$B1000, "&lt;"&amp;AB$11+7, Meetings!$B$3:$B1000, "&gt;="&amp;AB$11, Meetings!$O$3:$O1000, Summary!$Q$6)
+SUMIFS(Meetings!$F$3:$F1000, Meetings!$B$3:$B1000, "&lt;"&amp;AB$11+7, Meetings!$B$3:$B1000, "&gt;="&amp;AB$11, Meetings!$P$3:$P1000, Summary!$Q$6)
+SUMIFS(Meetings!$F$3:$F1000, Meetings!$B$3:$B1000, "&lt;"&amp;AB$11+7, Meetings!$B$3:$B1000, "&gt;="&amp;AB$11, Meetings!$Q$3:$Q1000, Summary!$Q$6)</f>
        <v>0.5</v>
      </c>
      <c r="AC17" s="136">
        <f>SUMIFS(Timesheet!$G$3:$G1000, Timesheet!$D$3:$D1000, $B17, Timesheet!$B$3:$B1000, "&lt;"&amp;AC$11+7, Timesheet!$B$3:$B1000, "&gt;="&amp;AC$11)
+SUMIFS(Meetings!$F$3:$F1000, Meetings!$B$3:$B1000, "&lt;"&amp;AC$11+7, Meetings!$B$3:$B1000, "&gt;="&amp;AC$11, Meetings!$G$3:$G1000, Summary!$P$6)
+SUMIFS(Meetings!$F$3:$F1000, Meetings!$B$3:$B1000, "&lt;"&amp;AC$11+7, Meetings!$B$3:$B1000, "&gt;="&amp;AC$11, Meetings!$H$3:$H1000, Summary!$P$6)
+SUMIFS(Meetings!$F$3:$F1000, Meetings!$B$3:$B1000, "&lt;"&amp;AC$11+7, Meetings!$B$3:$B1000, "&gt;="&amp;AC$11, Meetings!$I$3:$I1000, Summary!$P$6)
+SUMIFS(Meetings!$F$3:$F1000, Meetings!$B$3:$B1000, "&lt;"&amp;AC$11+7, Meetings!$B$3:$B1000, "&gt;="&amp;AC$11, Meetings!$J$3:$J1000, Summary!$P$6)
+SUMIFS(Meetings!$F$3:$F1000, Meetings!$B$3:$B1000, "&lt;"&amp;AC$11+7, Meetings!$B$3:$B1000, "&gt;="&amp;AC$11, Meetings!$K$3:$K1000, Summary!$P$6)
+SUMIFS(Meetings!$F$3:$F1000, Meetings!$B$3:$B1000, "&lt;"&amp;AC$11+7, Meetings!$B$3:$B1000, "&gt;="&amp;AC$11, Meetings!$L$3:$L1000, Summary!$P$6)
+SUMIFS(Meetings!$F$3:$F1000, Meetings!$B$3:$B1000, "&lt;"&amp;AC$11+7, Meetings!$B$3:$B1000, "&gt;="&amp;AC$11, Meetings!$M$3:$M1000, Summary!$P$6)
+SUMIFS(Meetings!$F$3:$F1000, Meetings!$B$3:$B1000, "&lt;"&amp;AC$11+7, Meetings!$B$3:$B1000, "&gt;="&amp;AC$11, Meetings!$N$3:$N1000, Summary!$P$6)
+SUMIFS(Meetings!$F$3:$F1000, Meetings!$B$3:$B1000, "&lt;"&amp;AC$11+7, Meetings!$B$3:$B1000, "&gt;="&amp;AC$11, Meetings!$O$3:$O1000, Summary!$P$6)
+SUMIFS(Meetings!$F$3:$F1000, Meetings!$B$3:$B1000, "&lt;"&amp;AC$11+7, Meetings!$B$3:$B1000, "&gt;="&amp;AC$11, Meetings!$P$3:$P1000, Summary!$P$6)
+SUMIFS(Meetings!$F$3:$F1000, Meetings!$B$3:$B1000, "&lt;"&amp;AC$11+7, Meetings!$B$3:$B1000, "&gt;="&amp;AC$11, Meetings!$Q$3:$Q1000, Summary!$P$6)
+SUMIFS(Meetings!$F$3:$F1000, Meetings!$B$3:$B1000, "&lt;"&amp;AC$11+7, Meetings!$B$3:$B1000, "&gt;="&amp;AC$11, Meetings!$G$3:$G1000, Summary!$Q$6)
+SUMIFS(Meetings!$F$3:$F1000, Meetings!$B$3:$B1000, "&lt;"&amp;AC$11+7, Meetings!$B$3:$B1000, "&gt;="&amp;AC$11, Meetings!$H$3:$H1000, Summary!$Q$6)
+SUMIFS(Meetings!$F$3:$F1000, Meetings!$B$3:$B1000, "&lt;"&amp;AC$11+7, Meetings!$B$3:$B1000, "&gt;="&amp;AC$11, Meetings!$I$3:$I1000, Summary!$Q$6)
+SUMIFS(Meetings!$F$3:$F1000, Meetings!$B$3:$B1000, "&lt;"&amp;AC$11+7, Meetings!$B$3:$B1000, "&gt;="&amp;AC$11, Meetings!$J$3:$J1000, Summary!$Q$6)
+SUMIFS(Meetings!$F$3:$F1000, Meetings!$B$3:$B1000, "&lt;"&amp;AC$11+7, Meetings!$B$3:$B1000, "&gt;="&amp;AC$11, Meetings!$K$3:$K1000, Summary!$Q$6)
+SUMIFS(Meetings!$F$3:$F1000, Meetings!$B$3:$B1000, "&lt;"&amp;AC$11+7, Meetings!$B$3:$B1000, "&gt;="&amp;AC$11, Meetings!$L$3:$L1000, Summary!$Q$6)
+SUMIFS(Meetings!$F$3:$F1000, Meetings!$B$3:$B1000, "&lt;"&amp;AC$11+7, Meetings!$B$3:$B1000, "&gt;="&amp;AC$11, Meetings!$M$3:$M1000, Summary!$Q$6)
+SUMIFS(Meetings!$F$3:$F1000, Meetings!$B$3:$B1000, "&lt;"&amp;AC$11+7, Meetings!$B$3:$B1000, "&gt;="&amp;AC$11, Meetings!$N$3:$N1000, Summary!$Q$6)
+SUMIFS(Meetings!$F$3:$F1000, Meetings!$B$3:$B1000, "&lt;"&amp;AC$11+7, Meetings!$B$3:$B1000, "&gt;="&amp;AC$11, Meetings!$O$3:$O1000, Summary!$Q$6)
+SUMIFS(Meetings!$F$3:$F1000, Meetings!$B$3:$B1000, "&lt;"&amp;AC$11+7, Meetings!$B$3:$B1000, "&gt;="&amp;AC$11, Meetings!$P$3:$P1000, Summary!$Q$6)
+SUMIFS(Meetings!$F$3:$F1000, Meetings!$B$3:$B1000, "&lt;"&amp;AC$11+7, Meetings!$B$3:$B1000, "&gt;="&amp;AC$11, Meetings!$Q$3:$Q1000, Summary!$Q$6)</f>
        <v>7</v>
      </c>
      <c r="AD17" s="136">
        <f>SUMIFS(Timesheet!$G$3:$G1000, Timesheet!$D$3:$D1000, $B17, Timesheet!$B$3:$B1000, "&lt;"&amp;AD$11+7, Timesheet!$B$3:$B1000, "&gt;="&amp;AD$11)
+SUMIFS(Meetings!$F$3:$F1000, Meetings!$B$3:$B1000, "&lt;"&amp;AD$11+7, Meetings!$B$3:$B1000, "&gt;="&amp;AD$11, Meetings!$G$3:$G1000, Summary!$P$6)
+SUMIFS(Meetings!$F$3:$F1000, Meetings!$B$3:$B1000, "&lt;"&amp;AD$11+7, Meetings!$B$3:$B1000, "&gt;="&amp;AD$11, Meetings!$H$3:$H1000, Summary!$P$6)
+SUMIFS(Meetings!$F$3:$F1000, Meetings!$B$3:$B1000, "&lt;"&amp;AD$11+7, Meetings!$B$3:$B1000, "&gt;="&amp;AD$11, Meetings!$I$3:$I1000, Summary!$P$6)
+SUMIFS(Meetings!$F$3:$F1000, Meetings!$B$3:$B1000, "&lt;"&amp;AD$11+7, Meetings!$B$3:$B1000, "&gt;="&amp;AD$11, Meetings!$J$3:$J1000, Summary!$P$6)
+SUMIFS(Meetings!$F$3:$F1000, Meetings!$B$3:$B1000, "&lt;"&amp;AD$11+7, Meetings!$B$3:$B1000, "&gt;="&amp;AD$11, Meetings!$K$3:$K1000, Summary!$P$6)
+SUMIFS(Meetings!$F$3:$F1000, Meetings!$B$3:$B1000, "&lt;"&amp;AD$11+7, Meetings!$B$3:$B1000, "&gt;="&amp;AD$11, Meetings!$L$3:$L1000, Summary!$P$6)
+SUMIFS(Meetings!$F$3:$F1000, Meetings!$B$3:$B1000, "&lt;"&amp;AD$11+7, Meetings!$B$3:$B1000, "&gt;="&amp;AD$11, Meetings!$M$3:$M1000, Summary!$P$6)
+SUMIFS(Meetings!$F$3:$F1000, Meetings!$B$3:$B1000, "&lt;"&amp;AD$11+7, Meetings!$B$3:$B1000, "&gt;="&amp;AD$11, Meetings!$N$3:$N1000, Summary!$P$6)
+SUMIFS(Meetings!$F$3:$F1000, Meetings!$B$3:$B1000, "&lt;"&amp;AD$11+7, Meetings!$B$3:$B1000, "&gt;="&amp;AD$11, Meetings!$O$3:$O1000, Summary!$P$6)
+SUMIFS(Meetings!$F$3:$F1000, Meetings!$B$3:$B1000, "&lt;"&amp;AD$11+7, Meetings!$B$3:$B1000, "&gt;="&amp;AD$11, Meetings!$P$3:$P1000, Summary!$P$6)
+SUMIFS(Meetings!$F$3:$F1000, Meetings!$B$3:$B1000, "&lt;"&amp;AD$11+7, Meetings!$B$3:$B1000, "&gt;="&amp;AD$11, Meetings!$Q$3:$Q1000, Summary!$P$6)
+SUMIFS(Meetings!$F$3:$F1000, Meetings!$B$3:$B1000, "&lt;"&amp;AD$11+7, Meetings!$B$3:$B1000, "&gt;="&amp;AD$11, Meetings!$G$3:$G1000, Summary!$Q$6)
+SUMIFS(Meetings!$F$3:$F1000, Meetings!$B$3:$B1000, "&lt;"&amp;AD$11+7, Meetings!$B$3:$B1000, "&gt;="&amp;AD$11, Meetings!$H$3:$H1000, Summary!$Q$6)
+SUMIFS(Meetings!$F$3:$F1000, Meetings!$B$3:$B1000, "&lt;"&amp;AD$11+7, Meetings!$B$3:$B1000, "&gt;="&amp;AD$11, Meetings!$I$3:$I1000, Summary!$Q$6)
+SUMIFS(Meetings!$F$3:$F1000, Meetings!$B$3:$B1000, "&lt;"&amp;AD$11+7, Meetings!$B$3:$B1000, "&gt;="&amp;AD$11, Meetings!$J$3:$J1000, Summary!$Q$6)
+SUMIFS(Meetings!$F$3:$F1000, Meetings!$B$3:$B1000, "&lt;"&amp;AD$11+7, Meetings!$B$3:$B1000, "&gt;="&amp;AD$11, Meetings!$K$3:$K1000, Summary!$Q$6)
+SUMIFS(Meetings!$F$3:$F1000, Meetings!$B$3:$B1000, "&lt;"&amp;AD$11+7, Meetings!$B$3:$B1000, "&gt;="&amp;AD$11, Meetings!$L$3:$L1000, Summary!$Q$6)
+SUMIFS(Meetings!$F$3:$F1000, Meetings!$B$3:$B1000, "&lt;"&amp;AD$11+7, Meetings!$B$3:$B1000, "&gt;="&amp;AD$11, Meetings!$M$3:$M1000, Summary!$Q$6)
+SUMIFS(Meetings!$F$3:$F1000, Meetings!$B$3:$B1000, "&lt;"&amp;AD$11+7, Meetings!$B$3:$B1000, "&gt;="&amp;AD$11, Meetings!$N$3:$N1000, Summary!$Q$6)
+SUMIFS(Meetings!$F$3:$F1000, Meetings!$B$3:$B1000, "&lt;"&amp;AD$11+7, Meetings!$B$3:$B1000, "&gt;="&amp;AD$11, Meetings!$O$3:$O1000, Summary!$Q$6)
+SUMIFS(Meetings!$F$3:$F1000, Meetings!$B$3:$B1000, "&lt;"&amp;AD$11+7, Meetings!$B$3:$B1000, "&gt;="&amp;AD$11, Meetings!$P$3:$P1000, Summary!$Q$6)
+SUMIFS(Meetings!$F$3:$F1000, Meetings!$B$3:$B1000, "&lt;"&amp;AD$11+7, Meetings!$B$3:$B1000, "&gt;="&amp;AD$11, Meetings!$Q$3:$Q1000, Summary!$Q$6)</f>
        <v>0.25</v>
      </c>
      <c r="AE17" s="136">
        <f>SUMIFS(Timesheet!$G$3:$G1000, Timesheet!$D$3:$D1000, $B17, Timesheet!$B$3:$B1000, "&lt;"&amp;AE$11+7, Timesheet!$B$3:$B1000, "&gt;="&amp;AE$11)
+SUMIFS(Meetings!$F$3:$F1000, Meetings!$B$3:$B1000, "&lt;"&amp;AE$11+7, Meetings!$B$3:$B1000, "&gt;="&amp;AE$11, Meetings!$G$3:$G1000, Summary!$P$6)
+SUMIFS(Meetings!$F$3:$F1000, Meetings!$B$3:$B1000, "&lt;"&amp;AE$11+7, Meetings!$B$3:$B1000, "&gt;="&amp;AE$11, Meetings!$H$3:$H1000, Summary!$P$6)
+SUMIFS(Meetings!$F$3:$F1000, Meetings!$B$3:$B1000, "&lt;"&amp;AE$11+7, Meetings!$B$3:$B1000, "&gt;="&amp;AE$11, Meetings!$I$3:$I1000, Summary!$P$6)
+SUMIFS(Meetings!$F$3:$F1000, Meetings!$B$3:$B1000, "&lt;"&amp;AE$11+7, Meetings!$B$3:$B1000, "&gt;="&amp;AE$11, Meetings!$J$3:$J1000, Summary!$P$6)
+SUMIFS(Meetings!$F$3:$F1000, Meetings!$B$3:$B1000, "&lt;"&amp;AE$11+7, Meetings!$B$3:$B1000, "&gt;="&amp;AE$11, Meetings!$K$3:$K1000, Summary!$P$6)
+SUMIFS(Meetings!$F$3:$F1000, Meetings!$B$3:$B1000, "&lt;"&amp;AE$11+7, Meetings!$B$3:$B1000, "&gt;="&amp;AE$11, Meetings!$L$3:$L1000, Summary!$P$6)
+SUMIFS(Meetings!$F$3:$F1000, Meetings!$B$3:$B1000, "&lt;"&amp;AE$11+7, Meetings!$B$3:$B1000, "&gt;="&amp;AE$11, Meetings!$M$3:$M1000, Summary!$P$6)
+SUMIFS(Meetings!$F$3:$F1000, Meetings!$B$3:$B1000, "&lt;"&amp;AE$11+7, Meetings!$B$3:$B1000, "&gt;="&amp;AE$11, Meetings!$N$3:$N1000, Summary!$P$6)
+SUMIFS(Meetings!$F$3:$F1000, Meetings!$B$3:$B1000, "&lt;"&amp;AE$11+7, Meetings!$B$3:$B1000, "&gt;="&amp;AE$11, Meetings!$O$3:$O1000, Summary!$P$6)
+SUMIFS(Meetings!$F$3:$F1000, Meetings!$B$3:$B1000, "&lt;"&amp;AE$11+7, Meetings!$B$3:$B1000, "&gt;="&amp;AE$11, Meetings!$P$3:$P1000, Summary!$P$6)
+SUMIFS(Meetings!$F$3:$F1000, Meetings!$B$3:$B1000, "&lt;"&amp;AE$11+7, Meetings!$B$3:$B1000, "&gt;="&amp;AE$11, Meetings!$Q$3:$Q1000, Summary!$P$6)
+SUMIFS(Meetings!$F$3:$F1000, Meetings!$B$3:$B1000, "&lt;"&amp;AE$11+7, Meetings!$B$3:$B1000, "&gt;="&amp;AE$11, Meetings!$G$3:$G1000, Summary!$Q$6)
+SUMIFS(Meetings!$F$3:$F1000, Meetings!$B$3:$B1000, "&lt;"&amp;AE$11+7, Meetings!$B$3:$B1000, "&gt;="&amp;AE$11, Meetings!$H$3:$H1000, Summary!$Q$6)
+SUMIFS(Meetings!$F$3:$F1000, Meetings!$B$3:$B1000, "&lt;"&amp;AE$11+7, Meetings!$B$3:$B1000, "&gt;="&amp;AE$11, Meetings!$I$3:$I1000, Summary!$Q$6)
+SUMIFS(Meetings!$F$3:$F1000, Meetings!$B$3:$B1000, "&lt;"&amp;AE$11+7, Meetings!$B$3:$B1000, "&gt;="&amp;AE$11, Meetings!$J$3:$J1000, Summary!$Q$6)
+SUMIFS(Meetings!$F$3:$F1000, Meetings!$B$3:$B1000, "&lt;"&amp;AE$11+7, Meetings!$B$3:$B1000, "&gt;="&amp;AE$11, Meetings!$K$3:$K1000, Summary!$Q$6)
+SUMIFS(Meetings!$F$3:$F1000, Meetings!$B$3:$B1000, "&lt;"&amp;AE$11+7, Meetings!$B$3:$B1000, "&gt;="&amp;AE$11, Meetings!$L$3:$L1000, Summary!$Q$6)
+SUMIFS(Meetings!$F$3:$F1000, Meetings!$B$3:$B1000, "&lt;"&amp;AE$11+7, Meetings!$B$3:$B1000, "&gt;="&amp;AE$11, Meetings!$M$3:$M1000, Summary!$Q$6)
+SUMIFS(Meetings!$F$3:$F1000, Meetings!$B$3:$B1000, "&lt;"&amp;AE$11+7, Meetings!$B$3:$B1000, "&gt;="&amp;AE$11, Meetings!$N$3:$N1000, Summary!$Q$6)
+SUMIFS(Meetings!$F$3:$F1000, Meetings!$B$3:$B1000, "&lt;"&amp;AE$11+7, Meetings!$B$3:$B1000, "&gt;="&amp;AE$11, Meetings!$O$3:$O1000, Summary!$Q$6)
+SUMIFS(Meetings!$F$3:$F1000, Meetings!$B$3:$B1000, "&lt;"&amp;AE$11+7, Meetings!$B$3:$B1000, "&gt;="&amp;AE$11, Meetings!$P$3:$P1000, Summary!$Q$6)
+SUMIFS(Meetings!$F$3:$F1000, Meetings!$B$3:$B1000, "&lt;"&amp;AE$11+7, Meetings!$B$3:$B1000, "&gt;="&amp;AE$11, Meetings!$Q$3:$Q1000, Summary!$Q$6)</f>
        <v>1</v>
      </c>
      <c r="AF17" s="136">
        <f>SUMIFS(Timesheet!$G$3:$G1000, Timesheet!$D$3:$D1000, $B17, Timesheet!$B$3:$B1000, "&lt;"&amp;AF$11+7, Timesheet!$B$3:$B1000, "&gt;="&amp;AF$11)
+SUMIFS(Meetings!$F$3:$F1000, Meetings!$B$3:$B1000, "&lt;"&amp;AF$11+7, Meetings!$B$3:$B1000, "&gt;="&amp;AF$11, Meetings!$G$3:$G1000, Summary!$P$6)
+SUMIFS(Meetings!$F$3:$F1000, Meetings!$B$3:$B1000, "&lt;"&amp;AF$11+7, Meetings!$B$3:$B1000, "&gt;="&amp;AF$11, Meetings!$H$3:$H1000, Summary!$P$6)
+SUMIFS(Meetings!$F$3:$F1000, Meetings!$B$3:$B1000, "&lt;"&amp;AF$11+7, Meetings!$B$3:$B1000, "&gt;="&amp;AF$11, Meetings!$I$3:$I1000, Summary!$P$6)
+SUMIFS(Meetings!$F$3:$F1000, Meetings!$B$3:$B1000, "&lt;"&amp;AF$11+7, Meetings!$B$3:$B1000, "&gt;="&amp;AF$11, Meetings!$J$3:$J1000, Summary!$P$6)
+SUMIFS(Meetings!$F$3:$F1000, Meetings!$B$3:$B1000, "&lt;"&amp;AF$11+7, Meetings!$B$3:$B1000, "&gt;="&amp;AF$11, Meetings!$K$3:$K1000, Summary!$P$6)
+SUMIFS(Meetings!$F$3:$F1000, Meetings!$B$3:$B1000, "&lt;"&amp;AF$11+7, Meetings!$B$3:$B1000, "&gt;="&amp;AF$11, Meetings!$L$3:$L1000, Summary!$P$6)
+SUMIFS(Meetings!$F$3:$F1000, Meetings!$B$3:$B1000, "&lt;"&amp;AF$11+7, Meetings!$B$3:$B1000, "&gt;="&amp;AF$11, Meetings!$M$3:$M1000, Summary!$P$6)
+SUMIFS(Meetings!$F$3:$F1000, Meetings!$B$3:$B1000, "&lt;"&amp;AF$11+7, Meetings!$B$3:$B1000, "&gt;="&amp;AF$11, Meetings!$N$3:$N1000, Summary!$P$6)
+SUMIFS(Meetings!$F$3:$F1000, Meetings!$B$3:$B1000, "&lt;"&amp;AF$11+7, Meetings!$B$3:$B1000, "&gt;="&amp;AF$11, Meetings!$O$3:$O1000, Summary!$P$6)
+SUMIFS(Meetings!$F$3:$F1000, Meetings!$B$3:$B1000, "&lt;"&amp;AF$11+7, Meetings!$B$3:$B1000, "&gt;="&amp;AF$11, Meetings!$P$3:$P1000, Summary!$P$6)
+SUMIFS(Meetings!$F$3:$F1000, Meetings!$B$3:$B1000, "&lt;"&amp;AF$11+7, Meetings!$B$3:$B1000, "&gt;="&amp;AF$11, Meetings!$Q$3:$Q1000, Summary!$P$6)
+SUMIFS(Meetings!$F$3:$F1000, Meetings!$B$3:$B1000, "&lt;"&amp;AF$11+7, Meetings!$B$3:$B1000, "&gt;="&amp;AF$11, Meetings!$G$3:$G1000, Summary!$Q$6)
+SUMIFS(Meetings!$F$3:$F1000, Meetings!$B$3:$B1000, "&lt;"&amp;AF$11+7, Meetings!$B$3:$B1000, "&gt;="&amp;AF$11, Meetings!$H$3:$H1000, Summary!$Q$6)
+SUMIFS(Meetings!$F$3:$F1000, Meetings!$B$3:$B1000, "&lt;"&amp;AF$11+7, Meetings!$B$3:$B1000, "&gt;="&amp;AF$11, Meetings!$I$3:$I1000, Summary!$Q$6)
+SUMIFS(Meetings!$F$3:$F1000, Meetings!$B$3:$B1000, "&lt;"&amp;AF$11+7, Meetings!$B$3:$B1000, "&gt;="&amp;AF$11, Meetings!$J$3:$J1000, Summary!$Q$6)
+SUMIFS(Meetings!$F$3:$F1000, Meetings!$B$3:$B1000, "&lt;"&amp;AF$11+7, Meetings!$B$3:$B1000, "&gt;="&amp;AF$11, Meetings!$K$3:$K1000, Summary!$Q$6)
+SUMIFS(Meetings!$F$3:$F1000, Meetings!$B$3:$B1000, "&lt;"&amp;AF$11+7, Meetings!$B$3:$B1000, "&gt;="&amp;AF$11, Meetings!$L$3:$L1000, Summary!$Q$6)
+SUMIFS(Meetings!$F$3:$F1000, Meetings!$B$3:$B1000, "&lt;"&amp;AF$11+7, Meetings!$B$3:$B1000, "&gt;="&amp;AF$11, Meetings!$M$3:$M1000, Summary!$Q$6)
+SUMIFS(Meetings!$F$3:$F1000, Meetings!$B$3:$B1000, "&lt;"&amp;AF$11+7, Meetings!$B$3:$B1000, "&gt;="&amp;AF$11, Meetings!$N$3:$N1000, Summary!$Q$6)
+SUMIFS(Meetings!$F$3:$F1000, Meetings!$B$3:$B1000, "&lt;"&amp;AF$11+7, Meetings!$B$3:$B1000, "&gt;="&amp;AF$11, Meetings!$O$3:$O1000, Summary!$Q$6)
+SUMIFS(Meetings!$F$3:$F1000, Meetings!$B$3:$B1000, "&lt;"&amp;AF$11+7, Meetings!$B$3:$B1000, "&gt;="&amp;AF$11, Meetings!$P$3:$P1000, Summary!$Q$6)
+SUMIFS(Meetings!$F$3:$F1000, Meetings!$B$3:$B1000, "&lt;"&amp;AF$11+7, Meetings!$B$3:$B1000, "&gt;="&amp;AF$11, Meetings!$Q$3:$Q1000, Summary!$Q$6)</f>
        <v>18.5</v>
      </c>
      <c r="AG17" s="136">
        <f>SUMIFS(Timesheet!$G$3:$G1000, Timesheet!$D$3:$D1000, $B17, Timesheet!$B$3:$B1000, "&lt;"&amp;AG$11+7, Timesheet!$B$3:$B1000, "&gt;="&amp;AG$11)
+SUMIFS(Meetings!$F$3:$F1000, Meetings!$B$3:$B1000, "&lt;"&amp;AG$11+7, Meetings!$B$3:$B1000, "&gt;="&amp;AG$11, Meetings!$G$3:$G1000, Summary!$P$6)
+SUMIFS(Meetings!$F$3:$F1000, Meetings!$B$3:$B1000, "&lt;"&amp;AG$11+7, Meetings!$B$3:$B1000, "&gt;="&amp;AG$11, Meetings!$H$3:$H1000, Summary!$P$6)
+SUMIFS(Meetings!$F$3:$F1000, Meetings!$B$3:$B1000, "&lt;"&amp;AG$11+7, Meetings!$B$3:$B1000, "&gt;="&amp;AG$11, Meetings!$I$3:$I1000, Summary!$P$6)
+SUMIFS(Meetings!$F$3:$F1000, Meetings!$B$3:$B1000, "&lt;"&amp;AG$11+7, Meetings!$B$3:$B1000, "&gt;="&amp;AG$11, Meetings!$J$3:$J1000, Summary!$P$6)
+SUMIFS(Meetings!$F$3:$F1000, Meetings!$B$3:$B1000, "&lt;"&amp;AG$11+7, Meetings!$B$3:$B1000, "&gt;="&amp;AG$11, Meetings!$K$3:$K1000, Summary!$P$6)
+SUMIFS(Meetings!$F$3:$F1000, Meetings!$B$3:$B1000, "&lt;"&amp;AG$11+7, Meetings!$B$3:$B1000, "&gt;="&amp;AG$11, Meetings!$L$3:$L1000, Summary!$P$6)
+SUMIFS(Meetings!$F$3:$F1000, Meetings!$B$3:$B1000, "&lt;"&amp;AG$11+7, Meetings!$B$3:$B1000, "&gt;="&amp;AG$11, Meetings!$M$3:$M1000, Summary!$P$6)
+SUMIFS(Meetings!$F$3:$F1000, Meetings!$B$3:$B1000, "&lt;"&amp;AG$11+7, Meetings!$B$3:$B1000, "&gt;="&amp;AG$11, Meetings!$N$3:$N1000, Summary!$P$6)
+SUMIFS(Meetings!$F$3:$F1000, Meetings!$B$3:$B1000, "&lt;"&amp;AG$11+7, Meetings!$B$3:$B1000, "&gt;="&amp;AG$11, Meetings!$O$3:$O1000, Summary!$P$6)
+SUMIFS(Meetings!$F$3:$F1000, Meetings!$B$3:$B1000, "&lt;"&amp;AG$11+7, Meetings!$B$3:$B1000, "&gt;="&amp;AG$11, Meetings!$P$3:$P1000, Summary!$P$6)
+SUMIFS(Meetings!$F$3:$F1000, Meetings!$B$3:$B1000, "&lt;"&amp;AG$11+7, Meetings!$B$3:$B1000, "&gt;="&amp;AG$11, Meetings!$Q$3:$Q1000, Summary!$P$6)
+SUMIFS(Meetings!$F$3:$F1000, Meetings!$B$3:$B1000, "&lt;"&amp;AG$11+7, Meetings!$B$3:$B1000, "&gt;="&amp;AG$11, Meetings!$G$3:$G1000, Summary!$Q$6)
+SUMIFS(Meetings!$F$3:$F1000, Meetings!$B$3:$B1000, "&lt;"&amp;AG$11+7, Meetings!$B$3:$B1000, "&gt;="&amp;AG$11, Meetings!$H$3:$H1000, Summary!$Q$6)
+SUMIFS(Meetings!$F$3:$F1000, Meetings!$B$3:$B1000, "&lt;"&amp;AG$11+7, Meetings!$B$3:$B1000, "&gt;="&amp;AG$11, Meetings!$I$3:$I1000, Summary!$Q$6)
+SUMIFS(Meetings!$F$3:$F1000, Meetings!$B$3:$B1000, "&lt;"&amp;AG$11+7, Meetings!$B$3:$B1000, "&gt;="&amp;AG$11, Meetings!$J$3:$J1000, Summary!$Q$6)
+SUMIFS(Meetings!$F$3:$F1000, Meetings!$B$3:$B1000, "&lt;"&amp;AG$11+7, Meetings!$B$3:$B1000, "&gt;="&amp;AG$11, Meetings!$K$3:$K1000, Summary!$Q$6)
+SUMIFS(Meetings!$F$3:$F1000, Meetings!$B$3:$B1000, "&lt;"&amp;AG$11+7, Meetings!$B$3:$B1000, "&gt;="&amp;AG$11, Meetings!$L$3:$L1000, Summary!$Q$6)
+SUMIFS(Meetings!$F$3:$F1000, Meetings!$B$3:$B1000, "&lt;"&amp;AG$11+7, Meetings!$B$3:$B1000, "&gt;="&amp;AG$11, Meetings!$M$3:$M1000, Summary!$Q$6)
+SUMIFS(Meetings!$F$3:$F1000, Meetings!$B$3:$B1000, "&lt;"&amp;AG$11+7, Meetings!$B$3:$B1000, "&gt;="&amp;AG$11, Meetings!$N$3:$N1000, Summary!$Q$6)
+SUMIFS(Meetings!$F$3:$F1000, Meetings!$B$3:$B1000, "&lt;"&amp;AG$11+7, Meetings!$B$3:$B1000, "&gt;="&amp;AG$11, Meetings!$O$3:$O1000, Summary!$Q$6)
+SUMIFS(Meetings!$F$3:$F1000, Meetings!$B$3:$B1000, "&lt;"&amp;AG$11+7, Meetings!$B$3:$B1000, "&gt;="&amp;AG$11, Meetings!$P$3:$P1000, Summary!$Q$6)
+SUMIFS(Meetings!$F$3:$F1000, Meetings!$B$3:$B1000, "&lt;"&amp;AG$11+7, Meetings!$B$3:$B1000, "&gt;="&amp;AG$11, Meetings!$Q$3:$Q1000, Summary!$Q$6)</f>
        <v>16</v>
      </c>
      <c r="AH17" s="136">
        <f>SUMIFS(Timesheet!$G$3:$G1000, Timesheet!$D$3:$D1000, $B17, Timesheet!$B$3:$B1000, "&lt;"&amp;AH$11+7, Timesheet!$B$3:$B1000, "&gt;="&amp;AH$11)
+SUMIFS(Meetings!$F$3:$F1000, Meetings!$B$3:$B1000, "&lt;"&amp;AH$11+7, Meetings!$B$3:$B1000, "&gt;="&amp;AH$11, Meetings!$G$3:$G1000, Summary!$P$6)
+SUMIFS(Meetings!$F$3:$F1000, Meetings!$B$3:$B1000, "&lt;"&amp;AH$11+7, Meetings!$B$3:$B1000, "&gt;="&amp;AH$11, Meetings!$H$3:$H1000, Summary!$P$6)
+SUMIFS(Meetings!$F$3:$F1000, Meetings!$B$3:$B1000, "&lt;"&amp;AH$11+7, Meetings!$B$3:$B1000, "&gt;="&amp;AH$11, Meetings!$I$3:$I1000, Summary!$P$6)
+SUMIFS(Meetings!$F$3:$F1000, Meetings!$B$3:$B1000, "&lt;"&amp;AH$11+7, Meetings!$B$3:$B1000, "&gt;="&amp;AH$11, Meetings!$J$3:$J1000, Summary!$P$6)
+SUMIFS(Meetings!$F$3:$F1000, Meetings!$B$3:$B1000, "&lt;"&amp;AH$11+7, Meetings!$B$3:$B1000, "&gt;="&amp;AH$11, Meetings!$K$3:$K1000, Summary!$P$6)
+SUMIFS(Meetings!$F$3:$F1000, Meetings!$B$3:$B1000, "&lt;"&amp;AH$11+7, Meetings!$B$3:$B1000, "&gt;="&amp;AH$11, Meetings!$L$3:$L1000, Summary!$P$6)
+SUMIFS(Meetings!$F$3:$F1000, Meetings!$B$3:$B1000, "&lt;"&amp;AH$11+7, Meetings!$B$3:$B1000, "&gt;="&amp;AH$11, Meetings!$M$3:$M1000, Summary!$P$6)
+SUMIFS(Meetings!$F$3:$F1000, Meetings!$B$3:$B1000, "&lt;"&amp;AH$11+7, Meetings!$B$3:$B1000, "&gt;="&amp;AH$11, Meetings!$N$3:$N1000, Summary!$P$6)
+SUMIFS(Meetings!$F$3:$F1000, Meetings!$B$3:$B1000, "&lt;"&amp;AH$11+7, Meetings!$B$3:$B1000, "&gt;="&amp;AH$11, Meetings!$O$3:$O1000, Summary!$P$6)
+SUMIFS(Meetings!$F$3:$F1000, Meetings!$B$3:$B1000, "&lt;"&amp;AH$11+7, Meetings!$B$3:$B1000, "&gt;="&amp;AH$11, Meetings!$P$3:$P1000, Summary!$P$6)
+SUMIFS(Meetings!$F$3:$F1000, Meetings!$B$3:$B1000, "&lt;"&amp;AH$11+7, Meetings!$B$3:$B1000, "&gt;="&amp;AH$11, Meetings!$Q$3:$Q1000, Summary!$P$6)
+SUMIFS(Meetings!$F$3:$F1000, Meetings!$B$3:$B1000, "&lt;"&amp;AH$11+7, Meetings!$B$3:$B1000, "&gt;="&amp;AH$11, Meetings!$G$3:$G1000, Summary!$Q$6)
+SUMIFS(Meetings!$F$3:$F1000, Meetings!$B$3:$B1000, "&lt;"&amp;AH$11+7, Meetings!$B$3:$B1000, "&gt;="&amp;AH$11, Meetings!$H$3:$H1000, Summary!$Q$6)
+SUMIFS(Meetings!$F$3:$F1000, Meetings!$B$3:$B1000, "&lt;"&amp;AH$11+7, Meetings!$B$3:$B1000, "&gt;="&amp;AH$11, Meetings!$I$3:$I1000, Summary!$Q$6)
+SUMIFS(Meetings!$F$3:$F1000, Meetings!$B$3:$B1000, "&lt;"&amp;AH$11+7, Meetings!$B$3:$B1000, "&gt;="&amp;AH$11, Meetings!$J$3:$J1000, Summary!$Q$6)
+SUMIFS(Meetings!$F$3:$F1000, Meetings!$B$3:$B1000, "&lt;"&amp;AH$11+7, Meetings!$B$3:$B1000, "&gt;="&amp;AH$11, Meetings!$K$3:$K1000, Summary!$Q$6)
+SUMIFS(Meetings!$F$3:$F1000, Meetings!$B$3:$B1000, "&lt;"&amp;AH$11+7, Meetings!$B$3:$B1000, "&gt;="&amp;AH$11, Meetings!$L$3:$L1000, Summary!$Q$6)
+SUMIFS(Meetings!$F$3:$F1000, Meetings!$B$3:$B1000, "&lt;"&amp;AH$11+7, Meetings!$B$3:$B1000, "&gt;="&amp;AH$11, Meetings!$M$3:$M1000, Summary!$Q$6)
+SUMIFS(Meetings!$F$3:$F1000, Meetings!$B$3:$B1000, "&lt;"&amp;AH$11+7, Meetings!$B$3:$B1000, "&gt;="&amp;AH$11, Meetings!$N$3:$N1000, Summary!$Q$6)
+SUMIFS(Meetings!$F$3:$F1000, Meetings!$B$3:$B1000, "&lt;"&amp;AH$11+7, Meetings!$B$3:$B1000, "&gt;="&amp;AH$11, Meetings!$O$3:$O1000, Summary!$Q$6)
+SUMIFS(Meetings!$F$3:$F1000, Meetings!$B$3:$B1000, "&lt;"&amp;AH$11+7, Meetings!$B$3:$B1000, "&gt;="&amp;AH$11, Meetings!$P$3:$P1000, Summary!$Q$6)
+SUMIFS(Meetings!$F$3:$F1000, Meetings!$B$3:$B1000, "&lt;"&amp;AH$11+7, Meetings!$B$3:$B1000, "&gt;="&amp;AH$11, Meetings!$Q$3:$Q1000, Summary!$Q$6)</f>
        <v>0</v>
      </c>
      <c r="AI17" s="136">
        <f>SUMIFS(Timesheet!$G$3:$G1000, Timesheet!$D$3:$D1000, $B17, Timesheet!$B$3:$B1000, "&lt;"&amp;AI$11+7, Timesheet!$B$3:$B1000, "&gt;="&amp;AI$11)
+SUMIFS(Meetings!$F$3:$F1000, Meetings!$B$3:$B1000, "&lt;"&amp;AI$11+7, Meetings!$B$3:$B1000, "&gt;="&amp;AI$11, Meetings!$G$3:$G1000, Summary!$P$6)
+SUMIFS(Meetings!$F$3:$F1000, Meetings!$B$3:$B1000, "&lt;"&amp;AI$11+7, Meetings!$B$3:$B1000, "&gt;="&amp;AI$11, Meetings!$H$3:$H1000, Summary!$P$6)
+SUMIFS(Meetings!$F$3:$F1000, Meetings!$B$3:$B1000, "&lt;"&amp;AI$11+7, Meetings!$B$3:$B1000, "&gt;="&amp;AI$11, Meetings!$I$3:$I1000, Summary!$P$6)
+SUMIFS(Meetings!$F$3:$F1000, Meetings!$B$3:$B1000, "&lt;"&amp;AI$11+7, Meetings!$B$3:$B1000, "&gt;="&amp;AI$11, Meetings!$J$3:$J1000, Summary!$P$6)
+SUMIFS(Meetings!$F$3:$F1000, Meetings!$B$3:$B1000, "&lt;"&amp;AI$11+7, Meetings!$B$3:$B1000, "&gt;="&amp;AI$11, Meetings!$K$3:$K1000, Summary!$P$6)
+SUMIFS(Meetings!$F$3:$F1000, Meetings!$B$3:$B1000, "&lt;"&amp;AI$11+7, Meetings!$B$3:$B1000, "&gt;="&amp;AI$11, Meetings!$L$3:$L1000, Summary!$P$6)
+SUMIFS(Meetings!$F$3:$F1000, Meetings!$B$3:$B1000, "&lt;"&amp;AI$11+7, Meetings!$B$3:$B1000, "&gt;="&amp;AI$11, Meetings!$M$3:$M1000, Summary!$P$6)
+SUMIFS(Meetings!$F$3:$F1000, Meetings!$B$3:$B1000, "&lt;"&amp;AI$11+7, Meetings!$B$3:$B1000, "&gt;="&amp;AI$11, Meetings!$N$3:$N1000, Summary!$P$6)
+SUMIFS(Meetings!$F$3:$F1000, Meetings!$B$3:$B1000, "&lt;"&amp;AI$11+7, Meetings!$B$3:$B1000, "&gt;="&amp;AI$11, Meetings!$O$3:$O1000, Summary!$P$6)
+SUMIFS(Meetings!$F$3:$F1000, Meetings!$B$3:$B1000, "&lt;"&amp;AI$11+7, Meetings!$B$3:$B1000, "&gt;="&amp;AI$11, Meetings!$P$3:$P1000, Summary!$P$6)
+SUMIFS(Meetings!$F$3:$F1000, Meetings!$B$3:$B1000, "&lt;"&amp;AI$11+7, Meetings!$B$3:$B1000, "&gt;="&amp;AI$11, Meetings!$Q$3:$Q1000, Summary!$P$6)
+SUMIFS(Meetings!$F$3:$F1000, Meetings!$B$3:$B1000, "&lt;"&amp;AI$11+7, Meetings!$B$3:$B1000, "&gt;="&amp;AI$11, Meetings!$G$3:$G1000, Summary!$Q$6)
+SUMIFS(Meetings!$F$3:$F1000, Meetings!$B$3:$B1000, "&lt;"&amp;AI$11+7, Meetings!$B$3:$B1000, "&gt;="&amp;AI$11, Meetings!$H$3:$H1000, Summary!$Q$6)
+SUMIFS(Meetings!$F$3:$F1000, Meetings!$B$3:$B1000, "&lt;"&amp;AI$11+7, Meetings!$B$3:$B1000, "&gt;="&amp;AI$11, Meetings!$I$3:$I1000, Summary!$Q$6)
+SUMIFS(Meetings!$F$3:$F1000, Meetings!$B$3:$B1000, "&lt;"&amp;AI$11+7, Meetings!$B$3:$B1000, "&gt;="&amp;AI$11, Meetings!$J$3:$J1000, Summary!$Q$6)
+SUMIFS(Meetings!$F$3:$F1000, Meetings!$B$3:$B1000, "&lt;"&amp;AI$11+7, Meetings!$B$3:$B1000, "&gt;="&amp;AI$11, Meetings!$K$3:$K1000, Summary!$Q$6)
+SUMIFS(Meetings!$F$3:$F1000, Meetings!$B$3:$B1000, "&lt;"&amp;AI$11+7, Meetings!$B$3:$B1000, "&gt;="&amp;AI$11, Meetings!$L$3:$L1000, Summary!$Q$6)
+SUMIFS(Meetings!$F$3:$F1000, Meetings!$B$3:$B1000, "&lt;"&amp;AI$11+7, Meetings!$B$3:$B1000, "&gt;="&amp;AI$11, Meetings!$M$3:$M1000, Summary!$Q$6)
+SUMIFS(Meetings!$F$3:$F1000, Meetings!$B$3:$B1000, "&lt;"&amp;AI$11+7, Meetings!$B$3:$B1000, "&gt;="&amp;AI$11, Meetings!$N$3:$N1000, Summary!$Q$6)
+SUMIFS(Meetings!$F$3:$F1000, Meetings!$B$3:$B1000, "&lt;"&amp;AI$11+7, Meetings!$B$3:$B1000, "&gt;="&amp;AI$11, Meetings!$O$3:$O1000, Summary!$Q$6)
+SUMIFS(Meetings!$F$3:$F1000, Meetings!$B$3:$B1000, "&lt;"&amp;AI$11+7, Meetings!$B$3:$B1000, "&gt;="&amp;AI$11, Meetings!$P$3:$P1000, Summary!$Q$6)
+SUMIFS(Meetings!$F$3:$F1000, Meetings!$B$3:$B1000, "&lt;"&amp;AI$11+7, Meetings!$B$3:$B1000, "&gt;="&amp;AI$11, Meetings!$Q$3:$Q1000, Summary!$Q$6)</f>
        <v>0</v>
      </c>
      <c r="AJ17" s="136">
        <f>SUMIFS(Timesheet!$G$3:$G1000, Timesheet!$D$3:$D1000, $B17, Timesheet!$B$3:$B1000, "&lt;"&amp;AJ$11+7, Timesheet!$B$3:$B1000, "&gt;="&amp;AJ$11)
+SUMIFS(Meetings!$F$3:$F1000, Meetings!$B$3:$B1000, "&lt;"&amp;AJ$11+7, Meetings!$B$3:$B1000, "&gt;="&amp;AJ$11, Meetings!$G$3:$G1000, Summary!$P$6)
+SUMIFS(Meetings!$F$3:$F1000, Meetings!$B$3:$B1000, "&lt;"&amp;AJ$11+7, Meetings!$B$3:$B1000, "&gt;="&amp;AJ$11, Meetings!$H$3:$H1000, Summary!$P$6)
+SUMIFS(Meetings!$F$3:$F1000, Meetings!$B$3:$B1000, "&lt;"&amp;AJ$11+7, Meetings!$B$3:$B1000, "&gt;="&amp;AJ$11, Meetings!$I$3:$I1000, Summary!$P$6)
+SUMIFS(Meetings!$F$3:$F1000, Meetings!$B$3:$B1000, "&lt;"&amp;AJ$11+7, Meetings!$B$3:$B1000, "&gt;="&amp;AJ$11, Meetings!$J$3:$J1000, Summary!$P$6)
+SUMIFS(Meetings!$F$3:$F1000, Meetings!$B$3:$B1000, "&lt;"&amp;AJ$11+7, Meetings!$B$3:$B1000, "&gt;="&amp;AJ$11, Meetings!$K$3:$K1000, Summary!$P$6)
+SUMIFS(Meetings!$F$3:$F1000, Meetings!$B$3:$B1000, "&lt;"&amp;AJ$11+7, Meetings!$B$3:$B1000, "&gt;="&amp;AJ$11, Meetings!$L$3:$L1000, Summary!$P$6)
+SUMIFS(Meetings!$F$3:$F1000, Meetings!$B$3:$B1000, "&lt;"&amp;AJ$11+7, Meetings!$B$3:$B1000, "&gt;="&amp;AJ$11, Meetings!$M$3:$M1000, Summary!$P$6)
+SUMIFS(Meetings!$F$3:$F1000, Meetings!$B$3:$B1000, "&lt;"&amp;AJ$11+7, Meetings!$B$3:$B1000, "&gt;="&amp;AJ$11, Meetings!$N$3:$N1000, Summary!$P$6)
+SUMIFS(Meetings!$F$3:$F1000, Meetings!$B$3:$B1000, "&lt;"&amp;AJ$11+7, Meetings!$B$3:$B1000, "&gt;="&amp;AJ$11, Meetings!$O$3:$O1000, Summary!$P$6)
+SUMIFS(Meetings!$F$3:$F1000, Meetings!$B$3:$B1000, "&lt;"&amp;AJ$11+7, Meetings!$B$3:$B1000, "&gt;="&amp;AJ$11, Meetings!$P$3:$P1000, Summary!$P$6)
+SUMIFS(Meetings!$F$3:$F1000, Meetings!$B$3:$B1000, "&lt;"&amp;AJ$11+7, Meetings!$B$3:$B1000, "&gt;="&amp;AJ$11, Meetings!$Q$3:$Q1000, Summary!$P$6)
+SUMIFS(Meetings!$F$3:$F1000, Meetings!$B$3:$B1000, "&lt;"&amp;AJ$11+7, Meetings!$B$3:$B1000, "&gt;="&amp;AJ$11, Meetings!$G$3:$G1000, Summary!$Q$6)
+SUMIFS(Meetings!$F$3:$F1000, Meetings!$B$3:$B1000, "&lt;"&amp;AJ$11+7, Meetings!$B$3:$B1000, "&gt;="&amp;AJ$11, Meetings!$H$3:$H1000, Summary!$Q$6)
+SUMIFS(Meetings!$F$3:$F1000, Meetings!$B$3:$B1000, "&lt;"&amp;AJ$11+7, Meetings!$B$3:$B1000, "&gt;="&amp;AJ$11, Meetings!$I$3:$I1000, Summary!$Q$6)
+SUMIFS(Meetings!$F$3:$F1000, Meetings!$B$3:$B1000, "&lt;"&amp;AJ$11+7, Meetings!$B$3:$B1000, "&gt;="&amp;AJ$11, Meetings!$J$3:$J1000, Summary!$Q$6)
+SUMIFS(Meetings!$F$3:$F1000, Meetings!$B$3:$B1000, "&lt;"&amp;AJ$11+7, Meetings!$B$3:$B1000, "&gt;="&amp;AJ$11, Meetings!$K$3:$K1000, Summary!$Q$6)
+SUMIFS(Meetings!$F$3:$F1000, Meetings!$B$3:$B1000, "&lt;"&amp;AJ$11+7, Meetings!$B$3:$B1000, "&gt;="&amp;AJ$11, Meetings!$L$3:$L1000, Summary!$Q$6)
+SUMIFS(Meetings!$F$3:$F1000, Meetings!$B$3:$B1000, "&lt;"&amp;AJ$11+7, Meetings!$B$3:$B1000, "&gt;="&amp;AJ$11, Meetings!$M$3:$M1000, Summary!$Q$6)
+SUMIFS(Meetings!$F$3:$F1000, Meetings!$B$3:$B1000, "&lt;"&amp;AJ$11+7, Meetings!$B$3:$B1000, "&gt;="&amp;AJ$11, Meetings!$N$3:$N1000, Summary!$Q$6)
+SUMIFS(Meetings!$F$3:$F1000, Meetings!$B$3:$B1000, "&lt;"&amp;AJ$11+7, Meetings!$B$3:$B1000, "&gt;="&amp;AJ$11, Meetings!$O$3:$O1000, Summary!$Q$6)
+SUMIFS(Meetings!$F$3:$F1000, Meetings!$B$3:$B1000, "&lt;"&amp;AJ$11+7, Meetings!$B$3:$B1000, "&gt;="&amp;AJ$11, Meetings!$P$3:$P1000, Summary!$Q$6)
+SUMIFS(Meetings!$F$3:$F1000, Meetings!$B$3:$B1000, "&lt;"&amp;AJ$11+7, Meetings!$B$3:$B1000, "&gt;="&amp;AJ$11, Meetings!$Q$3:$Q1000, Summary!$Q$6)</f>
        <v>0</v>
      </c>
      <c r="AK17" s="109">
        <f t="shared" si="2"/>
        <v>123</v>
      </c>
    </row>
    <row r="18" ht="15.75" customHeight="1">
      <c r="A18" s="138"/>
      <c r="B18" s="92" t="s">
        <v>41</v>
      </c>
      <c r="C18" s="136">
        <f>SUMIFS(Timesheet!$G$3:$G1000, Timesheet!$D$3:$D1000, $B18, Timesheet!$B$3:$B1000, "&lt;"&amp;C$11+7, Timesheet!$B$3:$B1000, "&gt;="&amp;C$11)
+SUMIFS(Meetings!$F$3:$F1000, Meetings!$B$3:$B1000, "&lt;"&amp;C$11+7, Meetings!$B$3:$B1000, "&gt;="&amp;C$11, Meetings!$G$3:$G1000, Summary!$P$7)
+SUMIFS(Meetings!$F$3:$F1000, Meetings!$B$3:$B1000, "&lt;"&amp;C$11+7, Meetings!$B$3:$B1000, "&gt;="&amp;C$11, Meetings!$H$3:$H1000, Summary!$P$7)
+SUMIFS(Meetings!$F$3:$F1000, Meetings!$B$3:$B1000, "&lt;"&amp;C$11+7, Meetings!$B$3:$B1000, "&gt;="&amp;C$11, Meetings!$I$3:$I1000, Summary!$P$7)
+SUMIFS(Meetings!$F$3:$F1000, Meetings!$B$3:$B1000, "&lt;"&amp;C$11+7, Meetings!$B$3:$B1000, "&gt;="&amp;C$11, Meetings!$J$3:$J1000, Summary!$P$7)
+SUMIFS(Meetings!$F$3:$F1000, Meetings!$B$3:$B1000, "&lt;"&amp;C$11+7, Meetings!$B$3:$B1000, "&gt;="&amp;C$11, Meetings!$K$3:$K1000, Summary!$P$7)
+SUMIFS(Meetings!$F$3:$F1000, Meetings!$B$3:$B1000, "&lt;"&amp;C$11+7, Meetings!$B$3:$B1000, "&gt;="&amp;C$11, Meetings!$L$3:$L1000, Summary!$P$7)
+SUMIFS(Meetings!$F$3:$F1000, Meetings!$B$3:$B1000, "&lt;"&amp;C$11+7, Meetings!$B$3:$B1000, "&gt;="&amp;C$11, Meetings!$M$3:$M1000, Summary!$P$7)
+SUMIFS(Meetings!$F$3:$F1000, Meetings!$B$3:$B1000, "&lt;"&amp;C$11+7, Meetings!$B$3:$B1000, "&gt;="&amp;C$11, Meetings!$N$3:$N1000, Summary!$P$7)
+SUMIFS(Meetings!$F$3:$F1000, Meetings!$B$3:$B1000, "&lt;"&amp;C$11+7, Meetings!$B$3:$B1000, "&gt;="&amp;C$11, Meetings!$O$3:$O1000, Summary!$P$7)
+SUMIFS(Meetings!$F$3:$F1000, Meetings!$B$3:$B1000, "&lt;"&amp;C$11+7, Meetings!$B$3:$B1000, "&gt;="&amp;C$11, Meetings!$P$3:$P1000, Summary!$P$7)
+SUMIFS(Meetings!$F$3:$F1000, Meetings!$B$3:$B1000, "&lt;"&amp;C$11+7, Meetings!$B$3:$B1000, "&gt;="&amp;C$11, Meetings!$Q$3:$Q1000, Summary!$P$7)
+SUMIFS(Meetings!$F$3:$F1000, Meetings!$B$3:$B1000, "&lt;"&amp;C$11+7, Meetings!$B$3:$B1000, "&gt;="&amp;C$11, Meetings!$G$3:$G1000, Summary!$Q$7)
+SUMIFS(Meetings!$F$3:$F1000, Meetings!$B$3:$B1000, "&lt;"&amp;C$11+7, Meetings!$B$3:$B1000, "&gt;="&amp;C$11, Meetings!$H$3:$H1000, Summary!$Q$7)
+SUMIFS(Meetings!$F$3:$F1000, Meetings!$B$3:$B1000, "&lt;"&amp;C$11+7, Meetings!$B$3:$B1000, "&gt;="&amp;C$11, Meetings!$I$3:$I1000, Summary!$Q$7)
+SUMIFS(Meetings!$F$3:$F1000, Meetings!$B$3:$B1000, "&lt;"&amp;C$11+7, Meetings!$B$3:$B1000, "&gt;="&amp;C$11, Meetings!$J$3:$J1000, Summary!$Q$7)
+SUMIFS(Meetings!$F$3:$F1000, Meetings!$B$3:$B1000, "&lt;"&amp;C$11+7, Meetings!$B$3:$B1000, "&gt;="&amp;C$11, Meetings!$K$3:$K1000, Summary!$Q$7)
+SUMIFS(Meetings!$F$3:$F1000, Meetings!$B$3:$B1000, "&lt;"&amp;C$11+7, Meetings!$B$3:$B1000, "&gt;="&amp;C$11, Meetings!$L$3:$L1000, Summary!$Q$7)
+SUMIFS(Meetings!$F$3:$F1000, Meetings!$B$3:$B1000, "&lt;"&amp;C$11+7, Meetings!$B$3:$B1000, "&gt;="&amp;C$11, Meetings!$M$3:$M1000, Summary!$Q$7)
+SUMIFS(Meetings!$F$3:$F1000, Meetings!$B$3:$B1000, "&lt;"&amp;C$11+7, Meetings!$B$3:$B1000, "&gt;="&amp;C$11, Meetings!$N$3:$N1000, Summary!$Q$7)
+SUMIFS(Meetings!$F$3:$F1000, Meetings!$B$3:$B1000, "&lt;"&amp;C$11+7, Meetings!$B$3:$B1000, "&gt;="&amp;C$11, Meetings!$O$3:$O1000, Summary!$Q$7)
+SUMIFS(Meetings!$F$3:$F1000, Meetings!$B$3:$B1000, "&lt;"&amp;C$11+7, Meetings!$B$3:$B1000, "&gt;="&amp;C$11, Meetings!$P$3:$P1000, Summary!$Q$7)
+SUMIFS(Meetings!$F$3:$F1000, Meetings!$B$3:$B1000, "&lt;"&amp;C$11+7, Meetings!$B$3:$B1000, "&gt;="&amp;C$11, Meetings!$Q$3:$Q1000, Summary!$Q$7)</f>
        <v>0</v>
      </c>
      <c r="D18" s="136">
        <f>SUMIFS(Timesheet!$G$3:$G1000, Timesheet!$D$3:$D1000, $B18, Timesheet!$B$3:$B1000, "&lt;"&amp;D$11+7, Timesheet!$B$3:$B1000, "&gt;="&amp;D$11)
+SUMIFS(Meetings!$F$3:$F1000, Meetings!$B$3:$B1000, "&lt;"&amp;D$11+7, Meetings!$B$3:$B1000, "&gt;="&amp;D$11, Meetings!$G$3:$G1000, Summary!$P$7)
+SUMIFS(Meetings!$F$3:$F1000, Meetings!$B$3:$B1000, "&lt;"&amp;D$11+7, Meetings!$B$3:$B1000, "&gt;="&amp;D$11, Meetings!$H$3:$H1000, Summary!$P$7)
+SUMIFS(Meetings!$F$3:$F1000, Meetings!$B$3:$B1000, "&lt;"&amp;D$11+7, Meetings!$B$3:$B1000, "&gt;="&amp;D$11, Meetings!$I$3:$I1000, Summary!$P$7)
+SUMIFS(Meetings!$F$3:$F1000, Meetings!$B$3:$B1000, "&lt;"&amp;D$11+7, Meetings!$B$3:$B1000, "&gt;="&amp;D$11, Meetings!$J$3:$J1000, Summary!$P$7)
+SUMIFS(Meetings!$F$3:$F1000, Meetings!$B$3:$B1000, "&lt;"&amp;D$11+7, Meetings!$B$3:$B1000, "&gt;="&amp;D$11, Meetings!$K$3:$K1000, Summary!$P$7)
+SUMIFS(Meetings!$F$3:$F1000, Meetings!$B$3:$B1000, "&lt;"&amp;D$11+7, Meetings!$B$3:$B1000, "&gt;="&amp;D$11, Meetings!$L$3:$L1000, Summary!$P$7)
+SUMIFS(Meetings!$F$3:$F1000, Meetings!$B$3:$B1000, "&lt;"&amp;D$11+7, Meetings!$B$3:$B1000, "&gt;="&amp;D$11, Meetings!$M$3:$M1000, Summary!$P$7)
+SUMIFS(Meetings!$F$3:$F1000, Meetings!$B$3:$B1000, "&lt;"&amp;D$11+7, Meetings!$B$3:$B1000, "&gt;="&amp;D$11, Meetings!$N$3:$N1000, Summary!$P$7)
+SUMIFS(Meetings!$F$3:$F1000, Meetings!$B$3:$B1000, "&lt;"&amp;D$11+7, Meetings!$B$3:$B1000, "&gt;="&amp;D$11, Meetings!$O$3:$O1000, Summary!$P$7)
+SUMIFS(Meetings!$F$3:$F1000, Meetings!$B$3:$B1000, "&lt;"&amp;D$11+7, Meetings!$B$3:$B1000, "&gt;="&amp;D$11, Meetings!$P$3:$P1000, Summary!$P$7)
+SUMIFS(Meetings!$F$3:$F1000, Meetings!$B$3:$B1000, "&lt;"&amp;D$11+7, Meetings!$B$3:$B1000, "&gt;="&amp;D$11, Meetings!$Q$3:$Q1000, Summary!$P$7)
+SUMIFS(Meetings!$F$3:$F1000, Meetings!$B$3:$B1000, "&lt;"&amp;D$11+7, Meetings!$B$3:$B1000, "&gt;="&amp;D$11, Meetings!$G$3:$G1000, Summary!$Q$7)
+SUMIFS(Meetings!$F$3:$F1000, Meetings!$B$3:$B1000, "&lt;"&amp;D$11+7, Meetings!$B$3:$B1000, "&gt;="&amp;D$11, Meetings!$H$3:$H1000, Summary!$Q$7)
+SUMIFS(Meetings!$F$3:$F1000, Meetings!$B$3:$B1000, "&lt;"&amp;D$11+7, Meetings!$B$3:$B1000, "&gt;="&amp;D$11, Meetings!$I$3:$I1000, Summary!$Q$7)
+SUMIFS(Meetings!$F$3:$F1000, Meetings!$B$3:$B1000, "&lt;"&amp;D$11+7, Meetings!$B$3:$B1000, "&gt;="&amp;D$11, Meetings!$J$3:$J1000, Summary!$Q$7)
+SUMIFS(Meetings!$F$3:$F1000, Meetings!$B$3:$B1000, "&lt;"&amp;D$11+7, Meetings!$B$3:$B1000, "&gt;="&amp;D$11, Meetings!$K$3:$K1000, Summary!$Q$7)
+SUMIFS(Meetings!$F$3:$F1000, Meetings!$B$3:$B1000, "&lt;"&amp;D$11+7, Meetings!$B$3:$B1000, "&gt;="&amp;D$11, Meetings!$L$3:$L1000, Summary!$Q$7)
+SUMIFS(Meetings!$F$3:$F1000, Meetings!$B$3:$B1000, "&lt;"&amp;D$11+7, Meetings!$B$3:$B1000, "&gt;="&amp;D$11, Meetings!$M$3:$M1000, Summary!$Q$7)
+SUMIFS(Meetings!$F$3:$F1000, Meetings!$B$3:$B1000, "&lt;"&amp;D$11+7, Meetings!$B$3:$B1000, "&gt;="&amp;D$11, Meetings!$N$3:$N1000, Summary!$Q$7)
+SUMIFS(Meetings!$F$3:$F1000, Meetings!$B$3:$B1000, "&lt;"&amp;D$11+7, Meetings!$B$3:$B1000, "&gt;="&amp;D$11, Meetings!$O$3:$O1000, Summary!$Q$7)
+SUMIFS(Meetings!$F$3:$F1000, Meetings!$B$3:$B1000, "&lt;"&amp;D$11+7, Meetings!$B$3:$B1000, "&gt;="&amp;D$11, Meetings!$P$3:$P1000, Summary!$Q$7)
+SUMIFS(Meetings!$F$3:$F1000, Meetings!$B$3:$B1000, "&lt;"&amp;D$11+7, Meetings!$B$3:$B1000, "&gt;="&amp;D$11, Meetings!$Q$3:$Q1000, Summary!$Q$7)</f>
        <v>5.5</v>
      </c>
      <c r="E18" s="136">
        <f>SUMIFS(Timesheet!$G$3:$G1000, Timesheet!$D$3:$D1000, $B18, Timesheet!$B$3:$B1000, "&lt;"&amp;E$11+7, Timesheet!$B$3:$B1000, "&gt;="&amp;E$11)
+SUMIFS(Meetings!$F$3:$F1000, Meetings!$B$3:$B1000, "&lt;"&amp;E$11+7, Meetings!$B$3:$B1000, "&gt;="&amp;E$11, Meetings!$G$3:$G1000, Summary!$P$7)
+SUMIFS(Meetings!$F$3:$F1000, Meetings!$B$3:$B1000, "&lt;"&amp;E$11+7, Meetings!$B$3:$B1000, "&gt;="&amp;E$11, Meetings!$H$3:$H1000, Summary!$P$7)
+SUMIFS(Meetings!$F$3:$F1000, Meetings!$B$3:$B1000, "&lt;"&amp;E$11+7, Meetings!$B$3:$B1000, "&gt;="&amp;E$11, Meetings!$I$3:$I1000, Summary!$P$7)
+SUMIFS(Meetings!$F$3:$F1000, Meetings!$B$3:$B1000, "&lt;"&amp;E$11+7, Meetings!$B$3:$B1000, "&gt;="&amp;E$11, Meetings!$J$3:$J1000, Summary!$P$7)
+SUMIFS(Meetings!$F$3:$F1000, Meetings!$B$3:$B1000, "&lt;"&amp;E$11+7, Meetings!$B$3:$B1000, "&gt;="&amp;E$11, Meetings!$K$3:$K1000, Summary!$P$7)
+SUMIFS(Meetings!$F$3:$F1000, Meetings!$B$3:$B1000, "&lt;"&amp;E$11+7, Meetings!$B$3:$B1000, "&gt;="&amp;E$11, Meetings!$L$3:$L1000, Summary!$P$7)
+SUMIFS(Meetings!$F$3:$F1000, Meetings!$B$3:$B1000, "&lt;"&amp;E$11+7, Meetings!$B$3:$B1000, "&gt;="&amp;E$11, Meetings!$M$3:$M1000, Summary!$P$7)
+SUMIFS(Meetings!$F$3:$F1000, Meetings!$B$3:$B1000, "&lt;"&amp;E$11+7, Meetings!$B$3:$B1000, "&gt;="&amp;E$11, Meetings!$N$3:$N1000, Summary!$P$7)
+SUMIFS(Meetings!$F$3:$F1000, Meetings!$B$3:$B1000, "&lt;"&amp;E$11+7, Meetings!$B$3:$B1000, "&gt;="&amp;E$11, Meetings!$O$3:$O1000, Summary!$P$7)
+SUMIFS(Meetings!$F$3:$F1000, Meetings!$B$3:$B1000, "&lt;"&amp;E$11+7, Meetings!$B$3:$B1000, "&gt;="&amp;E$11, Meetings!$P$3:$P1000, Summary!$P$7)
+SUMIFS(Meetings!$F$3:$F1000, Meetings!$B$3:$B1000, "&lt;"&amp;E$11+7, Meetings!$B$3:$B1000, "&gt;="&amp;E$11, Meetings!$Q$3:$Q1000, Summary!$P$7)
+SUMIFS(Meetings!$F$3:$F1000, Meetings!$B$3:$B1000, "&lt;"&amp;E$11+7, Meetings!$B$3:$B1000, "&gt;="&amp;E$11, Meetings!$G$3:$G1000, Summary!$Q$7)
+SUMIFS(Meetings!$F$3:$F1000, Meetings!$B$3:$B1000, "&lt;"&amp;E$11+7, Meetings!$B$3:$B1000, "&gt;="&amp;E$11, Meetings!$H$3:$H1000, Summary!$Q$7)
+SUMIFS(Meetings!$F$3:$F1000, Meetings!$B$3:$B1000, "&lt;"&amp;E$11+7, Meetings!$B$3:$B1000, "&gt;="&amp;E$11, Meetings!$I$3:$I1000, Summary!$Q$7)
+SUMIFS(Meetings!$F$3:$F1000, Meetings!$B$3:$B1000, "&lt;"&amp;E$11+7, Meetings!$B$3:$B1000, "&gt;="&amp;E$11, Meetings!$J$3:$J1000, Summary!$Q$7)
+SUMIFS(Meetings!$F$3:$F1000, Meetings!$B$3:$B1000, "&lt;"&amp;E$11+7, Meetings!$B$3:$B1000, "&gt;="&amp;E$11, Meetings!$K$3:$K1000, Summary!$Q$7)
+SUMIFS(Meetings!$F$3:$F1000, Meetings!$B$3:$B1000, "&lt;"&amp;E$11+7, Meetings!$B$3:$B1000, "&gt;="&amp;E$11, Meetings!$L$3:$L1000, Summary!$Q$7)
+SUMIFS(Meetings!$F$3:$F1000, Meetings!$B$3:$B1000, "&lt;"&amp;E$11+7, Meetings!$B$3:$B1000, "&gt;="&amp;E$11, Meetings!$M$3:$M1000, Summary!$Q$7)
+SUMIFS(Meetings!$F$3:$F1000, Meetings!$B$3:$B1000, "&lt;"&amp;E$11+7, Meetings!$B$3:$B1000, "&gt;="&amp;E$11, Meetings!$N$3:$N1000, Summary!$Q$7)
+SUMIFS(Meetings!$F$3:$F1000, Meetings!$B$3:$B1000, "&lt;"&amp;E$11+7, Meetings!$B$3:$B1000, "&gt;="&amp;E$11, Meetings!$O$3:$O1000, Summary!$Q$7)
+SUMIFS(Meetings!$F$3:$F1000, Meetings!$B$3:$B1000, "&lt;"&amp;E$11+7, Meetings!$B$3:$B1000, "&gt;="&amp;E$11, Meetings!$P$3:$P1000, Summary!$Q$7)
+SUMIFS(Meetings!$F$3:$F1000, Meetings!$B$3:$B1000, "&lt;"&amp;E$11+7, Meetings!$B$3:$B1000, "&gt;="&amp;E$11, Meetings!$Q$3:$Q1000, Summary!$Q$7)</f>
        <v>4.25</v>
      </c>
      <c r="F18" s="136">
        <f>SUMIFS(Timesheet!$G$3:$G1000, Timesheet!$D$3:$D1000, $B18, Timesheet!$B$3:$B1000, "&lt;"&amp;F$11+7, Timesheet!$B$3:$B1000, "&gt;="&amp;F$11)
+SUMIFS(Meetings!$F$3:$F1000, Meetings!$B$3:$B1000, "&lt;"&amp;F$11+7, Meetings!$B$3:$B1000, "&gt;="&amp;F$11, Meetings!$G$3:$G1000, Summary!$P$7)
+SUMIFS(Meetings!$F$3:$F1000, Meetings!$B$3:$B1000, "&lt;"&amp;F$11+7, Meetings!$B$3:$B1000, "&gt;="&amp;F$11, Meetings!$H$3:$H1000, Summary!$P$7)
+SUMIFS(Meetings!$F$3:$F1000, Meetings!$B$3:$B1000, "&lt;"&amp;F$11+7, Meetings!$B$3:$B1000, "&gt;="&amp;F$11, Meetings!$I$3:$I1000, Summary!$P$7)
+SUMIFS(Meetings!$F$3:$F1000, Meetings!$B$3:$B1000, "&lt;"&amp;F$11+7, Meetings!$B$3:$B1000, "&gt;="&amp;F$11, Meetings!$J$3:$J1000, Summary!$P$7)
+SUMIFS(Meetings!$F$3:$F1000, Meetings!$B$3:$B1000, "&lt;"&amp;F$11+7, Meetings!$B$3:$B1000, "&gt;="&amp;F$11, Meetings!$K$3:$K1000, Summary!$P$7)
+SUMIFS(Meetings!$F$3:$F1000, Meetings!$B$3:$B1000, "&lt;"&amp;F$11+7, Meetings!$B$3:$B1000, "&gt;="&amp;F$11, Meetings!$L$3:$L1000, Summary!$P$7)
+SUMIFS(Meetings!$F$3:$F1000, Meetings!$B$3:$B1000, "&lt;"&amp;F$11+7, Meetings!$B$3:$B1000, "&gt;="&amp;F$11, Meetings!$M$3:$M1000, Summary!$P$7)
+SUMIFS(Meetings!$F$3:$F1000, Meetings!$B$3:$B1000, "&lt;"&amp;F$11+7, Meetings!$B$3:$B1000, "&gt;="&amp;F$11, Meetings!$N$3:$N1000, Summary!$P$7)
+SUMIFS(Meetings!$F$3:$F1000, Meetings!$B$3:$B1000, "&lt;"&amp;F$11+7, Meetings!$B$3:$B1000, "&gt;="&amp;F$11, Meetings!$O$3:$O1000, Summary!$P$7)
+SUMIFS(Meetings!$F$3:$F1000, Meetings!$B$3:$B1000, "&lt;"&amp;F$11+7, Meetings!$B$3:$B1000, "&gt;="&amp;F$11, Meetings!$P$3:$P1000, Summary!$P$7)
+SUMIFS(Meetings!$F$3:$F1000, Meetings!$B$3:$B1000, "&lt;"&amp;F$11+7, Meetings!$B$3:$B1000, "&gt;="&amp;F$11, Meetings!$Q$3:$Q1000, Summary!$P$7)
+SUMIFS(Meetings!$F$3:$F1000, Meetings!$B$3:$B1000, "&lt;"&amp;F$11+7, Meetings!$B$3:$B1000, "&gt;="&amp;F$11, Meetings!$G$3:$G1000, Summary!$Q$7)
+SUMIFS(Meetings!$F$3:$F1000, Meetings!$B$3:$B1000, "&lt;"&amp;F$11+7, Meetings!$B$3:$B1000, "&gt;="&amp;F$11, Meetings!$H$3:$H1000, Summary!$Q$7)
+SUMIFS(Meetings!$F$3:$F1000, Meetings!$B$3:$B1000, "&lt;"&amp;F$11+7, Meetings!$B$3:$B1000, "&gt;="&amp;F$11, Meetings!$I$3:$I1000, Summary!$Q$7)
+SUMIFS(Meetings!$F$3:$F1000, Meetings!$B$3:$B1000, "&lt;"&amp;F$11+7, Meetings!$B$3:$B1000, "&gt;="&amp;F$11, Meetings!$J$3:$J1000, Summary!$Q$7)
+SUMIFS(Meetings!$F$3:$F1000, Meetings!$B$3:$B1000, "&lt;"&amp;F$11+7, Meetings!$B$3:$B1000, "&gt;="&amp;F$11, Meetings!$K$3:$K1000, Summary!$Q$7)
+SUMIFS(Meetings!$F$3:$F1000, Meetings!$B$3:$B1000, "&lt;"&amp;F$11+7, Meetings!$B$3:$B1000, "&gt;="&amp;F$11, Meetings!$L$3:$L1000, Summary!$Q$7)
+SUMIFS(Meetings!$F$3:$F1000, Meetings!$B$3:$B1000, "&lt;"&amp;F$11+7, Meetings!$B$3:$B1000, "&gt;="&amp;F$11, Meetings!$M$3:$M1000, Summary!$Q$7)
+SUMIFS(Meetings!$F$3:$F1000, Meetings!$B$3:$B1000, "&lt;"&amp;F$11+7, Meetings!$B$3:$B1000, "&gt;="&amp;F$11, Meetings!$N$3:$N1000, Summary!$Q$7)
+SUMIFS(Meetings!$F$3:$F1000, Meetings!$B$3:$B1000, "&lt;"&amp;F$11+7, Meetings!$B$3:$B1000, "&gt;="&amp;F$11, Meetings!$O$3:$O1000, Summary!$Q$7)
+SUMIFS(Meetings!$F$3:$F1000, Meetings!$B$3:$B1000, "&lt;"&amp;F$11+7, Meetings!$B$3:$B1000, "&gt;="&amp;F$11, Meetings!$P$3:$P1000, Summary!$Q$7)
+SUMIFS(Meetings!$F$3:$F1000, Meetings!$B$3:$B1000, "&lt;"&amp;F$11+7, Meetings!$B$3:$B1000, "&gt;="&amp;F$11, Meetings!$Q$3:$Q1000, Summary!$Q$7)</f>
        <v>13</v>
      </c>
      <c r="G18" s="136">
        <f>SUMIFS(Timesheet!$G$3:$G1000, Timesheet!$D$3:$D1000, $B18, Timesheet!$B$3:$B1000, "&lt;"&amp;G$11+7, Timesheet!$B$3:$B1000, "&gt;="&amp;G$11)
+SUMIFS(Meetings!$F$3:$F1000, Meetings!$B$3:$B1000, "&lt;"&amp;G$11+7, Meetings!$B$3:$B1000, "&gt;="&amp;G$11, Meetings!$G$3:$G1000, Summary!$P$7)
+SUMIFS(Meetings!$F$3:$F1000, Meetings!$B$3:$B1000, "&lt;"&amp;G$11+7, Meetings!$B$3:$B1000, "&gt;="&amp;G$11, Meetings!$H$3:$H1000, Summary!$P$7)
+SUMIFS(Meetings!$F$3:$F1000, Meetings!$B$3:$B1000, "&lt;"&amp;G$11+7, Meetings!$B$3:$B1000, "&gt;="&amp;G$11, Meetings!$I$3:$I1000, Summary!$P$7)
+SUMIFS(Meetings!$F$3:$F1000, Meetings!$B$3:$B1000, "&lt;"&amp;G$11+7, Meetings!$B$3:$B1000, "&gt;="&amp;G$11, Meetings!$J$3:$J1000, Summary!$P$7)
+SUMIFS(Meetings!$F$3:$F1000, Meetings!$B$3:$B1000, "&lt;"&amp;G$11+7, Meetings!$B$3:$B1000, "&gt;="&amp;G$11, Meetings!$K$3:$K1000, Summary!$P$7)
+SUMIFS(Meetings!$F$3:$F1000, Meetings!$B$3:$B1000, "&lt;"&amp;G$11+7, Meetings!$B$3:$B1000, "&gt;="&amp;G$11, Meetings!$L$3:$L1000, Summary!$P$7)
+SUMIFS(Meetings!$F$3:$F1000, Meetings!$B$3:$B1000, "&lt;"&amp;G$11+7, Meetings!$B$3:$B1000, "&gt;="&amp;G$11, Meetings!$M$3:$M1000, Summary!$P$7)
+SUMIFS(Meetings!$F$3:$F1000, Meetings!$B$3:$B1000, "&lt;"&amp;G$11+7, Meetings!$B$3:$B1000, "&gt;="&amp;G$11, Meetings!$N$3:$N1000, Summary!$P$7)
+SUMIFS(Meetings!$F$3:$F1000, Meetings!$B$3:$B1000, "&lt;"&amp;G$11+7, Meetings!$B$3:$B1000, "&gt;="&amp;G$11, Meetings!$O$3:$O1000, Summary!$P$7)
+SUMIFS(Meetings!$F$3:$F1000, Meetings!$B$3:$B1000, "&lt;"&amp;G$11+7, Meetings!$B$3:$B1000, "&gt;="&amp;G$11, Meetings!$P$3:$P1000, Summary!$P$7)
+SUMIFS(Meetings!$F$3:$F1000, Meetings!$B$3:$B1000, "&lt;"&amp;G$11+7, Meetings!$B$3:$B1000, "&gt;="&amp;G$11, Meetings!$Q$3:$Q1000, Summary!$P$7)
+SUMIFS(Meetings!$F$3:$F1000, Meetings!$B$3:$B1000, "&lt;"&amp;G$11+7, Meetings!$B$3:$B1000, "&gt;="&amp;G$11, Meetings!$G$3:$G1000, Summary!$Q$7)
+SUMIFS(Meetings!$F$3:$F1000, Meetings!$B$3:$B1000, "&lt;"&amp;G$11+7, Meetings!$B$3:$B1000, "&gt;="&amp;G$11, Meetings!$H$3:$H1000, Summary!$Q$7)
+SUMIFS(Meetings!$F$3:$F1000, Meetings!$B$3:$B1000, "&lt;"&amp;G$11+7, Meetings!$B$3:$B1000, "&gt;="&amp;G$11, Meetings!$I$3:$I1000, Summary!$Q$7)
+SUMIFS(Meetings!$F$3:$F1000, Meetings!$B$3:$B1000, "&lt;"&amp;G$11+7, Meetings!$B$3:$B1000, "&gt;="&amp;G$11, Meetings!$J$3:$J1000, Summary!$Q$7)
+SUMIFS(Meetings!$F$3:$F1000, Meetings!$B$3:$B1000, "&lt;"&amp;G$11+7, Meetings!$B$3:$B1000, "&gt;="&amp;G$11, Meetings!$K$3:$K1000, Summary!$Q$7)
+SUMIFS(Meetings!$F$3:$F1000, Meetings!$B$3:$B1000, "&lt;"&amp;G$11+7, Meetings!$B$3:$B1000, "&gt;="&amp;G$11, Meetings!$L$3:$L1000, Summary!$Q$7)
+SUMIFS(Meetings!$F$3:$F1000, Meetings!$B$3:$B1000, "&lt;"&amp;G$11+7, Meetings!$B$3:$B1000, "&gt;="&amp;G$11, Meetings!$M$3:$M1000, Summary!$Q$7)
+SUMIFS(Meetings!$F$3:$F1000, Meetings!$B$3:$B1000, "&lt;"&amp;G$11+7, Meetings!$B$3:$B1000, "&gt;="&amp;G$11, Meetings!$N$3:$N1000, Summary!$Q$7)
+SUMIFS(Meetings!$F$3:$F1000, Meetings!$B$3:$B1000, "&lt;"&amp;G$11+7, Meetings!$B$3:$B1000, "&gt;="&amp;G$11, Meetings!$O$3:$O1000, Summary!$Q$7)
+SUMIFS(Meetings!$F$3:$F1000, Meetings!$B$3:$B1000, "&lt;"&amp;G$11+7, Meetings!$B$3:$B1000, "&gt;="&amp;G$11, Meetings!$P$3:$P1000, Summary!$Q$7)
+SUMIFS(Meetings!$F$3:$F1000, Meetings!$B$3:$B1000, "&lt;"&amp;G$11+7, Meetings!$B$3:$B1000, "&gt;="&amp;G$11, Meetings!$Q$3:$Q1000, Summary!$Q$7)</f>
        <v>9</v>
      </c>
      <c r="H18" s="137">
        <f>SUMIFS(Timesheet!$G$3:$G1000, Timesheet!$D$3:$D1000, $B18, Timesheet!$B$3:$B1000, "&lt;"&amp;H$11+7, Timesheet!$B$3:$B1000, "&gt;="&amp;H$11)
+SUMIFS(Meetings!$F$3:$F1000, Meetings!$B$3:$B1000, "&lt;"&amp;H$11+7, Meetings!$B$3:$B1000, "&gt;="&amp;H$11, Meetings!$G$3:$G1000, Summary!$P$7)
+SUMIFS(Meetings!$F$3:$F1000, Meetings!$B$3:$B1000, "&lt;"&amp;H$11+7, Meetings!$B$3:$B1000, "&gt;="&amp;H$11, Meetings!$H$3:$H1000, Summary!$P$7)
+SUMIFS(Meetings!$F$3:$F1000, Meetings!$B$3:$B1000, "&lt;"&amp;H$11+7, Meetings!$B$3:$B1000, "&gt;="&amp;H$11, Meetings!$I$3:$I1000, Summary!$P$7)
+SUMIFS(Meetings!$F$3:$F1000, Meetings!$B$3:$B1000, "&lt;"&amp;H$11+7, Meetings!$B$3:$B1000, "&gt;="&amp;H$11, Meetings!$J$3:$J1000, Summary!$P$7)
+SUMIFS(Meetings!$F$3:$F1000, Meetings!$B$3:$B1000, "&lt;"&amp;H$11+7, Meetings!$B$3:$B1000, "&gt;="&amp;H$11, Meetings!$K$3:$K1000, Summary!$P$7)
+SUMIFS(Meetings!$F$3:$F1000, Meetings!$B$3:$B1000, "&lt;"&amp;H$11+7, Meetings!$B$3:$B1000, "&gt;="&amp;H$11, Meetings!$L$3:$L1000, Summary!$P$7)
+SUMIFS(Meetings!$F$3:$F1000, Meetings!$B$3:$B1000, "&lt;"&amp;H$11+7, Meetings!$B$3:$B1000, "&gt;="&amp;H$11, Meetings!$M$3:$M1000, Summary!$P$7)
+SUMIFS(Meetings!$F$3:$F1000, Meetings!$B$3:$B1000, "&lt;"&amp;H$11+7, Meetings!$B$3:$B1000, "&gt;="&amp;H$11, Meetings!$N$3:$N1000, Summary!$P$7)
+SUMIFS(Meetings!$F$3:$F1000, Meetings!$B$3:$B1000, "&lt;"&amp;H$11+7, Meetings!$B$3:$B1000, "&gt;="&amp;H$11, Meetings!$O$3:$O1000, Summary!$P$7)
+SUMIFS(Meetings!$F$3:$F1000, Meetings!$B$3:$B1000, "&lt;"&amp;H$11+7, Meetings!$B$3:$B1000, "&gt;="&amp;H$11, Meetings!$P$3:$P1000, Summary!$P$7)
+SUMIFS(Meetings!$F$3:$F1000, Meetings!$B$3:$B1000, "&lt;"&amp;H$11+7, Meetings!$B$3:$B1000, "&gt;="&amp;H$11, Meetings!$Q$3:$Q1000, Summary!$P$7)
+SUMIFS(Meetings!$F$3:$F1000, Meetings!$B$3:$B1000, "&lt;"&amp;H$11+7, Meetings!$B$3:$B1000, "&gt;="&amp;H$11, Meetings!$G$3:$G1000, Summary!$Q$7)
+SUMIFS(Meetings!$F$3:$F1000, Meetings!$B$3:$B1000, "&lt;"&amp;H$11+7, Meetings!$B$3:$B1000, "&gt;="&amp;H$11, Meetings!$H$3:$H1000, Summary!$Q$7)
+SUMIFS(Meetings!$F$3:$F1000, Meetings!$B$3:$B1000, "&lt;"&amp;H$11+7, Meetings!$B$3:$B1000, "&gt;="&amp;H$11, Meetings!$I$3:$I1000, Summary!$Q$7)
+SUMIFS(Meetings!$F$3:$F1000, Meetings!$B$3:$B1000, "&lt;"&amp;H$11+7, Meetings!$B$3:$B1000, "&gt;="&amp;H$11, Meetings!$J$3:$J1000, Summary!$Q$7)
+SUMIFS(Meetings!$F$3:$F1000, Meetings!$B$3:$B1000, "&lt;"&amp;H$11+7, Meetings!$B$3:$B1000, "&gt;="&amp;H$11, Meetings!$K$3:$K1000, Summary!$Q$7)
+SUMIFS(Meetings!$F$3:$F1000, Meetings!$B$3:$B1000, "&lt;"&amp;H$11+7, Meetings!$B$3:$B1000, "&gt;="&amp;H$11, Meetings!$L$3:$L1000, Summary!$Q$7)
+SUMIFS(Meetings!$F$3:$F1000, Meetings!$B$3:$B1000, "&lt;"&amp;H$11+7, Meetings!$B$3:$B1000, "&gt;="&amp;H$11, Meetings!$M$3:$M1000, Summary!$Q$7)
+SUMIFS(Meetings!$F$3:$F1000, Meetings!$B$3:$B1000, "&lt;"&amp;H$11+7, Meetings!$B$3:$B1000, "&gt;="&amp;H$11, Meetings!$N$3:$N1000, Summary!$Q$7)
+SUMIFS(Meetings!$F$3:$F1000, Meetings!$B$3:$B1000, "&lt;"&amp;H$11+7, Meetings!$B$3:$B1000, "&gt;="&amp;H$11, Meetings!$O$3:$O1000, Summary!$Q$7)
+SUMIFS(Meetings!$F$3:$F1000, Meetings!$B$3:$B1000, "&lt;"&amp;H$11+7, Meetings!$B$3:$B1000, "&gt;="&amp;H$11, Meetings!$P$3:$P1000, Summary!$Q$7)
+SUMIFS(Meetings!$F$3:$F1000, Meetings!$B$3:$B1000, "&lt;"&amp;H$11+7, Meetings!$B$3:$B1000, "&gt;="&amp;H$11, Meetings!$Q$3:$Q1000, Summary!$Q$7)</f>
        <v>0</v>
      </c>
      <c r="I18" s="137">
        <f>SUMIFS(Timesheet!$G$3:$G1000, Timesheet!$D$3:$D1000, $B18, Timesheet!$B$3:$B1000, "&lt;"&amp;I$11+7, Timesheet!$B$3:$B1000, "&gt;="&amp;I$11)
+SUMIFS(Meetings!$F$3:$F1000, Meetings!$B$3:$B1000, "&lt;"&amp;I$11+7, Meetings!$B$3:$B1000, "&gt;="&amp;I$11, Meetings!$G$3:$G1000, Summary!$P$7)
+SUMIFS(Meetings!$F$3:$F1000, Meetings!$B$3:$B1000, "&lt;"&amp;I$11+7, Meetings!$B$3:$B1000, "&gt;="&amp;I$11, Meetings!$H$3:$H1000, Summary!$P$7)
+SUMIFS(Meetings!$F$3:$F1000, Meetings!$B$3:$B1000, "&lt;"&amp;I$11+7, Meetings!$B$3:$B1000, "&gt;="&amp;I$11, Meetings!$I$3:$I1000, Summary!$P$7)
+SUMIFS(Meetings!$F$3:$F1000, Meetings!$B$3:$B1000, "&lt;"&amp;I$11+7, Meetings!$B$3:$B1000, "&gt;="&amp;I$11, Meetings!$J$3:$J1000, Summary!$P$7)
+SUMIFS(Meetings!$F$3:$F1000, Meetings!$B$3:$B1000, "&lt;"&amp;I$11+7, Meetings!$B$3:$B1000, "&gt;="&amp;I$11, Meetings!$K$3:$K1000, Summary!$P$7)
+SUMIFS(Meetings!$F$3:$F1000, Meetings!$B$3:$B1000, "&lt;"&amp;I$11+7, Meetings!$B$3:$B1000, "&gt;="&amp;I$11, Meetings!$L$3:$L1000, Summary!$P$7)
+SUMIFS(Meetings!$F$3:$F1000, Meetings!$B$3:$B1000, "&lt;"&amp;I$11+7, Meetings!$B$3:$B1000, "&gt;="&amp;I$11, Meetings!$M$3:$M1000, Summary!$P$7)
+SUMIFS(Meetings!$F$3:$F1000, Meetings!$B$3:$B1000, "&lt;"&amp;I$11+7, Meetings!$B$3:$B1000, "&gt;="&amp;I$11, Meetings!$N$3:$N1000, Summary!$P$7)
+SUMIFS(Meetings!$F$3:$F1000, Meetings!$B$3:$B1000, "&lt;"&amp;I$11+7, Meetings!$B$3:$B1000, "&gt;="&amp;I$11, Meetings!$O$3:$O1000, Summary!$P$7)
+SUMIFS(Meetings!$F$3:$F1000, Meetings!$B$3:$B1000, "&lt;"&amp;I$11+7, Meetings!$B$3:$B1000, "&gt;="&amp;I$11, Meetings!$P$3:$P1000, Summary!$P$7)
+SUMIFS(Meetings!$F$3:$F1000, Meetings!$B$3:$B1000, "&lt;"&amp;I$11+7, Meetings!$B$3:$B1000, "&gt;="&amp;I$11, Meetings!$Q$3:$Q1000, Summary!$P$7)
+SUMIFS(Meetings!$F$3:$F1000, Meetings!$B$3:$B1000, "&lt;"&amp;I$11+7, Meetings!$B$3:$B1000, "&gt;="&amp;I$11, Meetings!$G$3:$G1000, Summary!$Q$7)
+SUMIFS(Meetings!$F$3:$F1000, Meetings!$B$3:$B1000, "&lt;"&amp;I$11+7, Meetings!$B$3:$B1000, "&gt;="&amp;I$11, Meetings!$H$3:$H1000, Summary!$Q$7)
+SUMIFS(Meetings!$F$3:$F1000, Meetings!$B$3:$B1000, "&lt;"&amp;I$11+7, Meetings!$B$3:$B1000, "&gt;="&amp;I$11, Meetings!$I$3:$I1000, Summary!$Q$7)
+SUMIFS(Meetings!$F$3:$F1000, Meetings!$B$3:$B1000, "&lt;"&amp;I$11+7, Meetings!$B$3:$B1000, "&gt;="&amp;I$11, Meetings!$J$3:$J1000, Summary!$Q$7)
+SUMIFS(Meetings!$F$3:$F1000, Meetings!$B$3:$B1000, "&lt;"&amp;I$11+7, Meetings!$B$3:$B1000, "&gt;="&amp;I$11, Meetings!$K$3:$K1000, Summary!$Q$7)
+SUMIFS(Meetings!$F$3:$F1000, Meetings!$B$3:$B1000, "&lt;"&amp;I$11+7, Meetings!$B$3:$B1000, "&gt;="&amp;I$11, Meetings!$L$3:$L1000, Summary!$Q$7)
+SUMIFS(Meetings!$F$3:$F1000, Meetings!$B$3:$B1000, "&lt;"&amp;I$11+7, Meetings!$B$3:$B1000, "&gt;="&amp;I$11, Meetings!$M$3:$M1000, Summary!$Q$7)
+SUMIFS(Meetings!$F$3:$F1000, Meetings!$B$3:$B1000, "&lt;"&amp;I$11+7, Meetings!$B$3:$B1000, "&gt;="&amp;I$11, Meetings!$N$3:$N1000, Summary!$Q$7)
+SUMIFS(Meetings!$F$3:$F1000, Meetings!$B$3:$B1000, "&lt;"&amp;I$11+7, Meetings!$B$3:$B1000, "&gt;="&amp;I$11, Meetings!$O$3:$O1000, Summary!$Q$7)
+SUMIFS(Meetings!$F$3:$F1000, Meetings!$B$3:$B1000, "&lt;"&amp;I$11+7, Meetings!$B$3:$B1000, "&gt;="&amp;I$11, Meetings!$P$3:$P1000, Summary!$Q$7)
+SUMIFS(Meetings!$F$3:$F1000, Meetings!$B$3:$B1000, "&lt;"&amp;I$11+7, Meetings!$B$3:$B1000, "&gt;="&amp;I$11, Meetings!$Q$3:$Q1000, Summary!$Q$7)</f>
        <v>0</v>
      </c>
      <c r="J18" s="137">
        <f>SUMIFS(Timesheet!$G$3:$G1000, Timesheet!$D$3:$D1000, $B18, Timesheet!$B$3:$B1000, "&lt;"&amp;J$11+7, Timesheet!$B$3:$B1000, "&gt;="&amp;J$11)
+SUMIFS(Meetings!$F$3:$F1000, Meetings!$B$3:$B1000, "&lt;"&amp;J$11+7, Meetings!$B$3:$B1000, "&gt;="&amp;J$11, Meetings!$G$3:$G1000, Summary!$P$7)
+SUMIFS(Meetings!$F$3:$F1000, Meetings!$B$3:$B1000, "&lt;"&amp;J$11+7, Meetings!$B$3:$B1000, "&gt;="&amp;J$11, Meetings!$H$3:$H1000, Summary!$P$7)
+SUMIFS(Meetings!$F$3:$F1000, Meetings!$B$3:$B1000, "&lt;"&amp;J$11+7, Meetings!$B$3:$B1000, "&gt;="&amp;J$11, Meetings!$I$3:$I1000, Summary!$P$7)
+SUMIFS(Meetings!$F$3:$F1000, Meetings!$B$3:$B1000, "&lt;"&amp;J$11+7, Meetings!$B$3:$B1000, "&gt;="&amp;J$11, Meetings!$J$3:$J1000, Summary!$P$7)
+SUMIFS(Meetings!$F$3:$F1000, Meetings!$B$3:$B1000, "&lt;"&amp;J$11+7, Meetings!$B$3:$B1000, "&gt;="&amp;J$11, Meetings!$K$3:$K1000, Summary!$P$7)
+SUMIFS(Meetings!$F$3:$F1000, Meetings!$B$3:$B1000, "&lt;"&amp;J$11+7, Meetings!$B$3:$B1000, "&gt;="&amp;J$11, Meetings!$L$3:$L1000, Summary!$P$7)
+SUMIFS(Meetings!$F$3:$F1000, Meetings!$B$3:$B1000, "&lt;"&amp;J$11+7, Meetings!$B$3:$B1000, "&gt;="&amp;J$11, Meetings!$M$3:$M1000, Summary!$P$7)
+SUMIFS(Meetings!$F$3:$F1000, Meetings!$B$3:$B1000, "&lt;"&amp;J$11+7, Meetings!$B$3:$B1000, "&gt;="&amp;J$11, Meetings!$N$3:$N1000, Summary!$P$7)
+SUMIFS(Meetings!$F$3:$F1000, Meetings!$B$3:$B1000, "&lt;"&amp;J$11+7, Meetings!$B$3:$B1000, "&gt;="&amp;J$11, Meetings!$O$3:$O1000, Summary!$P$7)
+SUMIFS(Meetings!$F$3:$F1000, Meetings!$B$3:$B1000, "&lt;"&amp;J$11+7, Meetings!$B$3:$B1000, "&gt;="&amp;J$11, Meetings!$P$3:$P1000, Summary!$P$7)
+SUMIFS(Meetings!$F$3:$F1000, Meetings!$B$3:$B1000, "&lt;"&amp;J$11+7, Meetings!$B$3:$B1000, "&gt;="&amp;J$11, Meetings!$Q$3:$Q1000, Summary!$P$7)
+SUMIFS(Meetings!$F$3:$F1000, Meetings!$B$3:$B1000, "&lt;"&amp;J$11+7, Meetings!$B$3:$B1000, "&gt;="&amp;J$11, Meetings!$G$3:$G1000, Summary!$Q$7)
+SUMIFS(Meetings!$F$3:$F1000, Meetings!$B$3:$B1000, "&lt;"&amp;J$11+7, Meetings!$B$3:$B1000, "&gt;="&amp;J$11, Meetings!$H$3:$H1000, Summary!$Q$7)
+SUMIFS(Meetings!$F$3:$F1000, Meetings!$B$3:$B1000, "&lt;"&amp;J$11+7, Meetings!$B$3:$B1000, "&gt;="&amp;J$11, Meetings!$I$3:$I1000, Summary!$Q$7)
+SUMIFS(Meetings!$F$3:$F1000, Meetings!$B$3:$B1000, "&lt;"&amp;J$11+7, Meetings!$B$3:$B1000, "&gt;="&amp;J$11, Meetings!$J$3:$J1000, Summary!$Q$7)
+SUMIFS(Meetings!$F$3:$F1000, Meetings!$B$3:$B1000, "&lt;"&amp;J$11+7, Meetings!$B$3:$B1000, "&gt;="&amp;J$11, Meetings!$K$3:$K1000, Summary!$Q$7)
+SUMIFS(Meetings!$F$3:$F1000, Meetings!$B$3:$B1000, "&lt;"&amp;J$11+7, Meetings!$B$3:$B1000, "&gt;="&amp;J$11, Meetings!$L$3:$L1000, Summary!$Q$7)
+SUMIFS(Meetings!$F$3:$F1000, Meetings!$B$3:$B1000, "&lt;"&amp;J$11+7, Meetings!$B$3:$B1000, "&gt;="&amp;J$11, Meetings!$M$3:$M1000, Summary!$Q$7)
+SUMIFS(Meetings!$F$3:$F1000, Meetings!$B$3:$B1000, "&lt;"&amp;J$11+7, Meetings!$B$3:$B1000, "&gt;="&amp;J$11, Meetings!$N$3:$N1000, Summary!$Q$7)
+SUMIFS(Meetings!$F$3:$F1000, Meetings!$B$3:$B1000, "&lt;"&amp;J$11+7, Meetings!$B$3:$B1000, "&gt;="&amp;J$11, Meetings!$O$3:$O1000, Summary!$Q$7)
+SUMIFS(Meetings!$F$3:$F1000, Meetings!$B$3:$B1000, "&lt;"&amp;J$11+7, Meetings!$B$3:$B1000, "&gt;="&amp;J$11, Meetings!$P$3:$P1000, Summary!$Q$7)
+SUMIFS(Meetings!$F$3:$F1000, Meetings!$B$3:$B1000, "&lt;"&amp;J$11+7, Meetings!$B$3:$B1000, "&gt;="&amp;J$11, Meetings!$Q$3:$Q1000, Summary!$Q$7)</f>
        <v>0</v>
      </c>
      <c r="K18" s="137">
        <f>SUMIFS(Timesheet!$G$3:$G1000, Timesheet!$D$3:$D1000, $B18, Timesheet!$B$3:$B1000, "&lt;"&amp;K$11+7, Timesheet!$B$3:$B1000, "&gt;="&amp;K$11)
+SUMIFS(Meetings!$F$3:$F1000, Meetings!$B$3:$B1000, "&lt;"&amp;K$11+7, Meetings!$B$3:$B1000, "&gt;="&amp;K$11, Meetings!$G$3:$G1000, Summary!$P$7)
+SUMIFS(Meetings!$F$3:$F1000, Meetings!$B$3:$B1000, "&lt;"&amp;K$11+7, Meetings!$B$3:$B1000, "&gt;="&amp;K$11, Meetings!$H$3:$H1000, Summary!$P$7)
+SUMIFS(Meetings!$F$3:$F1000, Meetings!$B$3:$B1000, "&lt;"&amp;K$11+7, Meetings!$B$3:$B1000, "&gt;="&amp;K$11, Meetings!$I$3:$I1000, Summary!$P$7)
+SUMIFS(Meetings!$F$3:$F1000, Meetings!$B$3:$B1000, "&lt;"&amp;K$11+7, Meetings!$B$3:$B1000, "&gt;="&amp;K$11, Meetings!$J$3:$J1000, Summary!$P$7)
+SUMIFS(Meetings!$F$3:$F1000, Meetings!$B$3:$B1000, "&lt;"&amp;K$11+7, Meetings!$B$3:$B1000, "&gt;="&amp;K$11, Meetings!$K$3:$K1000, Summary!$P$7)
+SUMIFS(Meetings!$F$3:$F1000, Meetings!$B$3:$B1000, "&lt;"&amp;K$11+7, Meetings!$B$3:$B1000, "&gt;="&amp;K$11, Meetings!$L$3:$L1000, Summary!$P$7)
+SUMIFS(Meetings!$F$3:$F1000, Meetings!$B$3:$B1000, "&lt;"&amp;K$11+7, Meetings!$B$3:$B1000, "&gt;="&amp;K$11, Meetings!$M$3:$M1000, Summary!$P$7)
+SUMIFS(Meetings!$F$3:$F1000, Meetings!$B$3:$B1000, "&lt;"&amp;K$11+7, Meetings!$B$3:$B1000, "&gt;="&amp;K$11, Meetings!$N$3:$N1000, Summary!$P$7)
+SUMIFS(Meetings!$F$3:$F1000, Meetings!$B$3:$B1000, "&lt;"&amp;K$11+7, Meetings!$B$3:$B1000, "&gt;="&amp;K$11, Meetings!$O$3:$O1000, Summary!$P$7)
+SUMIFS(Meetings!$F$3:$F1000, Meetings!$B$3:$B1000, "&lt;"&amp;K$11+7, Meetings!$B$3:$B1000, "&gt;="&amp;K$11, Meetings!$P$3:$P1000, Summary!$P$7)
+SUMIFS(Meetings!$F$3:$F1000, Meetings!$B$3:$B1000, "&lt;"&amp;K$11+7, Meetings!$B$3:$B1000, "&gt;="&amp;K$11, Meetings!$Q$3:$Q1000, Summary!$P$7)
+SUMIFS(Meetings!$F$3:$F1000, Meetings!$B$3:$B1000, "&lt;"&amp;K$11+7, Meetings!$B$3:$B1000, "&gt;="&amp;K$11, Meetings!$G$3:$G1000, Summary!$Q$7)
+SUMIFS(Meetings!$F$3:$F1000, Meetings!$B$3:$B1000, "&lt;"&amp;K$11+7, Meetings!$B$3:$B1000, "&gt;="&amp;K$11, Meetings!$H$3:$H1000, Summary!$Q$7)
+SUMIFS(Meetings!$F$3:$F1000, Meetings!$B$3:$B1000, "&lt;"&amp;K$11+7, Meetings!$B$3:$B1000, "&gt;="&amp;K$11, Meetings!$I$3:$I1000, Summary!$Q$7)
+SUMIFS(Meetings!$F$3:$F1000, Meetings!$B$3:$B1000, "&lt;"&amp;K$11+7, Meetings!$B$3:$B1000, "&gt;="&amp;K$11, Meetings!$J$3:$J1000, Summary!$Q$7)
+SUMIFS(Meetings!$F$3:$F1000, Meetings!$B$3:$B1000, "&lt;"&amp;K$11+7, Meetings!$B$3:$B1000, "&gt;="&amp;K$11, Meetings!$K$3:$K1000, Summary!$Q$7)
+SUMIFS(Meetings!$F$3:$F1000, Meetings!$B$3:$B1000, "&lt;"&amp;K$11+7, Meetings!$B$3:$B1000, "&gt;="&amp;K$11, Meetings!$L$3:$L1000, Summary!$Q$7)
+SUMIFS(Meetings!$F$3:$F1000, Meetings!$B$3:$B1000, "&lt;"&amp;K$11+7, Meetings!$B$3:$B1000, "&gt;="&amp;K$11, Meetings!$M$3:$M1000, Summary!$Q$7)
+SUMIFS(Meetings!$F$3:$F1000, Meetings!$B$3:$B1000, "&lt;"&amp;K$11+7, Meetings!$B$3:$B1000, "&gt;="&amp;K$11, Meetings!$N$3:$N1000, Summary!$Q$7)
+SUMIFS(Meetings!$F$3:$F1000, Meetings!$B$3:$B1000, "&lt;"&amp;K$11+7, Meetings!$B$3:$B1000, "&gt;="&amp;K$11, Meetings!$O$3:$O1000, Summary!$Q$7)
+SUMIFS(Meetings!$F$3:$F1000, Meetings!$B$3:$B1000, "&lt;"&amp;K$11+7, Meetings!$B$3:$B1000, "&gt;="&amp;K$11, Meetings!$P$3:$P1000, Summary!$Q$7)
+SUMIFS(Meetings!$F$3:$F1000, Meetings!$B$3:$B1000, "&lt;"&amp;K$11+7, Meetings!$B$3:$B1000, "&gt;="&amp;K$11, Meetings!$Q$3:$Q1000, Summary!$Q$7)</f>
        <v>0</v>
      </c>
      <c r="L18" s="137">
        <f>SUMIFS(Timesheet!$G$3:$G1000, Timesheet!$D$3:$D1000, $B18, Timesheet!$B$3:$B1000, "&lt;"&amp;L$11+7, Timesheet!$B$3:$B1000, "&gt;="&amp;L$11)
+SUMIFS(Meetings!$F$3:$F1000, Meetings!$B$3:$B1000, "&lt;"&amp;L$11+7, Meetings!$B$3:$B1000, "&gt;="&amp;L$11, Meetings!$G$3:$G1000, Summary!$P$7)
+SUMIFS(Meetings!$F$3:$F1000, Meetings!$B$3:$B1000, "&lt;"&amp;L$11+7, Meetings!$B$3:$B1000, "&gt;="&amp;L$11, Meetings!$H$3:$H1000, Summary!$P$7)
+SUMIFS(Meetings!$F$3:$F1000, Meetings!$B$3:$B1000, "&lt;"&amp;L$11+7, Meetings!$B$3:$B1000, "&gt;="&amp;L$11, Meetings!$I$3:$I1000, Summary!$P$7)
+SUMIFS(Meetings!$F$3:$F1000, Meetings!$B$3:$B1000, "&lt;"&amp;L$11+7, Meetings!$B$3:$B1000, "&gt;="&amp;L$11, Meetings!$J$3:$J1000, Summary!$P$7)
+SUMIFS(Meetings!$F$3:$F1000, Meetings!$B$3:$B1000, "&lt;"&amp;L$11+7, Meetings!$B$3:$B1000, "&gt;="&amp;L$11, Meetings!$K$3:$K1000, Summary!$P$7)
+SUMIFS(Meetings!$F$3:$F1000, Meetings!$B$3:$B1000, "&lt;"&amp;L$11+7, Meetings!$B$3:$B1000, "&gt;="&amp;L$11, Meetings!$L$3:$L1000, Summary!$P$7)
+SUMIFS(Meetings!$F$3:$F1000, Meetings!$B$3:$B1000, "&lt;"&amp;L$11+7, Meetings!$B$3:$B1000, "&gt;="&amp;L$11, Meetings!$M$3:$M1000, Summary!$P$7)
+SUMIFS(Meetings!$F$3:$F1000, Meetings!$B$3:$B1000, "&lt;"&amp;L$11+7, Meetings!$B$3:$B1000, "&gt;="&amp;L$11, Meetings!$N$3:$N1000, Summary!$P$7)
+SUMIFS(Meetings!$F$3:$F1000, Meetings!$B$3:$B1000, "&lt;"&amp;L$11+7, Meetings!$B$3:$B1000, "&gt;="&amp;L$11, Meetings!$O$3:$O1000, Summary!$P$7)
+SUMIFS(Meetings!$F$3:$F1000, Meetings!$B$3:$B1000, "&lt;"&amp;L$11+7, Meetings!$B$3:$B1000, "&gt;="&amp;L$11, Meetings!$P$3:$P1000, Summary!$P$7)
+SUMIFS(Meetings!$F$3:$F1000, Meetings!$B$3:$B1000, "&lt;"&amp;L$11+7, Meetings!$B$3:$B1000, "&gt;="&amp;L$11, Meetings!$Q$3:$Q1000, Summary!$P$7)
+SUMIFS(Meetings!$F$3:$F1000, Meetings!$B$3:$B1000, "&lt;"&amp;L$11+7, Meetings!$B$3:$B1000, "&gt;="&amp;L$11, Meetings!$G$3:$G1000, Summary!$Q$7)
+SUMIFS(Meetings!$F$3:$F1000, Meetings!$B$3:$B1000, "&lt;"&amp;L$11+7, Meetings!$B$3:$B1000, "&gt;="&amp;L$11, Meetings!$H$3:$H1000, Summary!$Q$7)
+SUMIFS(Meetings!$F$3:$F1000, Meetings!$B$3:$B1000, "&lt;"&amp;L$11+7, Meetings!$B$3:$B1000, "&gt;="&amp;L$11, Meetings!$I$3:$I1000, Summary!$Q$7)
+SUMIFS(Meetings!$F$3:$F1000, Meetings!$B$3:$B1000, "&lt;"&amp;L$11+7, Meetings!$B$3:$B1000, "&gt;="&amp;L$11, Meetings!$J$3:$J1000, Summary!$Q$7)
+SUMIFS(Meetings!$F$3:$F1000, Meetings!$B$3:$B1000, "&lt;"&amp;L$11+7, Meetings!$B$3:$B1000, "&gt;="&amp;L$11, Meetings!$K$3:$K1000, Summary!$Q$7)
+SUMIFS(Meetings!$F$3:$F1000, Meetings!$B$3:$B1000, "&lt;"&amp;L$11+7, Meetings!$B$3:$B1000, "&gt;="&amp;L$11, Meetings!$L$3:$L1000, Summary!$Q$7)
+SUMIFS(Meetings!$F$3:$F1000, Meetings!$B$3:$B1000, "&lt;"&amp;L$11+7, Meetings!$B$3:$B1000, "&gt;="&amp;L$11, Meetings!$M$3:$M1000, Summary!$Q$7)
+SUMIFS(Meetings!$F$3:$F1000, Meetings!$B$3:$B1000, "&lt;"&amp;L$11+7, Meetings!$B$3:$B1000, "&gt;="&amp;L$11, Meetings!$N$3:$N1000, Summary!$Q$7)
+SUMIFS(Meetings!$F$3:$F1000, Meetings!$B$3:$B1000, "&lt;"&amp;L$11+7, Meetings!$B$3:$B1000, "&gt;="&amp;L$11, Meetings!$O$3:$O1000, Summary!$Q$7)
+SUMIFS(Meetings!$F$3:$F1000, Meetings!$B$3:$B1000, "&lt;"&amp;L$11+7, Meetings!$B$3:$B1000, "&gt;="&amp;L$11, Meetings!$P$3:$P1000, Summary!$Q$7)
+SUMIFS(Meetings!$F$3:$F1000, Meetings!$B$3:$B1000, "&lt;"&amp;L$11+7, Meetings!$B$3:$B1000, "&gt;="&amp;L$11, Meetings!$Q$3:$Q1000, Summary!$Q$7)</f>
        <v>0</v>
      </c>
      <c r="M18" s="136">
        <f>SUMIFS(Timesheet!$G$3:$G1000, Timesheet!$D$3:$D1000, $B18, Timesheet!$B$3:$B1000, "&lt;"&amp;M$11+7, Timesheet!$B$3:$B1000, "&gt;="&amp;M$11)
+SUMIFS(Meetings!$F$3:$F1000, Meetings!$B$3:$B1000, "&lt;"&amp;M$11+7, Meetings!$B$3:$B1000, "&gt;="&amp;M$11, Meetings!$G$3:$G1000, Summary!$P$7)
+SUMIFS(Meetings!$F$3:$F1000, Meetings!$B$3:$B1000, "&lt;"&amp;M$11+7, Meetings!$B$3:$B1000, "&gt;="&amp;M$11, Meetings!$H$3:$H1000, Summary!$P$7)
+SUMIFS(Meetings!$F$3:$F1000, Meetings!$B$3:$B1000, "&lt;"&amp;M$11+7, Meetings!$B$3:$B1000, "&gt;="&amp;M$11, Meetings!$I$3:$I1000, Summary!$P$7)
+SUMIFS(Meetings!$F$3:$F1000, Meetings!$B$3:$B1000, "&lt;"&amp;M$11+7, Meetings!$B$3:$B1000, "&gt;="&amp;M$11, Meetings!$J$3:$J1000, Summary!$P$7)
+SUMIFS(Meetings!$F$3:$F1000, Meetings!$B$3:$B1000, "&lt;"&amp;M$11+7, Meetings!$B$3:$B1000, "&gt;="&amp;M$11, Meetings!$K$3:$K1000, Summary!$P$7)
+SUMIFS(Meetings!$F$3:$F1000, Meetings!$B$3:$B1000, "&lt;"&amp;M$11+7, Meetings!$B$3:$B1000, "&gt;="&amp;M$11, Meetings!$L$3:$L1000, Summary!$P$7)
+SUMIFS(Meetings!$F$3:$F1000, Meetings!$B$3:$B1000, "&lt;"&amp;M$11+7, Meetings!$B$3:$B1000, "&gt;="&amp;M$11, Meetings!$M$3:$M1000, Summary!$P$7)
+SUMIFS(Meetings!$F$3:$F1000, Meetings!$B$3:$B1000, "&lt;"&amp;M$11+7, Meetings!$B$3:$B1000, "&gt;="&amp;M$11, Meetings!$N$3:$N1000, Summary!$P$7)
+SUMIFS(Meetings!$F$3:$F1000, Meetings!$B$3:$B1000, "&lt;"&amp;M$11+7, Meetings!$B$3:$B1000, "&gt;="&amp;M$11, Meetings!$O$3:$O1000, Summary!$P$7)
+SUMIFS(Meetings!$F$3:$F1000, Meetings!$B$3:$B1000, "&lt;"&amp;M$11+7, Meetings!$B$3:$B1000, "&gt;="&amp;M$11, Meetings!$P$3:$P1000, Summary!$P$7)
+SUMIFS(Meetings!$F$3:$F1000, Meetings!$B$3:$B1000, "&lt;"&amp;M$11+7, Meetings!$B$3:$B1000, "&gt;="&amp;M$11, Meetings!$Q$3:$Q1000, Summary!$P$7)
+SUMIFS(Meetings!$F$3:$F1000, Meetings!$B$3:$B1000, "&lt;"&amp;M$11+7, Meetings!$B$3:$B1000, "&gt;="&amp;M$11, Meetings!$G$3:$G1000, Summary!$Q$7)
+SUMIFS(Meetings!$F$3:$F1000, Meetings!$B$3:$B1000, "&lt;"&amp;M$11+7, Meetings!$B$3:$B1000, "&gt;="&amp;M$11, Meetings!$H$3:$H1000, Summary!$Q$7)
+SUMIFS(Meetings!$F$3:$F1000, Meetings!$B$3:$B1000, "&lt;"&amp;M$11+7, Meetings!$B$3:$B1000, "&gt;="&amp;M$11, Meetings!$I$3:$I1000, Summary!$Q$7)
+SUMIFS(Meetings!$F$3:$F1000, Meetings!$B$3:$B1000, "&lt;"&amp;M$11+7, Meetings!$B$3:$B1000, "&gt;="&amp;M$11, Meetings!$J$3:$J1000, Summary!$Q$7)
+SUMIFS(Meetings!$F$3:$F1000, Meetings!$B$3:$B1000, "&lt;"&amp;M$11+7, Meetings!$B$3:$B1000, "&gt;="&amp;M$11, Meetings!$K$3:$K1000, Summary!$Q$7)
+SUMIFS(Meetings!$F$3:$F1000, Meetings!$B$3:$B1000, "&lt;"&amp;M$11+7, Meetings!$B$3:$B1000, "&gt;="&amp;M$11, Meetings!$L$3:$L1000, Summary!$Q$7)
+SUMIFS(Meetings!$F$3:$F1000, Meetings!$B$3:$B1000, "&lt;"&amp;M$11+7, Meetings!$B$3:$B1000, "&gt;="&amp;M$11, Meetings!$M$3:$M1000, Summary!$Q$7)
+SUMIFS(Meetings!$F$3:$F1000, Meetings!$B$3:$B1000, "&lt;"&amp;M$11+7, Meetings!$B$3:$B1000, "&gt;="&amp;M$11, Meetings!$N$3:$N1000, Summary!$Q$7)
+SUMIFS(Meetings!$F$3:$F1000, Meetings!$B$3:$B1000, "&lt;"&amp;M$11+7, Meetings!$B$3:$B1000, "&gt;="&amp;M$11, Meetings!$O$3:$O1000, Summary!$Q$7)
+SUMIFS(Meetings!$F$3:$F1000, Meetings!$B$3:$B1000, "&lt;"&amp;M$11+7, Meetings!$B$3:$B1000, "&gt;="&amp;M$11, Meetings!$P$3:$P1000, Summary!$Q$7)
+SUMIFS(Meetings!$F$3:$F1000, Meetings!$B$3:$B1000, "&lt;"&amp;M$11+7, Meetings!$B$3:$B1000, "&gt;="&amp;M$11, Meetings!$Q$3:$Q1000, Summary!$Q$7)</f>
        <v>0</v>
      </c>
      <c r="N18" s="136">
        <f>SUMIFS(Timesheet!$G$3:$G1000, Timesheet!$D$3:$D1000, $B18, Timesheet!$B$3:$B1000, "&lt;"&amp;N$11+7, Timesheet!$B$3:$B1000, "&gt;="&amp;N$11)
+SUMIFS(Meetings!$F$3:$F1000, Meetings!$B$3:$B1000, "&lt;"&amp;N$11+7, Meetings!$B$3:$B1000, "&gt;="&amp;N$11, Meetings!$G$3:$G1000, Summary!$P$7)
+SUMIFS(Meetings!$F$3:$F1000, Meetings!$B$3:$B1000, "&lt;"&amp;N$11+7, Meetings!$B$3:$B1000, "&gt;="&amp;N$11, Meetings!$H$3:$H1000, Summary!$P$7)
+SUMIFS(Meetings!$F$3:$F1000, Meetings!$B$3:$B1000, "&lt;"&amp;N$11+7, Meetings!$B$3:$B1000, "&gt;="&amp;N$11, Meetings!$I$3:$I1000, Summary!$P$7)
+SUMIFS(Meetings!$F$3:$F1000, Meetings!$B$3:$B1000, "&lt;"&amp;N$11+7, Meetings!$B$3:$B1000, "&gt;="&amp;N$11, Meetings!$J$3:$J1000, Summary!$P$7)
+SUMIFS(Meetings!$F$3:$F1000, Meetings!$B$3:$B1000, "&lt;"&amp;N$11+7, Meetings!$B$3:$B1000, "&gt;="&amp;N$11, Meetings!$K$3:$K1000, Summary!$P$7)
+SUMIFS(Meetings!$F$3:$F1000, Meetings!$B$3:$B1000, "&lt;"&amp;N$11+7, Meetings!$B$3:$B1000, "&gt;="&amp;N$11, Meetings!$L$3:$L1000, Summary!$P$7)
+SUMIFS(Meetings!$F$3:$F1000, Meetings!$B$3:$B1000, "&lt;"&amp;N$11+7, Meetings!$B$3:$B1000, "&gt;="&amp;N$11, Meetings!$M$3:$M1000, Summary!$P$7)
+SUMIFS(Meetings!$F$3:$F1000, Meetings!$B$3:$B1000, "&lt;"&amp;N$11+7, Meetings!$B$3:$B1000, "&gt;="&amp;N$11, Meetings!$N$3:$N1000, Summary!$P$7)
+SUMIFS(Meetings!$F$3:$F1000, Meetings!$B$3:$B1000, "&lt;"&amp;N$11+7, Meetings!$B$3:$B1000, "&gt;="&amp;N$11, Meetings!$O$3:$O1000, Summary!$P$7)
+SUMIFS(Meetings!$F$3:$F1000, Meetings!$B$3:$B1000, "&lt;"&amp;N$11+7, Meetings!$B$3:$B1000, "&gt;="&amp;N$11, Meetings!$P$3:$P1000, Summary!$P$7)
+SUMIFS(Meetings!$F$3:$F1000, Meetings!$B$3:$B1000, "&lt;"&amp;N$11+7, Meetings!$B$3:$B1000, "&gt;="&amp;N$11, Meetings!$Q$3:$Q1000, Summary!$P$7)
+SUMIFS(Meetings!$F$3:$F1000, Meetings!$B$3:$B1000, "&lt;"&amp;N$11+7, Meetings!$B$3:$B1000, "&gt;="&amp;N$11, Meetings!$G$3:$G1000, Summary!$Q$7)
+SUMIFS(Meetings!$F$3:$F1000, Meetings!$B$3:$B1000, "&lt;"&amp;N$11+7, Meetings!$B$3:$B1000, "&gt;="&amp;N$11, Meetings!$H$3:$H1000, Summary!$Q$7)
+SUMIFS(Meetings!$F$3:$F1000, Meetings!$B$3:$B1000, "&lt;"&amp;N$11+7, Meetings!$B$3:$B1000, "&gt;="&amp;N$11, Meetings!$I$3:$I1000, Summary!$Q$7)
+SUMIFS(Meetings!$F$3:$F1000, Meetings!$B$3:$B1000, "&lt;"&amp;N$11+7, Meetings!$B$3:$B1000, "&gt;="&amp;N$11, Meetings!$J$3:$J1000, Summary!$Q$7)
+SUMIFS(Meetings!$F$3:$F1000, Meetings!$B$3:$B1000, "&lt;"&amp;N$11+7, Meetings!$B$3:$B1000, "&gt;="&amp;N$11, Meetings!$K$3:$K1000, Summary!$Q$7)
+SUMIFS(Meetings!$F$3:$F1000, Meetings!$B$3:$B1000, "&lt;"&amp;N$11+7, Meetings!$B$3:$B1000, "&gt;="&amp;N$11, Meetings!$L$3:$L1000, Summary!$Q$7)
+SUMIFS(Meetings!$F$3:$F1000, Meetings!$B$3:$B1000, "&lt;"&amp;N$11+7, Meetings!$B$3:$B1000, "&gt;="&amp;N$11, Meetings!$M$3:$M1000, Summary!$Q$7)
+SUMIFS(Meetings!$F$3:$F1000, Meetings!$B$3:$B1000, "&lt;"&amp;N$11+7, Meetings!$B$3:$B1000, "&gt;="&amp;N$11, Meetings!$N$3:$N1000, Summary!$Q$7)
+SUMIFS(Meetings!$F$3:$F1000, Meetings!$B$3:$B1000, "&lt;"&amp;N$11+7, Meetings!$B$3:$B1000, "&gt;="&amp;N$11, Meetings!$O$3:$O1000, Summary!$Q$7)
+SUMIFS(Meetings!$F$3:$F1000, Meetings!$B$3:$B1000, "&lt;"&amp;N$11+7, Meetings!$B$3:$B1000, "&gt;="&amp;N$11, Meetings!$P$3:$P1000, Summary!$Q$7)
+SUMIFS(Meetings!$F$3:$F1000, Meetings!$B$3:$B1000, "&lt;"&amp;N$11+7, Meetings!$B$3:$B1000, "&gt;="&amp;N$11, Meetings!$Q$3:$Q1000, Summary!$Q$7)</f>
        <v>2</v>
      </c>
      <c r="O18" s="136">
        <f>SUMIFS(Timesheet!$G$3:$G1000, Timesheet!$D$3:$D1000, $B18, Timesheet!$B$3:$B1000, "&lt;"&amp;O$11+7, Timesheet!$B$3:$B1000, "&gt;="&amp;O$11)
+SUMIFS(Meetings!$F$3:$F1000, Meetings!$B$3:$B1000, "&lt;"&amp;O$11+7, Meetings!$B$3:$B1000, "&gt;="&amp;O$11, Meetings!$G$3:$G1000, Summary!$P$7)
+SUMIFS(Meetings!$F$3:$F1000, Meetings!$B$3:$B1000, "&lt;"&amp;O$11+7, Meetings!$B$3:$B1000, "&gt;="&amp;O$11, Meetings!$H$3:$H1000, Summary!$P$7)
+SUMIFS(Meetings!$F$3:$F1000, Meetings!$B$3:$B1000, "&lt;"&amp;O$11+7, Meetings!$B$3:$B1000, "&gt;="&amp;O$11, Meetings!$I$3:$I1000, Summary!$P$7)
+SUMIFS(Meetings!$F$3:$F1000, Meetings!$B$3:$B1000, "&lt;"&amp;O$11+7, Meetings!$B$3:$B1000, "&gt;="&amp;O$11, Meetings!$J$3:$J1000, Summary!$P$7)
+SUMIFS(Meetings!$F$3:$F1000, Meetings!$B$3:$B1000, "&lt;"&amp;O$11+7, Meetings!$B$3:$B1000, "&gt;="&amp;O$11, Meetings!$K$3:$K1000, Summary!$P$7)
+SUMIFS(Meetings!$F$3:$F1000, Meetings!$B$3:$B1000, "&lt;"&amp;O$11+7, Meetings!$B$3:$B1000, "&gt;="&amp;O$11, Meetings!$L$3:$L1000, Summary!$P$7)
+SUMIFS(Meetings!$F$3:$F1000, Meetings!$B$3:$B1000, "&lt;"&amp;O$11+7, Meetings!$B$3:$B1000, "&gt;="&amp;O$11, Meetings!$M$3:$M1000, Summary!$P$7)
+SUMIFS(Meetings!$F$3:$F1000, Meetings!$B$3:$B1000, "&lt;"&amp;O$11+7, Meetings!$B$3:$B1000, "&gt;="&amp;O$11, Meetings!$N$3:$N1000, Summary!$P$7)
+SUMIFS(Meetings!$F$3:$F1000, Meetings!$B$3:$B1000, "&lt;"&amp;O$11+7, Meetings!$B$3:$B1000, "&gt;="&amp;O$11, Meetings!$O$3:$O1000, Summary!$P$7)
+SUMIFS(Meetings!$F$3:$F1000, Meetings!$B$3:$B1000, "&lt;"&amp;O$11+7, Meetings!$B$3:$B1000, "&gt;="&amp;O$11, Meetings!$P$3:$P1000, Summary!$P$7)
+SUMIFS(Meetings!$F$3:$F1000, Meetings!$B$3:$B1000, "&lt;"&amp;O$11+7, Meetings!$B$3:$B1000, "&gt;="&amp;O$11, Meetings!$Q$3:$Q1000, Summary!$P$7)
+SUMIFS(Meetings!$F$3:$F1000, Meetings!$B$3:$B1000, "&lt;"&amp;O$11+7, Meetings!$B$3:$B1000, "&gt;="&amp;O$11, Meetings!$G$3:$G1000, Summary!$Q$7)
+SUMIFS(Meetings!$F$3:$F1000, Meetings!$B$3:$B1000, "&lt;"&amp;O$11+7, Meetings!$B$3:$B1000, "&gt;="&amp;O$11, Meetings!$H$3:$H1000, Summary!$Q$7)
+SUMIFS(Meetings!$F$3:$F1000, Meetings!$B$3:$B1000, "&lt;"&amp;O$11+7, Meetings!$B$3:$B1000, "&gt;="&amp;O$11, Meetings!$I$3:$I1000, Summary!$Q$7)
+SUMIFS(Meetings!$F$3:$F1000, Meetings!$B$3:$B1000, "&lt;"&amp;O$11+7, Meetings!$B$3:$B1000, "&gt;="&amp;O$11, Meetings!$J$3:$J1000, Summary!$Q$7)
+SUMIFS(Meetings!$F$3:$F1000, Meetings!$B$3:$B1000, "&lt;"&amp;O$11+7, Meetings!$B$3:$B1000, "&gt;="&amp;O$11, Meetings!$K$3:$K1000, Summary!$Q$7)
+SUMIFS(Meetings!$F$3:$F1000, Meetings!$B$3:$B1000, "&lt;"&amp;O$11+7, Meetings!$B$3:$B1000, "&gt;="&amp;O$11, Meetings!$L$3:$L1000, Summary!$Q$7)
+SUMIFS(Meetings!$F$3:$F1000, Meetings!$B$3:$B1000, "&lt;"&amp;O$11+7, Meetings!$B$3:$B1000, "&gt;="&amp;O$11, Meetings!$M$3:$M1000, Summary!$Q$7)
+SUMIFS(Meetings!$F$3:$F1000, Meetings!$B$3:$B1000, "&lt;"&amp;O$11+7, Meetings!$B$3:$B1000, "&gt;="&amp;O$11, Meetings!$N$3:$N1000, Summary!$Q$7)
+SUMIFS(Meetings!$F$3:$F1000, Meetings!$B$3:$B1000, "&lt;"&amp;O$11+7, Meetings!$B$3:$B1000, "&gt;="&amp;O$11, Meetings!$O$3:$O1000, Summary!$Q$7)
+SUMIFS(Meetings!$F$3:$F1000, Meetings!$B$3:$B1000, "&lt;"&amp;O$11+7, Meetings!$B$3:$B1000, "&gt;="&amp;O$11, Meetings!$P$3:$P1000, Summary!$Q$7)
+SUMIFS(Meetings!$F$3:$F1000, Meetings!$B$3:$B1000, "&lt;"&amp;O$11+7, Meetings!$B$3:$B1000, "&gt;="&amp;O$11, Meetings!$Q$3:$Q1000, Summary!$Q$7)</f>
        <v>3</v>
      </c>
      <c r="P18" s="136">
        <f>SUMIFS(Timesheet!$G$3:$G1000, Timesheet!$D$3:$D1000, $B18, Timesheet!$B$3:$B1000, "&lt;"&amp;P$11+7, Timesheet!$B$3:$B1000, "&gt;="&amp;P$11)
+SUMIFS(Meetings!$F$3:$F1000, Meetings!$B$3:$B1000, "&lt;"&amp;P$11+7, Meetings!$B$3:$B1000, "&gt;="&amp;P$11, Meetings!$G$3:$G1000, Summary!$P$7)
+SUMIFS(Meetings!$F$3:$F1000, Meetings!$B$3:$B1000, "&lt;"&amp;P$11+7, Meetings!$B$3:$B1000, "&gt;="&amp;P$11, Meetings!$H$3:$H1000, Summary!$P$7)
+SUMIFS(Meetings!$F$3:$F1000, Meetings!$B$3:$B1000, "&lt;"&amp;P$11+7, Meetings!$B$3:$B1000, "&gt;="&amp;P$11, Meetings!$I$3:$I1000, Summary!$P$7)
+SUMIFS(Meetings!$F$3:$F1000, Meetings!$B$3:$B1000, "&lt;"&amp;P$11+7, Meetings!$B$3:$B1000, "&gt;="&amp;P$11, Meetings!$J$3:$J1000, Summary!$P$7)
+SUMIFS(Meetings!$F$3:$F1000, Meetings!$B$3:$B1000, "&lt;"&amp;P$11+7, Meetings!$B$3:$B1000, "&gt;="&amp;P$11, Meetings!$K$3:$K1000, Summary!$P$7)
+SUMIFS(Meetings!$F$3:$F1000, Meetings!$B$3:$B1000, "&lt;"&amp;P$11+7, Meetings!$B$3:$B1000, "&gt;="&amp;P$11, Meetings!$L$3:$L1000, Summary!$P$7)
+SUMIFS(Meetings!$F$3:$F1000, Meetings!$B$3:$B1000, "&lt;"&amp;P$11+7, Meetings!$B$3:$B1000, "&gt;="&amp;P$11, Meetings!$M$3:$M1000, Summary!$P$7)
+SUMIFS(Meetings!$F$3:$F1000, Meetings!$B$3:$B1000, "&lt;"&amp;P$11+7, Meetings!$B$3:$B1000, "&gt;="&amp;P$11, Meetings!$N$3:$N1000, Summary!$P$7)
+SUMIFS(Meetings!$F$3:$F1000, Meetings!$B$3:$B1000, "&lt;"&amp;P$11+7, Meetings!$B$3:$B1000, "&gt;="&amp;P$11, Meetings!$O$3:$O1000, Summary!$P$7)
+SUMIFS(Meetings!$F$3:$F1000, Meetings!$B$3:$B1000, "&lt;"&amp;P$11+7, Meetings!$B$3:$B1000, "&gt;="&amp;P$11, Meetings!$P$3:$P1000, Summary!$P$7)
+SUMIFS(Meetings!$F$3:$F1000, Meetings!$B$3:$B1000, "&lt;"&amp;P$11+7, Meetings!$B$3:$B1000, "&gt;="&amp;P$11, Meetings!$Q$3:$Q1000, Summary!$P$7)
+SUMIFS(Meetings!$F$3:$F1000, Meetings!$B$3:$B1000, "&lt;"&amp;P$11+7, Meetings!$B$3:$B1000, "&gt;="&amp;P$11, Meetings!$G$3:$G1000, Summary!$Q$7)
+SUMIFS(Meetings!$F$3:$F1000, Meetings!$B$3:$B1000, "&lt;"&amp;P$11+7, Meetings!$B$3:$B1000, "&gt;="&amp;P$11, Meetings!$H$3:$H1000, Summary!$Q$7)
+SUMIFS(Meetings!$F$3:$F1000, Meetings!$B$3:$B1000, "&lt;"&amp;P$11+7, Meetings!$B$3:$B1000, "&gt;="&amp;P$11, Meetings!$I$3:$I1000, Summary!$Q$7)
+SUMIFS(Meetings!$F$3:$F1000, Meetings!$B$3:$B1000, "&lt;"&amp;P$11+7, Meetings!$B$3:$B1000, "&gt;="&amp;P$11, Meetings!$J$3:$J1000, Summary!$Q$7)
+SUMIFS(Meetings!$F$3:$F1000, Meetings!$B$3:$B1000, "&lt;"&amp;P$11+7, Meetings!$B$3:$B1000, "&gt;="&amp;P$11, Meetings!$K$3:$K1000, Summary!$Q$7)
+SUMIFS(Meetings!$F$3:$F1000, Meetings!$B$3:$B1000, "&lt;"&amp;P$11+7, Meetings!$B$3:$B1000, "&gt;="&amp;P$11, Meetings!$L$3:$L1000, Summary!$Q$7)
+SUMIFS(Meetings!$F$3:$F1000, Meetings!$B$3:$B1000, "&lt;"&amp;P$11+7, Meetings!$B$3:$B1000, "&gt;="&amp;P$11, Meetings!$M$3:$M1000, Summary!$Q$7)
+SUMIFS(Meetings!$F$3:$F1000, Meetings!$B$3:$B1000, "&lt;"&amp;P$11+7, Meetings!$B$3:$B1000, "&gt;="&amp;P$11, Meetings!$N$3:$N1000, Summary!$Q$7)
+SUMIFS(Meetings!$F$3:$F1000, Meetings!$B$3:$B1000, "&lt;"&amp;P$11+7, Meetings!$B$3:$B1000, "&gt;="&amp;P$11, Meetings!$O$3:$O1000, Summary!$Q$7)
+SUMIFS(Meetings!$F$3:$F1000, Meetings!$B$3:$B1000, "&lt;"&amp;P$11+7, Meetings!$B$3:$B1000, "&gt;="&amp;P$11, Meetings!$P$3:$P1000, Summary!$Q$7)
+SUMIFS(Meetings!$F$3:$F1000, Meetings!$B$3:$B1000, "&lt;"&amp;P$11+7, Meetings!$B$3:$B1000, "&gt;="&amp;P$11, Meetings!$Q$3:$Q1000, Summary!$Q$7)</f>
        <v>5.5</v>
      </c>
      <c r="Q18" s="136">
        <f>SUMIFS(Timesheet!$G$3:$G1000, Timesheet!$D$3:$D1000, $B18, Timesheet!$B$3:$B1000, "&lt;"&amp;Q$11+7, Timesheet!$B$3:$B1000, "&gt;="&amp;Q$11)
+SUMIFS(Meetings!$F$3:$F1000, Meetings!$B$3:$B1000, "&lt;"&amp;Q$11+7, Meetings!$B$3:$B1000, "&gt;="&amp;Q$11, Meetings!$G$3:$G1000, Summary!$P$7)
+SUMIFS(Meetings!$F$3:$F1000, Meetings!$B$3:$B1000, "&lt;"&amp;Q$11+7, Meetings!$B$3:$B1000, "&gt;="&amp;Q$11, Meetings!$H$3:$H1000, Summary!$P$7)
+SUMIFS(Meetings!$F$3:$F1000, Meetings!$B$3:$B1000, "&lt;"&amp;Q$11+7, Meetings!$B$3:$B1000, "&gt;="&amp;Q$11, Meetings!$I$3:$I1000, Summary!$P$7)
+SUMIFS(Meetings!$F$3:$F1000, Meetings!$B$3:$B1000, "&lt;"&amp;Q$11+7, Meetings!$B$3:$B1000, "&gt;="&amp;Q$11, Meetings!$J$3:$J1000, Summary!$P$7)
+SUMIFS(Meetings!$F$3:$F1000, Meetings!$B$3:$B1000, "&lt;"&amp;Q$11+7, Meetings!$B$3:$B1000, "&gt;="&amp;Q$11, Meetings!$K$3:$K1000, Summary!$P$7)
+SUMIFS(Meetings!$F$3:$F1000, Meetings!$B$3:$B1000, "&lt;"&amp;Q$11+7, Meetings!$B$3:$B1000, "&gt;="&amp;Q$11, Meetings!$L$3:$L1000, Summary!$P$7)
+SUMIFS(Meetings!$F$3:$F1000, Meetings!$B$3:$B1000, "&lt;"&amp;Q$11+7, Meetings!$B$3:$B1000, "&gt;="&amp;Q$11, Meetings!$M$3:$M1000, Summary!$P$7)
+SUMIFS(Meetings!$F$3:$F1000, Meetings!$B$3:$B1000, "&lt;"&amp;Q$11+7, Meetings!$B$3:$B1000, "&gt;="&amp;Q$11, Meetings!$N$3:$N1000, Summary!$P$7)
+SUMIFS(Meetings!$F$3:$F1000, Meetings!$B$3:$B1000, "&lt;"&amp;Q$11+7, Meetings!$B$3:$B1000, "&gt;="&amp;Q$11, Meetings!$O$3:$O1000, Summary!$P$7)
+SUMIFS(Meetings!$F$3:$F1000, Meetings!$B$3:$B1000, "&lt;"&amp;Q$11+7, Meetings!$B$3:$B1000, "&gt;="&amp;Q$11, Meetings!$P$3:$P1000, Summary!$P$7)
+SUMIFS(Meetings!$F$3:$F1000, Meetings!$B$3:$B1000, "&lt;"&amp;Q$11+7, Meetings!$B$3:$B1000, "&gt;="&amp;Q$11, Meetings!$Q$3:$Q1000, Summary!$P$7)
+SUMIFS(Meetings!$F$3:$F1000, Meetings!$B$3:$B1000, "&lt;"&amp;Q$11+7, Meetings!$B$3:$B1000, "&gt;="&amp;Q$11, Meetings!$G$3:$G1000, Summary!$Q$7)
+SUMIFS(Meetings!$F$3:$F1000, Meetings!$B$3:$B1000, "&lt;"&amp;Q$11+7, Meetings!$B$3:$B1000, "&gt;="&amp;Q$11, Meetings!$H$3:$H1000, Summary!$Q$7)
+SUMIFS(Meetings!$F$3:$F1000, Meetings!$B$3:$B1000, "&lt;"&amp;Q$11+7, Meetings!$B$3:$B1000, "&gt;="&amp;Q$11, Meetings!$I$3:$I1000, Summary!$Q$7)
+SUMIFS(Meetings!$F$3:$F1000, Meetings!$B$3:$B1000, "&lt;"&amp;Q$11+7, Meetings!$B$3:$B1000, "&gt;="&amp;Q$11, Meetings!$J$3:$J1000, Summary!$Q$7)
+SUMIFS(Meetings!$F$3:$F1000, Meetings!$B$3:$B1000, "&lt;"&amp;Q$11+7, Meetings!$B$3:$B1000, "&gt;="&amp;Q$11, Meetings!$K$3:$K1000, Summary!$Q$7)
+SUMIFS(Meetings!$F$3:$F1000, Meetings!$B$3:$B1000, "&lt;"&amp;Q$11+7, Meetings!$B$3:$B1000, "&gt;="&amp;Q$11, Meetings!$L$3:$L1000, Summary!$Q$7)
+SUMIFS(Meetings!$F$3:$F1000, Meetings!$B$3:$B1000, "&lt;"&amp;Q$11+7, Meetings!$B$3:$B1000, "&gt;="&amp;Q$11, Meetings!$M$3:$M1000, Summary!$Q$7)
+SUMIFS(Meetings!$F$3:$F1000, Meetings!$B$3:$B1000, "&lt;"&amp;Q$11+7, Meetings!$B$3:$B1000, "&gt;="&amp;Q$11, Meetings!$N$3:$N1000, Summary!$Q$7)
+SUMIFS(Meetings!$F$3:$F1000, Meetings!$B$3:$B1000, "&lt;"&amp;Q$11+7, Meetings!$B$3:$B1000, "&gt;="&amp;Q$11, Meetings!$O$3:$O1000, Summary!$Q$7)
+SUMIFS(Meetings!$F$3:$F1000, Meetings!$B$3:$B1000, "&lt;"&amp;Q$11+7, Meetings!$B$3:$B1000, "&gt;="&amp;Q$11, Meetings!$P$3:$P1000, Summary!$Q$7)
+SUMIFS(Meetings!$F$3:$F1000, Meetings!$B$3:$B1000, "&lt;"&amp;Q$11+7, Meetings!$B$3:$B1000, "&gt;="&amp;Q$11, Meetings!$Q$3:$Q1000, Summary!$Q$7)</f>
        <v>6.75</v>
      </c>
      <c r="R18" s="136">
        <f>SUMIFS(Timesheet!$G$3:$G1000, Timesheet!$D$3:$D1000, $B18, Timesheet!$B$3:$B1000, "&lt;"&amp;R$11+7, Timesheet!$B$3:$B1000, "&gt;="&amp;R$11)
+SUMIFS(Meetings!$F$3:$F1000, Meetings!$B$3:$B1000, "&lt;"&amp;R$11+7, Meetings!$B$3:$B1000, "&gt;="&amp;R$11, Meetings!$G$3:$G1000, Summary!$P$7)
+SUMIFS(Meetings!$F$3:$F1000, Meetings!$B$3:$B1000, "&lt;"&amp;R$11+7, Meetings!$B$3:$B1000, "&gt;="&amp;R$11, Meetings!$H$3:$H1000, Summary!$P$7)
+SUMIFS(Meetings!$F$3:$F1000, Meetings!$B$3:$B1000, "&lt;"&amp;R$11+7, Meetings!$B$3:$B1000, "&gt;="&amp;R$11, Meetings!$I$3:$I1000, Summary!$P$7)
+SUMIFS(Meetings!$F$3:$F1000, Meetings!$B$3:$B1000, "&lt;"&amp;R$11+7, Meetings!$B$3:$B1000, "&gt;="&amp;R$11, Meetings!$J$3:$J1000, Summary!$P$7)
+SUMIFS(Meetings!$F$3:$F1000, Meetings!$B$3:$B1000, "&lt;"&amp;R$11+7, Meetings!$B$3:$B1000, "&gt;="&amp;R$11, Meetings!$K$3:$K1000, Summary!$P$7)
+SUMIFS(Meetings!$F$3:$F1000, Meetings!$B$3:$B1000, "&lt;"&amp;R$11+7, Meetings!$B$3:$B1000, "&gt;="&amp;R$11, Meetings!$L$3:$L1000, Summary!$P$7)
+SUMIFS(Meetings!$F$3:$F1000, Meetings!$B$3:$B1000, "&lt;"&amp;R$11+7, Meetings!$B$3:$B1000, "&gt;="&amp;R$11, Meetings!$M$3:$M1000, Summary!$P$7)
+SUMIFS(Meetings!$F$3:$F1000, Meetings!$B$3:$B1000, "&lt;"&amp;R$11+7, Meetings!$B$3:$B1000, "&gt;="&amp;R$11, Meetings!$N$3:$N1000, Summary!$P$7)
+SUMIFS(Meetings!$F$3:$F1000, Meetings!$B$3:$B1000, "&lt;"&amp;R$11+7, Meetings!$B$3:$B1000, "&gt;="&amp;R$11, Meetings!$O$3:$O1000, Summary!$P$7)
+SUMIFS(Meetings!$F$3:$F1000, Meetings!$B$3:$B1000, "&lt;"&amp;R$11+7, Meetings!$B$3:$B1000, "&gt;="&amp;R$11, Meetings!$P$3:$P1000, Summary!$P$7)
+SUMIFS(Meetings!$F$3:$F1000, Meetings!$B$3:$B1000, "&lt;"&amp;R$11+7, Meetings!$B$3:$B1000, "&gt;="&amp;R$11, Meetings!$Q$3:$Q1000, Summary!$P$7)
+SUMIFS(Meetings!$F$3:$F1000, Meetings!$B$3:$B1000, "&lt;"&amp;R$11+7, Meetings!$B$3:$B1000, "&gt;="&amp;R$11, Meetings!$G$3:$G1000, Summary!$Q$7)
+SUMIFS(Meetings!$F$3:$F1000, Meetings!$B$3:$B1000, "&lt;"&amp;R$11+7, Meetings!$B$3:$B1000, "&gt;="&amp;R$11, Meetings!$H$3:$H1000, Summary!$Q$7)
+SUMIFS(Meetings!$F$3:$F1000, Meetings!$B$3:$B1000, "&lt;"&amp;R$11+7, Meetings!$B$3:$B1000, "&gt;="&amp;R$11, Meetings!$I$3:$I1000, Summary!$Q$7)
+SUMIFS(Meetings!$F$3:$F1000, Meetings!$B$3:$B1000, "&lt;"&amp;R$11+7, Meetings!$B$3:$B1000, "&gt;="&amp;R$11, Meetings!$J$3:$J1000, Summary!$Q$7)
+SUMIFS(Meetings!$F$3:$F1000, Meetings!$B$3:$B1000, "&lt;"&amp;R$11+7, Meetings!$B$3:$B1000, "&gt;="&amp;R$11, Meetings!$K$3:$K1000, Summary!$Q$7)
+SUMIFS(Meetings!$F$3:$F1000, Meetings!$B$3:$B1000, "&lt;"&amp;R$11+7, Meetings!$B$3:$B1000, "&gt;="&amp;R$11, Meetings!$L$3:$L1000, Summary!$Q$7)
+SUMIFS(Meetings!$F$3:$F1000, Meetings!$B$3:$B1000, "&lt;"&amp;R$11+7, Meetings!$B$3:$B1000, "&gt;="&amp;R$11, Meetings!$M$3:$M1000, Summary!$Q$7)
+SUMIFS(Meetings!$F$3:$F1000, Meetings!$B$3:$B1000, "&lt;"&amp;R$11+7, Meetings!$B$3:$B1000, "&gt;="&amp;R$11, Meetings!$N$3:$N1000, Summary!$Q$7)
+SUMIFS(Meetings!$F$3:$F1000, Meetings!$B$3:$B1000, "&lt;"&amp;R$11+7, Meetings!$B$3:$B1000, "&gt;="&amp;R$11, Meetings!$O$3:$O1000, Summary!$Q$7)
+SUMIFS(Meetings!$F$3:$F1000, Meetings!$B$3:$B1000, "&lt;"&amp;R$11+7, Meetings!$B$3:$B1000, "&gt;="&amp;R$11, Meetings!$P$3:$P1000, Summary!$Q$7)
+SUMIFS(Meetings!$F$3:$F1000, Meetings!$B$3:$B1000, "&lt;"&amp;R$11+7, Meetings!$B$3:$B1000, "&gt;="&amp;R$11, Meetings!$Q$3:$Q1000, Summary!$Q$7)</f>
        <v>10.5</v>
      </c>
      <c r="S18" s="136">
        <f>SUMIFS(Timesheet!$G$3:$G1000, Timesheet!$D$3:$D1000, $B18, Timesheet!$B$3:$B1000, "&lt;"&amp;S$11+7, Timesheet!$B$3:$B1000, "&gt;="&amp;S$11)
+SUMIFS(Meetings!$F$3:$F1000, Meetings!$B$3:$B1000, "&lt;"&amp;S$11+7, Meetings!$B$3:$B1000, "&gt;="&amp;S$11, Meetings!$G$3:$G1000, Summary!$P$7)
+SUMIFS(Meetings!$F$3:$F1000, Meetings!$B$3:$B1000, "&lt;"&amp;S$11+7, Meetings!$B$3:$B1000, "&gt;="&amp;S$11, Meetings!$H$3:$H1000, Summary!$P$7)
+SUMIFS(Meetings!$F$3:$F1000, Meetings!$B$3:$B1000, "&lt;"&amp;S$11+7, Meetings!$B$3:$B1000, "&gt;="&amp;S$11, Meetings!$I$3:$I1000, Summary!$P$7)
+SUMIFS(Meetings!$F$3:$F1000, Meetings!$B$3:$B1000, "&lt;"&amp;S$11+7, Meetings!$B$3:$B1000, "&gt;="&amp;S$11, Meetings!$J$3:$J1000, Summary!$P$7)
+SUMIFS(Meetings!$F$3:$F1000, Meetings!$B$3:$B1000, "&lt;"&amp;S$11+7, Meetings!$B$3:$B1000, "&gt;="&amp;S$11, Meetings!$K$3:$K1000, Summary!$P$7)
+SUMIFS(Meetings!$F$3:$F1000, Meetings!$B$3:$B1000, "&lt;"&amp;S$11+7, Meetings!$B$3:$B1000, "&gt;="&amp;S$11, Meetings!$L$3:$L1000, Summary!$P$7)
+SUMIFS(Meetings!$F$3:$F1000, Meetings!$B$3:$B1000, "&lt;"&amp;S$11+7, Meetings!$B$3:$B1000, "&gt;="&amp;S$11, Meetings!$M$3:$M1000, Summary!$P$7)
+SUMIFS(Meetings!$F$3:$F1000, Meetings!$B$3:$B1000, "&lt;"&amp;S$11+7, Meetings!$B$3:$B1000, "&gt;="&amp;S$11, Meetings!$N$3:$N1000, Summary!$P$7)
+SUMIFS(Meetings!$F$3:$F1000, Meetings!$B$3:$B1000, "&lt;"&amp;S$11+7, Meetings!$B$3:$B1000, "&gt;="&amp;S$11, Meetings!$O$3:$O1000, Summary!$P$7)
+SUMIFS(Meetings!$F$3:$F1000, Meetings!$B$3:$B1000, "&lt;"&amp;S$11+7, Meetings!$B$3:$B1000, "&gt;="&amp;S$11, Meetings!$P$3:$P1000, Summary!$P$7)
+SUMIFS(Meetings!$F$3:$F1000, Meetings!$B$3:$B1000, "&lt;"&amp;S$11+7, Meetings!$B$3:$B1000, "&gt;="&amp;S$11, Meetings!$Q$3:$Q1000, Summary!$P$7)
+SUMIFS(Meetings!$F$3:$F1000, Meetings!$B$3:$B1000, "&lt;"&amp;S$11+7, Meetings!$B$3:$B1000, "&gt;="&amp;S$11, Meetings!$G$3:$G1000, Summary!$Q$7)
+SUMIFS(Meetings!$F$3:$F1000, Meetings!$B$3:$B1000, "&lt;"&amp;S$11+7, Meetings!$B$3:$B1000, "&gt;="&amp;S$11, Meetings!$H$3:$H1000, Summary!$Q$7)
+SUMIFS(Meetings!$F$3:$F1000, Meetings!$B$3:$B1000, "&lt;"&amp;S$11+7, Meetings!$B$3:$B1000, "&gt;="&amp;S$11, Meetings!$I$3:$I1000, Summary!$Q$7)
+SUMIFS(Meetings!$F$3:$F1000, Meetings!$B$3:$B1000, "&lt;"&amp;S$11+7, Meetings!$B$3:$B1000, "&gt;="&amp;S$11, Meetings!$J$3:$J1000, Summary!$Q$7)
+SUMIFS(Meetings!$F$3:$F1000, Meetings!$B$3:$B1000, "&lt;"&amp;S$11+7, Meetings!$B$3:$B1000, "&gt;="&amp;S$11, Meetings!$K$3:$K1000, Summary!$Q$7)
+SUMIFS(Meetings!$F$3:$F1000, Meetings!$B$3:$B1000, "&lt;"&amp;S$11+7, Meetings!$B$3:$B1000, "&gt;="&amp;S$11, Meetings!$L$3:$L1000, Summary!$Q$7)
+SUMIFS(Meetings!$F$3:$F1000, Meetings!$B$3:$B1000, "&lt;"&amp;S$11+7, Meetings!$B$3:$B1000, "&gt;="&amp;S$11, Meetings!$M$3:$M1000, Summary!$Q$7)
+SUMIFS(Meetings!$F$3:$F1000, Meetings!$B$3:$B1000, "&lt;"&amp;S$11+7, Meetings!$B$3:$B1000, "&gt;="&amp;S$11, Meetings!$N$3:$N1000, Summary!$Q$7)
+SUMIFS(Meetings!$F$3:$F1000, Meetings!$B$3:$B1000, "&lt;"&amp;S$11+7, Meetings!$B$3:$B1000, "&gt;="&amp;S$11, Meetings!$O$3:$O1000, Summary!$Q$7)
+SUMIFS(Meetings!$F$3:$F1000, Meetings!$B$3:$B1000, "&lt;"&amp;S$11+7, Meetings!$B$3:$B1000, "&gt;="&amp;S$11, Meetings!$P$3:$P1000, Summary!$Q$7)
+SUMIFS(Meetings!$F$3:$F1000, Meetings!$B$3:$B1000, "&lt;"&amp;S$11+7, Meetings!$B$3:$B1000, "&gt;="&amp;S$11, Meetings!$Q$3:$Q1000, Summary!$Q$7)</f>
        <v>13.5</v>
      </c>
      <c r="T18" s="136">
        <f>SUMIFS(Timesheet!$G$3:$G1000, Timesheet!$D$3:$D1000, $B18, Timesheet!$B$3:$B1000, "&lt;"&amp;T$11+7, Timesheet!$B$3:$B1000, "&gt;="&amp;T$11)
+SUMIFS(Meetings!$F$3:$F1000, Meetings!$B$3:$B1000, "&lt;"&amp;T$11+7, Meetings!$B$3:$B1000, "&gt;="&amp;T$11, Meetings!$G$3:$G1000, Summary!$P$7)
+SUMIFS(Meetings!$F$3:$F1000, Meetings!$B$3:$B1000, "&lt;"&amp;T$11+7, Meetings!$B$3:$B1000, "&gt;="&amp;T$11, Meetings!$H$3:$H1000, Summary!$P$7)
+SUMIFS(Meetings!$F$3:$F1000, Meetings!$B$3:$B1000, "&lt;"&amp;T$11+7, Meetings!$B$3:$B1000, "&gt;="&amp;T$11, Meetings!$I$3:$I1000, Summary!$P$7)
+SUMIFS(Meetings!$F$3:$F1000, Meetings!$B$3:$B1000, "&lt;"&amp;T$11+7, Meetings!$B$3:$B1000, "&gt;="&amp;T$11, Meetings!$J$3:$J1000, Summary!$P$7)
+SUMIFS(Meetings!$F$3:$F1000, Meetings!$B$3:$B1000, "&lt;"&amp;T$11+7, Meetings!$B$3:$B1000, "&gt;="&amp;T$11, Meetings!$K$3:$K1000, Summary!$P$7)
+SUMIFS(Meetings!$F$3:$F1000, Meetings!$B$3:$B1000, "&lt;"&amp;T$11+7, Meetings!$B$3:$B1000, "&gt;="&amp;T$11, Meetings!$L$3:$L1000, Summary!$P$7)
+SUMIFS(Meetings!$F$3:$F1000, Meetings!$B$3:$B1000, "&lt;"&amp;T$11+7, Meetings!$B$3:$B1000, "&gt;="&amp;T$11, Meetings!$M$3:$M1000, Summary!$P$7)
+SUMIFS(Meetings!$F$3:$F1000, Meetings!$B$3:$B1000, "&lt;"&amp;T$11+7, Meetings!$B$3:$B1000, "&gt;="&amp;T$11, Meetings!$N$3:$N1000, Summary!$P$7)
+SUMIFS(Meetings!$F$3:$F1000, Meetings!$B$3:$B1000, "&lt;"&amp;T$11+7, Meetings!$B$3:$B1000, "&gt;="&amp;T$11, Meetings!$O$3:$O1000, Summary!$P$7)
+SUMIFS(Meetings!$F$3:$F1000, Meetings!$B$3:$B1000, "&lt;"&amp;T$11+7, Meetings!$B$3:$B1000, "&gt;="&amp;T$11, Meetings!$P$3:$P1000, Summary!$P$7)
+SUMIFS(Meetings!$F$3:$F1000, Meetings!$B$3:$B1000, "&lt;"&amp;T$11+7, Meetings!$B$3:$B1000, "&gt;="&amp;T$11, Meetings!$Q$3:$Q1000, Summary!$P$7)
+SUMIFS(Meetings!$F$3:$F1000, Meetings!$B$3:$B1000, "&lt;"&amp;T$11+7, Meetings!$B$3:$B1000, "&gt;="&amp;T$11, Meetings!$G$3:$G1000, Summary!$Q$7)
+SUMIFS(Meetings!$F$3:$F1000, Meetings!$B$3:$B1000, "&lt;"&amp;T$11+7, Meetings!$B$3:$B1000, "&gt;="&amp;T$11, Meetings!$H$3:$H1000, Summary!$Q$7)
+SUMIFS(Meetings!$F$3:$F1000, Meetings!$B$3:$B1000, "&lt;"&amp;T$11+7, Meetings!$B$3:$B1000, "&gt;="&amp;T$11, Meetings!$I$3:$I1000, Summary!$Q$7)
+SUMIFS(Meetings!$F$3:$F1000, Meetings!$B$3:$B1000, "&lt;"&amp;T$11+7, Meetings!$B$3:$B1000, "&gt;="&amp;T$11, Meetings!$J$3:$J1000, Summary!$Q$7)
+SUMIFS(Meetings!$F$3:$F1000, Meetings!$B$3:$B1000, "&lt;"&amp;T$11+7, Meetings!$B$3:$B1000, "&gt;="&amp;T$11, Meetings!$K$3:$K1000, Summary!$Q$7)
+SUMIFS(Meetings!$F$3:$F1000, Meetings!$B$3:$B1000, "&lt;"&amp;T$11+7, Meetings!$B$3:$B1000, "&gt;="&amp;T$11, Meetings!$L$3:$L1000, Summary!$Q$7)
+SUMIFS(Meetings!$F$3:$F1000, Meetings!$B$3:$B1000, "&lt;"&amp;T$11+7, Meetings!$B$3:$B1000, "&gt;="&amp;T$11, Meetings!$M$3:$M1000, Summary!$Q$7)
+SUMIFS(Meetings!$F$3:$F1000, Meetings!$B$3:$B1000, "&lt;"&amp;T$11+7, Meetings!$B$3:$B1000, "&gt;="&amp;T$11, Meetings!$N$3:$N1000, Summary!$Q$7)
+SUMIFS(Meetings!$F$3:$F1000, Meetings!$B$3:$B1000, "&lt;"&amp;T$11+7, Meetings!$B$3:$B1000, "&gt;="&amp;T$11, Meetings!$O$3:$O1000, Summary!$Q$7)
+SUMIFS(Meetings!$F$3:$F1000, Meetings!$B$3:$B1000, "&lt;"&amp;T$11+7, Meetings!$B$3:$B1000, "&gt;="&amp;T$11, Meetings!$P$3:$P1000, Summary!$Q$7)
+SUMIFS(Meetings!$F$3:$F1000, Meetings!$B$3:$B1000, "&lt;"&amp;T$11+7, Meetings!$B$3:$B1000, "&gt;="&amp;T$11, Meetings!$Q$3:$Q1000, Summary!$Q$7)</f>
        <v>6.25</v>
      </c>
      <c r="U18" s="136">
        <f>SUMIFS(Timesheet!$G$3:$G1000, Timesheet!$D$3:$D1000, $B18, Timesheet!$B$3:$B1000, "&lt;"&amp;U$11+7, Timesheet!$B$3:$B1000, "&gt;="&amp;U$11)
+SUMIFS(Meetings!$F$3:$F1000, Meetings!$B$3:$B1000, "&lt;"&amp;U$11+7, Meetings!$B$3:$B1000, "&gt;="&amp;U$11, Meetings!$G$3:$G1000, Summary!$P$7)
+SUMIFS(Meetings!$F$3:$F1000, Meetings!$B$3:$B1000, "&lt;"&amp;U$11+7, Meetings!$B$3:$B1000, "&gt;="&amp;U$11, Meetings!$H$3:$H1000, Summary!$P$7)
+SUMIFS(Meetings!$F$3:$F1000, Meetings!$B$3:$B1000, "&lt;"&amp;U$11+7, Meetings!$B$3:$B1000, "&gt;="&amp;U$11, Meetings!$I$3:$I1000, Summary!$P$7)
+SUMIFS(Meetings!$F$3:$F1000, Meetings!$B$3:$B1000, "&lt;"&amp;U$11+7, Meetings!$B$3:$B1000, "&gt;="&amp;U$11, Meetings!$J$3:$J1000, Summary!$P$7)
+SUMIFS(Meetings!$F$3:$F1000, Meetings!$B$3:$B1000, "&lt;"&amp;U$11+7, Meetings!$B$3:$B1000, "&gt;="&amp;U$11, Meetings!$K$3:$K1000, Summary!$P$7)
+SUMIFS(Meetings!$F$3:$F1000, Meetings!$B$3:$B1000, "&lt;"&amp;U$11+7, Meetings!$B$3:$B1000, "&gt;="&amp;U$11, Meetings!$L$3:$L1000, Summary!$P$7)
+SUMIFS(Meetings!$F$3:$F1000, Meetings!$B$3:$B1000, "&lt;"&amp;U$11+7, Meetings!$B$3:$B1000, "&gt;="&amp;U$11, Meetings!$M$3:$M1000, Summary!$P$7)
+SUMIFS(Meetings!$F$3:$F1000, Meetings!$B$3:$B1000, "&lt;"&amp;U$11+7, Meetings!$B$3:$B1000, "&gt;="&amp;U$11, Meetings!$N$3:$N1000, Summary!$P$7)
+SUMIFS(Meetings!$F$3:$F1000, Meetings!$B$3:$B1000, "&lt;"&amp;U$11+7, Meetings!$B$3:$B1000, "&gt;="&amp;U$11, Meetings!$O$3:$O1000, Summary!$P$7)
+SUMIFS(Meetings!$F$3:$F1000, Meetings!$B$3:$B1000, "&lt;"&amp;U$11+7, Meetings!$B$3:$B1000, "&gt;="&amp;U$11, Meetings!$P$3:$P1000, Summary!$P$7)
+SUMIFS(Meetings!$F$3:$F1000, Meetings!$B$3:$B1000, "&lt;"&amp;U$11+7, Meetings!$B$3:$B1000, "&gt;="&amp;U$11, Meetings!$Q$3:$Q1000, Summary!$P$7)
+SUMIFS(Meetings!$F$3:$F1000, Meetings!$B$3:$B1000, "&lt;"&amp;U$11+7, Meetings!$B$3:$B1000, "&gt;="&amp;U$11, Meetings!$G$3:$G1000, Summary!$Q$7)
+SUMIFS(Meetings!$F$3:$F1000, Meetings!$B$3:$B1000, "&lt;"&amp;U$11+7, Meetings!$B$3:$B1000, "&gt;="&amp;U$11, Meetings!$H$3:$H1000, Summary!$Q$7)
+SUMIFS(Meetings!$F$3:$F1000, Meetings!$B$3:$B1000, "&lt;"&amp;U$11+7, Meetings!$B$3:$B1000, "&gt;="&amp;U$11, Meetings!$I$3:$I1000, Summary!$Q$7)
+SUMIFS(Meetings!$F$3:$F1000, Meetings!$B$3:$B1000, "&lt;"&amp;U$11+7, Meetings!$B$3:$B1000, "&gt;="&amp;U$11, Meetings!$J$3:$J1000, Summary!$Q$7)
+SUMIFS(Meetings!$F$3:$F1000, Meetings!$B$3:$B1000, "&lt;"&amp;U$11+7, Meetings!$B$3:$B1000, "&gt;="&amp;U$11, Meetings!$K$3:$K1000, Summary!$Q$7)
+SUMIFS(Meetings!$F$3:$F1000, Meetings!$B$3:$B1000, "&lt;"&amp;U$11+7, Meetings!$B$3:$B1000, "&gt;="&amp;U$11, Meetings!$L$3:$L1000, Summary!$Q$7)
+SUMIFS(Meetings!$F$3:$F1000, Meetings!$B$3:$B1000, "&lt;"&amp;U$11+7, Meetings!$B$3:$B1000, "&gt;="&amp;U$11, Meetings!$M$3:$M1000, Summary!$Q$7)
+SUMIFS(Meetings!$F$3:$F1000, Meetings!$B$3:$B1000, "&lt;"&amp;U$11+7, Meetings!$B$3:$B1000, "&gt;="&amp;U$11, Meetings!$N$3:$N1000, Summary!$Q$7)
+SUMIFS(Meetings!$F$3:$F1000, Meetings!$B$3:$B1000, "&lt;"&amp;U$11+7, Meetings!$B$3:$B1000, "&gt;="&amp;U$11, Meetings!$O$3:$O1000, Summary!$Q$7)
+SUMIFS(Meetings!$F$3:$F1000, Meetings!$B$3:$B1000, "&lt;"&amp;U$11+7, Meetings!$B$3:$B1000, "&gt;="&amp;U$11, Meetings!$P$3:$P1000, Summary!$Q$7)
+SUMIFS(Meetings!$F$3:$F1000, Meetings!$B$3:$B1000, "&lt;"&amp;U$11+7, Meetings!$B$3:$B1000, "&gt;="&amp;U$11, Meetings!$Q$3:$Q1000, Summary!$Q$7)</f>
        <v>0</v>
      </c>
      <c r="V18" s="136">
        <f>SUMIFS(Timesheet!$G$3:$G1000, Timesheet!$D$3:$D1000, $B18, Timesheet!$B$3:$B1000, "&lt;"&amp;V$11+7, Timesheet!$B$3:$B1000, "&gt;="&amp;V$11)
+SUMIFS(Meetings!$F$3:$F1000, Meetings!$B$3:$B1000, "&lt;"&amp;V$11+7, Meetings!$B$3:$B1000, "&gt;="&amp;V$11, Meetings!$G$3:$G1000, Summary!$P$7)
+SUMIFS(Meetings!$F$3:$F1000, Meetings!$B$3:$B1000, "&lt;"&amp;V$11+7, Meetings!$B$3:$B1000, "&gt;="&amp;V$11, Meetings!$H$3:$H1000, Summary!$P$7)
+SUMIFS(Meetings!$F$3:$F1000, Meetings!$B$3:$B1000, "&lt;"&amp;V$11+7, Meetings!$B$3:$B1000, "&gt;="&amp;V$11, Meetings!$I$3:$I1000, Summary!$P$7)
+SUMIFS(Meetings!$F$3:$F1000, Meetings!$B$3:$B1000, "&lt;"&amp;V$11+7, Meetings!$B$3:$B1000, "&gt;="&amp;V$11, Meetings!$J$3:$J1000, Summary!$P$7)
+SUMIFS(Meetings!$F$3:$F1000, Meetings!$B$3:$B1000, "&lt;"&amp;V$11+7, Meetings!$B$3:$B1000, "&gt;="&amp;V$11, Meetings!$K$3:$K1000, Summary!$P$7)
+SUMIFS(Meetings!$F$3:$F1000, Meetings!$B$3:$B1000, "&lt;"&amp;V$11+7, Meetings!$B$3:$B1000, "&gt;="&amp;V$11, Meetings!$L$3:$L1000, Summary!$P$7)
+SUMIFS(Meetings!$F$3:$F1000, Meetings!$B$3:$B1000, "&lt;"&amp;V$11+7, Meetings!$B$3:$B1000, "&gt;="&amp;V$11, Meetings!$M$3:$M1000, Summary!$P$7)
+SUMIFS(Meetings!$F$3:$F1000, Meetings!$B$3:$B1000, "&lt;"&amp;V$11+7, Meetings!$B$3:$B1000, "&gt;="&amp;V$11, Meetings!$N$3:$N1000, Summary!$P$7)
+SUMIFS(Meetings!$F$3:$F1000, Meetings!$B$3:$B1000, "&lt;"&amp;V$11+7, Meetings!$B$3:$B1000, "&gt;="&amp;V$11, Meetings!$O$3:$O1000, Summary!$P$7)
+SUMIFS(Meetings!$F$3:$F1000, Meetings!$B$3:$B1000, "&lt;"&amp;V$11+7, Meetings!$B$3:$B1000, "&gt;="&amp;V$11, Meetings!$P$3:$P1000, Summary!$P$7)
+SUMIFS(Meetings!$F$3:$F1000, Meetings!$B$3:$B1000, "&lt;"&amp;V$11+7, Meetings!$B$3:$B1000, "&gt;="&amp;V$11, Meetings!$Q$3:$Q1000, Summary!$P$7)
+SUMIFS(Meetings!$F$3:$F1000, Meetings!$B$3:$B1000, "&lt;"&amp;V$11+7, Meetings!$B$3:$B1000, "&gt;="&amp;V$11, Meetings!$G$3:$G1000, Summary!$Q$7)
+SUMIFS(Meetings!$F$3:$F1000, Meetings!$B$3:$B1000, "&lt;"&amp;V$11+7, Meetings!$B$3:$B1000, "&gt;="&amp;V$11, Meetings!$H$3:$H1000, Summary!$Q$7)
+SUMIFS(Meetings!$F$3:$F1000, Meetings!$B$3:$B1000, "&lt;"&amp;V$11+7, Meetings!$B$3:$B1000, "&gt;="&amp;V$11, Meetings!$I$3:$I1000, Summary!$Q$7)
+SUMIFS(Meetings!$F$3:$F1000, Meetings!$B$3:$B1000, "&lt;"&amp;V$11+7, Meetings!$B$3:$B1000, "&gt;="&amp;V$11, Meetings!$J$3:$J1000, Summary!$Q$7)
+SUMIFS(Meetings!$F$3:$F1000, Meetings!$B$3:$B1000, "&lt;"&amp;V$11+7, Meetings!$B$3:$B1000, "&gt;="&amp;V$11, Meetings!$K$3:$K1000, Summary!$Q$7)
+SUMIFS(Meetings!$F$3:$F1000, Meetings!$B$3:$B1000, "&lt;"&amp;V$11+7, Meetings!$B$3:$B1000, "&gt;="&amp;V$11, Meetings!$L$3:$L1000, Summary!$Q$7)
+SUMIFS(Meetings!$F$3:$F1000, Meetings!$B$3:$B1000, "&lt;"&amp;V$11+7, Meetings!$B$3:$B1000, "&gt;="&amp;V$11, Meetings!$M$3:$M1000, Summary!$Q$7)
+SUMIFS(Meetings!$F$3:$F1000, Meetings!$B$3:$B1000, "&lt;"&amp;V$11+7, Meetings!$B$3:$B1000, "&gt;="&amp;V$11, Meetings!$N$3:$N1000, Summary!$Q$7)
+SUMIFS(Meetings!$F$3:$F1000, Meetings!$B$3:$B1000, "&lt;"&amp;V$11+7, Meetings!$B$3:$B1000, "&gt;="&amp;V$11, Meetings!$O$3:$O1000, Summary!$Q$7)
+SUMIFS(Meetings!$F$3:$F1000, Meetings!$B$3:$B1000, "&lt;"&amp;V$11+7, Meetings!$B$3:$B1000, "&gt;="&amp;V$11, Meetings!$P$3:$P1000, Summary!$Q$7)
+SUMIFS(Meetings!$F$3:$F1000, Meetings!$B$3:$B1000, "&lt;"&amp;V$11+7, Meetings!$B$3:$B1000, "&gt;="&amp;V$11, Meetings!$Q$3:$Q1000, Summary!$Q$7)</f>
        <v>26.5</v>
      </c>
      <c r="W18" s="137">
        <f>SUMIFS(Timesheet!$G$3:$G1000, Timesheet!$D$3:$D1000, $B18, Timesheet!$B$3:$B1000, "&lt;"&amp;W$11+7, Timesheet!$B$3:$B1000, "&gt;="&amp;W$11)
+SUMIFS(Meetings!$F$3:$F1000, Meetings!$B$3:$B1000, "&lt;"&amp;W$11+7, Meetings!$B$3:$B1000, "&gt;="&amp;W$11, Meetings!$G$3:$G1000, Summary!$P$7)
+SUMIFS(Meetings!$F$3:$F1000, Meetings!$B$3:$B1000, "&lt;"&amp;W$11+7, Meetings!$B$3:$B1000, "&gt;="&amp;W$11, Meetings!$H$3:$H1000, Summary!$P$7)
+SUMIFS(Meetings!$F$3:$F1000, Meetings!$B$3:$B1000, "&lt;"&amp;W$11+7, Meetings!$B$3:$B1000, "&gt;="&amp;W$11, Meetings!$I$3:$I1000, Summary!$P$7)
+SUMIFS(Meetings!$F$3:$F1000, Meetings!$B$3:$B1000, "&lt;"&amp;W$11+7, Meetings!$B$3:$B1000, "&gt;="&amp;W$11, Meetings!$J$3:$J1000, Summary!$P$7)
+SUMIFS(Meetings!$F$3:$F1000, Meetings!$B$3:$B1000, "&lt;"&amp;W$11+7, Meetings!$B$3:$B1000, "&gt;="&amp;W$11, Meetings!$K$3:$K1000, Summary!$P$7)
+SUMIFS(Meetings!$F$3:$F1000, Meetings!$B$3:$B1000, "&lt;"&amp;W$11+7, Meetings!$B$3:$B1000, "&gt;="&amp;W$11, Meetings!$L$3:$L1000, Summary!$P$7)
+SUMIFS(Meetings!$F$3:$F1000, Meetings!$B$3:$B1000, "&lt;"&amp;W$11+7, Meetings!$B$3:$B1000, "&gt;="&amp;W$11, Meetings!$M$3:$M1000, Summary!$P$7)
+SUMIFS(Meetings!$F$3:$F1000, Meetings!$B$3:$B1000, "&lt;"&amp;W$11+7, Meetings!$B$3:$B1000, "&gt;="&amp;W$11, Meetings!$N$3:$N1000, Summary!$P$7)
+SUMIFS(Meetings!$F$3:$F1000, Meetings!$B$3:$B1000, "&lt;"&amp;W$11+7, Meetings!$B$3:$B1000, "&gt;="&amp;W$11, Meetings!$O$3:$O1000, Summary!$P$7)
+SUMIFS(Meetings!$F$3:$F1000, Meetings!$B$3:$B1000, "&lt;"&amp;W$11+7, Meetings!$B$3:$B1000, "&gt;="&amp;W$11, Meetings!$P$3:$P1000, Summary!$P$7)
+SUMIFS(Meetings!$F$3:$F1000, Meetings!$B$3:$B1000, "&lt;"&amp;W$11+7, Meetings!$B$3:$B1000, "&gt;="&amp;W$11, Meetings!$Q$3:$Q1000, Summary!$P$7)
+SUMIFS(Meetings!$F$3:$F1000, Meetings!$B$3:$B1000, "&lt;"&amp;W$11+7, Meetings!$B$3:$B1000, "&gt;="&amp;W$11, Meetings!$G$3:$G1000, Summary!$Q$7)
+SUMIFS(Meetings!$F$3:$F1000, Meetings!$B$3:$B1000, "&lt;"&amp;W$11+7, Meetings!$B$3:$B1000, "&gt;="&amp;W$11, Meetings!$H$3:$H1000, Summary!$Q$7)
+SUMIFS(Meetings!$F$3:$F1000, Meetings!$B$3:$B1000, "&lt;"&amp;W$11+7, Meetings!$B$3:$B1000, "&gt;="&amp;W$11, Meetings!$I$3:$I1000, Summary!$Q$7)
+SUMIFS(Meetings!$F$3:$F1000, Meetings!$B$3:$B1000, "&lt;"&amp;W$11+7, Meetings!$B$3:$B1000, "&gt;="&amp;W$11, Meetings!$J$3:$J1000, Summary!$Q$7)
+SUMIFS(Meetings!$F$3:$F1000, Meetings!$B$3:$B1000, "&lt;"&amp;W$11+7, Meetings!$B$3:$B1000, "&gt;="&amp;W$11, Meetings!$K$3:$K1000, Summary!$Q$7)
+SUMIFS(Meetings!$F$3:$F1000, Meetings!$B$3:$B1000, "&lt;"&amp;W$11+7, Meetings!$B$3:$B1000, "&gt;="&amp;W$11, Meetings!$L$3:$L1000, Summary!$Q$7)
+SUMIFS(Meetings!$F$3:$F1000, Meetings!$B$3:$B1000, "&lt;"&amp;W$11+7, Meetings!$B$3:$B1000, "&gt;="&amp;W$11, Meetings!$M$3:$M1000, Summary!$Q$7)
+SUMIFS(Meetings!$F$3:$F1000, Meetings!$B$3:$B1000, "&lt;"&amp;W$11+7, Meetings!$B$3:$B1000, "&gt;="&amp;W$11, Meetings!$N$3:$N1000, Summary!$Q$7)
+SUMIFS(Meetings!$F$3:$F1000, Meetings!$B$3:$B1000, "&lt;"&amp;W$11+7, Meetings!$B$3:$B1000, "&gt;="&amp;W$11, Meetings!$O$3:$O1000, Summary!$Q$7)
+SUMIFS(Meetings!$F$3:$F1000, Meetings!$B$3:$B1000, "&lt;"&amp;W$11+7, Meetings!$B$3:$B1000, "&gt;="&amp;W$11, Meetings!$P$3:$P1000, Summary!$Q$7)
+SUMIFS(Meetings!$F$3:$F1000, Meetings!$B$3:$B1000, "&lt;"&amp;W$11+7, Meetings!$B$3:$B1000, "&gt;="&amp;W$11, Meetings!$Q$3:$Q1000, Summary!$Q$7)</f>
        <v>0</v>
      </c>
      <c r="X18" s="137">
        <f>SUMIFS(Timesheet!$G$3:$G1000, Timesheet!$D$3:$D1000, $B18, Timesheet!$B$3:$B1000, "&lt;"&amp;X$11+7, Timesheet!$B$3:$B1000, "&gt;="&amp;X$11)
+SUMIFS(Meetings!$F$3:$F1000, Meetings!$B$3:$B1000, "&lt;"&amp;X$11+7, Meetings!$B$3:$B1000, "&gt;="&amp;X$11, Meetings!$G$3:$G1000, Summary!$P$7)
+SUMIFS(Meetings!$F$3:$F1000, Meetings!$B$3:$B1000, "&lt;"&amp;X$11+7, Meetings!$B$3:$B1000, "&gt;="&amp;X$11, Meetings!$H$3:$H1000, Summary!$P$7)
+SUMIFS(Meetings!$F$3:$F1000, Meetings!$B$3:$B1000, "&lt;"&amp;X$11+7, Meetings!$B$3:$B1000, "&gt;="&amp;X$11, Meetings!$I$3:$I1000, Summary!$P$7)
+SUMIFS(Meetings!$F$3:$F1000, Meetings!$B$3:$B1000, "&lt;"&amp;X$11+7, Meetings!$B$3:$B1000, "&gt;="&amp;X$11, Meetings!$J$3:$J1000, Summary!$P$7)
+SUMIFS(Meetings!$F$3:$F1000, Meetings!$B$3:$B1000, "&lt;"&amp;X$11+7, Meetings!$B$3:$B1000, "&gt;="&amp;X$11, Meetings!$K$3:$K1000, Summary!$P$7)
+SUMIFS(Meetings!$F$3:$F1000, Meetings!$B$3:$B1000, "&lt;"&amp;X$11+7, Meetings!$B$3:$B1000, "&gt;="&amp;X$11, Meetings!$L$3:$L1000, Summary!$P$7)
+SUMIFS(Meetings!$F$3:$F1000, Meetings!$B$3:$B1000, "&lt;"&amp;X$11+7, Meetings!$B$3:$B1000, "&gt;="&amp;X$11, Meetings!$M$3:$M1000, Summary!$P$7)
+SUMIFS(Meetings!$F$3:$F1000, Meetings!$B$3:$B1000, "&lt;"&amp;X$11+7, Meetings!$B$3:$B1000, "&gt;="&amp;X$11, Meetings!$N$3:$N1000, Summary!$P$7)
+SUMIFS(Meetings!$F$3:$F1000, Meetings!$B$3:$B1000, "&lt;"&amp;X$11+7, Meetings!$B$3:$B1000, "&gt;="&amp;X$11, Meetings!$O$3:$O1000, Summary!$P$7)
+SUMIFS(Meetings!$F$3:$F1000, Meetings!$B$3:$B1000, "&lt;"&amp;X$11+7, Meetings!$B$3:$B1000, "&gt;="&amp;X$11, Meetings!$P$3:$P1000, Summary!$P$7)
+SUMIFS(Meetings!$F$3:$F1000, Meetings!$B$3:$B1000, "&lt;"&amp;X$11+7, Meetings!$B$3:$B1000, "&gt;="&amp;X$11, Meetings!$Q$3:$Q1000, Summary!$P$7)
+SUMIFS(Meetings!$F$3:$F1000, Meetings!$B$3:$B1000, "&lt;"&amp;X$11+7, Meetings!$B$3:$B1000, "&gt;="&amp;X$11, Meetings!$G$3:$G1000, Summary!$Q$7)
+SUMIFS(Meetings!$F$3:$F1000, Meetings!$B$3:$B1000, "&lt;"&amp;X$11+7, Meetings!$B$3:$B1000, "&gt;="&amp;X$11, Meetings!$H$3:$H1000, Summary!$Q$7)
+SUMIFS(Meetings!$F$3:$F1000, Meetings!$B$3:$B1000, "&lt;"&amp;X$11+7, Meetings!$B$3:$B1000, "&gt;="&amp;X$11, Meetings!$I$3:$I1000, Summary!$Q$7)
+SUMIFS(Meetings!$F$3:$F1000, Meetings!$B$3:$B1000, "&lt;"&amp;X$11+7, Meetings!$B$3:$B1000, "&gt;="&amp;X$11, Meetings!$J$3:$J1000, Summary!$Q$7)
+SUMIFS(Meetings!$F$3:$F1000, Meetings!$B$3:$B1000, "&lt;"&amp;X$11+7, Meetings!$B$3:$B1000, "&gt;="&amp;X$11, Meetings!$K$3:$K1000, Summary!$Q$7)
+SUMIFS(Meetings!$F$3:$F1000, Meetings!$B$3:$B1000, "&lt;"&amp;X$11+7, Meetings!$B$3:$B1000, "&gt;="&amp;X$11, Meetings!$L$3:$L1000, Summary!$Q$7)
+SUMIFS(Meetings!$F$3:$F1000, Meetings!$B$3:$B1000, "&lt;"&amp;X$11+7, Meetings!$B$3:$B1000, "&gt;="&amp;X$11, Meetings!$M$3:$M1000, Summary!$Q$7)
+SUMIFS(Meetings!$F$3:$F1000, Meetings!$B$3:$B1000, "&lt;"&amp;X$11+7, Meetings!$B$3:$B1000, "&gt;="&amp;X$11, Meetings!$N$3:$N1000, Summary!$Q$7)
+SUMIFS(Meetings!$F$3:$F1000, Meetings!$B$3:$B1000, "&lt;"&amp;X$11+7, Meetings!$B$3:$B1000, "&gt;="&amp;X$11, Meetings!$O$3:$O1000, Summary!$Q$7)
+SUMIFS(Meetings!$F$3:$F1000, Meetings!$B$3:$B1000, "&lt;"&amp;X$11+7, Meetings!$B$3:$B1000, "&gt;="&amp;X$11, Meetings!$P$3:$P1000, Summary!$Q$7)
+SUMIFS(Meetings!$F$3:$F1000, Meetings!$B$3:$B1000, "&lt;"&amp;X$11+7, Meetings!$B$3:$B1000, "&gt;="&amp;X$11, Meetings!$Q$3:$Q1000, Summary!$Q$7)</f>
        <v>0</v>
      </c>
      <c r="Y18" s="137">
        <f>SUMIFS(Timesheet!$G$3:$G1000, Timesheet!$D$3:$D1000, $B18, Timesheet!$B$3:$B1000, "&lt;"&amp;Y$11+7, Timesheet!$B$3:$B1000, "&gt;="&amp;Y$11)
+SUMIFS(Meetings!$F$3:$F1000, Meetings!$B$3:$B1000, "&lt;"&amp;Y$11+7, Meetings!$B$3:$B1000, "&gt;="&amp;Y$11, Meetings!$G$3:$G1000, Summary!$P$7)
+SUMIFS(Meetings!$F$3:$F1000, Meetings!$B$3:$B1000, "&lt;"&amp;Y$11+7, Meetings!$B$3:$B1000, "&gt;="&amp;Y$11, Meetings!$H$3:$H1000, Summary!$P$7)
+SUMIFS(Meetings!$F$3:$F1000, Meetings!$B$3:$B1000, "&lt;"&amp;Y$11+7, Meetings!$B$3:$B1000, "&gt;="&amp;Y$11, Meetings!$I$3:$I1000, Summary!$P$7)
+SUMIFS(Meetings!$F$3:$F1000, Meetings!$B$3:$B1000, "&lt;"&amp;Y$11+7, Meetings!$B$3:$B1000, "&gt;="&amp;Y$11, Meetings!$J$3:$J1000, Summary!$P$7)
+SUMIFS(Meetings!$F$3:$F1000, Meetings!$B$3:$B1000, "&lt;"&amp;Y$11+7, Meetings!$B$3:$B1000, "&gt;="&amp;Y$11, Meetings!$K$3:$K1000, Summary!$P$7)
+SUMIFS(Meetings!$F$3:$F1000, Meetings!$B$3:$B1000, "&lt;"&amp;Y$11+7, Meetings!$B$3:$B1000, "&gt;="&amp;Y$11, Meetings!$L$3:$L1000, Summary!$P$7)
+SUMIFS(Meetings!$F$3:$F1000, Meetings!$B$3:$B1000, "&lt;"&amp;Y$11+7, Meetings!$B$3:$B1000, "&gt;="&amp;Y$11, Meetings!$M$3:$M1000, Summary!$P$7)
+SUMIFS(Meetings!$F$3:$F1000, Meetings!$B$3:$B1000, "&lt;"&amp;Y$11+7, Meetings!$B$3:$B1000, "&gt;="&amp;Y$11, Meetings!$N$3:$N1000, Summary!$P$7)
+SUMIFS(Meetings!$F$3:$F1000, Meetings!$B$3:$B1000, "&lt;"&amp;Y$11+7, Meetings!$B$3:$B1000, "&gt;="&amp;Y$11, Meetings!$O$3:$O1000, Summary!$P$7)
+SUMIFS(Meetings!$F$3:$F1000, Meetings!$B$3:$B1000, "&lt;"&amp;Y$11+7, Meetings!$B$3:$B1000, "&gt;="&amp;Y$11, Meetings!$P$3:$P1000, Summary!$P$7)
+SUMIFS(Meetings!$F$3:$F1000, Meetings!$B$3:$B1000, "&lt;"&amp;Y$11+7, Meetings!$B$3:$B1000, "&gt;="&amp;Y$11, Meetings!$Q$3:$Q1000, Summary!$P$7)
+SUMIFS(Meetings!$F$3:$F1000, Meetings!$B$3:$B1000, "&lt;"&amp;Y$11+7, Meetings!$B$3:$B1000, "&gt;="&amp;Y$11, Meetings!$G$3:$G1000, Summary!$Q$7)
+SUMIFS(Meetings!$F$3:$F1000, Meetings!$B$3:$B1000, "&lt;"&amp;Y$11+7, Meetings!$B$3:$B1000, "&gt;="&amp;Y$11, Meetings!$H$3:$H1000, Summary!$Q$7)
+SUMIFS(Meetings!$F$3:$F1000, Meetings!$B$3:$B1000, "&lt;"&amp;Y$11+7, Meetings!$B$3:$B1000, "&gt;="&amp;Y$11, Meetings!$I$3:$I1000, Summary!$Q$7)
+SUMIFS(Meetings!$F$3:$F1000, Meetings!$B$3:$B1000, "&lt;"&amp;Y$11+7, Meetings!$B$3:$B1000, "&gt;="&amp;Y$11, Meetings!$J$3:$J1000, Summary!$Q$7)
+SUMIFS(Meetings!$F$3:$F1000, Meetings!$B$3:$B1000, "&lt;"&amp;Y$11+7, Meetings!$B$3:$B1000, "&gt;="&amp;Y$11, Meetings!$K$3:$K1000, Summary!$Q$7)
+SUMIFS(Meetings!$F$3:$F1000, Meetings!$B$3:$B1000, "&lt;"&amp;Y$11+7, Meetings!$B$3:$B1000, "&gt;="&amp;Y$11, Meetings!$L$3:$L1000, Summary!$Q$7)
+SUMIFS(Meetings!$F$3:$F1000, Meetings!$B$3:$B1000, "&lt;"&amp;Y$11+7, Meetings!$B$3:$B1000, "&gt;="&amp;Y$11, Meetings!$M$3:$M1000, Summary!$Q$7)
+SUMIFS(Meetings!$F$3:$F1000, Meetings!$B$3:$B1000, "&lt;"&amp;Y$11+7, Meetings!$B$3:$B1000, "&gt;="&amp;Y$11, Meetings!$N$3:$N1000, Summary!$Q$7)
+SUMIFS(Meetings!$F$3:$F1000, Meetings!$B$3:$B1000, "&lt;"&amp;Y$11+7, Meetings!$B$3:$B1000, "&gt;="&amp;Y$11, Meetings!$O$3:$O1000, Summary!$Q$7)
+SUMIFS(Meetings!$F$3:$F1000, Meetings!$B$3:$B1000, "&lt;"&amp;Y$11+7, Meetings!$B$3:$B1000, "&gt;="&amp;Y$11, Meetings!$P$3:$P1000, Summary!$Q$7)
+SUMIFS(Meetings!$F$3:$F1000, Meetings!$B$3:$B1000, "&lt;"&amp;Y$11+7, Meetings!$B$3:$B1000, "&gt;="&amp;Y$11, Meetings!$Q$3:$Q1000, Summary!$Q$7)</f>
        <v>0</v>
      </c>
      <c r="Z18" s="137">
        <f>SUMIFS(Timesheet!$G$3:$G1000, Timesheet!$D$3:$D1000, $B18, Timesheet!$B$3:$B1000, "&lt;"&amp;Z$11+7, Timesheet!$B$3:$B1000, "&gt;="&amp;Z$11)
+SUMIFS(Meetings!$F$3:$F1000, Meetings!$B$3:$B1000, "&lt;"&amp;Z$11+7, Meetings!$B$3:$B1000, "&gt;="&amp;Z$11, Meetings!$G$3:$G1000, Summary!$P$7)
+SUMIFS(Meetings!$F$3:$F1000, Meetings!$B$3:$B1000, "&lt;"&amp;Z$11+7, Meetings!$B$3:$B1000, "&gt;="&amp;Z$11, Meetings!$H$3:$H1000, Summary!$P$7)
+SUMIFS(Meetings!$F$3:$F1000, Meetings!$B$3:$B1000, "&lt;"&amp;Z$11+7, Meetings!$B$3:$B1000, "&gt;="&amp;Z$11, Meetings!$I$3:$I1000, Summary!$P$7)
+SUMIFS(Meetings!$F$3:$F1000, Meetings!$B$3:$B1000, "&lt;"&amp;Z$11+7, Meetings!$B$3:$B1000, "&gt;="&amp;Z$11, Meetings!$J$3:$J1000, Summary!$P$7)
+SUMIFS(Meetings!$F$3:$F1000, Meetings!$B$3:$B1000, "&lt;"&amp;Z$11+7, Meetings!$B$3:$B1000, "&gt;="&amp;Z$11, Meetings!$K$3:$K1000, Summary!$P$7)
+SUMIFS(Meetings!$F$3:$F1000, Meetings!$B$3:$B1000, "&lt;"&amp;Z$11+7, Meetings!$B$3:$B1000, "&gt;="&amp;Z$11, Meetings!$L$3:$L1000, Summary!$P$7)
+SUMIFS(Meetings!$F$3:$F1000, Meetings!$B$3:$B1000, "&lt;"&amp;Z$11+7, Meetings!$B$3:$B1000, "&gt;="&amp;Z$11, Meetings!$M$3:$M1000, Summary!$P$7)
+SUMIFS(Meetings!$F$3:$F1000, Meetings!$B$3:$B1000, "&lt;"&amp;Z$11+7, Meetings!$B$3:$B1000, "&gt;="&amp;Z$11, Meetings!$N$3:$N1000, Summary!$P$7)
+SUMIFS(Meetings!$F$3:$F1000, Meetings!$B$3:$B1000, "&lt;"&amp;Z$11+7, Meetings!$B$3:$B1000, "&gt;="&amp;Z$11, Meetings!$O$3:$O1000, Summary!$P$7)
+SUMIFS(Meetings!$F$3:$F1000, Meetings!$B$3:$B1000, "&lt;"&amp;Z$11+7, Meetings!$B$3:$B1000, "&gt;="&amp;Z$11, Meetings!$P$3:$P1000, Summary!$P$7)
+SUMIFS(Meetings!$F$3:$F1000, Meetings!$B$3:$B1000, "&lt;"&amp;Z$11+7, Meetings!$B$3:$B1000, "&gt;="&amp;Z$11, Meetings!$Q$3:$Q1000, Summary!$P$7)
+SUMIFS(Meetings!$F$3:$F1000, Meetings!$B$3:$B1000, "&lt;"&amp;Z$11+7, Meetings!$B$3:$B1000, "&gt;="&amp;Z$11, Meetings!$G$3:$G1000, Summary!$Q$7)
+SUMIFS(Meetings!$F$3:$F1000, Meetings!$B$3:$B1000, "&lt;"&amp;Z$11+7, Meetings!$B$3:$B1000, "&gt;="&amp;Z$11, Meetings!$H$3:$H1000, Summary!$Q$7)
+SUMIFS(Meetings!$F$3:$F1000, Meetings!$B$3:$B1000, "&lt;"&amp;Z$11+7, Meetings!$B$3:$B1000, "&gt;="&amp;Z$11, Meetings!$I$3:$I1000, Summary!$Q$7)
+SUMIFS(Meetings!$F$3:$F1000, Meetings!$B$3:$B1000, "&lt;"&amp;Z$11+7, Meetings!$B$3:$B1000, "&gt;="&amp;Z$11, Meetings!$J$3:$J1000, Summary!$Q$7)
+SUMIFS(Meetings!$F$3:$F1000, Meetings!$B$3:$B1000, "&lt;"&amp;Z$11+7, Meetings!$B$3:$B1000, "&gt;="&amp;Z$11, Meetings!$K$3:$K1000, Summary!$Q$7)
+SUMIFS(Meetings!$F$3:$F1000, Meetings!$B$3:$B1000, "&lt;"&amp;Z$11+7, Meetings!$B$3:$B1000, "&gt;="&amp;Z$11, Meetings!$L$3:$L1000, Summary!$Q$7)
+SUMIFS(Meetings!$F$3:$F1000, Meetings!$B$3:$B1000, "&lt;"&amp;Z$11+7, Meetings!$B$3:$B1000, "&gt;="&amp;Z$11, Meetings!$M$3:$M1000, Summary!$Q$7)
+SUMIFS(Meetings!$F$3:$F1000, Meetings!$B$3:$B1000, "&lt;"&amp;Z$11+7, Meetings!$B$3:$B1000, "&gt;="&amp;Z$11, Meetings!$N$3:$N1000, Summary!$Q$7)
+SUMIFS(Meetings!$F$3:$F1000, Meetings!$B$3:$B1000, "&lt;"&amp;Z$11+7, Meetings!$B$3:$B1000, "&gt;="&amp;Z$11, Meetings!$O$3:$O1000, Summary!$Q$7)
+SUMIFS(Meetings!$F$3:$F1000, Meetings!$B$3:$B1000, "&lt;"&amp;Z$11+7, Meetings!$B$3:$B1000, "&gt;="&amp;Z$11, Meetings!$P$3:$P1000, Summary!$Q$7)
+SUMIFS(Meetings!$F$3:$F1000, Meetings!$B$3:$B1000, "&lt;"&amp;Z$11+7, Meetings!$B$3:$B1000, "&gt;="&amp;Z$11, Meetings!$Q$3:$Q1000, Summary!$Q$7)</f>
        <v>0</v>
      </c>
      <c r="AA18" s="136">
        <f>SUMIFS(Timesheet!$G$3:$G1000, Timesheet!$D$3:$D1000, $B18, Timesheet!$B$3:$B1000, "&lt;"&amp;AA$11+7, Timesheet!$B$3:$B1000, "&gt;="&amp;AA$11)
+SUMIFS(Meetings!$F$3:$F1000, Meetings!$B$3:$B1000, "&lt;"&amp;AA$11+7, Meetings!$B$3:$B1000, "&gt;="&amp;AA$11, Meetings!$G$3:$G1000, Summary!$P$7)
+SUMIFS(Meetings!$F$3:$F1000, Meetings!$B$3:$B1000, "&lt;"&amp;AA$11+7, Meetings!$B$3:$B1000, "&gt;="&amp;AA$11, Meetings!$H$3:$H1000, Summary!$P$7)
+SUMIFS(Meetings!$F$3:$F1000, Meetings!$B$3:$B1000, "&lt;"&amp;AA$11+7, Meetings!$B$3:$B1000, "&gt;="&amp;AA$11, Meetings!$I$3:$I1000, Summary!$P$7)
+SUMIFS(Meetings!$F$3:$F1000, Meetings!$B$3:$B1000, "&lt;"&amp;AA$11+7, Meetings!$B$3:$B1000, "&gt;="&amp;AA$11, Meetings!$J$3:$J1000, Summary!$P$7)
+SUMIFS(Meetings!$F$3:$F1000, Meetings!$B$3:$B1000, "&lt;"&amp;AA$11+7, Meetings!$B$3:$B1000, "&gt;="&amp;AA$11, Meetings!$K$3:$K1000, Summary!$P$7)
+SUMIFS(Meetings!$F$3:$F1000, Meetings!$B$3:$B1000, "&lt;"&amp;AA$11+7, Meetings!$B$3:$B1000, "&gt;="&amp;AA$11, Meetings!$L$3:$L1000, Summary!$P$7)
+SUMIFS(Meetings!$F$3:$F1000, Meetings!$B$3:$B1000, "&lt;"&amp;AA$11+7, Meetings!$B$3:$B1000, "&gt;="&amp;AA$11, Meetings!$M$3:$M1000, Summary!$P$7)
+SUMIFS(Meetings!$F$3:$F1000, Meetings!$B$3:$B1000, "&lt;"&amp;AA$11+7, Meetings!$B$3:$B1000, "&gt;="&amp;AA$11, Meetings!$N$3:$N1000, Summary!$P$7)
+SUMIFS(Meetings!$F$3:$F1000, Meetings!$B$3:$B1000, "&lt;"&amp;AA$11+7, Meetings!$B$3:$B1000, "&gt;="&amp;AA$11, Meetings!$O$3:$O1000, Summary!$P$7)
+SUMIFS(Meetings!$F$3:$F1000, Meetings!$B$3:$B1000, "&lt;"&amp;AA$11+7, Meetings!$B$3:$B1000, "&gt;="&amp;AA$11, Meetings!$P$3:$P1000, Summary!$P$7)
+SUMIFS(Meetings!$F$3:$F1000, Meetings!$B$3:$B1000, "&lt;"&amp;AA$11+7, Meetings!$B$3:$B1000, "&gt;="&amp;AA$11, Meetings!$Q$3:$Q1000, Summary!$P$7)
+SUMIFS(Meetings!$F$3:$F1000, Meetings!$B$3:$B1000, "&lt;"&amp;AA$11+7, Meetings!$B$3:$B1000, "&gt;="&amp;AA$11, Meetings!$G$3:$G1000, Summary!$Q$7)
+SUMIFS(Meetings!$F$3:$F1000, Meetings!$B$3:$B1000, "&lt;"&amp;AA$11+7, Meetings!$B$3:$B1000, "&gt;="&amp;AA$11, Meetings!$H$3:$H1000, Summary!$Q$7)
+SUMIFS(Meetings!$F$3:$F1000, Meetings!$B$3:$B1000, "&lt;"&amp;AA$11+7, Meetings!$B$3:$B1000, "&gt;="&amp;AA$11, Meetings!$I$3:$I1000, Summary!$Q$7)
+SUMIFS(Meetings!$F$3:$F1000, Meetings!$B$3:$B1000, "&lt;"&amp;AA$11+7, Meetings!$B$3:$B1000, "&gt;="&amp;AA$11, Meetings!$J$3:$J1000, Summary!$Q$7)
+SUMIFS(Meetings!$F$3:$F1000, Meetings!$B$3:$B1000, "&lt;"&amp;AA$11+7, Meetings!$B$3:$B1000, "&gt;="&amp;AA$11, Meetings!$K$3:$K1000, Summary!$Q$7)
+SUMIFS(Meetings!$F$3:$F1000, Meetings!$B$3:$B1000, "&lt;"&amp;AA$11+7, Meetings!$B$3:$B1000, "&gt;="&amp;AA$11, Meetings!$L$3:$L1000, Summary!$Q$7)
+SUMIFS(Meetings!$F$3:$F1000, Meetings!$B$3:$B1000, "&lt;"&amp;AA$11+7, Meetings!$B$3:$B1000, "&gt;="&amp;AA$11, Meetings!$M$3:$M1000, Summary!$Q$7)
+SUMIFS(Meetings!$F$3:$F1000, Meetings!$B$3:$B1000, "&lt;"&amp;AA$11+7, Meetings!$B$3:$B1000, "&gt;="&amp;AA$11, Meetings!$N$3:$N1000, Summary!$Q$7)
+SUMIFS(Meetings!$F$3:$F1000, Meetings!$B$3:$B1000, "&lt;"&amp;AA$11+7, Meetings!$B$3:$B1000, "&gt;="&amp;AA$11, Meetings!$O$3:$O1000, Summary!$Q$7)
+SUMIFS(Meetings!$F$3:$F1000, Meetings!$B$3:$B1000, "&lt;"&amp;AA$11+7, Meetings!$B$3:$B1000, "&gt;="&amp;AA$11, Meetings!$P$3:$P1000, Summary!$Q$7)
+SUMIFS(Meetings!$F$3:$F1000, Meetings!$B$3:$B1000, "&lt;"&amp;AA$11+7, Meetings!$B$3:$B1000, "&gt;="&amp;AA$11, Meetings!$Q$3:$Q1000, Summary!$Q$7)</f>
        <v>0</v>
      </c>
      <c r="AB18" s="136">
        <f>SUMIFS(Timesheet!$G$3:$G1000, Timesheet!$D$3:$D1000, $B18, Timesheet!$B$3:$B1000, "&lt;"&amp;AB$11+7, Timesheet!$B$3:$B1000, "&gt;="&amp;AB$11)
+SUMIFS(Meetings!$F$3:$F1000, Meetings!$B$3:$B1000, "&lt;"&amp;AB$11+7, Meetings!$B$3:$B1000, "&gt;="&amp;AB$11, Meetings!$G$3:$G1000, Summary!$P$7)
+SUMIFS(Meetings!$F$3:$F1000, Meetings!$B$3:$B1000, "&lt;"&amp;AB$11+7, Meetings!$B$3:$B1000, "&gt;="&amp;AB$11, Meetings!$H$3:$H1000, Summary!$P$7)
+SUMIFS(Meetings!$F$3:$F1000, Meetings!$B$3:$B1000, "&lt;"&amp;AB$11+7, Meetings!$B$3:$B1000, "&gt;="&amp;AB$11, Meetings!$I$3:$I1000, Summary!$P$7)
+SUMIFS(Meetings!$F$3:$F1000, Meetings!$B$3:$B1000, "&lt;"&amp;AB$11+7, Meetings!$B$3:$B1000, "&gt;="&amp;AB$11, Meetings!$J$3:$J1000, Summary!$P$7)
+SUMIFS(Meetings!$F$3:$F1000, Meetings!$B$3:$B1000, "&lt;"&amp;AB$11+7, Meetings!$B$3:$B1000, "&gt;="&amp;AB$11, Meetings!$K$3:$K1000, Summary!$P$7)
+SUMIFS(Meetings!$F$3:$F1000, Meetings!$B$3:$B1000, "&lt;"&amp;AB$11+7, Meetings!$B$3:$B1000, "&gt;="&amp;AB$11, Meetings!$L$3:$L1000, Summary!$P$7)
+SUMIFS(Meetings!$F$3:$F1000, Meetings!$B$3:$B1000, "&lt;"&amp;AB$11+7, Meetings!$B$3:$B1000, "&gt;="&amp;AB$11, Meetings!$M$3:$M1000, Summary!$P$7)
+SUMIFS(Meetings!$F$3:$F1000, Meetings!$B$3:$B1000, "&lt;"&amp;AB$11+7, Meetings!$B$3:$B1000, "&gt;="&amp;AB$11, Meetings!$N$3:$N1000, Summary!$P$7)
+SUMIFS(Meetings!$F$3:$F1000, Meetings!$B$3:$B1000, "&lt;"&amp;AB$11+7, Meetings!$B$3:$B1000, "&gt;="&amp;AB$11, Meetings!$O$3:$O1000, Summary!$P$7)
+SUMIFS(Meetings!$F$3:$F1000, Meetings!$B$3:$B1000, "&lt;"&amp;AB$11+7, Meetings!$B$3:$B1000, "&gt;="&amp;AB$11, Meetings!$P$3:$P1000, Summary!$P$7)
+SUMIFS(Meetings!$F$3:$F1000, Meetings!$B$3:$B1000, "&lt;"&amp;AB$11+7, Meetings!$B$3:$B1000, "&gt;="&amp;AB$11, Meetings!$Q$3:$Q1000, Summary!$P$7)
+SUMIFS(Meetings!$F$3:$F1000, Meetings!$B$3:$B1000, "&lt;"&amp;AB$11+7, Meetings!$B$3:$B1000, "&gt;="&amp;AB$11, Meetings!$G$3:$G1000, Summary!$Q$7)
+SUMIFS(Meetings!$F$3:$F1000, Meetings!$B$3:$B1000, "&lt;"&amp;AB$11+7, Meetings!$B$3:$B1000, "&gt;="&amp;AB$11, Meetings!$H$3:$H1000, Summary!$Q$7)
+SUMIFS(Meetings!$F$3:$F1000, Meetings!$B$3:$B1000, "&lt;"&amp;AB$11+7, Meetings!$B$3:$B1000, "&gt;="&amp;AB$11, Meetings!$I$3:$I1000, Summary!$Q$7)
+SUMIFS(Meetings!$F$3:$F1000, Meetings!$B$3:$B1000, "&lt;"&amp;AB$11+7, Meetings!$B$3:$B1000, "&gt;="&amp;AB$11, Meetings!$J$3:$J1000, Summary!$Q$7)
+SUMIFS(Meetings!$F$3:$F1000, Meetings!$B$3:$B1000, "&lt;"&amp;AB$11+7, Meetings!$B$3:$B1000, "&gt;="&amp;AB$11, Meetings!$K$3:$K1000, Summary!$Q$7)
+SUMIFS(Meetings!$F$3:$F1000, Meetings!$B$3:$B1000, "&lt;"&amp;AB$11+7, Meetings!$B$3:$B1000, "&gt;="&amp;AB$11, Meetings!$L$3:$L1000, Summary!$Q$7)
+SUMIFS(Meetings!$F$3:$F1000, Meetings!$B$3:$B1000, "&lt;"&amp;AB$11+7, Meetings!$B$3:$B1000, "&gt;="&amp;AB$11, Meetings!$M$3:$M1000, Summary!$Q$7)
+SUMIFS(Meetings!$F$3:$F1000, Meetings!$B$3:$B1000, "&lt;"&amp;AB$11+7, Meetings!$B$3:$B1000, "&gt;="&amp;AB$11, Meetings!$N$3:$N1000, Summary!$Q$7)
+SUMIFS(Meetings!$F$3:$F1000, Meetings!$B$3:$B1000, "&lt;"&amp;AB$11+7, Meetings!$B$3:$B1000, "&gt;="&amp;AB$11, Meetings!$O$3:$O1000, Summary!$Q$7)
+SUMIFS(Meetings!$F$3:$F1000, Meetings!$B$3:$B1000, "&lt;"&amp;AB$11+7, Meetings!$B$3:$B1000, "&gt;="&amp;AB$11, Meetings!$P$3:$P1000, Summary!$Q$7)
+SUMIFS(Meetings!$F$3:$F1000, Meetings!$B$3:$B1000, "&lt;"&amp;AB$11+7, Meetings!$B$3:$B1000, "&gt;="&amp;AB$11, Meetings!$Q$3:$Q1000, Summary!$Q$7)</f>
        <v>0</v>
      </c>
      <c r="AC18" s="136">
        <f>SUMIFS(Timesheet!$G$3:$G1000, Timesheet!$D$3:$D1000, $B18, Timesheet!$B$3:$B1000, "&lt;"&amp;AC$11+7, Timesheet!$B$3:$B1000, "&gt;="&amp;AC$11)
+SUMIFS(Meetings!$F$3:$F1000, Meetings!$B$3:$B1000, "&lt;"&amp;AC$11+7, Meetings!$B$3:$B1000, "&gt;="&amp;AC$11, Meetings!$G$3:$G1000, Summary!$P$7)
+SUMIFS(Meetings!$F$3:$F1000, Meetings!$B$3:$B1000, "&lt;"&amp;AC$11+7, Meetings!$B$3:$B1000, "&gt;="&amp;AC$11, Meetings!$H$3:$H1000, Summary!$P$7)
+SUMIFS(Meetings!$F$3:$F1000, Meetings!$B$3:$B1000, "&lt;"&amp;AC$11+7, Meetings!$B$3:$B1000, "&gt;="&amp;AC$11, Meetings!$I$3:$I1000, Summary!$P$7)
+SUMIFS(Meetings!$F$3:$F1000, Meetings!$B$3:$B1000, "&lt;"&amp;AC$11+7, Meetings!$B$3:$B1000, "&gt;="&amp;AC$11, Meetings!$J$3:$J1000, Summary!$P$7)
+SUMIFS(Meetings!$F$3:$F1000, Meetings!$B$3:$B1000, "&lt;"&amp;AC$11+7, Meetings!$B$3:$B1000, "&gt;="&amp;AC$11, Meetings!$K$3:$K1000, Summary!$P$7)
+SUMIFS(Meetings!$F$3:$F1000, Meetings!$B$3:$B1000, "&lt;"&amp;AC$11+7, Meetings!$B$3:$B1000, "&gt;="&amp;AC$11, Meetings!$L$3:$L1000, Summary!$P$7)
+SUMIFS(Meetings!$F$3:$F1000, Meetings!$B$3:$B1000, "&lt;"&amp;AC$11+7, Meetings!$B$3:$B1000, "&gt;="&amp;AC$11, Meetings!$M$3:$M1000, Summary!$P$7)
+SUMIFS(Meetings!$F$3:$F1000, Meetings!$B$3:$B1000, "&lt;"&amp;AC$11+7, Meetings!$B$3:$B1000, "&gt;="&amp;AC$11, Meetings!$N$3:$N1000, Summary!$P$7)
+SUMIFS(Meetings!$F$3:$F1000, Meetings!$B$3:$B1000, "&lt;"&amp;AC$11+7, Meetings!$B$3:$B1000, "&gt;="&amp;AC$11, Meetings!$O$3:$O1000, Summary!$P$7)
+SUMIFS(Meetings!$F$3:$F1000, Meetings!$B$3:$B1000, "&lt;"&amp;AC$11+7, Meetings!$B$3:$B1000, "&gt;="&amp;AC$11, Meetings!$P$3:$P1000, Summary!$P$7)
+SUMIFS(Meetings!$F$3:$F1000, Meetings!$B$3:$B1000, "&lt;"&amp;AC$11+7, Meetings!$B$3:$B1000, "&gt;="&amp;AC$11, Meetings!$Q$3:$Q1000, Summary!$P$7)
+SUMIFS(Meetings!$F$3:$F1000, Meetings!$B$3:$B1000, "&lt;"&amp;AC$11+7, Meetings!$B$3:$B1000, "&gt;="&amp;AC$11, Meetings!$G$3:$G1000, Summary!$Q$7)
+SUMIFS(Meetings!$F$3:$F1000, Meetings!$B$3:$B1000, "&lt;"&amp;AC$11+7, Meetings!$B$3:$B1000, "&gt;="&amp;AC$11, Meetings!$H$3:$H1000, Summary!$Q$7)
+SUMIFS(Meetings!$F$3:$F1000, Meetings!$B$3:$B1000, "&lt;"&amp;AC$11+7, Meetings!$B$3:$B1000, "&gt;="&amp;AC$11, Meetings!$I$3:$I1000, Summary!$Q$7)
+SUMIFS(Meetings!$F$3:$F1000, Meetings!$B$3:$B1000, "&lt;"&amp;AC$11+7, Meetings!$B$3:$B1000, "&gt;="&amp;AC$11, Meetings!$J$3:$J1000, Summary!$Q$7)
+SUMIFS(Meetings!$F$3:$F1000, Meetings!$B$3:$B1000, "&lt;"&amp;AC$11+7, Meetings!$B$3:$B1000, "&gt;="&amp;AC$11, Meetings!$K$3:$K1000, Summary!$Q$7)
+SUMIFS(Meetings!$F$3:$F1000, Meetings!$B$3:$B1000, "&lt;"&amp;AC$11+7, Meetings!$B$3:$B1000, "&gt;="&amp;AC$11, Meetings!$L$3:$L1000, Summary!$Q$7)
+SUMIFS(Meetings!$F$3:$F1000, Meetings!$B$3:$B1000, "&lt;"&amp;AC$11+7, Meetings!$B$3:$B1000, "&gt;="&amp;AC$11, Meetings!$M$3:$M1000, Summary!$Q$7)
+SUMIFS(Meetings!$F$3:$F1000, Meetings!$B$3:$B1000, "&lt;"&amp;AC$11+7, Meetings!$B$3:$B1000, "&gt;="&amp;AC$11, Meetings!$N$3:$N1000, Summary!$Q$7)
+SUMIFS(Meetings!$F$3:$F1000, Meetings!$B$3:$B1000, "&lt;"&amp;AC$11+7, Meetings!$B$3:$B1000, "&gt;="&amp;AC$11, Meetings!$O$3:$O1000, Summary!$Q$7)
+SUMIFS(Meetings!$F$3:$F1000, Meetings!$B$3:$B1000, "&lt;"&amp;AC$11+7, Meetings!$B$3:$B1000, "&gt;="&amp;AC$11, Meetings!$P$3:$P1000, Summary!$Q$7)
+SUMIFS(Meetings!$F$3:$F1000, Meetings!$B$3:$B1000, "&lt;"&amp;AC$11+7, Meetings!$B$3:$B1000, "&gt;="&amp;AC$11, Meetings!$Q$3:$Q1000, Summary!$Q$7)</f>
        <v>0</v>
      </c>
      <c r="AD18" s="136">
        <f>SUMIFS(Timesheet!$G$3:$G1000, Timesheet!$D$3:$D1000, $B18, Timesheet!$B$3:$B1000, "&lt;"&amp;AD$11+7, Timesheet!$B$3:$B1000, "&gt;="&amp;AD$11)
+SUMIFS(Meetings!$F$3:$F1000, Meetings!$B$3:$B1000, "&lt;"&amp;AD$11+7, Meetings!$B$3:$B1000, "&gt;="&amp;AD$11, Meetings!$G$3:$G1000, Summary!$P$7)
+SUMIFS(Meetings!$F$3:$F1000, Meetings!$B$3:$B1000, "&lt;"&amp;AD$11+7, Meetings!$B$3:$B1000, "&gt;="&amp;AD$11, Meetings!$H$3:$H1000, Summary!$P$7)
+SUMIFS(Meetings!$F$3:$F1000, Meetings!$B$3:$B1000, "&lt;"&amp;AD$11+7, Meetings!$B$3:$B1000, "&gt;="&amp;AD$11, Meetings!$I$3:$I1000, Summary!$P$7)
+SUMIFS(Meetings!$F$3:$F1000, Meetings!$B$3:$B1000, "&lt;"&amp;AD$11+7, Meetings!$B$3:$B1000, "&gt;="&amp;AD$11, Meetings!$J$3:$J1000, Summary!$P$7)
+SUMIFS(Meetings!$F$3:$F1000, Meetings!$B$3:$B1000, "&lt;"&amp;AD$11+7, Meetings!$B$3:$B1000, "&gt;="&amp;AD$11, Meetings!$K$3:$K1000, Summary!$P$7)
+SUMIFS(Meetings!$F$3:$F1000, Meetings!$B$3:$B1000, "&lt;"&amp;AD$11+7, Meetings!$B$3:$B1000, "&gt;="&amp;AD$11, Meetings!$L$3:$L1000, Summary!$P$7)
+SUMIFS(Meetings!$F$3:$F1000, Meetings!$B$3:$B1000, "&lt;"&amp;AD$11+7, Meetings!$B$3:$B1000, "&gt;="&amp;AD$11, Meetings!$M$3:$M1000, Summary!$P$7)
+SUMIFS(Meetings!$F$3:$F1000, Meetings!$B$3:$B1000, "&lt;"&amp;AD$11+7, Meetings!$B$3:$B1000, "&gt;="&amp;AD$11, Meetings!$N$3:$N1000, Summary!$P$7)
+SUMIFS(Meetings!$F$3:$F1000, Meetings!$B$3:$B1000, "&lt;"&amp;AD$11+7, Meetings!$B$3:$B1000, "&gt;="&amp;AD$11, Meetings!$O$3:$O1000, Summary!$P$7)
+SUMIFS(Meetings!$F$3:$F1000, Meetings!$B$3:$B1000, "&lt;"&amp;AD$11+7, Meetings!$B$3:$B1000, "&gt;="&amp;AD$11, Meetings!$P$3:$P1000, Summary!$P$7)
+SUMIFS(Meetings!$F$3:$F1000, Meetings!$B$3:$B1000, "&lt;"&amp;AD$11+7, Meetings!$B$3:$B1000, "&gt;="&amp;AD$11, Meetings!$Q$3:$Q1000, Summary!$P$7)
+SUMIFS(Meetings!$F$3:$F1000, Meetings!$B$3:$B1000, "&lt;"&amp;AD$11+7, Meetings!$B$3:$B1000, "&gt;="&amp;AD$11, Meetings!$G$3:$G1000, Summary!$Q$7)
+SUMIFS(Meetings!$F$3:$F1000, Meetings!$B$3:$B1000, "&lt;"&amp;AD$11+7, Meetings!$B$3:$B1000, "&gt;="&amp;AD$11, Meetings!$H$3:$H1000, Summary!$Q$7)
+SUMIFS(Meetings!$F$3:$F1000, Meetings!$B$3:$B1000, "&lt;"&amp;AD$11+7, Meetings!$B$3:$B1000, "&gt;="&amp;AD$11, Meetings!$I$3:$I1000, Summary!$Q$7)
+SUMIFS(Meetings!$F$3:$F1000, Meetings!$B$3:$B1000, "&lt;"&amp;AD$11+7, Meetings!$B$3:$B1000, "&gt;="&amp;AD$11, Meetings!$J$3:$J1000, Summary!$Q$7)
+SUMIFS(Meetings!$F$3:$F1000, Meetings!$B$3:$B1000, "&lt;"&amp;AD$11+7, Meetings!$B$3:$B1000, "&gt;="&amp;AD$11, Meetings!$K$3:$K1000, Summary!$Q$7)
+SUMIFS(Meetings!$F$3:$F1000, Meetings!$B$3:$B1000, "&lt;"&amp;AD$11+7, Meetings!$B$3:$B1000, "&gt;="&amp;AD$11, Meetings!$L$3:$L1000, Summary!$Q$7)
+SUMIFS(Meetings!$F$3:$F1000, Meetings!$B$3:$B1000, "&lt;"&amp;AD$11+7, Meetings!$B$3:$B1000, "&gt;="&amp;AD$11, Meetings!$M$3:$M1000, Summary!$Q$7)
+SUMIFS(Meetings!$F$3:$F1000, Meetings!$B$3:$B1000, "&lt;"&amp;AD$11+7, Meetings!$B$3:$B1000, "&gt;="&amp;AD$11, Meetings!$N$3:$N1000, Summary!$Q$7)
+SUMIFS(Meetings!$F$3:$F1000, Meetings!$B$3:$B1000, "&lt;"&amp;AD$11+7, Meetings!$B$3:$B1000, "&gt;="&amp;AD$11, Meetings!$O$3:$O1000, Summary!$Q$7)
+SUMIFS(Meetings!$F$3:$F1000, Meetings!$B$3:$B1000, "&lt;"&amp;AD$11+7, Meetings!$B$3:$B1000, "&gt;="&amp;AD$11, Meetings!$P$3:$P1000, Summary!$Q$7)
+SUMIFS(Meetings!$F$3:$F1000, Meetings!$B$3:$B1000, "&lt;"&amp;AD$11+7, Meetings!$B$3:$B1000, "&gt;="&amp;AD$11, Meetings!$Q$3:$Q1000, Summary!$Q$7)</f>
        <v>0</v>
      </c>
      <c r="AE18" s="136">
        <f>SUMIFS(Timesheet!$G$3:$G1000, Timesheet!$D$3:$D1000, $B18, Timesheet!$B$3:$B1000, "&lt;"&amp;AE$11+7, Timesheet!$B$3:$B1000, "&gt;="&amp;AE$11)
+SUMIFS(Meetings!$F$3:$F1000, Meetings!$B$3:$B1000, "&lt;"&amp;AE$11+7, Meetings!$B$3:$B1000, "&gt;="&amp;AE$11, Meetings!$G$3:$G1000, Summary!$P$7)
+SUMIFS(Meetings!$F$3:$F1000, Meetings!$B$3:$B1000, "&lt;"&amp;AE$11+7, Meetings!$B$3:$B1000, "&gt;="&amp;AE$11, Meetings!$H$3:$H1000, Summary!$P$7)
+SUMIFS(Meetings!$F$3:$F1000, Meetings!$B$3:$B1000, "&lt;"&amp;AE$11+7, Meetings!$B$3:$B1000, "&gt;="&amp;AE$11, Meetings!$I$3:$I1000, Summary!$P$7)
+SUMIFS(Meetings!$F$3:$F1000, Meetings!$B$3:$B1000, "&lt;"&amp;AE$11+7, Meetings!$B$3:$B1000, "&gt;="&amp;AE$11, Meetings!$J$3:$J1000, Summary!$P$7)
+SUMIFS(Meetings!$F$3:$F1000, Meetings!$B$3:$B1000, "&lt;"&amp;AE$11+7, Meetings!$B$3:$B1000, "&gt;="&amp;AE$11, Meetings!$K$3:$K1000, Summary!$P$7)
+SUMIFS(Meetings!$F$3:$F1000, Meetings!$B$3:$B1000, "&lt;"&amp;AE$11+7, Meetings!$B$3:$B1000, "&gt;="&amp;AE$11, Meetings!$L$3:$L1000, Summary!$P$7)
+SUMIFS(Meetings!$F$3:$F1000, Meetings!$B$3:$B1000, "&lt;"&amp;AE$11+7, Meetings!$B$3:$B1000, "&gt;="&amp;AE$11, Meetings!$M$3:$M1000, Summary!$P$7)
+SUMIFS(Meetings!$F$3:$F1000, Meetings!$B$3:$B1000, "&lt;"&amp;AE$11+7, Meetings!$B$3:$B1000, "&gt;="&amp;AE$11, Meetings!$N$3:$N1000, Summary!$P$7)
+SUMIFS(Meetings!$F$3:$F1000, Meetings!$B$3:$B1000, "&lt;"&amp;AE$11+7, Meetings!$B$3:$B1000, "&gt;="&amp;AE$11, Meetings!$O$3:$O1000, Summary!$P$7)
+SUMIFS(Meetings!$F$3:$F1000, Meetings!$B$3:$B1000, "&lt;"&amp;AE$11+7, Meetings!$B$3:$B1000, "&gt;="&amp;AE$11, Meetings!$P$3:$P1000, Summary!$P$7)
+SUMIFS(Meetings!$F$3:$F1000, Meetings!$B$3:$B1000, "&lt;"&amp;AE$11+7, Meetings!$B$3:$B1000, "&gt;="&amp;AE$11, Meetings!$Q$3:$Q1000, Summary!$P$7)
+SUMIFS(Meetings!$F$3:$F1000, Meetings!$B$3:$B1000, "&lt;"&amp;AE$11+7, Meetings!$B$3:$B1000, "&gt;="&amp;AE$11, Meetings!$G$3:$G1000, Summary!$Q$7)
+SUMIFS(Meetings!$F$3:$F1000, Meetings!$B$3:$B1000, "&lt;"&amp;AE$11+7, Meetings!$B$3:$B1000, "&gt;="&amp;AE$11, Meetings!$H$3:$H1000, Summary!$Q$7)
+SUMIFS(Meetings!$F$3:$F1000, Meetings!$B$3:$B1000, "&lt;"&amp;AE$11+7, Meetings!$B$3:$B1000, "&gt;="&amp;AE$11, Meetings!$I$3:$I1000, Summary!$Q$7)
+SUMIFS(Meetings!$F$3:$F1000, Meetings!$B$3:$B1000, "&lt;"&amp;AE$11+7, Meetings!$B$3:$B1000, "&gt;="&amp;AE$11, Meetings!$J$3:$J1000, Summary!$Q$7)
+SUMIFS(Meetings!$F$3:$F1000, Meetings!$B$3:$B1000, "&lt;"&amp;AE$11+7, Meetings!$B$3:$B1000, "&gt;="&amp;AE$11, Meetings!$K$3:$K1000, Summary!$Q$7)
+SUMIFS(Meetings!$F$3:$F1000, Meetings!$B$3:$B1000, "&lt;"&amp;AE$11+7, Meetings!$B$3:$B1000, "&gt;="&amp;AE$11, Meetings!$L$3:$L1000, Summary!$Q$7)
+SUMIFS(Meetings!$F$3:$F1000, Meetings!$B$3:$B1000, "&lt;"&amp;AE$11+7, Meetings!$B$3:$B1000, "&gt;="&amp;AE$11, Meetings!$M$3:$M1000, Summary!$Q$7)
+SUMIFS(Meetings!$F$3:$F1000, Meetings!$B$3:$B1000, "&lt;"&amp;AE$11+7, Meetings!$B$3:$B1000, "&gt;="&amp;AE$11, Meetings!$N$3:$N1000, Summary!$Q$7)
+SUMIFS(Meetings!$F$3:$F1000, Meetings!$B$3:$B1000, "&lt;"&amp;AE$11+7, Meetings!$B$3:$B1000, "&gt;="&amp;AE$11, Meetings!$O$3:$O1000, Summary!$Q$7)
+SUMIFS(Meetings!$F$3:$F1000, Meetings!$B$3:$B1000, "&lt;"&amp;AE$11+7, Meetings!$B$3:$B1000, "&gt;="&amp;AE$11, Meetings!$P$3:$P1000, Summary!$Q$7)
+SUMIFS(Meetings!$F$3:$F1000, Meetings!$B$3:$B1000, "&lt;"&amp;AE$11+7, Meetings!$B$3:$B1000, "&gt;="&amp;AE$11, Meetings!$Q$3:$Q1000, Summary!$Q$7)</f>
        <v>0</v>
      </c>
      <c r="AF18" s="136">
        <f>SUMIFS(Timesheet!$G$3:$G1000, Timesheet!$D$3:$D1000, $B18, Timesheet!$B$3:$B1000, "&lt;"&amp;AF$11+7, Timesheet!$B$3:$B1000, "&gt;="&amp;AF$11)
+SUMIFS(Meetings!$F$3:$F1000, Meetings!$B$3:$B1000, "&lt;"&amp;AF$11+7, Meetings!$B$3:$B1000, "&gt;="&amp;AF$11, Meetings!$G$3:$G1000, Summary!$P$7)
+SUMIFS(Meetings!$F$3:$F1000, Meetings!$B$3:$B1000, "&lt;"&amp;AF$11+7, Meetings!$B$3:$B1000, "&gt;="&amp;AF$11, Meetings!$H$3:$H1000, Summary!$P$7)
+SUMIFS(Meetings!$F$3:$F1000, Meetings!$B$3:$B1000, "&lt;"&amp;AF$11+7, Meetings!$B$3:$B1000, "&gt;="&amp;AF$11, Meetings!$I$3:$I1000, Summary!$P$7)
+SUMIFS(Meetings!$F$3:$F1000, Meetings!$B$3:$B1000, "&lt;"&amp;AF$11+7, Meetings!$B$3:$B1000, "&gt;="&amp;AF$11, Meetings!$J$3:$J1000, Summary!$P$7)
+SUMIFS(Meetings!$F$3:$F1000, Meetings!$B$3:$B1000, "&lt;"&amp;AF$11+7, Meetings!$B$3:$B1000, "&gt;="&amp;AF$11, Meetings!$K$3:$K1000, Summary!$P$7)
+SUMIFS(Meetings!$F$3:$F1000, Meetings!$B$3:$B1000, "&lt;"&amp;AF$11+7, Meetings!$B$3:$B1000, "&gt;="&amp;AF$11, Meetings!$L$3:$L1000, Summary!$P$7)
+SUMIFS(Meetings!$F$3:$F1000, Meetings!$B$3:$B1000, "&lt;"&amp;AF$11+7, Meetings!$B$3:$B1000, "&gt;="&amp;AF$11, Meetings!$M$3:$M1000, Summary!$P$7)
+SUMIFS(Meetings!$F$3:$F1000, Meetings!$B$3:$B1000, "&lt;"&amp;AF$11+7, Meetings!$B$3:$B1000, "&gt;="&amp;AF$11, Meetings!$N$3:$N1000, Summary!$P$7)
+SUMIFS(Meetings!$F$3:$F1000, Meetings!$B$3:$B1000, "&lt;"&amp;AF$11+7, Meetings!$B$3:$B1000, "&gt;="&amp;AF$11, Meetings!$O$3:$O1000, Summary!$P$7)
+SUMIFS(Meetings!$F$3:$F1000, Meetings!$B$3:$B1000, "&lt;"&amp;AF$11+7, Meetings!$B$3:$B1000, "&gt;="&amp;AF$11, Meetings!$P$3:$P1000, Summary!$P$7)
+SUMIFS(Meetings!$F$3:$F1000, Meetings!$B$3:$B1000, "&lt;"&amp;AF$11+7, Meetings!$B$3:$B1000, "&gt;="&amp;AF$11, Meetings!$Q$3:$Q1000, Summary!$P$7)
+SUMIFS(Meetings!$F$3:$F1000, Meetings!$B$3:$B1000, "&lt;"&amp;AF$11+7, Meetings!$B$3:$B1000, "&gt;="&amp;AF$11, Meetings!$G$3:$G1000, Summary!$Q$7)
+SUMIFS(Meetings!$F$3:$F1000, Meetings!$B$3:$B1000, "&lt;"&amp;AF$11+7, Meetings!$B$3:$B1000, "&gt;="&amp;AF$11, Meetings!$H$3:$H1000, Summary!$Q$7)
+SUMIFS(Meetings!$F$3:$F1000, Meetings!$B$3:$B1000, "&lt;"&amp;AF$11+7, Meetings!$B$3:$B1000, "&gt;="&amp;AF$11, Meetings!$I$3:$I1000, Summary!$Q$7)
+SUMIFS(Meetings!$F$3:$F1000, Meetings!$B$3:$B1000, "&lt;"&amp;AF$11+7, Meetings!$B$3:$B1000, "&gt;="&amp;AF$11, Meetings!$J$3:$J1000, Summary!$Q$7)
+SUMIFS(Meetings!$F$3:$F1000, Meetings!$B$3:$B1000, "&lt;"&amp;AF$11+7, Meetings!$B$3:$B1000, "&gt;="&amp;AF$11, Meetings!$K$3:$K1000, Summary!$Q$7)
+SUMIFS(Meetings!$F$3:$F1000, Meetings!$B$3:$B1000, "&lt;"&amp;AF$11+7, Meetings!$B$3:$B1000, "&gt;="&amp;AF$11, Meetings!$L$3:$L1000, Summary!$Q$7)
+SUMIFS(Meetings!$F$3:$F1000, Meetings!$B$3:$B1000, "&lt;"&amp;AF$11+7, Meetings!$B$3:$B1000, "&gt;="&amp;AF$11, Meetings!$M$3:$M1000, Summary!$Q$7)
+SUMIFS(Meetings!$F$3:$F1000, Meetings!$B$3:$B1000, "&lt;"&amp;AF$11+7, Meetings!$B$3:$B1000, "&gt;="&amp;AF$11, Meetings!$N$3:$N1000, Summary!$Q$7)
+SUMIFS(Meetings!$F$3:$F1000, Meetings!$B$3:$B1000, "&lt;"&amp;AF$11+7, Meetings!$B$3:$B1000, "&gt;="&amp;AF$11, Meetings!$O$3:$O1000, Summary!$Q$7)
+SUMIFS(Meetings!$F$3:$F1000, Meetings!$B$3:$B1000, "&lt;"&amp;AF$11+7, Meetings!$B$3:$B1000, "&gt;="&amp;AF$11, Meetings!$P$3:$P1000, Summary!$Q$7)
+SUMIFS(Meetings!$F$3:$F1000, Meetings!$B$3:$B1000, "&lt;"&amp;AF$11+7, Meetings!$B$3:$B1000, "&gt;="&amp;AF$11, Meetings!$Q$3:$Q1000, Summary!$Q$7)</f>
        <v>11.25</v>
      </c>
      <c r="AG18" s="136">
        <f>SUMIFS(Timesheet!$G$3:$G1000, Timesheet!$D$3:$D1000, $B18, Timesheet!$B$3:$B1000, "&lt;"&amp;AG$11+7, Timesheet!$B$3:$B1000, "&gt;="&amp;AG$11)
+SUMIFS(Meetings!$F$3:$F1000, Meetings!$B$3:$B1000, "&lt;"&amp;AG$11+7, Meetings!$B$3:$B1000, "&gt;="&amp;AG$11, Meetings!$G$3:$G1000, Summary!$P$7)
+SUMIFS(Meetings!$F$3:$F1000, Meetings!$B$3:$B1000, "&lt;"&amp;AG$11+7, Meetings!$B$3:$B1000, "&gt;="&amp;AG$11, Meetings!$H$3:$H1000, Summary!$P$7)
+SUMIFS(Meetings!$F$3:$F1000, Meetings!$B$3:$B1000, "&lt;"&amp;AG$11+7, Meetings!$B$3:$B1000, "&gt;="&amp;AG$11, Meetings!$I$3:$I1000, Summary!$P$7)
+SUMIFS(Meetings!$F$3:$F1000, Meetings!$B$3:$B1000, "&lt;"&amp;AG$11+7, Meetings!$B$3:$B1000, "&gt;="&amp;AG$11, Meetings!$J$3:$J1000, Summary!$P$7)
+SUMIFS(Meetings!$F$3:$F1000, Meetings!$B$3:$B1000, "&lt;"&amp;AG$11+7, Meetings!$B$3:$B1000, "&gt;="&amp;AG$11, Meetings!$K$3:$K1000, Summary!$P$7)
+SUMIFS(Meetings!$F$3:$F1000, Meetings!$B$3:$B1000, "&lt;"&amp;AG$11+7, Meetings!$B$3:$B1000, "&gt;="&amp;AG$11, Meetings!$L$3:$L1000, Summary!$P$7)
+SUMIFS(Meetings!$F$3:$F1000, Meetings!$B$3:$B1000, "&lt;"&amp;AG$11+7, Meetings!$B$3:$B1000, "&gt;="&amp;AG$11, Meetings!$M$3:$M1000, Summary!$P$7)
+SUMIFS(Meetings!$F$3:$F1000, Meetings!$B$3:$B1000, "&lt;"&amp;AG$11+7, Meetings!$B$3:$B1000, "&gt;="&amp;AG$11, Meetings!$N$3:$N1000, Summary!$P$7)
+SUMIFS(Meetings!$F$3:$F1000, Meetings!$B$3:$B1000, "&lt;"&amp;AG$11+7, Meetings!$B$3:$B1000, "&gt;="&amp;AG$11, Meetings!$O$3:$O1000, Summary!$P$7)
+SUMIFS(Meetings!$F$3:$F1000, Meetings!$B$3:$B1000, "&lt;"&amp;AG$11+7, Meetings!$B$3:$B1000, "&gt;="&amp;AG$11, Meetings!$P$3:$P1000, Summary!$P$7)
+SUMIFS(Meetings!$F$3:$F1000, Meetings!$B$3:$B1000, "&lt;"&amp;AG$11+7, Meetings!$B$3:$B1000, "&gt;="&amp;AG$11, Meetings!$Q$3:$Q1000, Summary!$P$7)
+SUMIFS(Meetings!$F$3:$F1000, Meetings!$B$3:$B1000, "&lt;"&amp;AG$11+7, Meetings!$B$3:$B1000, "&gt;="&amp;AG$11, Meetings!$G$3:$G1000, Summary!$Q$7)
+SUMIFS(Meetings!$F$3:$F1000, Meetings!$B$3:$B1000, "&lt;"&amp;AG$11+7, Meetings!$B$3:$B1000, "&gt;="&amp;AG$11, Meetings!$H$3:$H1000, Summary!$Q$7)
+SUMIFS(Meetings!$F$3:$F1000, Meetings!$B$3:$B1000, "&lt;"&amp;AG$11+7, Meetings!$B$3:$B1000, "&gt;="&amp;AG$11, Meetings!$I$3:$I1000, Summary!$Q$7)
+SUMIFS(Meetings!$F$3:$F1000, Meetings!$B$3:$B1000, "&lt;"&amp;AG$11+7, Meetings!$B$3:$B1000, "&gt;="&amp;AG$11, Meetings!$J$3:$J1000, Summary!$Q$7)
+SUMIFS(Meetings!$F$3:$F1000, Meetings!$B$3:$B1000, "&lt;"&amp;AG$11+7, Meetings!$B$3:$B1000, "&gt;="&amp;AG$11, Meetings!$K$3:$K1000, Summary!$Q$7)
+SUMIFS(Meetings!$F$3:$F1000, Meetings!$B$3:$B1000, "&lt;"&amp;AG$11+7, Meetings!$B$3:$B1000, "&gt;="&amp;AG$11, Meetings!$L$3:$L1000, Summary!$Q$7)
+SUMIFS(Meetings!$F$3:$F1000, Meetings!$B$3:$B1000, "&lt;"&amp;AG$11+7, Meetings!$B$3:$B1000, "&gt;="&amp;AG$11, Meetings!$M$3:$M1000, Summary!$Q$7)
+SUMIFS(Meetings!$F$3:$F1000, Meetings!$B$3:$B1000, "&lt;"&amp;AG$11+7, Meetings!$B$3:$B1000, "&gt;="&amp;AG$11, Meetings!$N$3:$N1000, Summary!$Q$7)
+SUMIFS(Meetings!$F$3:$F1000, Meetings!$B$3:$B1000, "&lt;"&amp;AG$11+7, Meetings!$B$3:$B1000, "&gt;="&amp;AG$11, Meetings!$O$3:$O1000, Summary!$Q$7)
+SUMIFS(Meetings!$F$3:$F1000, Meetings!$B$3:$B1000, "&lt;"&amp;AG$11+7, Meetings!$B$3:$B1000, "&gt;="&amp;AG$11, Meetings!$P$3:$P1000, Summary!$Q$7)
+SUMIFS(Meetings!$F$3:$F1000, Meetings!$B$3:$B1000, "&lt;"&amp;AG$11+7, Meetings!$B$3:$B1000, "&gt;="&amp;AG$11, Meetings!$Q$3:$Q1000, Summary!$Q$7)</f>
        <v>9</v>
      </c>
      <c r="AH18" s="136">
        <f>SUMIFS(Timesheet!$G$3:$G1000, Timesheet!$D$3:$D1000, $B18, Timesheet!$B$3:$B1000, "&lt;"&amp;AH$11+7, Timesheet!$B$3:$B1000, "&gt;="&amp;AH$11)
+SUMIFS(Meetings!$F$3:$F1000, Meetings!$B$3:$B1000, "&lt;"&amp;AH$11+7, Meetings!$B$3:$B1000, "&gt;="&amp;AH$11, Meetings!$G$3:$G1000, Summary!$P$7)
+SUMIFS(Meetings!$F$3:$F1000, Meetings!$B$3:$B1000, "&lt;"&amp;AH$11+7, Meetings!$B$3:$B1000, "&gt;="&amp;AH$11, Meetings!$H$3:$H1000, Summary!$P$7)
+SUMIFS(Meetings!$F$3:$F1000, Meetings!$B$3:$B1000, "&lt;"&amp;AH$11+7, Meetings!$B$3:$B1000, "&gt;="&amp;AH$11, Meetings!$I$3:$I1000, Summary!$P$7)
+SUMIFS(Meetings!$F$3:$F1000, Meetings!$B$3:$B1000, "&lt;"&amp;AH$11+7, Meetings!$B$3:$B1000, "&gt;="&amp;AH$11, Meetings!$J$3:$J1000, Summary!$P$7)
+SUMIFS(Meetings!$F$3:$F1000, Meetings!$B$3:$B1000, "&lt;"&amp;AH$11+7, Meetings!$B$3:$B1000, "&gt;="&amp;AH$11, Meetings!$K$3:$K1000, Summary!$P$7)
+SUMIFS(Meetings!$F$3:$F1000, Meetings!$B$3:$B1000, "&lt;"&amp;AH$11+7, Meetings!$B$3:$B1000, "&gt;="&amp;AH$11, Meetings!$L$3:$L1000, Summary!$P$7)
+SUMIFS(Meetings!$F$3:$F1000, Meetings!$B$3:$B1000, "&lt;"&amp;AH$11+7, Meetings!$B$3:$B1000, "&gt;="&amp;AH$11, Meetings!$M$3:$M1000, Summary!$P$7)
+SUMIFS(Meetings!$F$3:$F1000, Meetings!$B$3:$B1000, "&lt;"&amp;AH$11+7, Meetings!$B$3:$B1000, "&gt;="&amp;AH$11, Meetings!$N$3:$N1000, Summary!$P$7)
+SUMIFS(Meetings!$F$3:$F1000, Meetings!$B$3:$B1000, "&lt;"&amp;AH$11+7, Meetings!$B$3:$B1000, "&gt;="&amp;AH$11, Meetings!$O$3:$O1000, Summary!$P$7)
+SUMIFS(Meetings!$F$3:$F1000, Meetings!$B$3:$B1000, "&lt;"&amp;AH$11+7, Meetings!$B$3:$B1000, "&gt;="&amp;AH$11, Meetings!$P$3:$P1000, Summary!$P$7)
+SUMIFS(Meetings!$F$3:$F1000, Meetings!$B$3:$B1000, "&lt;"&amp;AH$11+7, Meetings!$B$3:$B1000, "&gt;="&amp;AH$11, Meetings!$Q$3:$Q1000, Summary!$P$7)
+SUMIFS(Meetings!$F$3:$F1000, Meetings!$B$3:$B1000, "&lt;"&amp;AH$11+7, Meetings!$B$3:$B1000, "&gt;="&amp;AH$11, Meetings!$G$3:$G1000, Summary!$Q$7)
+SUMIFS(Meetings!$F$3:$F1000, Meetings!$B$3:$B1000, "&lt;"&amp;AH$11+7, Meetings!$B$3:$B1000, "&gt;="&amp;AH$11, Meetings!$H$3:$H1000, Summary!$Q$7)
+SUMIFS(Meetings!$F$3:$F1000, Meetings!$B$3:$B1000, "&lt;"&amp;AH$11+7, Meetings!$B$3:$B1000, "&gt;="&amp;AH$11, Meetings!$I$3:$I1000, Summary!$Q$7)
+SUMIFS(Meetings!$F$3:$F1000, Meetings!$B$3:$B1000, "&lt;"&amp;AH$11+7, Meetings!$B$3:$B1000, "&gt;="&amp;AH$11, Meetings!$J$3:$J1000, Summary!$Q$7)
+SUMIFS(Meetings!$F$3:$F1000, Meetings!$B$3:$B1000, "&lt;"&amp;AH$11+7, Meetings!$B$3:$B1000, "&gt;="&amp;AH$11, Meetings!$K$3:$K1000, Summary!$Q$7)
+SUMIFS(Meetings!$F$3:$F1000, Meetings!$B$3:$B1000, "&lt;"&amp;AH$11+7, Meetings!$B$3:$B1000, "&gt;="&amp;AH$11, Meetings!$L$3:$L1000, Summary!$Q$7)
+SUMIFS(Meetings!$F$3:$F1000, Meetings!$B$3:$B1000, "&lt;"&amp;AH$11+7, Meetings!$B$3:$B1000, "&gt;="&amp;AH$11, Meetings!$M$3:$M1000, Summary!$Q$7)
+SUMIFS(Meetings!$F$3:$F1000, Meetings!$B$3:$B1000, "&lt;"&amp;AH$11+7, Meetings!$B$3:$B1000, "&gt;="&amp;AH$11, Meetings!$N$3:$N1000, Summary!$Q$7)
+SUMIFS(Meetings!$F$3:$F1000, Meetings!$B$3:$B1000, "&lt;"&amp;AH$11+7, Meetings!$B$3:$B1000, "&gt;="&amp;AH$11, Meetings!$O$3:$O1000, Summary!$Q$7)
+SUMIFS(Meetings!$F$3:$F1000, Meetings!$B$3:$B1000, "&lt;"&amp;AH$11+7, Meetings!$B$3:$B1000, "&gt;="&amp;AH$11, Meetings!$P$3:$P1000, Summary!$Q$7)
+SUMIFS(Meetings!$F$3:$F1000, Meetings!$B$3:$B1000, "&lt;"&amp;AH$11+7, Meetings!$B$3:$B1000, "&gt;="&amp;AH$11, Meetings!$Q$3:$Q1000, Summary!$Q$7)</f>
        <v>3.75</v>
      </c>
      <c r="AI18" s="136">
        <f>SUMIFS(Timesheet!$G$3:$G1000, Timesheet!$D$3:$D1000, $B18, Timesheet!$B$3:$B1000, "&lt;"&amp;AI$11+7, Timesheet!$B$3:$B1000, "&gt;="&amp;AI$11)
+SUMIFS(Meetings!$F$3:$F1000, Meetings!$B$3:$B1000, "&lt;"&amp;AI$11+7, Meetings!$B$3:$B1000, "&gt;="&amp;AI$11, Meetings!$G$3:$G1000, Summary!$P$7)
+SUMIFS(Meetings!$F$3:$F1000, Meetings!$B$3:$B1000, "&lt;"&amp;AI$11+7, Meetings!$B$3:$B1000, "&gt;="&amp;AI$11, Meetings!$H$3:$H1000, Summary!$P$7)
+SUMIFS(Meetings!$F$3:$F1000, Meetings!$B$3:$B1000, "&lt;"&amp;AI$11+7, Meetings!$B$3:$B1000, "&gt;="&amp;AI$11, Meetings!$I$3:$I1000, Summary!$P$7)
+SUMIFS(Meetings!$F$3:$F1000, Meetings!$B$3:$B1000, "&lt;"&amp;AI$11+7, Meetings!$B$3:$B1000, "&gt;="&amp;AI$11, Meetings!$J$3:$J1000, Summary!$P$7)
+SUMIFS(Meetings!$F$3:$F1000, Meetings!$B$3:$B1000, "&lt;"&amp;AI$11+7, Meetings!$B$3:$B1000, "&gt;="&amp;AI$11, Meetings!$K$3:$K1000, Summary!$P$7)
+SUMIFS(Meetings!$F$3:$F1000, Meetings!$B$3:$B1000, "&lt;"&amp;AI$11+7, Meetings!$B$3:$B1000, "&gt;="&amp;AI$11, Meetings!$L$3:$L1000, Summary!$P$7)
+SUMIFS(Meetings!$F$3:$F1000, Meetings!$B$3:$B1000, "&lt;"&amp;AI$11+7, Meetings!$B$3:$B1000, "&gt;="&amp;AI$11, Meetings!$M$3:$M1000, Summary!$P$7)
+SUMIFS(Meetings!$F$3:$F1000, Meetings!$B$3:$B1000, "&lt;"&amp;AI$11+7, Meetings!$B$3:$B1000, "&gt;="&amp;AI$11, Meetings!$N$3:$N1000, Summary!$P$7)
+SUMIFS(Meetings!$F$3:$F1000, Meetings!$B$3:$B1000, "&lt;"&amp;AI$11+7, Meetings!$B$3:$B1000, "&gt;="&amp;AI$11, Meetings!$O$3:$O1000, Summary!$P$7)
+SUMIFS(Meetings!$F$3:$F1000, Meetings!$B$3:$B1000, "&lt;"&amp;AI$11+7, Meetings!$B$3:$B1000, "&gt;="&amp;AI$11, Meetings!$P$3:$P1000, Summary!$P$7)
+SUMIFS(Meetings!$F$3:$F1000, Meetings!$B$3:$B1000, "&lt;"&amp;AI$11+7, Meetings!$B$3:$B1000, "&gt;="&amp;AI$11, Meetings!$Q$3:$Q1000, Summary!$P$7)
+SUMIFS(Meetings!$F$3:$F1000, Meetings!$B$3:$B1000, "&lt;"&amp;AI$11+7, Meetings!$B$3:$B1000, "&gt;="&amp;AI$11, Meetings!$G$3:$G1000, Summary!$Q$7)
+SUMIFS(Meetings!$F$3:$F1000, Meetings!$B$3:$B1000, "&lt;"&amp;AI$11+7, Meetings!$B$3:$B1000, "&gt;="&amp;AI$11, Meetings!$H$3:$H1000, Summary!$Q$7)
+SUMIFS(Meetings!$F$3:$F1000, Meetings!$B$3:$B1000, "&lt;"&amp;AI$11+7, Meetings!$B$3:$B1000, "&gt;="&amp;AI$11, Meetings!$I$3:$I1000, Summary!$Q$7)
+SUMIFS(Meetings!$F$3:$F1000, Meetings!$B$3:$B1000, "&lt;"&amp;AI$11+7, Meetings!$B$3:$B1000, "&gt;="&amp;AI$11, Meetings!$J$3:$J1000, Summary!$Q$7)
+SUMIFS(Meetings!$F$3:$F1000, Meetings!$B$3:$B1000, "&lt;"&amp;AI$11+7, Meetings!$B$3:$B1000, "&gt;="&amp;AI$11, Meetings!$K$3:$K1000, Summary!$Q$7)
+SUMIFS(Meetings!$F$3:$F1000, Meetings!$B$3:$B1000, "&lt;"&amp;AI$11+7, Meetings!$B$3:$B1000, "&gt;="&amp;AI$11, Meetings!$L$3:$L1000, Summary!$Q$7)
+SUMIFS(Meetings!$F$3:$F1000, Meetings!$B$3:$B1000, "&lt;"&amp;AI$11+7, Meetings!$B$3:$B1000, "&gt;="&amp;AI$11, Meetings!$M$3:$M1000, Summary!$Q$7)
+SUMIFS(Meetings!$F$3:$F1000, Meetings!$B$3:$B1000, "&lt;"&amp;AI$11+7, Meetings!$B$3:$B1000, "&gt;="&amp;AI$11, Meetings!$N$3:$N1000, Summary!$Q$7)
+SUMIFS(Meetings!$F$3:$F1000, Meetings!$B$3:$B1000, "&lt;"&amp;AI$11+7, Meetings!$B$3:$B1000, "&gt;="&amp;AI$11, Meetings!$O$3:$O1000, Summary!$Q$7)
+SUMIFS(Meetings!$F$3:$F1000, Meetings!$B$3:$B1000, "&lt;"&amp;AI$11+7, Meetings!$B$3:$B1000, "&gt;="&amp;AI$11, Meetings!$P$3:$P1000, Summary!$Q$7)
+SUMIFS(Meetings!$F$3:$F1000, Meetings!$B$3:$B1000, "&lt;"&amp;AI$11+7, Meetings!$B$3:$B1000, "&gt;="&amp;AI$11, Meetings!$Q$3:$Q1000, Summary!$Q$7)</f>
        <v>0</v>
      </c>
      <c r="AJ18" s="136">
        <f>SUMIFS(Timesheet!$G$3:$G1000, Timesheet!$D$3:$D1000, $B18, Timesheet!$B$3:$B1000, "&lt;"&amp;AJ$11+7, Timesheet!$B$3:$B1000, "&gt;="&amp;AJ$11)
+SUMIFS(Meetings!$F$3:$F1000, Meetings!$B$3:$B1000, "&lt;"&amp;AJ$11+7, Meetings!$B$3:$B1000, "&gt;="&amp;AJ$11, Meetings!$G$3:$G1000, Summary!$P$7)
+SUMIFS(Meetings!$F$3:$F1000, Meetings!$B$3:$B1000, "&lt;"&amp;AJ$11+7, Meetings!$B$3:$B1000, "&gt;="&amp;AJ$11, Meetings!$H$3:$H1000, Summary!$P$7)
+SUMIFS(Meetings!$F$3:$F1000, Meetings!$B$3:$B1000, "&lt;"&amp;AJ$11+7, Meetings!$B$3:$B1000, "&gt;="&amp;AJ$11, Meetings!$I$3:$I1000, Summary!$P$7)
+SUMIFS(Meetings!$F$3:$F1000, Meetings!$B$3:$B1000, "&lt;"&amp;AJ$11+7, Meetings!$B$3:$B1000, "&gt;="&amp;AJ$11, Meetings!$J$3:$J1000, Summary!$P$7)
+SUMIFS(Meetings!$F$3:$F1000, Meetings!$B$3:$B1000, "&lt;"&amp;AJ$11+7, Meetings!$B$3:$B1000, "&gt;="&amp;AJ$11, Meetings!$K$3:$K1000, Summary!$P$7)
+SUMIFS(Meetings!$F$3:$F1000, Meetings!$B$3:$B1000, "&lt;"&amp;AJ$11+7, Meetings!$B$3:$B1000, "&gt;="&amp;AJ$11, Meetings!$L$3:$L1000, Summary!$P$7)
+SUMIFS(Meetings!$F$3:$F1000, Meetings!$B$3:$B1000, "&lt;"&amp;AJ$11+7, Meetings!$B$3:$B1000, "&gt;="&amp;AJ$11, Meetings!$M$3:$M1000, Summary!$P$7)
+SUMIFS(Meetings!$F$3:$F1000, Meetings!$B$3:$B1000, "&lt;"&amp;AJ$11+7, Meetings!$B$3:$B1000, "&gt;="&amp;AJ$11, Meetings!$N$3:$N1000, Summary!$P$7)
+SUMIFS(Meetings!$F$3:$F1000, Meetings!$B$3:$B1000, "&lt;"&amp;AJ$11+7, Meetings!$B$3:$B1000, "&gt;="&amp;AJ$11, Meetings!$O$3:$O1000, Summary!$P$7)
+SUMIFS(Meetings!$F$3:$F1000, Meetings!$B$3:$B1000, "&lt;"&amp;AJ$11+7, Meetings!$B$3:$B1000, "&gt;="&amp;AJ$11, Meetings!$P$3:$P1000, Summary!$P$7)
+SUMIFS(Meetings!$F$3:$F1000, Meetings!$B$3:$B1000, "&lt;"&amp;AJ$11+7, Meetings!$B$3:$B1000, "&gt;="&amp;AJ$11, Meetings!$Q$3:$Q1000, Summary!$P$7)
+SUMIFS(Meetings!$F$3:$F1000, Meetings!$B$3:$B1000, "&lt;"&amp;AJ$11+7, Meetings!$B$3:$B1000, "&gt;="&amp;AJ$11, Meetings!$G$3:$G1000, Summary!$Q$7)
+SUMIFS(Meetings!$F$3:$F1000, Meetings!$B$3:$B1000, "&lt;"&amp;AJ$11+7, Meetings!$B$3:$B1000, "&gt;="&amp;AJ$11, Meetings!$H$3:$H1000, Summary!$Q$7)
+SUMIFS(Meetings!$F$3:$F1000, Meetings!$B$3:$B1000, "&lt;"&amp;AJ$11+7, Meetings!$B$3:$B1000, "&gt;="&amp;AJ$11, Meetings!$I$3:$I1000, Summary!$Q$7)
+SUMIFS(Meetings!$F$3:$F1000, Meetings!$B$3:$B1000, "&lt;"&amp;AJ$11+7, Meetings!$B$3:$B1000, "&gt;="&amp;AJ$11, Meetings!$J$3:$J1000, Summary!$Q$7)
+SUMIFS(Meetings!$F$3:$F1000, Meetings!$B$3:$B1000, "&lt;"&amp;AJ$11+7, Meetings!$B$3:$B1000, "&gt;="&amp;AJ$11, Meetings!$K$3:$K1000, Summary!$Q$7)
+SUMIFS(Meetings!$F$3:$F1000, Meetings!$B$3:$B1000, "&lt;"&amp;AJ$11+7, Meetings!$B$3:$B1000, "&gt;="&amp;AJ$11, Meetings!$L$3:$L1000, Summary!$Q$7)
+SUMIFS(Meetings!$F$3:$F1000, Meetings!$B$3:$B1000, "&lt;"&amp;AJ$11+7, Meetings!$B$3:$B1000, "&gt;="&amp;AJ$11, Meetings!$M$3:$M1000, Summary!$Q$7)
+SUMIFS(Meetings!$F$3:$F1000, Meetings!$B$3:$B1000, "&lt;"&amp;AJ$11+7, Meetings!$B$3:$B1000, "&gt;="&amp;AJ$11, Meetings!$N$3:$N1000, Summary!$Q$7)
+SUMIFS(Meetings!$F$3:$F1000, Meetings!$B$3:$B1000, "&lt;"&amp;AJ$11+7, Meetings!$B$3:$B1000, "&gt;="&amp;AJ$11, Meetings!$O$3:$O1000, Summary!$Q$7)
+SUMIFS(Meetings!$F$3:$F1000, Meetings!$B$3:$B1000, "&lt;"&amp;AJ$11+7, Meetings!$B$3:$B1000, "&gt;="&amp;AJ$11, Meetings!$P$3:$P1000, Summary!$Q$7)
+SUMIFS(Meetings!$F$3:$F1000, Meetings!$B$3:$B1000, "&lt;"&amp;AJ$11+7, Meetings!$B$3:$B1000, "&gt;="&amp;AJ$11, Meetings!$Q$3:$Q1000, Summary!$Q$7)</f>
        <v>0</v>
      </c>
      <c r="AK18" s="109">
        <f t="shared" si="2"/>
        <v>129.75</v>
      </c>
    </row>
    <row r="19" ht="15.75" customHeight="1">
      <c r="A19" s="139"/>
      <c r="B19" s="92" t="s">
        <v>26</v>
      </c>
      <c r="C19" s="136">
        <f>SUMIFS(Timesheet!$G$3:$G1000, Timesheet!$D$3:$D1000, $B19, Timesheet!$B$3:$B1000, "&lt;"&amp;C$11+7, Timesheet!$B$3:$B1000, "&gt;="&amp;C$11)
+SUMIFS(Meetings!$F$3:$F1000, Meetings!$B$3:$B1000, "&lt;"&amp;C$11+7, Meetings!$B$3:$B1000, "&gt;="&amp;C$11, Meetings!$G$3:$G1000, Summary!$P$8)
+SUMIFS(Meetings!$F$3:$F1000, Meetings!$B$3:$B1000, "&lt;"&amp;C$11+7, Meetings!$B$3:$B1000, "&gt;="&amp;C$11, Meetings!$H$3:$H1000, Summary!$P$8)
+SUMIFS(Meetings!$F$3:$F1000, Meetings!$B$3:$B1000, "&lt;"&amp;C$11+7, Meetings!$B$3:$B1000, "&gt;="&amp;C$11, Meetings!$I$3:$I1000, Summary!$P$8)
+SUMIFS(Meetings!$F$3:$F1000, Meetings!$B$3:$B1000, "&lt;"&amp;C$11+7, Meetings!$B$3:$B1000, "&gt;="&amp;C$11, Meetings!$J$3:$J1000, Summary!$P$8)
+SUMIFS(Meetings!$F$3:$F1000, Meetings!$B$3:$B1000, "&lt;"&amp;C$11+7, Meetings!$B$3:$B1000, "&gt;="&amp;C$11, Meetings!$K$3:$K1000, Summary!$P$8)
+SUMIFS(Meetings!$F$3:$F1000, Meetings!$B$3:$B1000, "&lt;"&amp;C$11+7, Meetings!$B$3:$B1000, "&gt;="&amp;C$11, Meetings!$L$3:$L1000, Summary!$P$8)
+SUMIFS(Meetings!$F$3:$F1000, Meetings!$B$3:$B1000, "&lt;"&amp;C$11+7, Meetings!$B$3:$B1000, "&gt;="&amp;C$11, Meetings!$M$3:$M1000, Summary!$P$8)
+SUMIFS(Meetings!$F$3:$F1000, Meetings!$B$3:$B1000, "&lt;"&amp;C$11+7, Meetings!$B$3:$B1000, "&gt;="&amp;C$11, Meetings!$N$3:$N1000, Summary!$P$8)
+SUMIFS(Meetings!$F$3:$F1000, Meetings!$B$3:$B1000, "&lt;"&amp;C$11+7, Meetings!$B$3:$B1000, "&gt;="&amp;C$11, Meetings!$O$3:$O1000, Summary!$P$8)
+SUMIFS(Meetings!$F$3:$F1000, Meetings!$B$3:$B1000, "&lt;"&amp;C$11+7, Meetings!$B$3:$B1000, "&gt;="&amp;C$11, Meetings!$P$3:$P1000, Summary!$P$8)
+SUMIFS(Meetings!$F$3:$F1000, Meetings!$B$3:$B1000, "&lt;"&amp;C$11+7, Meetings!$B$3:$B1000, "&gt;="&amp;C$11, Meetings!$Q$3:$Q1000, Summary!$P$8)
+SUMIFS(Meetings!$F$3:$F1000, Meetings!$B$3:$B1000, "&lt;"&amp;C$11+7, Meetings!$B$3:$B1000, "&gt;="&amp;C$11, Meetings!$G$3:$G1000, Summary!$Q$8)
+SUMIFS(Meetings!$F$3:$F1000, Meetings!$B$3:$B1000, "&lt;"&amp;C$11+7, Meetings!$B$3:$B1000, "&gt;="&amp;C$11, Meetings!$H$3:$H1000, Summary!$Q$8)
+SUMIFS(Meetings!$F$3:$F1000, Meetings!$B$3:$B1000, "&lt;"&amp;C$11+7, Meetings!$B$3:$B1000, "&gt;="&amp;C$11, Meetings!$I$3:$I1000, Summary!$Q$8)
+SUMIFS(Meetings!$F$3:$F1000, Meetings!$B$3:$B1000, "&lt;"&amp;C$11+7, Meetings!$B$3:$B1000, "&gt;="&amp;C$11, Meetings!$J$3:$J1000, Summary!$Q$8)
+SUMIFS(Meetings!$F$3:$F1000, Meetings!$B$3:$B1000, "&lt;"&amp;C$11+7, Meetings!$B$3:$B1000, "&gt;="&amp;C$11, Meetings!$K$3:$K1000, Summary!$Q$8)
+SUMIFS(Meetings!$F$3:$F1000, Meetings!$B$3:$B1000, "&lt;"&amp;C$11+7, Meetings!$B$3:$B1000, "&gt;="&amp;C$11, Meetings!$L$3:$L1000, Summary!$Q$8)
+SUMIFS(Meetings!$F$3:$F1000, Meetings!$B$3:$B1000, "&lt;"&amp;C$11+7, Meetings!$B$3:$B1000, "&gt;="&amp;C$11, Meetings!$M$3:$M1000, Summary!$Q$8)
+SUMIFS(Meetings!$F$3:$F1000, Meetings!$B$3:$B1000, "&lt;"&amp;C$11+7, Meetings!$B$3:$B1000, "&gt;="&amp;C$11, Meetings!$N$3:$N1000, Summary!$Q$8)
+SUMIFS(Meetings!$F$3:$F1000, Meetings!$B$3:$B1000, "&lt;"&amp;C$11+7, Meetings!$B$3:$B1000, "&gt;="&amp;C$11, Meetings!$O$3:$O1000, Summary!$Q$8)
+SUMIFS(Meetings!$F$3:$F1000, Meetings!$B$3:$B1000, "&lt;"&amp;C$11+7, Meetings!$B$3:$B1000, "&gt;="&amp;C$11, Meetings!$P$3:$P1000, Summary!$Q$8)
+SUMIFS(Meetings!$F$3:$F1000, Meetings!$B$3:$B1000, "&lt;"&amp;C$11+7, Meetings!$B$3:$B1000, "&gt;="&amp;C$11, Meetings!$Q$3:$Q1000, Summary!$Q$8)
+SUMIFS(Meetings!$F$3:$F1000, Meetings!$B$3:$B1000, "&lt;"&amp;C$11+7, Meetings!$B$3:$B1000, "&gt;="&amp;C$11, Meetings!$G$3:$G1000, Summary!$R$8)
+SUMIFS(Meetings!$F$3:$F1000, Meetings!$B$3:$B1000, "&lt;"&amp;C$11+7, Meetings!$B$3:$B1000, "&gt;="&amp;C$11, Meetings!$H$3:$H1000, Summary!$R$8)
+SUMIFS(Meetings!$F$3:$F1000, Meetings!$B$3:$B1000, "&lt;"&amp;C$11+7, Meetings!$B$3:$B1000, "&gt;="&amp;C$11, Meetings!$I$3:$I1000, Summary!$R$8)
+SUMIFS(Meetings!$F$3:$F1000, Meetings!$B$3:$B1000, "&lt;"&amp;C$11+7, Meetings!$B$3:$B1000, "&gt;="&amp;C$11, Meetings!$J$3:$J1000, Summary!$R$8)
+SUMIFS(Meetings!$F$3:$F1000, Meetings!$B$3:$B1000, "&lt;"&amp;C$11+7, Meetings!$B$3:$B1000, "&gt;="&amp;C$11, Meetings!$K$3:$K1000, Summary!$R$8)
+SUMIFS(Meetings!$F$3:$F1000, Meetings!$B$3:$B1000, "&lt;"&amp;C$11+7, Meetings!$B$3:$B1000, "&gt;="&amp;C$11, Meetings!$L$3:$L1000, Summary!$R$8)
+SUMIFS(Meetings!$F$3:$F1000, Meetings!$B$3:$B1000, "&lt;"&amp;C$11+7, Meetings!$B$3:$B1000, "&gt;="&amp;C$11, Meetings!$M$3:$M1000, Summary!$R$8)
+SUMIFS(Meetings!$F$3:$F1000, Meetings!$B$3:$B1000, "&lt;"&amp;C$11+7, Meetings!$B$3:$B1000, "&gt;="&amp;C$11, Meetings!$N$3:$N1000, Summary!$R$8)
+SUMIFS(Meetings!$F$3:$F1000, Meetings!$B$3:$B1000, "&lt;"&amp;C$11+7, Meetings!$B$3:$B1000, "&gt;="&amp;C$11, Meetings!$O$3:$O1000, Summary!$R$8)
+SUMIFS(Meetings!$F$3:$F1000, Meetings!$B$3:$B1000, "&lt;"&amp;C$11+7, Meetings!$B$3:$B1000, "&gt;="&amp;C$11, Meetings!$P$3:$P1000, Summary!$R$8)
+SUMIFS(Meetings!$F$3:$F1000, Meetings!$B$3:$B1000, "&lt;"&amp;C$11+7, Meetings!$B$3:$B1000, "&gt;="&amp;C$11, Meetings!$Q$3:$Q1000, Summary!$R$8)</f>
        <v>1</v>
      </c>
      <c r="D19" s="136">
        <f>SUMIFS(Timesheet!$G$3:$G1000, Timesheet!$D$3:$D1000, $B19, Timesheet!$B$3:$B1000, "&lt;"&amp;D$11+7, Timesheet!$B$3:$B1000, "&gt;="&amp;D$11)
+SUMIFS(Meetings!$F$3:$F1000, Meetings!$B$3:$B1000, "&lt;"&amp;D$11+7, Meetings!$B$3:$B1000, "&gt;="&amp;D$11, Meetings!$G$3:$G1000, Summary!$P$8)
+SUMIFS(Meetings!$F$3:$F1000, Meetings!$B$3:$B1000, "&lt;"&amp;D$11+7, Meetings!$B$3:$B1000, "&gt;="&amp;D$11, Meetings!$H$3:$H1000, Summary!$P$8)
+SUMIFS(Meetings!$F$3:$F1000, Meetings!$B$3:$B1000, "&lt;"&amp;D$11+7, Meetings!$B$3:$B1000, "&gt;="&amp;D$11, Meetings!$I$3:$I1000, Summary!$P$8)
+SUMIFS(Meetings!$F$3:$F1000, Meetings!$B$3:$B1000, "&lt;"&amp;D$11+7, Meetings!$B$3:$B1000, "&gt;="&amp;D$11, Meetings!$J$3:$J1000, Summary!$P$8)
+SUMIFS(Meetings!$F$3:$F1000, Meetings!$B$3:$B1000, "&lt;"&amp;D$11+7, Meetings!$B$3:$B1000, "&gt;="&amp;D$11, Meetings!$K$3:$K1000, Summary!$P$8)
+SUMIFS(Meetings!$F$3:$F1000, Meetings!$B$3:$B1000, "&lt;"&amp;D$11+7, Meetings!$B$3:$B1000, "&gt;="&amp;D$11, Meetings!$L$3:$L1000, Summary!$P$8)
+SUMIFS(Meetings!$F$3:$F1000, Meetings!$B$3:$B1000, "&lt;"&amp;D$11+7, Meetings!$B$3:$B1000, "&gt;="&amp;D$11, Meetings!$M$3:$M1000, Summary!$P$8)
+SUMIFS(Meetings!$F$3:$F1000, Meetings!$B$3:$B1000, "&lt;"&amp;D$11+7, Meetings!$B$3:$B1000, "&gt;="&amp;D$11, Meetings!$N$3:$N1000, Summary!$P$8)
+SUMIFS(Meetings!$F$3:$F1000, Meetings!$B$3:$B1000, "&lt;"&amp;D$11+7, Meetings!$B$3:$B1000, "&gt;="&amp;D$11, Meetings!$O$3:$O1000, Summary!$P$8)
+SUMIFS(Meetings!$F$3:$F1000, Meetings!$B$3:$B1000, "&lt;"&amp;D$11+7, Meetings!$B$3:$B1000, "&gt;="&amp;D$11, Meetings!$P$3:$P1000, Summary!$P$8)
+SUMIFS(Meetings!$F$3:$F1000, Meetings!$B$3:$B1000, "&lt;"&amp;D$11+7, Meetings!$B$3:$B1000, "&gt;="&amp;D$11, Meetings!$Q$3:$Q1000, Summary!$P$8)
+SUMIFS(Meetings!$F$3:$F1000, Meetings!$B$3:$B1000, "&lt;"&amp;D$11+7, Meetings!$B$3:$B1000, "&gt;="&amp;D$11, Meetings!$G$3:$G1000, Summary!$Q$8)
+SUMIFS(Meetings!$F$3:$F1000, Meetings!$B$3:$B1000, "&lt;"&amp;D$11+7, Meetings!$B$3:$B1000, "&gt;="&amp;D$11, Meetings!$H$3:$H1000, Summary!$Q$8)
+SUMIFS(Meetings!$F$3:$F1000, Meetings!$B$3:$B1000, "&lt;"&amp;D$11+7, Meetings!$B$3:$B1000, "&gt;="&amp;D$11, Meetings!$I$3:$I1000, Summary!$Q$8)
+SUMIFS(Meetings!$F$3:$F1000, Meetings!$B$3:$B1000, "&lt;"&amp;D$11+7, Meetings!$B$3:$B1000, "&gt;="&amp;D$11, Meetings!$J$3:$J1000, Summary!$Q$8)
+SUMIFS(Meetings!$F$3:$F1000, Meetings!$B$3:$B1000, "&lt;"&amp;D$11+7, Meetings!$B$3:$B1000, "&gt;="&amp;D$11, Meetings!$K$3:$K1000, Summary!$Q$8)
+SUMIFS(Meetings!$F$3:$F1000, Meetings!$B$3:$B1000, "&lt;"&amp;D$11+7, Meetings!$B$3:$B1000, "&gt;="&amp;D$11, Meetings!$L$3:$L1000, Summary!$Q$8)
+SUMIFS(Meetings!$F$3:$F1000, Meetings!$B$3:$B1000, "&lt;"&amp;D$11+7, Meetings!$B$3:$B1000, "&gt;="&amp;D$11, Meetings!$M$3:$M1000, Summary!$Q$8)
+SUMIFS(Meetings!$F$3:$F1000, Meetings!$B$3:$B1000, "&lt;"&amp;D$11+7, Meetings!$B$3:$B1000, "&gt;="&amp;D$11, Meetings!$N$3:$N1000, Summary!$Q$8)
+SUMIFS(Meetings!$F$3:$F1000, Meetings!$B$3:$B1000, "&lt;"&amp;D$11+7, Meetings!$B$3:$B1000, "&gt;="&amp;D$11, Meetings!$O$3:$O1000, Summary!$Q$8)
+SUMIFS(Meetings!$F$3:$F1000, Meetings!$B$3:$B1000, "&lt;"&amp;D$11+7, Meetings!$B$3:$B1000, "&gt;="&amp;D$11, Meetings!$P$3:$P1000, Summary!$Q$8)
+SUMIFS(Meetings!$F$3:$F1000, Meetings!$B$3:$B1000, "&lt;"&amp;D$11+7, Meetings!$B$3:$B1000, "&gt;="&amp;D$11, Meetings!$Q$3:$Q1000, Summary!$Q$8)
+SUMIFS(Meetings!$F$3:$F1000, Meetings!$B$3:$B1000, "&lt;"&amp;D$11+7, Meetings!$B$3:$B1000, "&gt;="&amp;D$11, Meetings!$G$3:$G1000, Summary!$R$8)
+SUMIFS(Meetings!$F$3:$F1000, Meetings!$B$3:$B1000, "&lt;"&amp;D$11+7, Meetings!$B$3:$B1000, "&gt;="&amp;D$11, Meetings!$H$3:$H1000, Summary!$R$8)
+SUMIFS(Meetings!$F$3:$F1000, Meetings!$B$3:$B1000, "&lt;"&amp;D$11+7, Meetings!$B$3:$B1000, "&gt;="&amp;D$11, Meetings!$I$3:$I1000, Summary!$R$8)
+SUMIFS(Meetings!$F$3:$F1000, Meetings!$B$3:$B1000, "&lt;"&amp;D$11+7, Meetings!$B$3:$B1000, "&gt;="&amp;D$11, Meetings!$J$3:$J1000, Summary!$R$8)
+SUMIFS(Meetings!$F$3:$F1000, Meetings!$B$3:$B1000, "&lt;"&amp;D$11+7, Meetings!$B$3:$B1000, "&gt;="&amp;D$11, Meetings!$K$3:$K1000, Summary!$R$8)
+SUMIFS(Meetings!$F$3:$F1000, Meetings!$B$3:$B1000, "&lt;"&amp;D$11+7, Meetings!$B$3:$B1000, "&gt;="&amp;D$11, Meetings!$L$3:$L1000, Summary!$R$8)
+SUMIFS(Meetings!$F$3:$F1000, Meetings!$B$3:$B1000, "&lt;"&amp;D$11+7, Meetings!$B$3:$B1000, "&gt;="&amp;D$11, Meetings!$M$3:$M1000, Summary!$R$8)
+SUMIFS(Meetings!$F$3:$F1000, Meetings!$B$3:$B1000, "&lt;"&amp;D$11+7, Meetings!$B$3:$B1000, "&gt;="&amp;D$11, Meetings!$N$3:$N1000, Summary!$R$8)
+SUMIFS(Meetings!$F$3:$F1000, Meetings!$B$3:$B1000, "&lt;"&amp;D$11+7, Meetings!$B$3:$B1000, "&gt;="&amp;D$11, Meetings!$O$3:$O1000, Summary!$R$8)
+SUMIFS(Meetings!$F$3:$F1000, Meetings!$B$3:$B1000, "&lt;"&amp;D$11+7, Meetings!$B$3:$B1000, "&gt;="&amp;D$11, Meetings!$P$3:$P1000, Summary!$R$8)
+SUMIFS(Meetings!$F$3:$F1000, Meetings!$B$3:$B1000, "&lt;"&amp;D$11+7, Meetings!$B$3:$B1000, "&gt;="&amp;D$11, Meetings!$Q$3:$Q1000, Summary!$R$8)</f>
        <v>7</v>
      </c>
      <c r="E19" s="136">
        <f>SUMIFS(Timesheet!$G$3:$G1000, Timesheet!$D$3:$D1000, $B19, Timesheet!$B$3:$B1000, "&lt;"&amp;E$11+7, Timesheet!$B$3:$B1000, "&gt;="&amp;E$11)
+SUMIFS(Meetings!$F$3:$F1000, Meetings!$B$3:$B1000, "&lt;"&amp;E$11+7, Meetings!$B$3:$B1000, "&gt;="&amp;E$11, Meetings!$G$3:$G1000, Summary!$P$8)
+SUMIFS(Meetings!$F$3:$F1000, Meetings!$B$3:$B1000, "&lt;"&amp;E$11+7, Meetings!$B$3:$B1000, "&gt;="&amp;E$11, Meetings!$H$3:$H1000, Summary!$P$8)
+SUMIFS(Meetings!$F$3:$F1000, Meetings!$B$3:$B1000, "&lt;"&amp;E$11+7, Meetings!$B$3:$B1000, "&gt;="&amp;E$11, Meetings!$I$3:$I1000, Summary!$P$8)
+SUMIFS(Meetings!$F$3:$F1000, Meetings!$B$3:$B1000, "&lt;"&amp;E$11+7, Meetings!$B$3:$B1000, "&gt;="&amp;E$11, Meetings!$J$3:$J1000, Summary!$P$8)
+SUMIFS(Meetings!$F$3:$F1000, Meetings!$B$3:$B1000, "&lt;"&amp;E$11+7, Meetings!$B$3:$B1000, "&gt;="&amp;E$11, Meetings!$K$3:$K1000, Summary!$P$8)
+SUMIFS(Meetings!$F$3:$F1000, Meetings!$B$3:$B1000, "&lt;"&amp;E$11+7, Meetings!$B$3:$B1000, "&gt;="&amp;E$11, Meetings!$L$3:$L1000, Summary!$P$8)
+SUMIFS(Meetings!$F$3:$F1000, Meetings!$B$3:$B1000, "&lt;"&amp;E$11+7, Meetings!$B$3:$B1000, "&gt;="&amp;E$11, Meetings!$M$3:$M1000, Summary!$P$8)
+SUMIFS(Meetings!$F$3:$F1000, Meetings!$B$3:$B1000, "&lt;"&amp;E$11+7, Meetings!$B$3:$B1000, "&gt;="&amp;E$11, Meetings!$N$3:$N1000, Summary!$P$8)
+SUMIFS(Meetings!$F$3:$F1000, Meetings!$B$3:$B1000, "&lt;"&amp;E$11+7, Meetings!$B$3:$B1000, "&gt;="&amp;E$11, Meetings!$O$3:$O1000, Summary!$P$8)
+SUMIFS(Meetings!$F$3:$F1000, Meetings!$B$3:$B1000, "&lt;"&amp;E$11+7, Meetings!$B$3:$B1000, "&gt;="&amp;E$11, Meetings!$P$3:$P1000, Summary!$P$8)
+SUMIFS(Meetings!$F$3:$F1000, Meetings!$B$3:$B1000, "&lt;"&amp;E$11+7, Meetings!$B$3:$B1000, "&gt;="&amp;E$11, Meetings!$Q$3:$Q1000, Summary!$P$8)
+SUMIFS(Meetings!$F$3:$F1000, Meetings!$B$3:$B1000, "&lt;"&amp;E$11+7, Meetings!$B$3:$B1000, "&gt;="&amp;E$11, Meetings!$G$3:$G1000, Summary!$Q$8)
+SUMIFS(Meetings!$F$3:$F1000, Meetings!$B$3:$B1000, "&lt;"&amp;E$11+7, Meetings!$B$3:$B1000, "&gt;="&amp;E$11, Meetings!$H$3:$H1000, Summary!$Q$8)
+SUMIFS(Meetings!$F$3:$F1000, Meetings!$B$3:$B1000, "&lt;"&amp;E$11+7, Meetings!$B$3:$B1000, "&gt;="&amp;E$11, Meetings!$I$3:$I1000, Summary!$Q$8)
+SUMIFS(Meetings!$F$3:$F1000, Meetings!$B$3:$B1000, "&lt;"&amp;E$11+7, Meetings!$B$3:$B1000, "&gt;="&amp;E$11, Meetings!$J$3:$J1000, Summary!$Q$8)
+SUMIFS(Meetings!$F$3:$F1000, Meetings!$B$3:$B1000, "&lt;"&amp;E$11+7, Meetings!$B$3:$B1000, "&gt;="&amp;E$11, Meetings!$K$3:$K1000, Summary!$Q$8)
+SUMIFS(Meetings!$F$3:$F1000, Meetings!$B$3:$B1000, "&lt;"&amp;E$11+7, Meetings!$B$3:$B1000, "&gt;="&amp;E$11, Meetings!$L$3:$L1000, Summary!$Q$8)
+SUMIFS(Meetings!$F$3:$F1000, Meetings!$B$3:$B1000, "&lt;"&amp;E$11+7, Meetings!$B$3:$B1000, "&gt;="&amp;E$11, Meetings!$M$3:$M1000, Summary!$Q$8)
+SUMIFS(Meetings!$F$3:$F1000, Meetings!$B$3:$B1000, "&lt;"&amp;E$11+7, Meetings!$B$3:$B1000, "&gt;="&amp;E$11, Meetings!$N$3:$N1000, Summary!$Q$8)
+SUMIFS(Meetings!$F$3:$F1000, Meetings!$B$3:$B1000, "&lt;"&amp;E$11+7, Meetings!$B$3:$B1000, "&gt;="&amp;E$11, Meetings!$O$3:$O1000, Summary!$Q$8)
+SUMIFS(Meetings!$F$3:$F1000, Meetings!$B$3:$B1000, "&lt;"&amp;E$11+7, Meetings!$B$3:$B1000, "&gt;="&amp;E$11, Meetings!$P$3:$P1000, Summary!$Q$8)
+SUMIFS(Meetings!$F$3:$F1000, Meetings!$B$3:$B1000, "&lt;"&amp;E$11+7, Meetings!$B$3:$B1000, "&gt;="&amp;E$11, Meetings!$Q$3:$Q1000, Summary!$Q$8)
+SUMIFS(Meetings!$F$3:$F1000, Meetings!$B$3:$B1000, "&lt;"&amp;E$11+7, Meetings!$B$3:$B1000, "&gt;="&amp;E$11, Meetings!$G$3:$G1000, Summary!$R$8)
+SUMIFS(Meetings!$F$3:$F1000, Meetings!$B$3:$B1000, "&lt;"&amp;E$11+7, Meetings!$B$3:$B1000, "&gt;="&amp;E$11, Meetings!$H$3:$H1000, Summary!$R$8)
+SUMIFS(Meetings!$F$3:$F1000, Meetings!$B$3:$B1000, "&lt;"&amp;E$11+7, Meetings!$B$3:$B1000, "&gt;="&amp;E$11, Meetings!$I$3:$I1000, Summary!$R$8)
+SUMIFS(Meetings!$F$3:$F1000, Meetings!$B$3:$B1000, "&lt;"&amp;E$11+7, Meetings!$B$3:$B1000, "&gt;="&amp;E$11, Meetings!$J$3:$J1000, Summary!$R$8)
+SUMIFS(Meetings!$F$3:$F1000, Meetings!$B$3:$B1000, "&lt;"&amp;E$11+7, Meetings!$B$3:$B1000, "&gt;="&amp;E$11, Meetings!$K$3:$K1000, Summary!$R$8)
+SUMIFS(Meetings!$F$3:$F1000, Meetings!$B$3:$B1000, "&lt;"&amp;E$11+7, Meetings!$B$3:$B1000, "&gt;="&amp;E$11, Meetings!$L$3:$L1000, Summary!$R$8)
+SUMIFS(Meetings!$F$3:$F1000, Meetings!$B$3:$B1000, "&lt;"&amp;E$11+7, Meetings!$B$3:$B1000, "&gt;="&amp;E$11, Meetings!$M$3:$M1000, Summary!$R$8)
+SUMIFS(Meetings!$F$3:$F1000, Meetings!$B$3:$B1000, "&lt;"&amp;E$11+7, Meetings!$B$3:$B1000, "&gt;="&amp;E$11, Meetings!$N$3:$N1000, Summary!$R$8)
+SUMIFS(Meetings!$F$3:$F1000, Meetings!$B$3:$B1000, "&lt;"&amp;E$11+7, Meetings!$B$3:$B1000, "&gt;="&amp;E$11, Meetings!$O$3:$O1000, Summary!$R$8)
+SUMIFS(Meetings!$F$3:$F1000, Meetings!$B$3:$B1000, "&lt;"&amp;E$11+7, Meetings!$B$3:$B1000, "&gt;="&amp;E$11, Meetings!$P$3:$P1000, Summary!$R$8)
+SUMIFS(Meetings!$F$3:$F1000, Meetings!$B$3:$B1000, "&lt;"&amp;E$11+7, Meetings!$B$3:$B1000, "&gt;="&amp;E$11, Meetings!$Q$3:$Q1000, Summary!$R$8)</f>
        <v>9.75</v>
      </c>
      <c r="F19" s="136">
        <f>SUMIFS(Timesheet!$G$3:$G1000, Timesheet!$D$3:$D1000, $B19, Timesheet!$B$3:$B1000, "&lt;"&amp;F$11+7, Timesheet!$B$3:$B1000, "&gt;="&amp;F$11)
+SUMIFS(Meetings!$F$3:$F1000, Meetings!$B$3:$B1000, "&lt;"&amp;F$11+7, Meetings!$B$3:$B1000, "&gt;="&amp;F$11, Meetings!$G$3:$G1000, Summary!$P$8)
+SUMIFS(Meetings!$F$3:$F1000, Meetings!$B$3:$B1000, "&lt;"&amp;F$11+7, Meetings!$B$3:$B1000, "&gt;="&amp;F$11, Meetings!$H$3:$H1000, Summary!$P$8)
+SUMIFS(Meetings!$F$3:$F1000, Meetings!$B$3:$B1000, "&lt;"&amp;F$11+7, Meetings!$B$3:$B1000, "&gt;="&amp;F$11, Meetings!$I$3:$I1000, Summary!$P$8)
+SUMIFS(Meetings!$F$3:$F1000, Meetings!$B$3:$B1000, "&lt;"&amp;F$11+7, Meetings!$B$3:$B1000, "&gt;="&amp;F$11, Meetings!$J$3:$J1000, Summary!$P$8)
+SUMIFS(Meetings!$F$3:$F1000, Meetings!$B$3:$B1000, "&lt;"&amp;F$11+7, Meetings!$B$3:$B1000, "&gt;="&amp;F$11, Meetings!$K$3:$K1000, Summary!$P$8)
+SUMIFS(Meetings!$F$3:$F1000, Meetings!$B$3:$B1000, "&lt;"&amp;F$11+7, Meetings!$B$3:$B1000, "&gt;="&amp;F$11, Meetings!$L$3:$L1000, Summary!$P$8)
+SUMIFS(Meetings!$F$3:$F1000, Meetings!$B$3:$B1000, "&lt;"&amp;F$11+7, Meetings!$B$3:$B1000, "&gt;="&amp;F$11, Meetings!$M$3:$M1000, Summary!$P$8)
+SUMIFS(Meetings!$F$3:$F1000, Meetings!$B$3:$B1000, "&lt;"&amp;F$11+7, Meetings!$B$3:$B1000, "&gt;="&amp;F$11, Meetings!$N$3:$N1000, Summary!$P$8)
+SUMIFS(Meetings!$F$3:$F1000, Meetings!$B$3:$B1000, "&lt;"&amp;F$11+7, Meetings!$B$3:$B1000, "&gt;="&amp;F$11, Meetings!$O$3:$O1000, Summary!$P$8)
+SUMIFS(Meetings!$F$3:$F1000, Meetings!$B$3:$B1000, "&lt;"&amp;F$11+7, Meetings!$B$3:$B1000, "&gt;="&amp;F$11, Meetings!$P$3:$P1000, Summary!$P$8)
+SUMIFS(Meetings!$F$3:$F1000, Meetings!$B$3:$B1000, "&lt;"&amp;F$11+7, Meetings!$B$3:$B1000, "&gt;="&amp;F$11, Meetings!$Q$3:$Q1000, Summary!$P$8)
+SUMIFS(Meetings!$F$3:$F1000, Meetings!$B$3:$B1000, "&lt;"&amp;F$11+7, Meetings!$B$3:$B1000, "&gt;="&amp;F$11, Meetings!$G$3:$G1000, Summary!$Q$8)
+SUMIFS(Meetings!$F$3:$F1000, Meetings!$B$3:$B1000, "&lt;"&amp;F$11+7, Meetings!$B$3:$B1000, "&gt;="&amp;F$11, Meetings!$H$3:$H1000, Summary!$Q$8)
+SUMIFS(Meetings!$F$3:$F1000, Meetings!$B$3:$B1000, "&lt;"&amp;F$11+7, Meetings!$B$3:$B1000, "&gt;="&amp;F$11, Meetings!$I$3:$I1000, Summary!$Q$8)
+SUMIFS(Meetings!$F$3:$F1000, Meetings!$B$3:$B1000, "&lt;"&amp;F$11+7, Meetings!$B$3:$B1000, "&gt;="&amp;F$11, Meetings!$J$3:$J1000, Summary!$Q$8)
+SUMIFS(Meetings!$F$3:$F1000, Meetings!$B$3:$B1000, "&lt;"&amp;F$11+7, Meetings!$B$3:$B1000, "&gt;="&amp;F$11, Meetings!$K$3:$K1000, Summary!$Q$8)
+SUMIFS(Meetings!$F$3:$F1000, Meetings!$B$3:$B1000, "&lt;"&amp;F$11+7, Meetings!$B$3:$B1000, "&gt;="&amp;F$11, Meetings!$L$3:$L1000, Summary!$Q$8)
+SUMIFS(Meetings!$F$3:$F1000, Meetings!$B$3:$B1000, "&lt;"&amp;F$11+7, Meetings!$B$3:$B1000, "&gt;="&amp;F$11, Meetings!$M$3:$M1000, Summary!$Q$8)
+SUMIFS(Meetings!$F$3:$F1000, Meetings!$B$3:$B1000, "&lt;"&amp;F$11+7, Meetings!$B$3:$B1000, "&gt;="&amp;F$11, Meetings!$N$3:$N1000, Summary!$Q$8)
+SUMIFS(Meetings!$F$3:$F1000, Meetings!$B$3:$B1000, "&lt;"&amp;F$11+7, Meetings!$B$3:$B1000, "&gt;="&amp;F$11, Meetings!$O$3:$O1000, Summary!$Q$8)
+SUMIFS(Meetings!$F$3:$F1000, Meetings!$B$3:$B1000, "&lt;"&amp;F$11+7, Meetings!$B$3:$B1000, "&gt;="&amp;F$11, Meetings!$P$3:$P1000, Summary!$Q$8)
+SUMIFS(Meetings!$F$3:$F1000, Meetings!$B$3:$B1000, "&lt;"&amp;F$11+7, Meetings!$B$3:$B1000, "&gt;="&amp;F$11, Meetings!$Q$3:$Q1000, Summary!$Q$8)
+SUMIFS(Meetings!$F$3:$F1000, Meetings!$B$3:$B1000, "&lt;"&amp;F$11+7, Meetings!$B$3:$B1000, "&gt;="&amp;F$11, Meetings!$G$3:$G1000, Summary!$R$8)
+SUMIFS(Meetings!$F$3:$F1000, Meetings!$B$3:$B1000, "&lt;"&amp;F$11+7, Meetings!$B$3:$B1000, "&gt;="&amp;F$11, Meetings!$H$3:$H1000, Summary!$R$8)
+SUMIFS(Meetings!$F$3:$F1000, Meetings!$B$3:$B1000, "&lt;"&amp;F$11+7, Meetings!$B$3:$B1000, "&gt;="&amp;F$11, Meetings!$I$3:$I1000, Summary!$R$8)
+SUMIFS(Meetings!$F$3:$F1000, Meetings!$B$3:$B1000, "&lt;"&amp;F$11+7, Meetings!$B$3:$B1000, "&gt;="&amp;F$11, Meetings!$J$3:$J1000, Summary!$R$8)
+SUMIFS(Meetings!$F$3:$F1000, Meetings!$B$3:$B1000, "&lt;"&amp;F$11+7, Meetings!$B$3:$B1000, "&gt;="&amp;F$11, Meetings!$K$3:$K1000, Summary!$R$8)
+SUMIFS(Meetings!$F$3:$F1000, Meetings!$B$3:$B1000, "&lt;"&amp;F$11+7, Meetings!$B$3:$B1000, "&gt;="&amp;F$11, Meetings!$L$3:$L1000, Summary!$R$8)
+SUMIFS(Meetings!$F$3:$F1000, Meetings!$B$3:$B1000, "&lt;"&amp;F$11+7, Meetings!$B$3:$B1000, "&gt;="&amp;F$11, Meetings!$M$3:$M1000, Summary!$R$8)
+SUMIFS(Meetings!$F$3:$F1000, Meetings!$B$3:$B1000, "&lt;"&amp;F$11+7, Meetings!$B$3:$B1000, "&gt;="&amp;F$11, Meetings!$N$3:$N1000, Summary!$R$8)
+SUMIFS(Meetings!$F$3:$F1000, Meetings!$B$3:$B1000, "&lt;"&amp;F$11+7, Meetings!$B$3:$B1000, "&gt;="&amp;F$11, Meetings!$O$3:$O1000, Summary!$R$8)
+SUMIFS(Meetings!$F$3:$F1000, Meetings!$B$3:$B1000, "&lt;"&amp;F$11+7, Meetings!$B$3:$B1000, "&gt;="&amp;F$11, Meetings!$P$3:$P1000, Summary!$R$8)
+SUMIFS(Meetings!$F$3:$F1000, Meetings!$B$3:$B1000, "&lt;"&amp;F$11+7, Meetings!$B$3:$B1000, "&gt;="&amp;F$11, Meetings!$Q$3:$Q1000, Summary!$R$8)</f>
        <v>11.25</v>
      </c>
      <c r="G19" s="136">
        <f>SUMIFS(Timesheet!$G$3:$G1000, Timesheet!$D$3:$D1000, $B19, Timesheet!$B$3:$B1000, "&lt;"&amp;G$11+7, Timesheet!$B$3:$B1000, "&gt;="&amp;G$11)
+SUMIFS(Meetings!$F$3:$F1000, Meetings!$B$3:$B1000, "&lt;"&amp;G$11+7, Meetings!$B$3:$B1000, "&gt;="&amp;G$11, Meetings!$G$3:$G1000, Summary!$P$8)
+SUMIFS(Meetings!$F$3:$F1000, Meetings!$B$3:$B1000, "&lt;"&amp;G$11+7, Meetings!$B$3:$B1000, "&gt;="&amp;G$11, Meetings!$H$3:$H1000, Summary!$P$8)
+SUMIFS(Meetings!$F$3:$F1000, Meetings!$B$3:$B1000, "&lt;"&amp;G$11+7, Meetings!$B$3:$B1000, "&gt;="&amp;G$11, Meetings!$I$3:$I1000, Summary!$P$8)
+SUMIFS(Meetings!$F$3:$F1000, Meetings!$B$3:$B1000, "&lt;"&amp;G$11+7, Meetings!$B$3:$B1000, "&gt;="&amp;G$11, Meetings!$J$3:$J1000, Summary!$P$8)
+SUMIFS(Meetings!$F$3:$F1000, Meetings!$B$3:$B1000, "&lt;"&amp;G$11+7, Meetings!$B$3:$B1000, "&gt;="&amp;G$11, Meetings!$K$3:$K1000, Summary!$P$8)
+SUMIFS(Meetings!$F$3:$F1000, Meetings!$B$3:$B1000, "&lt;"&amp;G$11+7, Meetings!$B$3:$B1000, "&gt;="&amp;G$11, Meetings!$L$3:$L1000, Summary!$P$8)
+SUMIFS(Meetings!$F$3:$F1000, Meetings!$B$3:$B1000, "&lt;"&amp;G$11+7, Meetings!$B$3:$B1000, "&gt;="&amp;G$11, Meetings!$M$3:$M1000, Summary!$P$8)
+SUMIFS(Meetings!$F$3:$F1000, Meetings!$B$3:$B1000, "&lt;"&amp;G$11+7, Meetings!$B$3:$B1000, "&gt;="&amp;G$11, Meetings!$N$3:$N1000, Summary!$P$8)
+SUMIFS(Meetings!$F$3:$F1000, Meetings!$B$3:$B1000, "&lt;"&amp;G$11+7, Meetings!$B$3:$B1000, "&gt;="&amp;G$11, Meetings!$O$3:$O1000, Summary!$P$8)
+SUMIFS(Meetings!$F$3:$F1000, Meetings!$B$3:$B1000, "&lt;"&amp;G$11+7, Meetings!$B$3:$B1000, "&gt;="&amp;G$11, Meetings!$P$3:$P1000, Summary!$P$8)
+SUMIFS(Meetings!$F$3:$F1000, Meetings!$B$3:$B1000, "&lt;"&amp;G$11+7, Meetings!$B$3:$B1000, "&gt;="&amp;G$11, Meetings!$Q$3:$Q1000, Summary!$P$8)
+SUMIFS(Meetings!$F$3:$F1000, Meetings!$B$3:$B1000, "&lt;"&amp;G$11+7, Meetings!$B$3:$B1000, "&gt;="&amp;G$11, Meetings!$G$3:$G1000, Summary!$Q$8)
+SUMIFS(Meetings!$F$3:$F1000, Meetings!$B$3:$B1000, "&lt;"&amp;G$11+7, Meetings!$B$3:$B1000, "&gt;="&amp;G$11, Meetings!$H$3:$H1000, Summary!$Q$8)
+SUMIFS(Meetings!$F$3:$F1000, Meetings!$B$3:$B1000, "&lt;"&amp;G$11+7, Meetings!$B$3:$B1000, "&gt;="&amp;G$11, Meetings!$I$3:$I1000, Summary!$Q$8)
+SUMIFS(Meetings!$F$3:$F1000, Meetings!$B$3:$B1000, "&lt;"&amp;G$11+7, Meetings!$B$3:$B1000, "&gt;="&amp;G$11, Meetings!$J$3:$J1000, Summary!$Q$8)
+SUMIFS(Meetings!$F$3:$F1000, Meetings!$B$3:$B1000, "&lt;"&amp;G$11+7, Meetings!$B$3:$B1000, "&gt;="&amp;G$11, Meetings!$K$3:$K1000, Summary!$Q$8)
+SUMIFS(Meetings!$F$3:$F1000, Meetings!$B$3:$B1000, "&lt;"&amp;G$11+7, Meetings!$B$3:$B1000, "&gt;="&amp;G$11, Meetings!$L$3:$L1000, Summary!$Q$8)
+SUMIFS(Meetings!$F$3:$F1000, Meetings!$B$3:$B1000, "&lt;"&amp;G$11+7, Meetings!$B$3:$B1000, "&gt;="&amp;G$11, Meetings!$M$3:$M1000, Summary!$Q$8)
+SUMIFS(Meetings!$F$3:$F1000, Meetings!$B$3:$B1000, "&lt;"&amp;G$11+7, Meetings!$B$3:$B1000, "&gt;="&amp;G$11, Meetings!$N$3:$N1000, Summary!$Q$8)
+SUMIFS(Meetings!$F$3:$F1000, Meetings!$B$3:$B1000, "&lt;"&amp;G$11+7, Meetings!$B$3:$B1000, "&gt;="&amp;G$11, Meetings!$O$3:$O1000, Summary!$Q$8)
+SUMIFS(Meetings!$F$3:$F1000, Meetings!$B$3:$B1000, "&lt;"&amp;G$11+7, Meetings!$B$3:$B1000, "&gt;="&amp;G$11, Meetings!$P$3:$P1000, Summary!$Q$8)
+SUMIFS(Meetings!$F$3:$F1000, Meetings!$B$3:$B1000, "&lt;"&amp;G$11+7, Meetings!$B$3:$B1000, "&gt;="&amp;G$11, Meetings!$Q$3:$Q1000, Summary!$Q$8)
+SUMIFS(Meetings!$F$3:$F1000, Meetings!$B$3:$B1000, "&lt;"&amp;G$11+7, Meetings!$B$3:$B1000, "&gt;="&amp;G$11, Meetings!$G$3:$G1000, Summary!$R$8)
+SUMIFS(Meetings!$F$3:$F1000, Meetings!$B$3:$B1000, "&lt;"&amp;G$11+7, Meetings!$B$3:$B1000, "&gt;="&amp;G$11, Meetings!$H$3:$H1000, Summary!$R$8)
+SUMIFS(Meetings!$F$3:$F1000, Meetings!$B$3:$B1000, "&lt;"&amp;G$11+7, Meetings!$B$3:$B1000, "&gt;="&amp;G$11, Meetings!$I$3:$I1000, Summary!$R$8)
+SUMIFS(Meetings!$F$3:$F1000, Meetings!$B$3:$B1000, "&lt;"&amp;G$11+7, Meetings!$B$3:$B1000, "&gt;="&amp;G$11, Meetings!$J$3:$J1000, Summary!$R$8)
+SUMIFS(Meetings!$F$3:$F1000, Meetings!$B$3:$B1000, "&lt;"&amp;G$11+7, Meetings!$B$3:$B1000, "&gt;="&amp;G$11, Meetings!$K$3:$K1000, Summary!$R$8)
+SUMIFS(Meetings!$F$3:$F1000, Meetings!$B$3:$B1000, "&lt;"&amp;G$11+7, Meetings!$B$3:$B1000, "&gt;="&amp;G$11, Meetings!$L$3:$L1000, Summary!$R$8)
+SUMIFS(Meetings!$F$3:$F1000, Meetings!$B$3:$B1000, "&lt;"&amp;G$11+7, Meetings!$B$3:$B1000, "&gt;="&amp;G$11, Meetings!$M$3:$M1000, Summary!$R$8)
+SUMIFS(Meetings!$F$3:$F1000, Meetings!$B$3:$B1000, "&lt;"&amp;G$11+7, Meetings!$B$3:$B1000, "&gt;="&amp;G$11, Meetings!$N$3:$N1000, Summary!$R$8)
+SUMIFS(Meetings!$F$3:$F1000, Meetings!$B$3:$B1000, "&lt;"&amp;G$11+7, Meetings!$B$3:$B1000, "&gt;="&amp;G$11, Meetings!$O$3:$O1000, Summary!$R$8)
+SUMIFS(Meetings!$F$3:$F1000, Meetings!$B$3:$B1000, "&lt;"&amp;G$11+7, Meetings!$B$3:$B1000, "&gt;="&amp;G$11, Meetings!$P$3:$P1000, Summary!$R$8)
+SUMIFS(Meetings!$F$3:$F1000, Meetings!$B$3:$B1000, "&lt;"&amp;G$11+7, Meetings!$B$3:$B1000, "&gt;="&amp;G$11, Meetings!$Q$3:$Q1000, Summary!$R$8)</f>
        <v>10.5</v>
      </c>
      <c r="H19" s="137">
        <f>SUMIFS(Timesheet!$G$3:$G1000, Timesheet!$D$3:$D1000, $B19, Timesheet!$B$3:$B1000, "&lt;"&amp;H$11+7, Timesheet!$B$3:$B1000, "&gt;="&amp;H$11)
+SUMIFS(Meetings!$F$3:$F1000, Meetings!$B$3:$B1000, "&lt;"&amp;H$11+7, Meetings!$B$3:$B1000, "&gt;="&amp;H$11, Meetings!$G$3:$G1000, Summary!$P$8)
+SUMIFS(Meetings!$F$3:$F1000, Meetings!$B$3:$B1000, "&lt;"&amp;H$11+7, Meetings!$B$3:$B1000, "&gt;="&amp;H$11, Meetings!$H$3:$H1000, Summary!$P$8)
+SUMIFS(Meetings!$F$3:$F1000, Meetings!$B$3:$B1000, "&lt;"&amp;H$11+7, Meetings!$B$3:$B1000, "&gt;="&amp;H$11, Meetings!$I$3:$I1000, Summary!$P$8)
+SUMIFS(Meetings!$F$3:$F1000, Meetings!$B$3:$B1000, "&lt;"&amp;H$11+7, Meetings!$B$3:$B1000, "&gt;="&amp;H$11, Meetings!$J$3:$J1000, Summary!$P$8)
+SUMIFS(Meetings!$F$3:$F1000, Meetings!$B$3:$B1000, "&lt;"&amp;H$11+7, Meetings!$B$3:$B1000, "&gt;="&amp;H$11, Meetings!$K$3:$K1000, Summary!$P$8)
+SUMIFS(Meetings!$F$3:$F1000, Meetings!$B$3:$B1000, "&lt;"&amp;H$11+7, Meetings!$B$3:$B1000, "&gt;="&amp;H$11, Meetings!$L$3:$L1000, Summary!$P$8)
+SUMIFS(Meetings!$F$3:$F1000, Meetings!$B$3:$B1000, "&lt;"&amp;H$11+7, Meetings!$B$3:$B1000, "&gt;="&amp;H$11, Meetings!$M$3:$M1000, Summary!$P$8)
+SUMIFS(Meetings!$F$3:$F1000, Meetings!$B$3:$B1000, "&lt;"&amp;H$11+7, Meetings!$B$3:$B1000, "&gt;="&amp;H$11, Meetings!$N$3:$N1000, Summary!$P$8)
+SUMIFS(Meetings!$F$3:$F1000, Meetings!$B$3:$B1000, "&lt;"&amp;H$11+7, Meetings!$B$3:$B1000, "&gt;="&amp;H$11, Meetings!$O$3:$O1000, Summary!$P$8)
+SUMIFS(Meetings!$F$3:$F1000, Meetings!$B$3:$B1000, "&lt;"&amp;H$11+7, Meetings!$B$3:$B1000, "&gt;="&amp;H$11, Meetings!$P$3:$P1000, Summary!$P$8)
+SUMIFS(Meetings!$F$3:$F1000, Meetings!$B$3:$B1000, "&lt;"&amp;H$11+7, Meetings!$B$3:$B1000, "&gt;="&amp;H$11, Meetings!$Q$3:$Q1000, Summary!$P$8)
+SUMIFS(Meetings!$F$3:$F1000, Meetings!$B$3:$B1000, "&lt;"&amp;H$11+7, Meetings!$B$3:$B1000, "&gt;="&amp;H$11, Meetings!$G$3:$G1000, Summary!$Q$8)
+SUMIFS(Meetings!$F$3:$F1000, Meetings!$B$3:$B1000, "&lt;"&amp;H$11+7, Meetings!$B$3:$B1000, "&gt;="&amp;H$11, Meetings!$H$3:$H1000, Summary!$Q$8)
+SUMIFS(Meetings!$F$3:$F1000, Meetings!$B$3:$B1000, "&lt;"&amp;H$11+7, Meetings!$B$3:$B1000, "&gt;="&amp;H$11, Meetings!$I$3:$I1000, Summary!$Q$8)
+SUMIFS(Meetings!$F$3:$F1000, Meetings!$B$3:$B1000, "&lt;"&amp;H$11+7, Meetings!$B$3:$B1000, "&gt;="&amp;H$11, Meetings!$J$3:$J1000, Summary!$Q$8)
+SUMIFS(Meetings!$F$3:$F1000, Meetings!$B$3:$B1000, "&lt;"&amp;H$11+7, Meetings!$B$3:$B1000, "&gt;="&amp;H$11, Meetings!$K$3:$K1000, Summary!$Q$8)
+SUMIFS(Meetings!$F$3:$F1000, Meetings!$B$3:$B1000, "&lt;"&amp;H$11+7, Meetings!$B$3:$B1000, "&gt;="&amp;H$11, Meetings!$L$3:$L1000, Summary!$Q$8)
+SUMIFS(Meetings!$F$3:$F1000, Meetings!$B$3:$B1000, "&lt;"&amp;H$11+7, Meetings!$B$3:$B1000, "&gt;="&amp;H$11, Meetings!$M$3:$M1000, Summary!$Q$8)
+SUMIFS(Meetings!$F$3:$F1000, Meetings!$B$3:$B1000, "&lt;"&amp;H$11+7, Meetings!$B$3:$B1000, "&gt;="&amp;H$11, Meetings!$N$3:$N1000, Summary!$Q$8)
+SUMIFS(Meetings!$F$3:$F1000, Meetings!$B$3:$B1000, "&lt;"&amp;H$11+7, Meetings!$B$3:$B1000, "&gt;="&amp;H$11, Meetings!$O$3:$O1000, Summary!$Q$8)
+SUMIFS(Meetings!$F$3:$F1000, Meetings!$B$3:$B1000, "&lt;"&amp;H$11+7, Meetings!$B$3:$B1000, "&gt;="&amp;H$11, Meetings!$P$3:$P1000, Summary!$Q$8)
+SUMIFS(Meetings!$F$3:$F1000, Meetings!$B$3:$B1000, "&lt;"&amp;H$11+7, Meetings!$B$3:$B1000, "&gt;="&amp;H$11, Meetings!$Q$3:$Q1000, Summary!$Q$8)
+SUMIFS(Meetings!$F$3:$F1000, Meetings!$B$3:$B1000, "&lt;"&amp;H$11+7, Meetings!$B$3:$B1000, "&gt;="&amp;H$11, Meetings!$G$3:$G1000, Summary!$R$8)
+SUMIFS(Meetings!$F$3:$F1000, Meetings!$B$3:$B1000, "&lt;"&amp;H$11+7, Meetings!$B$3:$B1000, "&gt;="&amp;H$11, Meetings!$H$3:$H1000, Summary!$R$8)
+SUMIFS(Meetings!$F$3:$F1000, Meetings!$B$3:$B1000, "&lt;"&amp;H$11+7, Meetings!$B$3:$B1000, "&gt;="&amp;H$11, Meetings!$I$3:$I1000, Summary!$R$8)
+SUMIFS(Meetings!$F$3:$F1000, Meetings!$B$3:$B1000, "&lt;"&amp;H$11+7, Meetings!$B$3:$B1000, "&gt;="&amp;H$11, Meetings!$J$3:$J1000, Summary!$R$8)
+SUMIFS(Meetings!$F$3:$F1000, Meetings!$B$3:$B1000, "&lt;"&amp;H$11+7, Meetings!$B$3:$B1000, "&gt;="&amp;H$11, Meetings!$K$3:$K1000, Summary!$R$8)
+SUMIFS(Meetings!$F$3:$F1000, Meetings!$B$3:$B1000, "&lt;"&amp;H$11+7, Meetings!$B$3:$B1000, "&gt;="&amp;H$11, Meetings!$L$3:$L1000, Summary!$R$8)
+SUMIFS(Meetings!$F$3:$F1000, Meetings!$B$3:$B1000, "&lt;"&amp;H$11+7, Meetings!$B$3:$B1000, "&gt;="&amp;H$11, Meetings!$M$3:$M1000, Summary!$R$8)
+SUMIFS(Meetings!$F$3:$F1000, Meetings!$B$3:$B1000, "&lt;"&amp;H$11+7, Meetings!$B$3:$B1000, "&gt;="&amp;H$11, Meetings!$N$3:$N1000, Summary!$R$8)
+SUMIFS(Meetings!$F$3:$F1000, Meetings!$B$3:$B1000, "&lt;"&amp;H$11+7, Meetings!$B$3:$B1000, "&gt;="&amp;H$11, Meetings!$O$3:$O1000, Summary!$R$8)
+SUMIFS(Meetings!$F$3:$F1000, Meetings!$B$3:$B1000, "&lt;"&amp;H$11+7, Meetings!$B$3:$B1000, "&gt;="&amp;H$11, Meetings!$P$3:$P1000, Summary!$R$8)
+SUMIFS(Meetings!$F$3:$F1000, Meetings!$B$3:$B1000, "&lt;"&amp;H$11+7, Meetings!$B$3:$B1000, "&gt;="&amp;H$11, Meetings!$Q$3:$Q1000, Summary!$R$8)</f>
        <v>8.75</v>
      </c>
      <c r="I19" s="137">
        <f>SUMIFS(Timesheet!$G$3:$G1000, Timesheet!$D$3:$D1000, $B19, Timesheet!$B$3:$B1000, "&lt;"&amp;I$11+7, Timesheet!$B$3:$B1000, "&gt;="&amp;I$11)
+SUMIFS(Meetings!$F$3:$F1000, Meetings!$B$3:$B1000, "&lt;"&amp;I$11+7, Meetings!$B$3:$B1000, "&gt;="&amp;I$11, Meetings!$G$3:$G1000, Summary!$P$8)
+SUMIFS(Meetings!$F$3:$F1000, Meetings!$B$3:$B1000, "&lt;"&amp;I$11+7, Meetings!$B$3:$B1000, "&gt;="&amp;I$11, Meetings!$H$3:$H1000, Summary!$P$8)
+SUMIFS(Meetings!$F$3:$F1000, Meetings!$B$3:$B1000, "&lt;"&amp;I$11+7, Meetings!$B$3:$B1000, "&gt;="&amp;I$11, Meetings!$I$3:$I1000, Summary!$P$8)
+SUMIFS(Meetings!$F$3:$F1000, Meetings!$B$3:$B1000, "&lt;"&amp;I$11+7, Meetings!$B$3:$B1000, "&gt;="&amp;I$11, Meetings!$J$3:$J1000, Summary!$P$8)
+SUMIFS(Meetings!$F$3:$F1000, Meetings!$B$3:$B1000, "&lt;"&amp;I$11+7, Meetings!$B$3:$B1000, "&gt;="&amp;I$11, Meetings!$K$3:$K1000, Summary!$P$8)
+SUMIFS(Meetings!$F$3:$F1000, Meetings!$B$3:$B1000, "&lt;"&amp;I$11+7, Meetings!$B$3:$B1000, "&gt;="&amp;I$11, Meetings!$L$3:$L1000, Summary!$P$8)
+SUMIFS(Meetings!$F$3:$F1000, Meetings!$B$3:$B1000, "&lt;"&amp;I$11+7, Meetings!$B$3:$B1000, "&gt;="&amp;I$11, Meetings!$M$3:$M1000, Summary!$P$8)
+SUMIFS(Meetings!$F$3:$F1000, Meetings!$B$3:$B1000, "&lt;"&amp;I$11+7, Meetings!$B$3:$B1000, "&gt;="&amp;I$11, Meetings!$N$3:$N1000, Summary!$P$8)
+SUMIFS(Meetings!$F$3:$F1000, Meetings!$B$3:$B1000, "&lt;"&amp;I$11+7, Meetings!$B$3:$B1000, "&gt;="&amp;I$11, Meetings!$O$3:$O1000, Summary!$P$8)
+SUMIFS(Meetings!$F$3:$F1000, Meetings!$B$3:$B1000, "&lt;"&amp;I$11+7, Meetings!$B$3:$B1000, "&gt;="&amp;I$11, Meetings!$P$3:$P1000, Summary!$P$8)
+SUMIFS(Meetings!$F$3:$F1000, Meetings!$B$3:$B1000, "&lt;"&amp;I$11+7, Meetings!$B$3:$B1000, "&gt;="&amp;I$11, Meetings!$Q$3:$Q1000, Summary!$P$8)
+SUMIFS(Meetings!$F$3:$F1000, Meetings!$B$3:$B1000, "&lt;"&amp;I$11+7, Meetings!$B$3:$B1000, "&gt;="&amp;I$11, Meetings!$G$3:$G1000, Summary!$Q$8)
+SUMIFS(Meetings!$F$3:$F1000, Meetings!$B$3:$B1000, "&lt;"&amp;I$11+7, Meetings!$B$3:$B1000, "&gt;="&amp;I$11, Meetings!$H$3:$H1000, Summary!$Q$8)
+SUMIFS(Meetings!$F$3:$F1000, Meetings!$B$3:$B1000, "&lt;"&amp;I$11+7, Meetings!$B$3:$B1000, "&gt;="&amp;I$11, Meetings!$I$3:$I1000, Summary!$Q$8)
+SUMIFS(Meetings!$F$3:$F1000, Meetings!$B$3:$B1000, "&lt;"&amp;I$11+7, Meetings!$B$3:$B1000, "&gt;="&amp;I$11, Meetings!$J$3:$J1000, Summary!$Q$8)
+SUMIFS(Meetings!$F$3:$F1000, Meetings!$B$3:$B1000, "&lt;"&amp;I$11+7, Meetings!$B$3:$B1000, "&gt;="&amp;I$11, Meetings!$K$3:$K1000, Summary!$Q$8)
+SUMIFS(Meetings!$F$3:$F1000, Meetings!$B$3:$B1000, "&lt;"&amp;I$11+7, Meetings!$B$3:$B1000, "&gt;="&amp;I$11, Meetings!$L$3:$L1000, Summary!$Q$8)
+SUMIFS(Meetings!$F$3:$F1000, Meetings!$B$3:$B1000, "&lt;"&amp;I$11+7, Meetings!$B$3:$B1000, "&gt;="&amp;I$11, Meetings!$M$3:$M1000, Summary!$Q$8)
+SUMIFS(Meetings!$F$3:$F1000, Meetings!$B$3:$B1000, "&lt;"&amp;I$11+7, Meetings!$B$3:$B1000, "&gt;="&amp;I$11, Meetings!$N$3:$N1000, Summary!$Q$8)
+SUMIFS(Meetings!$F$3:$F1000, Meetings!$B$3:$B1000, "&lt;"&amp;I$11+7, Meetings!$B$3:$B1000, "&gt;="&amp;I$11, Meetings!$O$3:$O1000, Summary!$Q$8)
+SUMIFS(Meetings!$F$3:$F1000, Meetings!$B$3:$B1000, "&lt;"&amp;I$11+7, Meetings!$B$3:$B1000, "&gt;="&amp;I$11, Meetings!$P$3:$P1000, Summary!$Q$8)
+SUMIFS(Meetings!$F$3:$F1000, Meetings!$B$3:$B1000, "&lt;"&amp;I$11+7, Meetings!$B$3:$B1000, "&gt;="&amp;I$11, Meetings!$Q$3:$Q1000, Summary!$Q$8)
+SUMIFS(Meetings!$F$3:$F1000, Meetings!$B$3:$B1000, "&lt;"&amp;I$11+7, Meetings!$B$3:$B1000, "&gt;="&amp;I$11, Meetings!$G$3:$G1000, Summary!$R$8)
+SUMIFS(Meetings!$F$3:$F1000, Meetings!$B$3:$B1000, "&lt;"&amp;I$11+7, Meetings!$B$3:$B1000, "&gt;="&amp;I$11, Meetings!$H$3:$H1000, Summary!$R$8)
+SUMIFS(Meetings!$F$3:$F1000, Meetings!$B$3:$B1000, "&lt;"&amp;I$11+7, Meetings!$B$3:$B1000, "&gt;="&amp;I$11, Meetings!$I$3:$I1000, Summary!$R$8)
+SUMIFS(Meetings!$F$3:$F1000, Meetings!$B$3:$B1000, "&lt;"&amp;I$11+7, Meetings!$B$3:$B1000, "&gt;="&amp;I$11, Meetings!$J$3:$J1000, Summary!$R$8)
+SUMIFS(Meetings!$F$3:$F1000, Meetings!$B$3:$B1000, "&lt;"&amp;I$11+7, Meetings!$B$3:$B1000, "&gt;="&amp;I$11, Meetings!$K$3:$K1000, Summary!$R$8)
+SUMIFS(Meetings!$F$3:$F1000, Meetings!$B$3:$B1000, "&lt;"&amp;I$11+7, Meetings!$B$3:$B1000, "&gt;="&amp;I$11, Meetings!$L$3:$L1000, Summary!$R$8)
+SUMIFS(Meetings!$F$3:$F1000, Meetings!$B$3:$B1000, "&lt;"&amp;I$11+7, Meetings!$B$3:$B1000, "&gt;="&amp;I$11, Meetings!$M$3:$M1000, Summary!$R$8)
+SUMIFS(Meetings!$F$3:$F1000, Meetings!$B$3:$B1000, "&lt;"&amp;I$11+7, Meetings!$B$3:$B1000, "&gt;="&amp;I$11, Meetings!$N$3:$N1000, Summary!$R$8)
+SUMIFS(Meetings!$F$3:$F1000, Meetings!$B$3:$B1000, "&lt;"&amp;I$11+7, Meetings!$B$3:$B1000, "&gt;="&amp;I$11, Meetings!$O$3:$O1000, Summary!$R$8)
+SUMIFS(Meetings!$F$3:$F1000, Meetings!$B$3:$B1000, "&lt;"&amp;I$11+7, Meetings!$B$3:$B1000, "&gt;="&amp;I$11, Meetings!$P$3:$P1000, Summary!$R$8)
+SUMIFS(Meetings!$F$3:$F1000, Meetings!$B$3:$B1000, "&lt;"&amp;I$11+7, Meetings!$B$3:$B1000, "&gt;="&amp;I$11, Meetings!$Q$3:$Q1000, Summary!$R$8)</f>
        <v>4.75</v>
      </c>
      <c r="J19" s="137">
        <f>SUMIFS(Timesheet!$G$3:$G1000, Timesheet!$D$3:$D1000, $B19, Timesheet!$B$3:$B1000, "&lt;"&amp;J$11+7, Timesheet!$B$3:$B1000, "&gt;="&amp;J$11)
+SUMIFS(Meetings!$F$3:$F1000, Meetings!$B$3:$B1000, "&lt;"&amp;J$11+7, Meetings!$B$3:$B1000, "&gt;="&amp;J$11, Meetings!$G$3:$G1000, Summary!$P$8)
+SUMIFS(Meetings!$F$3:$F1000, Meetings!$B$3:$B1000, "&lt;"&amp;J$11+7, Meetings!$B$3:$B1000, "&gt;="&amp;J$11, Meetings!$H$3:$H1000, Summary!$P$8)
+SUMIFS(Meetings!$F$3:$F1000, Meetings!$B$3:$B1000, "&lt;"&amp;J$11+7, Meetings!$B$3:$B1000, "&gt;="&amp;J$11, Meetings!$I$3:$I1000, Summary!$P$8)
+SUMIFS(Meetings!$F$3:$F1000, Meetings!$B$3:$B1000, "&lt;"&amp;J$11+7, Meetings!$B$3:$B1000, "&gt;="&amp;J$11, Meetings!$J$3:$J1000, Summary!$P$8)
+SUMIFS(Meetings!$F$3:$F1000, Meetings!$B$3:$B1000, "&lt;"&amp;J$11+7, Meetings!$B$3:$B1000, "&gt;="&amp;J$11, Meetings!$K$3:$K1000, Summary!$P$8)
+SUMIFS(Meetings!$F$3:$F1000, Meetings!$B$3:$B1000, "&lt;"&amp;J$11+7, Meetings!$B$3:$B1000, "&gt;="&amp;J$11, Meetings!$L$3:$L1000, Summary!$P$8)
+SUMIFS(Meetings!$F$3:$F1000, Meetings!$B$3:$B1000, "&lt;"&amp;J$11+7, Meetings!$B$3:$B1000, "&gt;="&amp;J$11, Meetings!$M$3:$M1000, Summary!$P$8)
+SUMIFS(Meetings!$F$3:$F1000, Meetings!$B$3:$B1000, "&lt;"&amp;J$11+7, Meetings!$B$3:$B1000, "&gt;="&amp;J$11, Meetings!$N$3:$N1000, Summary!$P$8)
+SUMIFS(Meetings!$F$3:$F1000, Meetings!$B$3:$B1000, "&lt;"&amp;J$11+7, Meetings!$B$3:$B1000, "&gt;="&amp;J$11, Meetings!$O$3:$O1000, Summary!$P$8)
+SUMIFS(Meetings!$F$3:$F1000, Meetings!$B$3:$B1000, "&lt;"&amp;J$11+7, Meetings!$B$3:$B1000, "&gt;="&amp;J$11, Meetings!$P$3:$P1000, Summary!$P$8)
+SUMIFS(Meetings!$F$3:$F1000, Meetings!$B$3:$B1000, "&lt;"&amp;J$11+7, Meetings!$B$3:$B1000, "&gt;="&amp;J$11, Meetings!$Q$3:$Q1000, Summary!$P$8)
+SUMIFS(Meetings!$F$3:$F1000, Meetings!$B$3:$B1000, "&lt;"&amp;J$11+7, Meetings!$B$3:$B1000, "&gt;="&amp;J$11, Meetings!$G$3:$G1000, Summary!$Q$8)
+SUMIFS(Meetings!$F$3:$F1000, Meetings!$B$3:$B1000, "&lt;"&amp;J$11+7, Meetings!$B$3:$B1000, "&gt;="&amp;J$11, Meetings!$H$3:$H1000, Summary!$Q$8)
+SUMIFS(Meetings!$F$3:$F1000, Meetings!$B$3:$B1000, "&lt;"&amp;J$11+7, Meetings!$B$3:$B1000, "&gt;="&amp;J$11, Meetings!$I$3:$I1000, Summary!$Q$8)
+SUMIFS(Meetings!$F$3:$F1000, Meetings!$B$3:$B1000, "&lt;"&amp;J$11+7, Meetings!$B$3:$B1000, "&gt;="&amp;J$11, Meetings!$J$3:$J1000, Summary!$Q$8)
+SUMIFS(Meetings!$F$3:$F1000, Meetings!$B$3:$B1000, "&lt;"&amp;J$11+7, Meetings!$B$3:$B1000, "&gt;="&amp;J$11, Meetings!$K$3:$K1000, Summary!$Q$8)
+SUMIFS(Meetings!$F$3:$F1000, Meetings!$B$3:$B1000, "&lt;"&amp;J$11+7, Meetings!$B$3:$B1000, "&gt;="&amp;J$11, Meetings!$L$3:$L1000, Summary!$Q$8)
+SUMIFS(Meetings!$F$3:$F1000, Meetings!$B$3:$B1000, "&lt;"&amp;J$11+7, Meetings!$B$3:$B1000, "&gt;="&amp;J$11, Meetings!$M$3:$M1000, Summary!$Q$8)
+SUMIFS(Meetings!$F$3:$F1000, Meetings!$B$3:$B1000, "&lt;"&amp;J$11+7, Meetings!$B$3:$B1000, "&gt;="&amp;J$11, Meetings!$N$3:$N1000, Summary!$Q$8)
+SUMIFS(Meetings!$F$3:$F1000, Meetings!$B$3:$B1000, "&lt;"&amp;J$11+7, Meetings!$B$3:$B1000, "&gt;="&amp;J$11, Meetings!$O$3:$O1000, Summary!$Q$8)
+SUMIFS(Meetings!$F$3:$F1000, Meetings!$B$3:$B1000, "&lt;"&amp;J$11+7, Meetings!$B$3:$B1000, "&gt;="&amp;J$11, Meetings!$P$3:$P1000, Summary!$Q$8)
+SUMIFS(Meetings!$F$3:$F1000, Meetings!$B$3:$B1000, "&lt;"&amp;J$11+7, Meetings!$B$3:$B1000, "&gt;="&amp;J$11, Meetings!$Q$3:$Q1000, Summary!$Q$8)
+SUMIFS(Meetings!$F$3:$F1000, Meetings!$B$3:$B1000, "&lt;"&amp;J$11+7, Meetings!$B$3:$B1000, "&gt;="&amp;J$11, Meetings!$G$3:$G1000, Summary!$R$8)
+SUMIFS(Meetings!$F$3:$F1000, Meetings!$B$3:$B1000, "&lt;"&amp;J$11+7, Meetings!$B$3:$B1000, "&gt;="&amp;J$11, Meetings!$H$3:$H1000, Summary!$R$8)
+SUMIFS(Meetings!$F$3:$F1000, Meetings!$B$3:$B1000, "&lt;"&amp;J$11+7, Meetings!$B$3:$B1000, "&gt;="&amp;J$11, Meetings!$I$3:$I1000, Summary!$R$8)
+SUMIFS(Meetings!$F$3:$F1000, Meetings!$B$3:$B1000, "&lt;"&amp;J$11+7, Meetings!$B$3:$B1000, "&gt;="&amp;J$11, Meetings!$J$3:$J1000, Summary!$R$8)
+SUMIFS(Meetings!$F$3:$F1000, Meetings!$B$3:$B1000, "&lt;"&amp;J$11+7, Meetings!$B$3:$B1000, "&gt;="&amp;J$11, Meetings!$K$3:$K1000, Summary!$R$8)
+SUMIFS(Meetings!$F$3:$F1000, Meetings!$B$3:$B1000, "&lt;"&amp;J$11+7, Meetings!$B$3:$B1000, "&gt;="&amp;J$11, Meetings!$L$3:$L1000, Summary!$R$8)
+SUMIFS(Meetings!$F$3:$F1000, Meetings!$B$3:$B1000, "&lt;"&amp;J$11+7, Meetings!$B$3:$B1000, "&gt;="&amp;J$11, Meetings!$M$3:$M1000, Summary!$R$8)
+SUMIFS(Meetings!$F$3:$F1000, Meetings!$B$3:$B1000, "&lt;"&amp;J$11+7, Meetings!$B$3:$B1000, "&gt;="&amp;J$11, Meetings!$N$3:$N1000, Summary!$R$8)
+SUMIFS(Meetings!$F$3:$F1000, Meetings!$B$3:$B1000, "&lt;"&amp;J$11+7, Meetings!$B$3:$B1000, "&gt;="&amp;J$11, Meetings!$O$3:$O1000, Summary!$R$8)
+SUMIFS(Meetings!$F$3:$F1000, Meetings!$B$3:$B1000, "&lt;"&amp;J$11+7, Meetings!$B$3:$B1000, "&gt;="&amp;J$11, Meetings!$P$3:$P1000, Summary!$R$8)
+SUMIFS(Meetings!$F$3:$F1000, Meetings!$B$3:$B1000, "&lt;"&amp;J$11+7, Meetings!$B$3:$B1000, "&gt;="&amp;J$11, Meetings!$Q$3:$Q1000, Summary!$R$8)</f>
        <v>0</v>
      </c>
      <c r="K19" s="137">
        <f>SUMIFS(Timesheet!$G$3:$G1000, Timesheet!$D$3:$D1000, $B19, Timesheet!$B$3:$B1000, "&lt;"&amp;K$11+7, Timesheet!$B$3:$B1000, "&gt;="&amp;K$11)
+SUMIFS(Meetings!$F$3:$F1000, Meetings!$B$3:$B1000, "&lt;"&amp;K$11+7, Meetings!$B$3:$B1000, "&gt;="&amp;K$11, Meetings!$G$3:$G1000, Summary!$P$8)
+SUMIFS(Meetings!$F$3:$F1000, Meetings!$B$3:$B1000, "&lt;"&amp;K$11+7, Meetings!$B$3:$B1000, "&gt;="&amp;K$11, Meetings!$H$3:$H1000, Summary!$P$8)
+SUMIFS(Meetings!$F$3:$F1000, Meetings!$B$3:$B1000, "&lt;"&amp;K$11+7, Meetings!$B$3:$B1000, "&gt;="&amp;K$11, Meetings!$I$3:$I1000, Summary!$P$8)
+SUMIFS(Meetings!$F$3:$F1000, Meetings!$B$3:$B1000, "&lt;"&amp;K$11+7, Meetings!$B$3:$B1000, "&gt;="&amp;K$11, Meetings!$J$3:$J1000, Summary!$P$8)
+SUMIFS(Meetings!$F$3:$F1000, Meetings!$B$3:$B1000, "&lt;"&amp;K$11+7, Meetings!$B$3:$B1000, "&gt;="&amp;K$11, Meetings!$K$3:$K1000, Summary!$P$8)
+SUMIFS(Meetings!$F$3:$F1000, Meetings!$B$3:$B1000, "&lt;"&amp;K$11+7, Meetings!$B$3:$B1000, "&gt;="&amp;K$11, Meetings!$L$3:$L1000, Summary!$P$8)
+SUMIFS(Meetings!$F$3:$F1000, Meetings!$B$3:$B1000, "&lt;"&amp;K$11+7, Meetings!$B$3:$B1000, "&gt;="&amp;K$11, Meetings!$M$3:$M1000, Summary!$P$8)
+SUMIFS(Meetings!$F$3:$F1000, Meetings!$B$3:$B1000, "&lt;"&amp;K$11+7, Meetings!$B$3:$B1000, "&gt;="&amp;K$11, Meetings!$N$3:$N1000, Summary!$P$8)
+SUMIFS(Meetings!$F$3:$F1000, Meetings!$B$3:$B1000, "&lt;"&amp;K$11+7, Meetings!$B$3:$B1000, "&gt;="&amp;K$11, Meetings!$O$3:$O1000, Summary!$P$8)
+SUMIFS(Meetings!$F$3:$F1000, Meetings!$B$3:$B1000, "&lt;"&amp;K$11+7, Meetings!$B$3:$B1000, "&gt;="&amp;K$11, Meetings!$P$3:$P1000, Summary!$P$8)
+SUMIFS(Meetings!$F$3:$F1000, Meetings!$B$3:$B1000, "&lt;"&amp;K$11+7, Meetings!$B$3:$B1000, "&gt;="&amp;K$11, Meetings!$Q$3:$Q1000, Summary!$P$8)
+SUMIFS(Meetings!$F$3:$F1000, Meetings!$B$3:$B1000, "&lt;"&amp;K$11+7, Meetings!$B$3:$B1000, "&gt;="&amp;K$11, Meetings!$G$3:$G1000, Summary!$Q$8)
+SUMIFS(Meetings!$F$3:$F1000, Meetings!$B$3:$B1000, "&lt;"&amp;K$11+7, Meetings!$B$3:$B1000, "&gt;="&amp;K$11, Meetings!$H$3:$H1000, Summary!$Q$8)
+SUMIFS(Meetings!$F$3:$F1000, Meetings!$B$3:$B1000, "&lt;"&amp;K$11+7, Meetings!$B$3:$B1000, "&gt;="&amp;K$11, Meetings!$I$3:$I1000, Summary!$Q$8)
+SUMIFS(Meetings!$F$3:$F1000, Meetings!$B$3:$B1000, "&lt;"&amp;K$11+7, Meetings!$B$3:$B1000, "&gt;="&amp;K$11, Meetings!$J$3:$J1000, Summary!$Q$8)
+SUMIFS(Meetings!$F$3:$F1000, Meetings!$B$3:$B1000, "&lt;"&amp;K$11+7, Meetings!$B$3:$B1000, "&gt;="&amp;K$11, Meetings!$K$3:$K1000, Summary!$Q$8)
+SUMIFS(Meetings!$F$3:$F1000, Meetings!$B$3:$B1000, "&lt;"&amp;K$11+7, Meetings!$B$3:$B1000, "&gt;="&amp;K$11, Meetings!$L$3:$L1000, Summary!$Q$8)
+SUMIFS(Meetings!$F$3:$F1000, Meetings!$B$3:$B1000, "&lt;"&amp;K$11+7, Meetings!$B$3:$B1000, "&gt;="&amp;K$11, Meetings!$M$3:$M1000, Summary!$Q$8)
+SUMIFS(Meetings!$F$3:$F1000, Meetings!$B$3:$B1000, "&lt;"&amp;K$11+7, Meetings!$B$3:$B1000, "&gt;="&amp;K$11, Meetings!$N$3:$N1000, Summary!$Q$8)
+SUMIFS(Meetings!$F$3:$F1000, Meetings!$B$3:$B1000, "&lt;"&amp;K$11+7, Meetings!$B$3:$B1000, "&gt;="&amp;K$11, Meetings!$O$3:$O1000, Summary!$Q$8)
+SUMIFS(Meetings!$F$3:$F1000, Meetings!$B$3:$B1000, "&lt;"&amp;K$11+7, Meetings!$B$3:$B1000, "&gt;="&amp;K$11, Meetings!$P$3:$P1000, Summary!$Q$8)
+SUMIFS(Meetings!$F$3:$F1000, Meetings!$B$3:$B1000, "&lt;"&amp;K$11+7, Meetings!$B$3:$B1000, "&gt;="&amp;K$11, Meetings!$Q$3:$Q1000, Summary!$Q$8)
+SUMIFS(Meetings!$F$3:$F1000, Meetings!$B$3:$B1000, "&lt;"&amp;K$11+7, Meetings!$B$3:$B1000, "&gt;="&amp;K$11, Meetings!$G$3:$G1000, Summary!$R$8)
+SUMIFS(Meetings!$F$3:$F1000, Meetings!$B$3:$B1000, "&lt;"&amp;K$11+7, Meetings!$B$3:$B1000, "&gt;="&amp;K$11, Meetings!$H$3:$H1000, Summary!$R$8)
+SUMIFS(Meetings!$F$3:$F1000, Meetings!$B$3:$B1000, "&lt;"&amp;K$11+7, Meetings!$B$3:$B1000, "&gt;="&amp;K$11, Meetings!$I$3:$I1000, Summary!$R$8)
+SUMIFS(Meetings!$F$3:$F1000, Meetings!$B$3:$B1000, "&lt;"&amp;K$11+7, Meetings!$B$3:$B1000, "&gt;="&amp;K$11, Meetings!$J$3:$J1000, Summary!$R$8)
+SUMIFS(Meetings!$F$3:$F1000, Meetings!$B$3:$B1000, "&lt;"&amp;K$11+7, Meetings!$B$3:$B1000, "&gt;="&amp;K$11, Meetings!$K$3:$K1000, Summary!$R$8)
+SUMIFS(Meetings!$F$3:$F1000, Meetings!$B$3:$B1000, "&lt;"&amp;K$11+7, Meetings!$B$3:$B1000, "&gt;="&amp;K$11, Meetings!$L$3:$L1000, Summary!$R$8)
+SUMIFS(Meetings!$F$3:$F1000, Meetings!$B$3:$B1000, "&lt;"&amp;K$11+7, Meetings!$B$3:$B1000, "&gt;="&amp;K$11, Meetings!$M$3:$M1000, Summary!$R$8)
+SUMIFS(Meetings!$F$3:$F1000, Meetings!$B$3:$B1000, "&lt;"&amp;K$11+7, Meetings!$B$3:$B1000, "&gt;="&amp;K$11, Meetings!$N$3:$N1000, Summary!$R$8)
+SUMIFS(Meetings!$F$3:$F1000, Meetings!$B$3:$B1000, "&lt;"&amp;K$11+7, Meetings!$B$3:$B1000, "&gt;="&amp;K$11, Meetings!$O$3:$O1000, Summary!$R$8)
+SUMIFS(Meetings!$F$3:$F1000, Meetings!$B$3:$B1000, "&lt;"&amp;K$11+7, Meetings!$B$3:$B1000, "&gt;="&amp;K$11, Meetings!$P$3:$P1000, Summary!$R$8)
+SUMIFS(Meetings!$F$3:$F1000, Meetings!$B$3:$B1000, "&lt;"&amp;K$11+7, Meetings!$B$3:$B1000, "&gt;="&amp;K$11, Meetings!$Q$3:$Q1000, Summary!$R$8)</f>
        <v>6.5</v>
      </c>
      <c r="L19" s="137">
        <f>SUMIFS(Timesheet!$G$3:$G1000, Timesheet!$D$3:$D1000, $B19, Timesheet!$B$3:$B1000, "&lt;"&amp;L$11+7, Timesheet!$B$3:$B1000, "&gt;="&amp;L$11)
+SUMIFS(Meetings!$F$3:$F1000, Meetings!$B$3:$B1000, "&lt;"&amp;L$11+7, Meetings!$B$3:$B1000, "&gt;="&amp;L$11, Meetings!$G$3:$G1000, Summary!$P$8)
+SUMIFS(Meetings!$F$3:$F1000, Meetings!$B$3:$B1000, "&lt;"&amp;L$11+7, Meetings!$B$3:$B1000, "&gt;="&amp;L$11, Meetings!$H$3:$H1000, Summary!$P$8)
+SUMIFS(Meetings!$F$3:$F1000, Meetings!$B$3:$B1000, "&lt;"&amp;L$11+7, Meetings!$B$3:$B1000, "&gt;="&amp;L$11, Meetings!$I$3:$I1000, Summary!$P$8)
+SUMIFS(Meetings!$F$3:$F1000, Meetings!$B$3:$B1000, "&lt;"&amp;L$11+7, Meetings!$B$3:$B1000, "&gt;="&amp;L$11, Meetings!$J$3:$J1000, Summary!$P$8)
+SUMIFS(Meetings!$F$3:$F1000, Meetings!$B$3:$B1000, "&lt;"&amp;L$11+7, Meetings!$B$3:$B1000, "&gt;="&amp;L$11, Meetings!$K$3:$K1000, Summary!$P$8)
+SUMIFS(Meetings!$F$3:$F1000, Meetings!$B$3:$B1000, "&lt;"&amp;L$11+7, Meetings!$B$3:$B1000, "&gt;="&amp;L$11, Meetings!$L$3:$L1000, Summary!$P$8)
+SUMIFS(Meetings!$F$3:$F1000, Meetings!$B$3:$B1000, "&lt;"&amp;L$11+7, Meetings!$B$3:$B1000, "&gt;="&amp;L$11, Meetings!$M$3:$M1000, Summary!$P$8)
+SUMIFS(Meetings!$F$3:$F1000, Meetings!$B$3:$B1000, "&lt;"&amp;L$11+7, Meetings!$B$3:$B1000, "&gt;="&amp;L$11, Meetings!$N$3:$N1000, Summary!$P$8)
+SUMIFS(Meetings!$F$3:$F1000, Meetings!$B$3:$B1000, "&lt;"&amp;L$11+7, Meetings!$B$3:$B1000, "&gt;="&amp;L$11, Meetings!$O$3:$O1000, Summary!$P$8)
+SUMIFS(Meetings!$F$3:$F1000, Meetings!$B$3:$B1000, "&lt;"&amp;L$11+7, Meetings!$B$3:$B1000, "&gt;="&amp;L$11, Meetings!$P$3:$P1000, Summary!$P$8)
+SUMIFS(Meetings!$F$3:$F1000, Meetings!$B$3:$B1000, "&lt;"&amp;L$11+7, Meetings!$B$3:$B1000, "&gt;="&amp;L$11, Meetings!$Q$3:$Q1000, Summary!$P$8)
+SUMIFS(Meetings!$F$3:$F1000, Meetings!$B$3:$B1000, "&lt;"&amp;L$11+7, Meetings!$B$3:$B1000, "&gt;="&amp;L$11, Meetings!$G$3:$G1000, Summary!$Q$8)
+SUMIFS(Meetings!$F$3:$F1000, Meetings!$B$3:$B1000, "&lt;"&amp;L$11+7, Meetings!$B$3:$B1000, "&gt;="&amp;L$11, Meetings!$H$3:$H1000, Summary!$Q$8)
+SUMIFS(Meetings!$F$3:$F1000, Meetings!$B$3:$B1000, "&lt;"&amp;L$11+7, Meetings!$B$3:$B1000, "&gt;="&amp;L$11, Meetings!$I$3:$I1000, Summary!$Q$8)
+SUMIFS(Meetings!$F$3:$F1000, Meetings!$B$3:$B1000, "&lt;"&amp;L$11+7, Meetings!$B$3:$B1000, "&gt;="&amp;L$11, Meetings!$J$3:$J1000, Summary!$Q$8)
+SUMIFS(Meetings!$F$3:$F1000, Meetings!$B$3:$B1000, "&lt;"&amp;L$11+7, Meetings!$B$3:$B1000, "&gt;="&amp;L$11, Meetings!$K$3:$K1000, Summary!$Q$8)
+SUMIFS(Meetings!$F$3:$F1000, Meetings!$B$3:$B1000, "&lt;"&amp;L$11+7, Meetings!$B$3:$B1000, "&gt;="&amp;L$11, Meetings!$L$3:$L1000, Summary!$Q$8)
+SUMIFS(Meetings!$F$3:$F1000, Meetings!$B$3:$B1000, "&lt;"&amp;L$11+7, Meetings!$B$3:$B1000, "&gt;="&amp;L$11, Meetings!$M$3:$M1000, Summary!$Q$8)
+SUMIFS(Meetings!$F$3:$F1000, Meetings!$B$3:$B1000, "&lt;"&amp;L$11+7, Meetings!$B$3:$B1000, "&gt;="&amp;L$11, Meetings!$N$3:$N1000, Summary!$Q$8)
+SUMIFS(Meetings!$F$3:$F1000, Meetings!$B$3:$B1000, "&lt;"&amp;L$11+7, Meetings!$B$3:$B1000, "&gt;="&amp;L$11, Meetings!$O$3:$O1000, Summary!$Q$8)
+SUMIFS(Meetings!$F$3:$F1000, Meetings!$B$3:$B1000, "&lt;"&amp;L$11+7, Meetings!$B$3:$B1000, "&gt;="&amp;L$11, Meetings!$P$3:$P1000, Summary!$Q$8)
+SUMIFS(Meetings!$F$3:$F1000, Meetings!$B$3:$B1000, "&lt;"&amp;L$11+7, Meetings!$B$3:$B1000, "&gt;="&amp;L$11, Meetings!$Q$3:$Q1000, Summary!$Q$8)
+SUMIFS(Meetings!$F$3:$F1000, Meetings!$B$3:$B1000, "&lt;"&amp;L$11+7, Meetings!$B$3:$B1000, "&gt;="&amp;L$11, Meetings!$G$3:$G1000, Summary!$R$8)
+SUMIFS(Meetings!$F$3:$F1000, Meetings!$B$3:$B1000, "&lt;"&amp;L$11+7, Meetings!$B$3:$B1000, "&gt;="&amp;L$11, Meetings!$H$3:$H1000, Summary!$R$8)
+SUMIFS(Meetings!$F$3:$F1000, Meetings!$B$3:$B1000, "&lt;"&amp;L$11+7, Meetings!$B$3:$B1000, "&gt;="&amp;L$11, Meetings!$I$3:$I1000, Summary!$R$8)
+SUMIFS(Meetings!$F$3:$F1000, Meetings!$B$3:$B1000, "&lt;"&amp;L$11+7, Meetings!$B$3:$B1000, "&gt;="&amp;L$11, Meetings!$J$3:$J1000, Summary!$R$8)
+SUMIFS(Meetings!$F$3:$F1000, Meetings!$B$3:$B1000, "&lt;"&amp;L$11+7, Meetings!$B$3:$B1000, "&gt;="&amp;L$11, Meetings!$K$3:$K1000, Summary!$R$8)
+SUMIFS(Meetings!$F$3:$F1000, Meetings!$B$3:$B1000, "&lt;"&amp;L$11+7, Meetings!$B$3:$B1000, "&gt;="&amp;L$11, Meetings!$L$3:$L1000, Summary!$R$8)
+SUMIFS(Meetings!$F$3:$F1000, Meetings!$B$3:$B1000, "&lt;"&amp;L$11+7, Meetings!$B$3:$B1000, "&gt;="&amp;L$11, Meetings!$M$3:$M1000, Summary!$R$8)
+SUMIFS(Meetings!$F$3:$F1000, Meetings!$B$3:$B1000, "&lt;"&amp;L$11+7, Meetings!$B$3:$B1000, "&gt;="&amp;L$11, Meetings!$N$3:$N1000, Summary!$R$8)
+SUMIFS(Meetings!$F$3:$F1000, Meetings!$B$3:$B1000, "&lt;"&amp;L$11+7, Meetings!$B$3:$B1000, "&gt;="&amp;L$11, Meetings!$O$3:$O1000, Summary!$R$8)
+SUMIFS(Meetings!$F$3:$F1000, Meetings!$B$3:$B1000, "&lt;"&amp;L$11+7, Meetings!$B$3:$B1000, "&gt;="&amp;L$11, Meetings!$P$3:$P1000, Summary!$R$8)
+SUMIFS(Meetings!$F$3:$F1000, Meetings!$B$3:$B1000, "&lt;"&amp;L$11+7, Meetings!$B$3:$B1000, "&gt;="&amp;L$11, Meetings!$Q$3:$Q1000, Summary!$R$8)</f>
        <v>1.5</v>
      </c>
      <c r="M19" s="136">
        <f>SUMIFS(Timesheet!$G$3:$G1000, Timesheet!$D$3:$D1000, $B19, Timesheet!$B$3:$B1000, "&lt;"&amp;M$11+7, Timesheet!$B$3:$B1000, "&gt;="&amp;M$11)
+SUMIFS(Meetings!$F$3:$F1000, Meetings!$B$3:$B1000, "&lt;"&amp;M$11+7, Meetings!$B$3:$B1000, "&gt;="&amp;M$11, Meetings!$G$3:$G1000, Summary!$P$8)
+SUMIFS(Meetings!$F$3:$F1000, Meetings!$B$3:$B1000, "&lt;"&amp;M$11+7, Meetings!$B$3:$B1000, "&gt;="&amp;M$11, Meetings!$H$3:$H1000, Summary!$P$8)
+SUMIFS(Meetings!$F$3:$F1000, Meetings!$B$3:$B1000, "&lt;"&amp;M$11+7, Meetings!$B$3:$B1000, "&gt;="&amp;M$11, Meetings!$I$3:$I1000, Summary!$P$8)
+SUMIFS(Meetings!$F$3:$F1000, Meetings!$B$3:$B1000, "&lt;"&amp;M$11+7, Meetings!$B$3:$B1000, "&gt;="&amp;M$11, Meetings!$J$3:$J1000, Summary!$P$8)
+SUMIFS(Meetings!$F$3:$F1000, Meetings!$B$3:$B1000, "&lt;"&amp;M$11+7, Meetings!$B$3:$B1000, "&gt;="&amp;M$11, Meetings!$K$3:$K1000, Summary!$P$8)
+SUMIFS(Meetings!$F$3:$F1000, Meetings!$B$3:$B1000, "&lt;"&amp;M$11+7, Meetings!$B$3:$B1000, "&gt;="&amp;M$11, Meetings!$L$3:$L1000, Summary!$P$8)
+SUMIFS(Meetings!$F$3:$F1000, Meetings!$B$3:$B1000, "&lt;"&amp;M$11+7, Meetings!$B$3:$B1000, "&gt;="&amp;M$11, Meetings!$M$3:$M1000, Summary!$P$8)
+SUMIFS(Meetings!$F$3:$F1000, Meetings!$B$3:$B1000, "&lt;"&amp;M$11+7, Meetings!$B$3:$B1000, "&gt;="&amp;M$11, Meetings!$N$3:$N1000, Summary!$P$8)
+SUMIFS(Meetings!$F$3:$F1000, Meetings!$B$3:$B1000, "&lt;"&amp;M$11+7, Meetings!$B$3:$B1000, "&gt;="&amp;M$11, Meetings!$O$3:$O1000, Summary!$P$8)
+SUMIFS(Meetings!$F$3:$F1000, Meetings!$B$3:$B1000, "&lt;"&amp;M$11+7, Meetings!$B$3:$B1000, "&gt;="&amp;M$11, Meetings!$P$3:$P1000, Summary!$P$8)
+SUMIFS(Meetings!$F$3:$F1000, Meetings!$B$3:$B1000, "&lt;"&amp;M$11+7, Meetings!$B$3:$B1000, "&gt;="&amp;M$11, Meetings!$Q$3:$Q1000, Summary!$P$8)
+SUMIFS(Meetings!$F$3:$F1000, Meetings!$B$3:$B1000, "&lt;"&amp;M$11+7, Meetings!$B$3:$B1000, "&gt;="&amp;M$11, Meetings!$G$3:$G1000, Summary!$Q$8)
+SUMIFS(Meetings!$F$3:$F1000, Meetings!$B$3:$B1000, "&lt;"&amp;M$11+7, Meetings!$B$3:$B1000, "&gt;="&amp;M$11, Meetings!$H$3:$H1000, Summary!$Q$8)
+SUMIFS(Meetings!$F$3:$F1000, Meetings!$B$3:$B1000, "&lt;"&amp;M$11+7, Meetings!$B$3:$B1000, "&gt;="&amp;M$11, Meetings!$I$3:$I1000, Summary!$Q$8)
+SUMIFS(Meetings!$F$3:$F1000, Meetings!$B$3:$B1000, "&lt;"&amp;M$11+7, Meetings!$B$3:$B1000, "&gt;="&amp;M$11, Meetings!$J$3:$J1000, Summary!$Q$8)
+SUMIFS(Meetings!$F$3:$F1000, Meetings!$B$3:$B1000, "&lt;"&amp;M$11+7, Meetings!$B$3:$B1000, "&gt;="&amp;M$11, Meetings!$K$3:$K1000, Summary!$Q$8)
+SUMIFS(Meetings!$F$3:$F1000, Meetings!$B$3:$B1000, "&lt;"&amp;M$11+7, Meetings!$B$3:$B1000, "&gt;="&amp;M$11, Meetings!$L$3:$L1000, Summary!$Q$8)
+SUMIFS(Meetings!$F$3:$F1000, Meetings!$B$3:$B1000, "&lt;"&amp;M$11+7, Meetings!$B$3:$B1000, "&gt;="&amp;M$11, Meetings!$M$3:$M1000, Summary!$Q$8)
+SUMIFS(Meetings!$F$3:$F1000, Meetings!$B$3:$B1000, "&lt;"&amp;M$11+7, Meetings!$B$3:$B1000, "&gt;="&amp;M$11, Meetings!$N$3:$N1000, Summary!$Q$8)
+SUMIFS(Meetings!$F$3:$F1000, Meetings!$B$3:$B1000, "&lt;"&amp;M$11+7, Meetings!$B$3:$B1000, "&gt;="&amp;M$11, Meetings!$O$3:$O1000, Summary!$Q$8)
+SUMIFS(Meetings!$F$3:$F1000, Meetings!$B$3:$B1000, "&lt;"&amp;M$11+7, Meetings!$B$3:$B1000, "&gt;="&amp;M$11, Meetings!$P$3:$P1000, Summary!$Q$8)
+SUMIFS(Meetings!$F$3:$F1000, Meetings!$B$3:$B1000, "&lt;"&amp;M$11+7, Meetings!$B$3:$B1000, "&gt;="&amp;M$11, Meetings!$Q$3:$Q1000, Summary!$Q$8)
+SUMIFS(Meetings!$F$3:$F1000, Meetings!$B$3:$B1000, "&lt;"&amp;M$11+7, Meetings!$B$3:$B1000, "&gt;="&amp;M$11, Meetings!$G$3:$G1000, Summary!$R$8)
+SUMIFS(Meetings!$F$3:$F1000, Meetings!$B$3:$B1000, "&lt;"&amp;M$11+7, Meetings!$B$3:$B1000, "&gt;="&amp;M$11, Meetings!$H$3:$H1000, Summary!$R$8)
+SUMIFS(Meetings!$F$3:$F1000, Meetings!$B$3:$B1000, "&lt;"&amp;M$11+7, Meetings!$B$3:$B1000, "&gt;="&amp;M$11, Meetings!$I$3:$I1000, Summary!$R$8)
+SUMIFS(Meetings!$F$3:$F1000, Meetings!$B$3:$B1000, "&lt;"&amp;M$11+7, Meetings!$B$3:$B1000, "&gt;="&amp;M$11, Meetings!$J$3:$J1000, Summary!$R$8)
+SUMIFS(Meetings!$F$3:$F1000, Meetings!$B$3:$B1000, "&lt;"&amp;M$11+7, Meetings!$B$3:$B1000, "&gt;="&amp;M$11, Meetings!$K$3:$K1000, Summary!$R$8)
+SUMIFS(Meetings!$F$3:$F1000, Meetings!$B$3:$B1000, "&lt;"&amp;M$11+7, Meetings!$B$3:$B1000, "&gt;="&amp;M$11, Meetings!$L$3:$L1000, Summary!$R$8)
+SUMIFS(Meetings!$F$3:$F1000, Meetings!$B$3:$B1000, "&lt;"&amp;M$11+7, Meetings!$B$3:$B1000, "&gt;="&amp;M$11, Meetings!$M$3:$M1000, Summary!$R$8)
+SUMIFS(Meetings!$F$3:$F1000, Meetings!$B$3:$B1000, "&lt;"&amp;M$11+7, Meetings!$B$3:$B1000, "&gt;="&amp;M$11, Meetings!$N$3:$N1000, Summary!$R$8)
+SUMIFS(Meetings!$F$3:$F1000, Meetings!$B$3:$B1000, "&lt;"&amp;M$11+7, Meetings!$B$3:$B1000, "&gt;="&amp;M$11, Meetings!$O$3:$O1000, Summary!$R$8)
+SUMIFS(Meetings!$F$3:$F1000, Meetings!$B$3:$B1000, "&lt;"&amp;M$11+7, Meetings!$B$3:$B1000, "&gt;="&amp;M$11, Meetings!$P$3:$P1000, Summary!$R$8)
+SUMIFS(Meetings!$F$3:$F1000, Meetings!$B$3:$B1000, "&lt;"&amp;M$11+7, Meetings!$B$3:$B1000, "&gt;="&amp;M$11, Meetings!$Q$3:$Q1000, Summary!$R$8)</f>
        <v>42.5</v>
      </c>
      <c r="N19" s="136">
        <f>SUMIFS(Timesheet!$G$3:$G1000, Timesheet!$D$3:$D1000, $B19, Timesheet!$B$3:$B1000, "&lt;"&amp;N$11+7, Timesheet!$B$3:$B1000, "&gt;="&amp;N$11)
+SUMIFS(Meetings!$F$3:$F1000, Meetings!$B$3:$B1000, "&lt;"&amp;N$11+7, Meetings!$B$3:$B1000, "&gt;="&amp;N$11, Meetings!$G$3:$G1000, Summary!$P$8)
+SUMIFS(Meetings!$F$3:$F1000, Meetings!$B$3:$B1000, "&lt;"&amp;N$11+7, Meetings!$B$3:$B1000, "&gt;="&amp;N$11, Meetings!$H$3:$H1000, Summary!$P$8)
+SUMIFS(Meetings!$F$3:$F1000, Meetings!$B$3:$B1000, "&lt;"&amp;N$11+7, Meetings!$B$3:$B1000, "&gt;="&amp;N$11, Meetings!$I$3:$I1000, Summary!$P$8)
+SUMIFS(Meetings!$F$3:$F1000, Meetings!$B$3:$B1000, "&lt;"&amp;N$11+7, Meetings!$B$3:$B1000, "&gt;="&amp;N$11, Meetings!$J$3:$J1000, Summary!$P$8)
+SUMIFS(Meetings!$F$3:$F1000, Meetings!$B$3:$B1000, "&lt;"&amp;N$11+7, Meetings!$B$3:$B1000, "&gt;="&amp;N$11, Meetings!$K$3:$K1000, Summary!$P$8)
+SUMIFS(Meetings!$F$3:$F1000, Meetings!$B$3:$B1000, "&lt;"&amp;N$11+7, Meetings!$B$3:$B1000, "&gt;="&amp;N$11, Meetings!$L$3:$L1000, Summary!$P$8)
+SUMIFS(Meetings!$F$3:$F1000, Meetings!$B$3:$B1000, "&lt;"&amp;N$11+7, Meetings!$B$3:$B1000, "&gt;="&amp;N$11, Meetings!$M$3:$M1000, Summary!$P$8)
+SUMIFS(Meetings!$F$3:$F1000, Meetings!$B$3:$B1000, "&lt;"&amp;N$11+7, Meetings!$B$3:$B1000, "&gt;="&amp;N$11, Meetings!$N$3:$N1000, Summary!$P$8)
+SUMIFS(Meetings!$F$3:$F1000, Meetings!$B$3:$B1000, "&lt;"&amp;N$11+7, Meetings!$B$3:$B1000, "&gt;="&amp;N$11, Meetings!$O$3:$O1000, Summary!$P$8)
+SUMIFS(Meetings!$F$3:$F1000, Meetings!$B$3:$B1000, "&lt;"&amp;N$11+7, Meetings!$B$3:$B1000, "&gt;="&amp;N$11, Meetings!$P$3:$P1000, Summary!$P$8)
+SUMIFS(Meetings!$F$3:$F1000, Meetings!$B$3:$B1000, "&lt;"&amp;N$11+7, Meetings!$B$3:$B1000, "&gt;="&amp;N$11, Meetings!$Q$3:$Q1000, Summary!$P$8)
+SUMIFS(Meetings!$F$3:$F1000, Meetings!$B$3:$B1000, "&lt;"&amp;N$11+7, Meetings!$B$3:$B1000, "&gt;="&amp;N$11, Meetings!$G$3:$G1000, Summary!$Q$8)
+SUMIFS(Meetings!$F$3:$F1000, Meetings!$B$3:$B1000, "&lt;"&amp;N$11+7, Meetings!$B$3:$B1000, "&gt;="&amp;N$11, Meetings!$H$3:$H1000, Summary!$Q$8)
+SUMIFS(Meetings!$F$3:$F1000, Meetings!$B$3:$B1000, "&lt;"&amp;N$11+7, Meetings!$B$3:$B1000, "&gt;="&amp;N$11, Meetings!$I$3:$I1000, Summary!$Q$8)
+SUMIFS(Meetings!$F$3:$F1000, Meetings!$B$3:$B1000, "&lt;"&amp;N$11+7, Meetings!$B$3:$B1000, "&gt;="&amp;N$11, Meetings!$J$3:$J1000, Summary!$Q$8)
+SUMIFS(Meetings!$F$3:$F1000, Meetings!$B$3:$B1000, "&lt;"&amp;N$11+7, Meetings!$B$3:$B1000, "&gt;="&amp;N$11, Meetings!$K$3:$K1000, Summary!$Q$8)
+SUMIFS(Meetings!$F$3:$F1000, Meetings!$B$3:$B1000, "&lt;"&amp;N$11+7, Meetings!$B$3:$B1000, "&gt;="&amp;N$11, Meetings!$L$3:$L1000, Summary!$Q$8)
+SUMIFS(Meetings!$F$3:$F1000, Meetings!$B$3:$B1000, "&lt;"&amp;N$11+7, Meetings!$B$3:$B1000, "&gt;="&amp;N$11, Meetings!$M$3:$M1000, Summary!$Q$8)
+SUMIFS(Meetings!$F$3:$F1000, Meetings!$B$3:$B1000, "&lt;"&amp;N$11+7, Meetings!$B$3:$B1000, "&gt;="&amp;N$11, Meetings!$N$3:$N1000, Summary!$Q$8)
+SUMIFS(Meetings!$F$3:$F1000, Meetings!$B$3:$B1000, "&lt;"&amp;N$11+7, Meetings!$B$3:$B1000, "&gt;="&amp;N$11, Meetings!$O$3:$O1000, Summary!$Q$8)
+SUMIFS(Meetings!$F$3:$F1000, Meetings!$B$3:$B1000, "&lt;"&amp;N$11+7, Meetings!$B$3:$B1000, "&gt;="&amp;N$11, Meetings!$P$3:$P1000, Summary!$Q$8)
+SUMIFS(Meetings!$F$3:$F1000, Meetings!$B$3:$B1000, "&lt;"&amp;N$11+7, Meetings!$B$3:$B1000, "&gt;="&amp;N$11, Meetings!$Q$3:$Q1000, Summary!$Q$8)
+SUMIFS(Meetings!$F$3:$F1000, Meetings!$B$3:$B1000, "&lt;"&amp;N$11+7, Meetings!$B$3:$B1000, "&gt;="&amp;N$11, Meetings!$G$3:$G1000, Summary!$R$8)
+SUMIFS(Meetings!$F$3:$F1000, Meetings!$B$3:$B1000, "&lt;"&amp;N$11+7, Meetings!$B$3:$B1000, "&gt;="&amp;N$11, Meetings!$H$3:$H1000, Summary!$R$8)
+SUMIFS(Meetings!$F$3:$F1000, Meetings!$B$3:$B1000, "&lt;"&amp;N$11+7, Meetings!$B$3:$B1000, "&gt;="&amp;N$11, Meetings!$I$3:$I1000, Summary!$R$8)
+SUMIFS(Meetings!$F$3:$F1000, Meetings!$B$3:$B1000, "&lt;"&amp;N$11+7, Meetings!$B$3:$B1000, "&gt;="&amp;N$11, Meetings!$J$3:$J1000, Summary!$R$8)
+SUMIFS(Meetings!$F$3:$F1000, Meetings!$B$3:$B1000, "&lt;"&amp;N$11+7, Meetings!$B$3:$B1000, "&gt;="&amp;N$11, Meetings!$K$3:$K1000, Summary!$R$8)
+SUMIFS(Meetings!$F$3:$F1000, Meetings!$B$3:$B1000, "&lt;"&amp;N$11+7, Meetings!$B$3:$B1000, "&gt;="&amp;N$11, Meetings!$L$3:$L1000, Summary!$R$8)
+SUMIFS(Meetings!$F$3:$F1000, Meetings!$B$3:$B1000, "&lt;"&amp;N$11+7, Meetings!$B$3:$B1000, "&gt;="&amp;N$11, Meetings!$M$3:$M1000, Summary!$R$8)
+SUMIFS(Meetings!$F$3:$F1000, Meetings!$B$3:$B1000, "&lt;"&amp;N$11+7, Meetings!$B$3:$B1000, "&gt;="&amp;N$11, Meetings!$N$3:$N1000, Summary!$R$8)
+SUMIFS(Meetings!$F$3:$F1000, Meetings!$B$3:$B1000, "&lt;"&amp;N$11+7, Meetings!$B$3:$B1000, "&gt;="&amp;N$11, Meetings!$O$3:$O1000, Summary!$R$8)
+SUMIFS(Meetings!$F$3:$F1000, Meetings!$B$3:$B1000, "&lt;"&amp;N$11+7, Meetings!$B$3:$B1000, "&gt;="&amp;N$11, Meetings!$P$3:$P1000, Summary!$R$8)
+SUMIFS(Meetings!$F$3:$F1000, Meetings!$B$3:$B1000, "&lt;"&amp;N$11+7, Meetings!$B$3:$B1000, "&gt;="&amp;N$11, Meetings!$Q$3:$Q1000, Summary!$R$8)</f>
        <v>15.5</v>
      </c>
      <c r="O19" s="136">
        <f>SUMIFS(Timesheet!$G$3:$G1000, Timesheet!$D$3:$D1000, $B19, Timesheet!$B$3:$B1000, "&lt;"&amp;O$11+7, Timesheet!$B$3:$B1000, "&gt;="&amp;O$11)
+SUMIFS(Meetings!$F$3:$F1000, Meetings!$B$3:$B1000, "&lt;"&amp;O$11+7, Meetings!$B$3:$B1000, "&gt;="&amp;O$11, Meetings!$G$3:$G1000, Summary!$P$8)
+SUMIFS(Meetings!$F$3:$F1000, Meetings!$B$3:$B1000, "&lt;"&amp;O$11+7, Meetings!$B$3:$B1000, "&gt;="&amp;O$11, Meetings!$H$3:$H1000, Summary!$P$8)
+SUMIFS(Meetings!$F$3:$F1000, Meetings!$B$3:$B1000, "&lt;"&amp;O$11+7, Meetings!$B$3:$B1000, "&gt;="&amp;O$11, Meetings!$I$3:$I1000, Summary!$P$8)
+SUMIFS(Meetings!$F$3:$F1000, Meetings!$B$3:$B1000, "&lt;"&amp;O$11+7, Meetings!$B$3:$B1000, "&gt;="&amp;O$11, Meetings!$J$3:$J1000, Summary!$P$8)
+SUMIFS(Meetings!$F$3:$F1000, Meetings!$B$3:$B1000, "&lt;"&amp;O$11+7, Meetings!$B$3:$B1000, "&gt;="&amp;O$11, Meetings!$K$3:$K1000, Summary!$P$8)
+SUMIFS(Meetings!$F$3:$F1000, Meetings!$B$3:$B1000, "&lt;"&amp;O$11+7, Meetings!$B$3:$B1000, "&gt;="&amp;O$11, Meetings!$L$3:$L1000, Summary!$P$8)
+SUMIFS(Meetings!$F$3:$F1000, Meetings!$B$3:$B1000, "&lt;"&amp;O$11+7, Meetings!$B$3:$B1000, "&gt;="&amp;O$11, Meetings!$M$3:$M1000, Summary!$P$8)
+SUMIFS(Meetings!$F$3:$F1000, Meetings!$B$3:$B1000, "&lt;"&amp;O$11+7, Meetings!$B$3:$B1000, "&gt;="&amp;O$11, Meetings!$N$3:$N1000, Summary!$P$8)
+SUMIFS(Meetings!$F$3:$F1000, Meetings!$B$3:$B1000, "&lt;"&amp;O$11+7, Meetings!$B$3:$B1000, "&gt;="&amp;O$11, Meetings!$O$3:$O1000, Summary!$P$8)
+SUMIFS(Meetings!$F$3:$F1000, Meetings!$B$3:$B1000, "&lt;"&amp;O$11+7, Meetings!$B$3:$B1000, "&gt;="&amp;O$11, Meetings!$P$3:$P1000, Summary!$P$8)
+SUMIFS(Meetings!$F$3:$F1000, Meetings!$B$3:$B1000, "&lt;"&amp;O$11+7, Meetings!$B$3:$B1000, "&gt;="&amp;O$11, Meetings!$Q$3:$Q1000, Summary!$P$8)
+SUMIFS(Meetings!$F$3:$F1000, Meetings!$B$3:$B1000, "&lt;"&amp;O$11+7, Meetings!$B$3:$B1000, "&gt;="&amp;O$11, Meetings!$G$3:$G1000, Summary!$Q$8)
+SUMIFS(Meetings!$F$3:$F1000, Meetings!$B$3:$B1000, "&lt;"&amp;O$11+7, Meetings!$B$3:$B1000, "&gt;="&amp;O$11, Meetings!$H$3:$H1000, Summary!$Q$8)
+SUMIFS(Meetings!$F$3:$F1000, Meetings!$B$3:$B1000, "&lt;"&amp;O$11+7, Meetings!$B$3:$B1000, "&gt;="&amp;O$11, Meetings!$I$3:$I1000, Summary!$Q$8)
+SUMIFS(Meetings!$F$3:$F1000, Meetings!$B$3:$B1000, "&lt;"&amp;O$11+7, Meetings!$B$3:$B1000, "&gt;="&amp;O$11, Meetings!$J$3:$J1000, Summary!$Q$8)
+SUMIFS(Meetings!$F$3:$F1000, Meetings!$B$3:$B1000, "&lt;"&amp;O$11+7, Meetings!$B$3:$B1000, "&gt;="&amp;O$11, Meetings!$K$3:$K1000, Summary!$Q$8)
+SUMIFS(Meetings!$F$3:$F1000, Meetings!$B$3:$B1000, "&lt;"&amp;O$11+7, Meetings!$B$3:$B1000, "&gt;="&amp;O$11, Meetings!$L$3:$L1000, Summary!$Q$8)
+SUMIFS(Meetings!$F$3:$F1000, Meetings!$B$3:$B1000, "&lt;"&amp;O$11+7, Meetings!$B$3:$B1000, "&gt;="&amp;O$11, Meetings!$M$3:$M1000, Summary!$Q$8)
+SUMIFS(Meetings!$F$3:$F1000, Meetings!$B$3:$B1000, "&lt;"&amp;O$11+7, Meetings!$B$3:$B1000, "&gt;="&amp;O$11, Meetings!$N$3:$N1000, Summary!$Q$8)
+SUMIFS(Meetings!$F$3:$F1000, Meetings!$B$3:$B1000, "&lt;"&amp;O$11+7, Meetings!$B$3:$B1000, "&gt;="&amp;O$11, Meetings!$O$3:$O1000, Summary!$Q$8)
+SUMIFS(Meetings!$F$3:$F1000, Meetings!$B$3:$B1000, "&lt;"&amp;O$11+7, Meetings!$B$3:$B1000, "&gt;="&amp;O$11, Meetings!$P$3:$P1000, Summary!$Q$8)
+SUMIFS(Meetings!$F$3:$F1000, Meetings!$B$3:$B1000, "&lt;"&amp;O$11+7, Meetings!$B$3:$B1000, "&gt;="&amp;O$11, Meetings!$Q$3:$Q1000, Summary!$Q$8)
+SUMIFS(Meetings!$F$3:$F1000, Meetings!$B$3:$B1000, "&lt;"&amp;O$11+7, Meetings!$B$3:$B1000, "&gt;="&amp;O$11, Meetings!$G$3:$G1000, Summary!$R$8)
+SUMIFS(Meetings!$F$3:$F1000, Meetings!$B$3:$B1000, "&lt;"&amp;O$11+7, Meetings!$B$3:$B1000, "&gt;="&amp;O$11, Meetings!$H$3:$H1000, Summary!$R$8)
+SUMIFS(Meetings!$F$3:$F1000, Meetings!$B$3:$B1000, "&lt;"&amp;O$11+7, Meetings!$B$3:$B1000, "&gt;="&amp;O$11, Meetings!$I$3:$I1000, Summary!$R$8)
+SUMIFS(Meetings!$F$3:$F1000, Meetings!$B$3:$B1000, "&lt;"&amp;O$11+7, Meetings!$B$3:$B1000, "&gt;="&amp;O$11, Meetings!$J$3:$J1000, Summary!$R$8)
+SUMIFS(Meetings!$F$3:$F1000, Meetings!$B$3:$B1000, "&lt;"&amp;O$11+7, Meetings!$B$3:$B1000, "&gt;="&amp;O$11, Meetings!$K$3:$K1000, Summary!$R$8)
+SUMIFS(Meetings!$F$3:$F1000, Meetings!$B$3:$B1000, "&lt;"&amp;O$11+7, Meetings!$B$3:$B1000, "&gt;="&amp;O$11, Meetings!$L$3:$L1000, Summary!$R$8)
+SUMIFS(Meetings!$F$3:$F1000, Meetings!$B$3:$B1000, "&lt;"&amp;O$11+7, Meetings!$B$3:$B1000, "&gt;="&amp;O$11, Meetings!$M$3:$M1000, Summary!$R$8)
+SUMIFS(Meetings!$F$3:$F1000, Meetings!$B$3:$B1000, "&lt;"&amp;O$11+7, Meetings!$B$3:$B1000, "&gt;="&amp;O$11, Meetings!$N$3:$N1000, Summary!$R$8)
+SUMIFS(Meetings!$F$3:$F1000, Meetings!$B$3:$B1000, "&lt;"&amp;O$11+7, Meetings!$B$3:$B1000, "&gt;="&amp;O$11, Meetings!$O$3:$O1000, Summary!$R$8)
+SUMIFS(Meetings!$F$3:$F1000, Meetings!$B$3:$B1000, "&lt;"&amp;O$11+7, Meetings!$B$3:$B1000, "&gt;="&amp;O$11, Meetings!$P$3:$P1000, Summary!$R$8)
+SUMIFS(Meetings!$F$3:$F1000, Meetings!$B$3:$B1000, "&lt;"&amp;O$11+7, Meetings!$B$3:$B1000, "&gt;="&amp;O$11, Meetings!$Q$3:$Q1000, Summary!$R$8)</f>
        <v>43</v>
      </c>
      <c r="P19" s="136">
        <f>SUMIFS(Timesheet!$G$3:$G1000, Timesheet!$D$3:$D1000, $B19, Timesheet!$B$3:$B1000, "&lt;"&amp;P$11+7, Timesheet!$B$3:$B1000, "&gt;="&amp;P$11)
+SUMIFS(Meetings!$F$3:$F1000, Meetings!$B$3:$B1000, "&lt;"&amp;P$11+7, Meetings!$B$3:$B1000, "&gt;="&amp;P$11, Meetings!$G$3:$G1000, Summary!$P$8)
+SUMIFS(Meetings!$F$3:$F1000, Meetings!$B$3:$B1000, "&lt;"&amp;P$11+7, Meetings!$B$3:$B1000, "&gt;="&amp;P$11, Meetings!$H$3:$H1000, Summary!$P$8)
+SUMIFS(Meetings!$F$3:$F1000, Meetings!$B$3:$B1000, "&lt;"&amp;P$11+7, Meetings!$B$3:$B1000, "&gt;="&amp;P$11, Meetings!$I$3:$I1000, Summary!$P$8)
+SUMIFS(Meetings!$F$3:$F1000, Meetings!$B$3:$B1000, "&lt;"&amp;P$11+7, Meetings!$B$3:$B1000, "&gt;="&amp;P$11, Meetings!$J$3:$J1000, Summary!$P$8)
+SUMIFS(Meetings!$F$3:$F1000, Meetings!$B$3:$B1000, "&lt;"&amp;P$11+7, Meetings!$B$3:$B1000, "&gt;="&amp;P$11, Meetings!$K$3:$K1000, Summary!$P$8)
+SUMIFS(Meetings!$F$3:$F1000, Meetings!$B$3:$B1000, "&lt;"&amp;P$11+7, Meetings!$B$3:$B1000, "&gt;="&amp;P$11, Meetings!$L$3:$L1000, Summary!$P$8)
+SUMIFS(Meetings!$F$3:$F1000, Meetings!$B$3:$B1000, "&lt;"&amp;P$11+7, Meetings!$B$3:$B1000, "&gt;="&amp;P$11, Meetings!$M$3:$M1000, Summary!$P$8)
+SUMIFS(Meetings!$F$3:$F1000, Meetings!$B$3:$B1000, "&lt;"&amp;P$11+7, Meetings!$B$3:$B1000, "&gt;="&amp;P$11, Meetings!$N$3:$N1000, Summary!$P$8)
+SUMIFS(Meetings!$F$3:$F1000, Meetings!$B$3:$B1000, "&lt;"&amp;P$11+7, Meetings!$B$3:$B1000, "&gt;="&amp;P$11, Meetings!$O$3:$O1000, Summary!$P$8)
+SUMIFS(Meetings!$F$3:$F1000, Meetings!$B$3:$B1000, "&lt;"&amp;P$11+7, Meetings!$B$3:$B1000, "&gt;="&amp;P$11, Meetings!$P$3:$P1000, Summary!$P$8)
+SUMIFS(Meetings!$F$3:$F1000, Meetings!$B$3:$B1000, "&lt;"&amp;P$11+7, Meetings!$B$3:$B1000, "&gt;="&amp;P$11, Meetings!$Q$3:$Q1000, Summary!$P$8)
+SUMIFS(Meetings!$F$3:$F1000, Meetings!$B$3:$B1000, "&lt;"&amp;P$11+7, Meetings!$B$3:$B1000, "&gt;="&amp;P$11, Meetings!$G$3:$G1000, Summary!$Q$8)
+SUMIFS(Meetings!$F$3:$F1000, Meetings!$B$3:$B1000, "&lt;"&amp;P$11+7, Meetings!$B$3:$B1000, "&gt;="&amp;P$11, Meetings!$H$3:$H1000, Summary!$Q$8)
+SUMIFS(Meetings!$F$3:$F1000, Meetings!$B$3:$B1000, "&lt;"&amp;P$11+7, Meetings!$B$3:$B1000, "&gt;="&amp;P$11, Meetings!$I$3:$I1000, Summary!$Q$8)
+SUMIFS(Meetings!$F$3:$F1000, Meetings!$B$3:$B1000, "&lt;"&amp;P$11+7, Meetings!$B$3:$B1000, "&gt;="&amp;P$11, Meetings!$J$3:$J1000, Summary!$Q$8)
+SUMIFS(Meetings!$F$3:$F1000, Meetings!$B$3:$B1000, "&lt;"&amp;P$11+7, Meetings!$B$3:$B1000, "&gt;="&amp;P$11, Meetings!$K$3:$K1000, Summary!$Q$8)
+SUMIFS(Meetings!$F$3:$F1000, Meetings!$B$3:$B1000, "&lt;"&amp;P$11+7, Meetings!$B$3:$B1000, "&gt;="&amp;P$11, Meetings!$L$3:$L1000, Summary!$Q$8)
+SUMIFS(Meetings!$F$3:$F1000, Meetings!$B$3:$B1000, "&lt;"&amp;P$11+7, Meetings!$B$3:$B1000, "&gt;="&amp;P$11, Meetings!$M$3:$M1000, Summary!$Q$8)
+SUMIFS(Meetings!$F$3:$F1000, Meetings!$B$3:$B1000, "&lt;"&amp;P$11+7, Meetings!$B$3:$B1000, "&gt;="&amp;P$11, Meetings!$N$3:$N1000, Summary!$Q$8)
+SUMIFS(Meetings!$F$3:$F1000, Meetings!$B$3:$B1000, "&lt;"&amp;P$11+7, Meetings!$B$3:$B1000, "&gt;="&amp;P$11, Meetings!$O$3:$O1000, Summary!$Q$8)
+SUMIFS(Meetings!$F$3:$F1000, Meetings!$B$3:$B1000, "&lt;"&amp;P$11+7, Meetings!$B$3:$B1000, "&gt;="&amp;P$11, Meetings!$P$3:$P1000, Summary!$Q$8)
+SUMIFS(Meetings!$F$3:$F1000, Meetings!$B$3:$B1000, "&lt;"&amp;P$11+7, Meetings!$B$3:$B1000, "&gt;="&amp;P$11, Meetings!$Q$3:$Q1000, Summary!$Q$8)
+SUMIFS(Meetings!$F$3:$F1000, Meetings!$B$3:$B1000, "&lt;"&amp;P$11+7, Meetings!$B$3:$B1000, "&gt;="&amp;P$11, Meetings!$G$3:$G1000, Summary!$R$8)
+SUMIFS(Meetings!$F$3:$F1000, Meetings!$B$3:$B1000, "&lt;"&amp;P$11+7, Meetings!$B$3:$B1000, "&gt;="&amp;P$11, Meetings!$H$3:$H1000, Summary!$R$8)
+SUMIFS(Meetings!$F$3:$F1000, Meetings!$B$3:$B1000, "&lt;"&amp;P$11+7, Meetings!$B$3:$B1000, "&gt;="&amp;P$11, Meetings!$I$3:$I1000, Summary!$R$8)
+SUMIFS(Meetings!$F$3:$F1000, Meetings!$B$3:$B1000, "&lt;"&amp;P$11+7, Meetings!$B$3:$B1000, "&gt;="&amp;P$11, Meetings!$J$3:$J1000, Summary!$R$8)
+SUMIFS(Meetings!$F$3:$F1000, Meetings!$B$3:$B1000, "&lt;"&amp;P$11+7, Meetings!$B$3:$B1000, "&gt;="&amp;P$11, Meetings!$K$3:$K1000, Summary!$R$8)
+SUMIFS(Meetings!$F$3:$F1000, Meetings!$B$3:$B1000, "&lt;"&amp;P$11+7, Meetings!$B$3:$B1000, "&gt;="&amp;P$11, Meetings!$L$3:$L1000, Summary!$R$8)
+SUMIFS(Meetings!$F$3:$F1000, Meetings!$B$3:$B1000, "&lt;"&amp;P$11+7, Meetings!$B$3:$B1000, "&gt;="&amp;P$11, Meetings!$M$3:$M1000, Summary!$R$8)
+SUMIFS(Meetings!$F$3:$F1000, Meetings!$B$3:$B1000, "&lt;"&amp;P$11+7, Meetings!$B$3:$B1000, "&gt;="&amp;P$11, Meetings!$N$3:$N1000, Summary!$R$8)
+SUMIFS(Meetings!$F$3:$F1000, Meetings!$B$3:$B1000, "&lt;"&amp;P$11+7, Meetings!$B$3:$B1000, "&gt;="&amp;P$11, Meetings!$O$3:$O1000, Summary!$R$8)
+SUMIFS(Meetings!$F$3:$F1000, Meetings!$B$3:$B1000, "&lt;"&amp;P$11+7, Meetings!$B$3:$B1000, "&gt;="&amp;P$11, Meetings!$P$3:$P1000, Summary!$R$8)
+SUMIFS(Meetings!$F$3:$F1000, Meetings!$B$3:$B1000, "&lt;"&amp;P$11+7, Meetings!$B$3:$B1000, "&gt;="&amp;P$11, Meetings!$Q$3:$Q1000, Summary!$R$8)</f>
        <v>19</v>
      </c>
      <c r="Q19" s="136">
        <f>SUMIFS(Timesheet!$G$3:$G1000, Timesheet!$D$3:$D1000, $B19, Timesheet!$B$3:$B1000, "&lt;"&amp;Q$11+7, Timesheet!$B$3:$B1000, "&gt;="&amp;Q$11)
+SUMIFS(Meetings!$F$3:$F1000, Meetings!$B$3:$B1000, "&lt;"&amp;Q$11+7, Meetings!$B$3:$B1000, "&gt;="&amp;Q$11, Meetings!$G$3:$G1000, Summary!$P$8)
+SUMIFS(Meetings!$F$3:$F1000, Meetings!$B$3:$B1000, "&lt;"&amp;Q$11+7, Meetings!$B$3:$B1000, "&gt;="&amp;Q$11, Meetings!$H$3:$H1000, Summary!$P$8)
+SUMIFS(Meetings!$F$3:$F1000, Meetings!$B$3:$B1000, "&lt;"&amp;Q$11+7, Meetings!$B$3:$B1000, "&gt;="&amp;Q$11, Meetings!$I$3:$I1000, Summary!$P$8)
+SUMIFS(Meetings!$F$3:$F1000, Meetings!$B$3:$B1000, "&lt;"&amp;Q$11+7, Meetings!$B$3:$B1000, "&gt;="&amp;Q$11, Meetings!$J$3:$J1000, Summary!$P$8)
+SUMIFS(Meetings!$F$3:$F1000, Meetings!$B$3:$B1000, "&lt;"&amp;Q$11+7, Meetings!$B$3:$B1000, "&gt;="&amp;Q$11, Meetings!$K$3:$K1000, Summary!$P$8)
+SUMIFS(Meetings!$F$3:$F1000, Meetings!$B$3:$B1000, "&lt;"&amp;Q$11+7, Meetings!$B$3:$B1000, "&gt;="&amp;Q$11, Meetings!$L$3:$L1000, Summary!$P$8)
+SUMIFS(Meetings!$F$3:$F1000, Meetings!$B$3:$B1000, "&lt;"&amp;Q$11+7, Meetings!$B$3:$B1000, "&gt;="&amp;Q$11, Meetings!$M$3:$M1000, Summary!$P$8)
+SUMIFS(Meetings!$F$3:$F1000, Meetings!$B$3:$B1000, "&lt;"&amp;Q$11+7, Meetings!$B$3:$B1000, "&gt;="&amp;Q$11, Meetings!$N$3:$N1000, Summary!$P$8)
+SUMIFS(Meetings!$F$3:$F1000, Meetings!$B$3:$B1000, "&lt;"&amp;Q$11+7, Meetings!$B$3:$B1000, "&gt;="&amp;Q$11, Meetings!$O$3:$O1000, Summary!$P$8)
+SUMIFS(Meetings!$F$3:$F1000, Meetings!$B$3:$B1000, "&lt;"&amp;Q$11+7, Meetings!$B$3:$B1000, "&gt;="&amp;Q$11, Meetings!$P$3:$P1000, Summary!$P$8)
+SUMIFS(Meetings!$F$3:$F1000, Meetings!$B$3:$B1000, "&lt;"&amp;Q$11+7, Meetings!$B$3:$B1000, "&gt;="&amp;Q$11, Meetings!$Q$3:$Q1000, Summary!$P$8)
+SUMIFS(Meetings!$F$3:$F1000, Meetings!$B$3:$B1000, "&lt;"&amp;Q$11+7, Meetings!$B$3:$B1000, "&gt;="&amp;Q$11, Meetings!$G$3:$G1000, Summary!$Q$8)
+SUMIFS(Meetings!$F$3:$F1000, Meetings!$B$3:$B1000, "&lt;"&amp;Q$11+7, Meetings!$B$3:$B1000, "&gt;="&amp;Q$11, Meetings!$H$3:$H1000, Summary!$Q$8)
+SUMIFS(Meetings!$F$3:$F1000, Meetings!$B$3:$B1000, "&lt;"&amp;Q$11+7, Meetings!$B$3:$B1000, "&gt;="&amp;Q$11, Meetings!$I$3:$I1000, Summary!$Q$8)
+SUMIFS(Meetings!$F$3:$F1000, Meetings!$B$3:$B1000, "&lt;"&amp;Q$11+7, Meetings!$B$3:$B1000, "&gt;="&amp;Q$11, Meetings!$J$3:$J1000, Summary!$Q$8)
+SUMIFS(Meetings!$F$3:$F1000, Meetings!$B$3:$B1000, "&lt;"&amp;Q$11+7, Meetings!$B$3:$B1000, "&gt;="&amp;Q$11, Meetings!$K$3:$K1000, Summary!$Q$8)
+SUMIFS(Meetings!$F$3:$F1000, Meetings!$B$3:$B1000, "&lt;"&amp;Q$11+7, Meetings!$B$3:$B1000, "&gt;="&amp;Q$11, Meetings!$L$3:$L1000, Summary!$Q$8)
+SUMIFS(Meetings!$F$3:$F1000, Meetings!$B$3:$B1000, "&lt;"&amp;Q$11+7, Meetings!$B$3:$B1000, "&gt;="&amp;Q$11, Meetings!$M$3:$M1000, Summary!$Q$8)
+SUMIFS(Meetings!$F$3:$F1000, Meetings!$B$3:$B1000, "&lt;"&amp;Q$11+7, Meetings!$B$3:$B1000, "&gt;="&amp;Q$11, Meetings!$N$3:$N1000, Summary!$Q$8)
+SUMIFS(Meetings!$F$3:$F1000, Meetings!$B$3:$B1000, "&lt;"&amp;Q$11+7, Meetings!$B$3:$B1000, "&gt;="&amp;Q$11, Meetings!$O$3:$O1000, Summary!$Q$8)
+SUMIFS(Meetings!$F$3:$F1000, Meetings!$B$3:$B1000, "&lt;"&amp;Q$11+7, Meetings!$B$3:$B1000, "&gt;="&amp;Q$11, Meetings!$P$3:$P1000, Summary!$Q$8)
+SUMIFS(Meetings!$F$3:$F1000, Meetings!$B$3:$B1000, "&lt;"&amp;Q$11+7, Meetings!$B$3:$B1000, "&gt;="&amp;Q$11, Meetings!$Q$3:$Q1000, Summary!$Q$8)
+SUMIFS(Meetings!$F$3:$F1000, Meetings!$B$3:$B1000, "&lt;"&amp;Q$11+7, Meetings!$B$3:$B1000, "&gt;="&amp;Q$11, Meetings!$G$3:$G1000, Summary!$R$8)
+SUMIFS(Meetings!$F$3:$F1000, Meetings!$B$3:$B1000, "&lt;"&amp;Q$11+7, Meetings!$B$3:$B1000, "&gt;="&amp;Q$11, Meetings!$H$3:$H1000, Summary!$R$8)
+SUMIFS(Meetings!$F$3:$F1000, Meetings!$B$3:$B1000, "&lt;"&amp;Q$11+7, Meetings!$B$3:$B1000, "&gt;="&amp;Q$11, Meetings!$I$3:$I1000, Summary!$R$8)
+SUMIFS(Meetings!$F$3:$F1000, Meetings!$B$3:$B1000, "&lt;"&amp;Q$11+7, Meetings!$B$3:$B1000, "&gt;="&amp;Q$11, Meetings!$J$3:$J1000, Summary!$R$8)
+SUMIFS(Meetings!$F$3:$F1000, Meetings!$B$3:$B1000, "&lt;"&amp;Q$11+7, Meetings!$B$3:$B1000, "&gt;="&amp;Q$11, Meetings!$K$3:$K1000, Summary!$R$8)
+SUMIFS(Meetings!$F$3:$F1000, Meetings!$B$3:$B1000, "&lt;"&amp;Q$11+7, Meetings!$B$3:$B1000, "&gt;="&amp;Q$11, Meetings!$L$3:$L1000, Summary!$R$8)
+SUMIFS(Meetings!$F$3:$F1000, Meetings!$B$3:$B1000, "&lt;"&amp;Q$11+7, Meetings!$B$3:$B1000, "&gt;="&amp;Q$11, Meetings!$M$3:$M1000, Summary!$R$8)
+SUMIFS(Meetings!$F$3:$F1000, Meetings!$B$3:$B1000, "&lt;"&amp;Q$11+7, Meetings!$B$3:$B1000, "&gt;="&amp;Q$11, Meetings!$N$3:$N1000, Summary!$R$8)
+SUMIFS(Meetings!$F$3:$F1000, Meetings!$B$3:$B1000, "&lt;"&amp;Q$11+7, Meetings!$B$3:$B1000, "&gt;="&amp;Q$11, Meetings!$O$3:$O1000, Summary!$R$8)
+SUMIFS(Meetings!$F$3:$F1000, Meetings!$B$3:$B1000, "&lt;"&amp;Q$11+7, Meetings!$B$3:$B1000, "&gt;="&amp;Q$11, Meetings!$P$3:$P1000, Summary!$R$8)
+SUMIFS(Meetings!$F$3:$F1000, Meetings!$B$3:$B1000, "&lt;"&amp;Q$11+7, Meetings!$B$3:$B1000, "&gt;="&amp;Q$11, Meetings!$Q$3:$Q1000, Summary!$R$8)</f>
        <v>32</v>
      </c>
      <c r="R19" s="136">
        <f>SUMIFS(Timesheet!$G$3:$G1000, Timesheet!$D$3:$D1000, $B19, Timesheet!$B$3:$B1000, "&lt;"&amp;R$11+7, Timesheet!$B$3:$B1000, "&gt;="&amp;R$11)
+SUMIFS(Meetings!$F$3:$F1000, Meetings!$B$3:$B1000, "&lt;"&amp;R$11+7, Meetings!$B$3:$B1000, "&gt;="&amp;R$11, Meetings!$G$3:$G1000, Summary!$P$8)
+SUMIFS(Meetings!$F$3:$F1000, Meetings!$B$3:$B1000, "&lt;"&amp;R$11+7, Meetings!$B$3:$B1000, "&gt;="&amp;R$11, Meetings!$H$3:$H1000, Summary!$P$8)
+SUMIFS(Meetings!$F$3:$F1000, Meetings!$B$3:$B1000, "&lt;"&amp;R$11+7, Meetings!$B$3:$B1000, "&gt;="&amp;R$11, Meetings!$I$3:$I1000, Summary!$P$8)
+SUMIFS(Meetings!$F$3:$F1000, Meetings!$B$3:$B1000, "&lt;"&amp;R$11+7, Meetings!$B$3:$B1000, "&gt;="&amp;R$11, Meetings!$J$3:$J1000, Summary!$P$8)
+SUMIFS(Meetings!$F$3:$F1000, Meetings!$B$3:$B1000, "&lt;"&amp;R$11+7, Meetings!$B$3:$B1000, "&gt;="&amp;R$11, Meetings!$K$3:$K1000, Summary!$P$8)
+SUMIFS(Meetings!$F$3:$F1000, Meetings!$B$3:$B1000, "&lt;"&amp;R$11+7, Meetings!$B$3:$B1000, "&gt;="&amp;R$11, Meetings!$L$3:$L1000, Summary!$P$8)
+SUMIFS(Meetings!$F$3:$F1000, Meetings!$B$3:$B1000, "&lt;"&amp;R$11+7, Meetings!$B$3:$B1000, "&gt;="&amp;R$11, Meetings!$M$3:$M1000, Summary!$P$8)
+SUMIFS(Meetings!$F$3:$F1000, Meetings!$B$3:$B1000, "&lt;"&amp;R$11+7, Meetings!$B$3:$B1000, "&gt;="&amp;R$11, Meetings!$N$3:$N1000, Summary!$P$8)
+SUMIFS(Meetings!$F$3:$F1000, Meetings!$B$3:$B1000, "&lt;"&amp;R$11+7, Meetings!$B$3:$B1000, "&gt;="&amp;R$11, Meetings!$O$3:$O1000, Summary!$P$8)
+SUMIFS(Meetings!$F$3:$F1000, Meetings!$B$3:$B1000, "&lt;"&amp;R$11+7, Meetings!$B$3:$B1000, "&gt;="&amp;R$11, Meetings!$P$3:$P1000, Summary!$P$8)
+SUMIFS(Meetings!$F$3:$F1000, Meetings!$B$3:$B1000, "&lt;"&amp;R$11+7, Meetings!$B$3:$B1000, "&gt;="&amp;R$11, Meetings!$Q$3:$Q1000, Summary!$P$8)
+SUMIFS(Meetings!$F$3:$F1000, Meetings!$B$3:$B1000, "&lt;"&amp;R$11+7, Meetings!$B$3:$B1000, "&gt;="&amp;R$11, Meetings!$G$3:$G1000, Summary!$Q$8)
+SUMIFS(Meetings!$F$3:$F1000, Meetings!$B$3:$B1000, "&lt;"&amp;R$11+7, Meetings!$B$3:$B1000, "&gt;="&amp;R$11, Meetings!$H$3:$H1000, Summary!$Q$8)
+SUMIFS(Meetings!$F$3:$F1000, Meetings!$B$3:$B1000, "&lt;"&amp;R$11+7, Meetings!$B$3:$B1000, "&gt;="&amp;R$11, Meetings!$I$3:$I1000, Summary!$Q$8)
+SUMIFS(Meetings!$F$3:$F1000, Meetings!$B$3:$B1000, "&lt;"&amp;R$11+7, Meetings!$B$3:$B1000, "&gt;="&amp;R$11, Meetings!$J$3:$J1000, Summary!$Q$8)
+SUMIFS(Meetings!$F$3:$F1000, Meetings!$B$3:$B1000, "&lt;"&amp;R$11+7, Meetings!$B$3:$B1000, "&gt;="&amp;R$11, Meetings!$K$3:$K1000, Summary!$Q$8)
+SUMIFS(Meetings!$F$3:$F1000, Meetings!$B$3:$B1000, "&lt;"&amp;R$11+7, Meetings!$B$3:$B1000, "&gt;="&amp;R$11, Meetings!$L$3:$L1000, Summary!$Q$8)
+SUMIFS(Meetings!$F$3:$F1000, Meetings!$B$3:$B1000, "&lt;"&amp;R$11+7, Meetings!$B$3:$B1000, "&gt;="&amp;R$11, Meetings!$M$3:$M1000, Summary!$Q$8)
+SUMIFS(Meetings!$F$3:$F1000, Meetings!$B$3:$B1000, "&lt;"&amp;R$11+7, Meetings!$B$3:$B1000, "&gt;="&amp;R$11, Meetings!$N$3:$N1000, Summary!$Q$8)
+SUMIFS(Meetings!$F$3:$F1000, Meetings!$B$3:$B1000, "&lt;"&amp;R$11+7, Meetings!$B$3:$B1000, "&gt;="&amp;R$11, Meetings!$O$3:$O1000, Summary!$Q$8)
+SUMIFS(Meetings!$F$3:$F1000, Meetings!$B$3:$B1000, "&lt;"&amp;R$11+7, Meetings!$B$3:$B1000, "&gt;="&amp;R$11, Meetings!$P$3:$P1000, Summary!$Q$8)
+SUMIFS(Meetings!$F$3:$F1000, Meetings!$B$3:$B1000, "&lt;"&amp;R$11+7, Meetings!$B$3:$B1000, "&gt;="&amp;R$11, Meetings!$Q$3:$Q1000, Summary!$Q$8)
+SUMIFS(Meetings!$F$3:$F1000, Meetings!$B$3:$B1000, "&lt;"&amp;R$11+7, Meetings!$B$3:$B1000, "&gt;="&amp;R$11, Meetings!$G$3:$G1000, Summary!$R$8)
+SUMIFS(Meetings!$F$3:$F1000, Meetings!$B$3:$B1000, "&lt;"&amp;R$11+7, Meetings!$B$3:$B1000, "&gt;="&amp;R$11, Meetings!$H$3:$H1000, Summary!$R$8)
+SUMIFS(Meetings!$F$3:$F1000, Meetings!$B$3:$B1000, "&lt;"&amp;R$11+7, Meetings!$B$3:$B1000, "&gt;="&amp;R$11, Meetings!$I$3:$I1000, Summary!$R$8)
+SUMIFS(Meetings!$F$3:$F1000, Meetings!$B$3:$B1000, "&lt;"&amp;R$11+7, Meetings!$B$3:$B1000, "&gt;="&amp;R$11, Meetings!$J$3:$J1000, Summary!$R$8)
+SUMIFS(Meetings!$F$3:$F1000, Meetings!$B$3:$B1000, "&lt;"&amp;R$11+7, Meetings!$B$3:$B1000, "&gt;="&amp;R$11, Meetings!$K$3:$K1000, Summary!$R$8)
+SUMIFS(Meetings!$F$3:$F1000, Meetings!$B$3:$B1000, "&lt;"&amp;R$11+7, Meetings!$B$3:$B1000, "&gt;="&amp;R$11, Meetings!$L$3:$L1000, Summary!$R$8)
+SUMIFS(Meetings!$F$3:$F1000, Meetings!$B$3:$B1000, "&lt;"&amp;R$11+7, Meetings!$B$3:$B1000, "&gt;="&amp;R$11, Meetings!$M$3:$M1000, Summary!$R$8)
+SUMIFS(Meetings!$F$3:$F1000, Meetings!$B$3:$B1000, "&lt;"&amp;R$11+7, Meetings!$B$3:$B1000, "&gt;="&amp;R$11, Meetings!$N$3:$N1000, Summary!$R$8)
+SUMIFS(Meetings!$F$3:$F1000, Meetings!$B$3:$B1000, "&lt;"&amp;R$11+7, Meetings!$B$3:$B1000, "&gt;="&amp;R$11, Meetings!$O$3:$O1000, Summary!$R$8)
+SUMIFS(Meetings!$F$3:$F1000, Meetings!$B$3:$B1000, "&lt;"&amp;R$11+7, Meetings!$B$3:$B1000, "&gt;="&amp;R$11, Meetings!$P$3:$P1000, Summary!$R$8)
+SUMIFS(Meetings!$F$3:$F1000, Meetings!$B$3:$B1000, "&lt;"&amp;R$11+7, Meetings!$B$3:$B1000, "&gt;="&amp;R$11, Meetings!$Q$3:$Q1000, Summary!$R$8)</f>
        <v>27</v>
      </c>
      <c r="S19" s="136">
        <f>SUMIFS(Timesheet!$G$3:$G1000, Timesheet!$D$3:$D1000, $B19, Timesheet!$B$3:$B1000, "&lt;"&amp;S$11+7, Timesheet!$B$3:$B1000, "&gt;="&amp;S$11)
+SUMIFS(Meetings!$F$3:$F1000, Meetings!$B$3:$B1000, "&lt;"&amp;S$11+7, Meetings!$B$3:$B1000, "&gt;="&amp;S$11, Meetings!$G$3:$G1000, Summary!$P$8)
+SUMIFS(Meetings!$F$3:$F1000, Meetings!$B$3:$B1000, "&lt;"&amp;S$11+7, Meetings!$B$3:$B1000, "&gt;="&amp;S$11, Meetings!$H$3:$H1000, Summary!$P$8)
+SUMIFS(Meetings!$F$3:$F1000, Meetings!$B$3:$B1000, "&lt;"&amp;S$11+7, Meetings!$B$3:$B1000, "&gt;="&amp;S$11, Meetings!$I$3:$I1000, Summary!$P$8)
+SUMIFS(Meetings!$F$3:$F1000, Meetings!$B$3:$B1000, "&lt;"&amp;S$11+7, Meetings!$B$3:$B1000, "&gt;="&amp;S$11, Meetings!$J$3:$J1000, Summary!$P$8)
+SUMIFS(Meetings!$F$3:$F1000, Meetings!$B$3:$B1000, "&lt;"&amp;S$11+7, Meetings!$B$3:$B1000, "&gt;="&amp;S$11, Meetings!$K$3:$K1000, Summary!$P$8)
+SUMIFS(Meetings!$F$3:$F1000, Meetings!$B$3:$B1000, "&lt;"&amp;S$11+7, Meetings!$B$3:$B1000, "&gt;="&amp;S$11, Meetings!$L$3:$L1000, Summary!$P$8)
+SUMIFS(Meetings!$F$3:$F1000, Meetings!$B$3:$B1000, "&lt;"&amp;S$11+7, Meetings!$B$3:$B1000, "&gt;="&amp;S$11, Meetings!$M$3:$M1000, Summary!$P$8)
+SUMIFS(Meetings!$F$3:$F1000, Meetings!$B$3:$B1000, "&lt;"&amp;S$11+7, Meetings!$B$3:$B1000, "&gt;="&amp;S$11, Meetings!$N$3:$N1000, Summary!$P$8)
+SUMIFS(Meetings!$F$3:$F1000, Meetings!$B$3:$B1000, "&lt;"&amp;S$11+7, Meetings!$B$3:$B1000, "&gt;="&amp;S$11, Meetings!$O$3:$O1000, Summary!$P$8)
+SUMIFS(Meetings!$F$3:$F1000, Meetings!$B$3:$B1000, "&lt;"&amp;S$11+7, Meetings!$B$3:$B1000, "&gt;="&amp;S$11, Meetings!$P$3:$P1000, Summary!$P$8)
+SUMIFS(Meetings!$F$3:$F1000, Meetings!$B$3:$B1000, "&lt;"&amp;S$11+7, Meetings!$B$3:$B1000, "&gt;="&amp;S$11, Meetings!$Q$3:$Q1000, Summary!$P$8)
+SUMIFS(Meetings!$F$3:$F1000, Meetings!$B$3:$B1000, "&lt;"&amp;S$11+7, Meetings!$B$3:$B1000, "&gt;="&amp;S$11, Meetings!$G$3:$G1000, Summary!$Q$8)
+SUMIFS(Meetings!$F$3:$F1000, Meetings!$B$3:$B1000, "&lt;"&amp;S$11+7, Meetings!$B$3:$B1000, "&gt;="&amp;S$11, Meetings!$H$3:$H1000, Summary!$Q$8)
+SUMIFS(Meetings!$F$3:$F1000, Meetings!$B$3:$B1000, "&lt;"&amp;S$11+7, Meetings!$B$3:$B1000, "&gt;="&amp;S$11, Meetings!$I$3:$I1000, Summary!$Q$8)
+SUMIFS(Meetings!$F$3:$F1000, Meetings!$B$3:$B1000, "&lt;"&amp;S$11+7, Meetings!$B$3:$B1000, "&gt;="&amp;S$11, Meetings!$J$3:$J1000, Summary!$Q$8)
+SUMIFS(Meetings!$F$3:$F1000, Meetings!$B$3:$B1000, "&lt;"&amp;S$11+7, Meetings!$B$3:$B1000, "&gt;="&amp;S$11, Meetings!$K$3:$K1000, Summary!$Q$8)
+SUMIFS(Meetings!$F$3:$F1000, Meetings!$B$3:$B1000, "&lt;"&amp;S$11+7, Meetings!$B$3:$B1000, "&gt;="&amp;S$11, Meetings!$L$3:$L1000, Summary!$Q$8)
+SUMIFS(Meetings!$F$3:$F1000, Meetings!$B$3:$B1000, "&lt;"&amp;S$11+7, Meetings!$B$3:$B1000, "&gt;="&amp;S$11, Meetings!$M$3:$M1000, Summary!$Q$8)
+SUMIFS(Meetings!$F$3:$F1000, Meetings!$B$3:$B1000, "&lt;"&amp;S$11+7, Meetings!$B$3:$B1000, "&gt;="&amp;S$11, Meetings!$N$3:$N1000, Summary!$Q$8)
+SUMIFS(Meetings!$F$3:$F1000, Meetings!$B$3:$B1000, "&lt;"&amp;S$11+7, Meetings!$B$3:$B1000, "&gt;="&amp;S$11, Meetings!$O$3:$O1000, Summary!$Q$8)
+SUMIFS(Meetings!$F$3:$F1000, Meetings!$B$3:$B1000, "&lt;"&amp;S$11+7, Meetings!$B$3:$B1000, "&gt;="&amp;S$11, Meetings!$P$3:$P1000, Summary!$Q$8)
+SUMIFS(Meetings!$F$3:$F1000, Meetings!$B$3:$B1000, "&lt;"&amp;S$11+7, Meetings!$B$3:$B1000, "&gt;="&amp;S$11, Meetings!$Q$3:$Q1000, Summary!$Q$8)
+SUMIFS(Meetings!$F$3:$F1000, Meetings!$B$3:$B1000, "&lt;"&amp;S$11+7, Meetings!$B$3:$B1000, "&gt;="&amp;S$11, Meetings!$G$3:$G1000, Summary!$R$8)
+SUMIFS(Meetings!$F$3:$F1000, Meetings!$B$3:$B1000, "&lt;"&amp;S$11+7, Meetings!$B$3:$B1000, "&gt;="&amp;S$11, Meetings!$H$3:$H1000, Summary!$R$8)
+SUMIFS(Meetings!$F$3:$F1000, Meetings!$B$3:$B1000, "&lt;"&amp;S$11+7, Meetings!$B$3:$B1000, "&gt;="&amp;S$11, Meetings!$I$3:$I1000, Summary!$R$8)
+SUMIFS(Meetings!$F$3:$F1000, Meetings!$B$3:$B1000, "&lt;"&amp;S$11+7, Meetings!$B$3:$B1000, "&gt;="&amp;S$11, Meetings!$J$3:$J1000, Summary!$R$8)
+SUMIFS(Meetings!$F$3:$F1000, Meetings!$B$3:$B1000, "&lt;"&amp;S$11+7, Meetings!$B$3:$B1000, "&gt;="&amp;S$11, Meetings!$K$3:$K1000, Summary!$R$8)
+SUMIFS(Meetings!$F$3:$F1000, Meetings!$B$3:$B1000, "&lt;"&amp;S$11+7, Meetings!$B$3:$B1000, "&gt;="&amp;S$11, Meetings!$L$3:$L1000, Summary!$R$8)
+SUMIFS(Meetings!$F$3:$F1000, Meetings!$B$3:$B1000, "&lt;"&amp;S$11+7, Meetings!$B$3:$B1000, "&gt;="&amp;S$11, Meetings!$M$3:$M1000, Summary!$R$8)
+SUMIFS(Meetings!$F$3:$F1000, Meetings!$B$3:$B1000, "&lt;"&amp;S$11+7, Meetings!$B$3:$B1000, "&gt;="&amp;S$11, Meetings!$N$3:$N1000, Summary!$R$8)
+SUMIFS(Meetings!$F$3:$F1000, Meetings!$B$3:$B1000, "&lt;"&amp;S$11+7, Meetings!$B$3:$B1000, "&gt;="&amp;S$11, Meetings!$O$3:$O1000, Summary!$R$8)
+SUMIFS(Meetings!$F$3:$F1000, Meetings!$B$3:$B1000, "&lt;"&amp;S$11+7, Meetings!$B$3:$B1000, "&gt;="&amp;S$11, Meetings!$P$3:$P1000, Summary!$R$8)
+SUMIFS(Meetings!$F$3:$F1000, Meetings!$B$3:$B1000, "&lt;"&amp;S$11+7, Meetings!$B$3:$B1000, "&gt;="&amp;S$11, Meetings!$Q$3:$Q1000, Summary!$R$8)</f>
        <v>29.25</v>
      </c>
      <c r="T19" s="136">
        <f>SUMIFS(Timesheet!$G$3:$G1000, Timesheet!$D$3:$D1000, $B19, Timesheet!$B$3:$B1000, "&lt;"&amp;T$11+7, Timesheet!$B$3:$B1000, "&gt;="&amp;T$11)
+SUMIFS(Meetings!$F$3:$F1000, Meetings!$B$3:$B1000, "&lt;"&amp;T$11+7, Meetings!$B$3:$B1000, "&gt;="&amp;T$11, Meetings!$G$3:$G1000, Summary!$P$8)
+SUMIFS(Meetings!$F$3:$F1000, Meetings!$B$3:$B1000, "&lt;"&amp;T$11+7, Meetings!$B$3:$B1000, "&gt;="&amp;T$11, Meetings!$H$3:$H1000, Summary!$P$8)
+SUMIFS(Meetings!$F$3:$F1000, Meetings!$B$3:$B1000, "&lt;"&amp;T$11+7, Meetings!$B$3:$B1000, "&gt;="&amp;T$11, Meetings!$I$3:$I1000, Summary!$P$8)
+SUMIFS(Meetings!$F$3:$F1000, Meetings!$B$3:$B1000, "&lt;"&amp;T$11+7, Meetings!$B$3:$B1000, "&gt;="&amp;T$11, Meetings!$J$3:$J1000, Summary!$P$8)
+SUMIFS(Meetings!$F$3:$F1000, Meetings!$B$3:$B1000, "&lt;"&amp;T$11+7, Meetings!$B$3:$B1000, "&gt;="&amp;T$11, Meetings!$K$3:$K1000, Summary!$P$8)
+SUMIFS(Meetings!$F$3:$F1000, Meetings!$B$3:$B1000, "&lt;"&amp;T$11+7, Meetings!$B$3:$B1000, "&gt;="&amp;T$11, Meetings!$L$3:$L1000, Summary!$P$8)
+SUMIFS(Meetings!$F$3:$F1000, Meetings!$B$3:$B1000, "&lt;"&amp;T$11+7, Meetings!$B$3:$B1000, "&gt;="&amp;T$11, Meetings!$M$3:$M1000, Summary!$P$8)
+SUMIFS(Meetings!$F$3:$F1000, Meetings!$B$3:$B1000, "&lt;"&amp;T$11+7, Meetings!$B$3:$B1000, "&gt;="&amp;T$11, Meetings!$N$3:$N1000, Summary!$P$8)
+SUMIFS(Meetings!$F$3:$F1000, Meetings!$B$3:$B1000, "&lt;"&amp;T$11+7, Meetings!$B$3:$B1000, "&gt;="&amp;T$11, Meetings!$O$3:$O1000, Summary!$P$8)
+SUMIFS(Meetings!$F$3:$F1000, Meetings!$B$3:$B1000, "&lt;"&amp;T$11+7, Meetings!$B$3:$B1000, "&gt;="&amp;T$11, Meetings!$P$3:$P1000, Summary!$P$8)
+SUMIFS(Meetings!$F$3:$F1000, Meetings!$B$3:$B1000, "&lt;"&amp;T$11+7, Meetings!$B$3:$B1000, "&gt;="&amp;T$11, Meetings!$Q$3:$Q1000, Summary!$P$8)
+SUMIFS(Meetings!$F$3:$F1000, Meetings!$B$3:$B1000, "&lt;"&amp;T$11+7, Meetings!$B$3:$B1000, "&gt;="&amp;T$11, Meetings!$G$3:$G1000, Summary!$Q$8)
+SUMIFS(Meetings!$F$3:$F1000, Meetings!$B$3:$B1000, "&lt;"&amp;T$11+7, Meetings!$B$3:$B1000, "&gt;="&amp;T$11, Meetings!$H$3:$H1000, Summary!$Q$8)
+SUMIFS(Meetings!$F$3:$F1000, Meetings!$B$3:$B1000, "&lt;"&amp;T$11+7, Meetings!$B$3:$B1000, "&gt;="&amp;T$11, Meetings!$I$3:$I1000, Summary!$Q$8)
+SUMIFS(Meetings!$F$3:$F1000, Meetings!$B$3:$B1000, "&lt;"&amp;T$11+7, Meetings!$B$3:$B1000, "&gt;="&amp;T$11, Meetings!$J$3:$J1000, Summary!$Q$8)
+SUMIFS(Meetings!$F$3:$F1000, Meetings!$B$3:$B1000, "&lt;"&amp;T$11+7, Meetings!$B$3:$B1000, "&gt;="&amp;T$11, Meetings!$K$3:$K1000, Summary!$Q$8)
+SUMIFS(Meetings!$F$3:$F1000, Meetings!$B$3:$B1000, "&lt;"&amp;T$11+7, Meetings!$B$3:$B1000, "&gt;="&amp;T$11, Meetings!$L$3:$L1000, Summary!$Q$8)
+SUMIFS(Meetings!$F$3:$F1000, Meetings!$B$3:$B1000, "&lt;"&amp;T$11+7, Meetings!$B$3:$B1000, "&gt;="&amp;T$11, Meetings!$M$3:$M1000, Summary!$Q$8)
+SUMIFS(Meetings!$F$3:$F1000, Meetings!$B$3:$B1000, "&lt;"&amp;T$11+7, Meetings!$B$3:$B1000, "&gt;="&amp;T$11, Meetings!$N$3:$N1000, Summary!$Q$8)
+SUMIFS(Meetings!$F$3:$F1000, Meetings!$B$3:$B1000, "&lt;"&amp;T$11+7, Meetings!$B$3:$B1000, "&gt;="&amp;T$11, Meetings!$O$3:$O1000, Summary!$Q$8)
+SUMIFS(Meetings!$F$3:$F1000, Meetings!$B$3:$B1000, "&lt;"&amp;T$11+7, Meetings!$B$3:$B1000, "&gt;="&amp;T$11, Meetings!$P$3:$P1000, Summary!$Q$8)
+SUMIFS(Meetings!$F$3:$F1000, Meetings!$B$3:$B1000, "&lt;"&amp;T$11+7, Meetings!$B$3:$B1000, "&gt;="&amp;T$11, Meetings!$Q$3:$Q1000, Summary!$Q$8)
+SUMIFS(Meetings!$F$3:$F1000, Meetings!$B$3:$B1000, "&lt;"&amp;T$11+7, Meetings!$B$3:$B1000, "&gt;="&amp;T$11, Meetings!$G$3:$G1000, Summary!$R$8)
+SUMIFS(Meetings!$F$3:$F1000, Meetings!$B$3:$B1000, "&lt;"&amp;T$11+7, Meetings!$B$3:$B1000, "&gt;="&amp;T$11, Meetings!$H$3:$H1000, Summary!$R$8)
+SUMIFS(Meetings!$F$3:$F1000, Meetings!$B$3:$B1000, "&lt;"&amp;T$11+7, Meetings!$B$3:$B1000, "&gt;="&amp;T$11, Meetings!$I$3:$I1000, Summary!$R$8)
+SUMIFS(Meetings!$F$3:$F1000, Meetings!$B$3:$B1000, "&lt;"&amp;T$11+7, Meetings!$B$3:$B1000, "&gt;="&amp;T$11, Meetings!$J$3:$J1000, Summary!$R$8)
+SUMIFS(Meetings!$F$3:$F1000, Meetings!$B$3:$B1000, "&lt;"&amp;T$11+7, Meetings!$B$3:$B1000, "&gt;="&amp;T$11, Meetings!$K$3:$K1000, Summary!$R$8)
+SUMIFS(Meetings!$F$3:$F1000, Meetings!$B$3:$B1000, "&lt;"&amp;T$11+7, Meetings!$B$3:$B1000, "&gt;="&amp;T$11, Meetings!$L$3:$L1000, Summary!$R$8)
+SUMIFS(Meetings!$F$3:$F1000, Meetings!$B$3:$B1000, "&lt;"&amp;T$11+7, Meetings!$B$3:$B1000, "&gt;="&amp;T$11, Meetings!$M$3:$M1000, Summary!$R$8)
+SUMIFS(Meetings!$F$3:$F1000, Meetings!$B$3:$B1000, "&lt;"&amp;T$11+7, Meetings!$B$3:$B1000, "&gt;="&amp;T$11, Meetings!$N$3:$N1000, Summary!$R$8)
+SUMIFS(Meetings!$F$3:$F1000, Meetings!$B$3:$B1000, "&lt;"&amp;T$11+7, Meetings!$B$3:$B1000, "&gt;="&amp;T$11, Meetings!$O$3:$O1000, Summary!$R$8)
+SUMIFS(Meetings!$F$3:$F1000, Meetings!$B$3:$B1000, "&lt;"&amp;T$11+7, Meetings!$B$3:$B1000, "&gt;="&amp;T$11, Meetings!$P$3:$P1000, Summary!$R$8)
+SUMIFS(Meetings!$F$3:$F1000, Meetings!$B$3:$B1000, "&lt;"&amp;T$11+7, Meetings!$B$3:$B1000, "&gt;="&amp;T$11, Meetings!$Q$3:$Q1000, Summary!$R$8)</f>
        <v>50.25</v>
      </c>
      <c r="U19" s="136">
        <f>SUMIFS(Timesheet!$G$3:$G1000, Timesheet!$D$3:$D1000, $B19, Timesheet!$B$3:$B1000, "&lt;"&amp;U$11+7, Timesheet!$B$3:$B1000, "&gt;="&amp;U$11)
+SUMIFS(Meetings!$F$3:$F1000, Meetings!$B$3:$B1000, "&lt;"&amp;U$11+7, Meetings!$B$3:$B1000, "&gt;="&amp;U$11, Meetings!$G$3:$G1000, Summary!$P$8)
+SUMIFS(Meetings!$F$3:$F1000, Meetings!$B$3:$B1000, "&lt;"&amp;U$11+7, Meetings!$B$3:$B1000, "&gt;="&amp;U$11, Meetings!$H$3:$H1000, Summary!$P$8)
+SUMIFS(Meetings!$F$3:$F1000, Meetings!$B$3:$B1000, "&lt;"&amp;U$11+7, Meetings!$B$3:$B1000, "&gt;="&amp;U$11, Meetings!$I$3:$I1000, Summary!$P$8)
+SUMIFS(Meetings!$F$3:$F1000, Meetings!$B$3:$B1000, "&lt;"&amp;U$11+7, Meetings!$B$3:$B1000, "&gt;="&amp;U$11, Meetings!$J$3:$J1000, Summary!$P$8)
+SUMIFS(Meetings!$F$3:$F1000, Meetings!$B$3:$B1000, "&lt;"&amp;U$11+7, Meetings!$B$3:$B1000, "&gt;="&amp;U$11, Meetings!$K$3:$K1000, Summary!$P$8)
+SUMIFS(Meetings!$F$3:$F1000, Meetings!$B$3:$B1000, "&lt;"&amp;U$11+7, Meetings!$B$3:$B1000, "&gt;="&amp;U$11, Meetings!$L$3:$L1000, Summary!$P$8)
+SUMIFS(Meetings!$F$3:$F1000, Meetings!$B$3:$B1000, "&lt;"&amp;U$11+7, Meetings!$B$3:$B1000, "&gt;="&amp;U$11, Meetings!$M$3:$M1000, Summary!$P$8)
+SUMIFS(Meetings!$F$3:$F1000, Meetings!$B$3:$B1000, "&lt;"&amp;U$11+7, Meetings!$B$3:$B1000, "&gt;="&amp;U$11, Meetings!$N$3:$N1000, Summary!$P$8)
+SUMIFS(Meetings!$F$3:$F1000, Meetings!$B$3:$B1000, "&lt;"&amp;U$11+7, Meetings!$B$3:$B1000, "&gt;="&amp;U$11, Meetings!$O$3:$O1000, Summary!$P$8)
+SUMIFS(Meetings!$F$3:$F1000, Meetings!$B$3:$B1000, "&lt;"&amp;U$11+7, Meetings!$B$3:$B1000, "&gt;="&amp;U$11, Meetings!$P$3:$P1000, Summary!$P$8)
+SUMIFS(Meetings!$F$3:$F1000, Meetings!$B$3:$B1000, "&lt;"&amp;U$11+7, Meetings!$B$3:$B1000, "&gt;="&amp;U$11, Meetings!$Q$3:$Q1000, Summary!$P$8)
+SUMIFS(Meetings!$F$3:$F1000, Meetings!$B$3:$B1000, "&lt;"&amp;U$11+7, Meetings!$B$3:$B1000, "&gt;="&amp;U$11, Meetings!$G$3:$G1000, Summary!$Q$8)
+SUMIFS(Meetings!$F$3:$F1000, Meetings!$B$3:$B1000, "&lt;"&amp;U$11+7, Meetings!$B$3:$B1000, "&gt;="&amp;U$11, Meetings!$H$3:$H1000, Summary!$Q$8)
+SUMIFS(Meetings!$F$3:$F1000, Meetings!$B$3:$B1000, "&lt;"&amp;U$11+7, Meetings!$B$3:$B1000, "&gt;="&amp;U$11, Meetings!$I$3:$I1000, Summary!$Q$8)
+SUMIFS(Meetings!$F$3:$F1000, Meetings!$B$3:$B1000, "&lt;"&amp;U$11+7, Meetings!$B$3:$B1000, "&gt;="&amp;U$11, Meetings!$J$3:$J1000, Summary!$Q$8)
+SUMIFS(Meetings!$F$3:$F1000, Meetings!$B$3:$B1000, "&lt;"&amp;U$11+7, Meetings!$B$3:$B1000, "&gt;="&amp;U$11, Meetings!$K$3:$K1000, Summary!$Q$8)
+SUMIFS(Meetings!$F$3:$F1000, Meetings!$B$3:$B1000, "&lt;"&amp;U$11+7, Meetings!$B$3:$B1000, "&gt;="&amp;U$11, Meetings!$L$3:$L1000, Summary!$Q$8)
+SUMIFS(Meetings!$F$3:$F1000, Meetings!$B$3:$B1000, "&lt;"&amp;U$11+7, Meetings!$B$3:$B1000, "&gt;="&amp;U$11, Meetings!$M$3:$M1000, Summary!$Q$8)
+SUMIFS(Meetings!$F$3:$F1000, Meetings!$B$3:$B1000, "&lt;"&amp;U$11+7, Meetings!$B$3:$B1000, "&gt;="&amp;U$11, Meetings!$N$3:$N1000, Summary!$Q$8)
+SUMIFS(Meetings!$F$3:$F1000, Meetings!$B$3:$B1000, "&lt;"&amp;U$11+7, Meetings!$B$3:$B1000, "&gt;="&amp;U$11, Meetings!$O$3:$O1000, Summary!$Q$8)
+SUMIFS(Meetings!$F$3:$F1000, Meetings!$B$3:$B1000, "&lt;"&amp;U$11+7, Meetings!$B$3:$B1000, "&gt;="&amp;U$11, Meetings!$P$3:$P1000, Summary!$Q$8)
+SUMIFS(Meetings!$F$3:$F1000, Meetings!$B$3:$B1000, "&lt;"&amp;U$11+7, Meetings!$B$3:$B1000, "&gt;="&amp;U$11, Meetings!$Q$3:$Q1000, Summary!$Q$8)
+SUMIFS(Meetings!$F$3:$F1000, Meetings!$B$3:$B1000, "&lt;"&amp;U$11+7, Meetings!$B$3:$B1000, "&gt;="&amp;U$11, Meetings!$G$3:$G1000, Summary!$R$8)
+SUMIFS(Meetings!$F$3:$F1000, Meetings!$B$3:$B1000, "&lt;"&amp;U$11+7, Meetings!$B$3:$B1000, "&gt;="&amp;U$11, Meetings!$H$3:$H1000, Summary!$R$8)
+SUMIFS(Meetings!$F$3:$F1000, Meetings!$B$3:$B1000, "&lt;"&amp;U$11+7, Meetings!$B$3:$B1000, "&gt;="&amp;U$11, Meetings!$I$3:$I1000, Summary!$R$8)
+SUMIFS(Meetings!$F$3:$F1000, Meetings!$B$3:$B1000, "&lt;"&amp;U$11+7, Meetings!$B$3:$B1000, "&gt;="&amp;U$11, Meetings!$J$3:$J1000, Summary!$R$8)
+SUMIFS(Meetings!$F$3:$F1000, Meetings!$B$3:$B1000, "&lt;"&amp;U$11+7, Meetings!$B$3:$B1000, "&gt;="&amp;U$11, Meetings!$K$3:$K1000, Summary!$R$8)
+SUMIFS(Meetings!$F$3:$F1000, Meetings!$B$3:$B1000, "&lt;"&amp;U$11+7, Meetings!$B$3:$B1000, "&gt;="&amp;U$11, Meetings!$L$3:$L1000, Summary!$R$8)
+SUMIFS(Meetings!$F$3:$F1000, Meetings!$B$3:$B1000, "&lt;"&amp;U$11+7, Meetings!$B$3:$B1000, "&gt;="&amp;U$11, Meetings!$M$3:$M1000, Summary!$R$8)
+SUMIFS(Meetings!$F$3:$F1000, Meetings!$B$3:$B1000, "&lt;"&amp;U$11+7, Meetings!$B$3:$B1000, "&gt;="&amp;U$11, Meetings!$N$3:$N1000, Summary!$R$8)
+SUMIFS(Meetings!$F$3:$F1000, Meetings!$B$3:$B1000, "&lt;"&amp;U$11+7, Meetings!$B$3:$B1000, "&gt;="&amp;U$11, Meetings!$O$3:$O1000, Summary!$R$8)
+SUMIFS(Meetings!$F$3:$F1000, Meetings!$B$3:$B1000, "&lt;"&amp;U$11+7, Meetings!$B$3:$B1000, "&gt;="&amp;U$11, Meetings!$P$3:$P1000, Summary!$R$8)
+SUMIFS(Meetings!$F$3:$F1000, Meetings!$B$3:$B1000, "&lt;"&amp;U$11+7, Meetings!$B$3:$B1000, "&gt;="&amp;U$11, Meetings!$Q$3:$Q1000, Summary!$R$8)</f>
        <v>24</v>
      </c>
      <c r="V19" s="136">
        <f>SUMIFS(Timesheet!$G$3:$G1000, Timesheet!$D$3:$D1000, $B19, Timesheet!$B$3:$B1000, "&lt;"&amp;V$11+7, Timesheet!$B$3:$B1000, "&gt;="&amp;V$11)
+SUMIFS(Meetings!$F$3:$F1000, Meetings!$B$3:$B1000, "&lt;"&amp;V$11+7, Meetings!$B$3:$B1000, "&gt;="&amp;V$11, Meetings!$G$3:$G1000, Summary!$P$8)
+SUMIFS(Meetings!$F$3:$F1000, Meetings!$B$3:$B1000, "&lt;"&amp;V$11+7, Meetings!$B$3:$B1000, "&gt;="&amp;V$11, Meetings!$H$3:$H1000, Summary!$P$8)
+SUMIFS(Meetings!$F$3:$F1000, Meetings!$B$3:$B1000, "&lt;"&amp;V$11+7, Meetings!$B$3:$B1000, "&gt;="&amp;V$11, Meetings!$I$3:$I1000, Summary!$P$8)
+SUMIFS(Meetings!$F$3:$F1000, Meetings!$B$3:$B1000, "&lt;"&amp;V$11+7, Meetings!$B$3:$B1000, "&gt;="&amp;V$11, Meetings!$J$3:$J1000, Summary!$P$8)
+SUMIFS(Meetings!$F$3:$F1000, Meetings!$B$3:$B1000, "&lt;"&amp;V$11+7, Meetings!$B$3:$B1000, "&gt;="&amp;V$11, Meetings!$K$3:$K1000, Summary!$P$8)
+SUMIFS(Meetings!$F$3:$F1000, Meetings!$B$3:$B1000, "&lt;"&amp;V$11+7, Meetings!$B$3:$B1000, "&gt;="&amp;V$11, Meetings!$L$3:$L1000, Summary!$P$8)
+SUMIFS(Meetings!$F$3:$F1000, Meetings!$B$3:$B1000, "&lt;"&amp;V$11+7, Meetings!$B$3:$B1000, "&gt;="&amp;V$11, Meetings!$M$3:$M1000, Summary!$P$8)
+SUMIFS(Meetings!$F$3:$F1000, Meetings!$B$3:$B1000, "&lt;"&amp;V$11+7, Meetings!$B$3:$B1000, "&gt;="&amp;V$11, Meetings!$N$3:$N1000, Summary!$P$8)
+SUMIFS(Meetings!$F$3:$F1000, Meetings!$B$3:$B1000, "&lt;"&amp;V$11+7, Meetings!$B$3:$B1000, "&gt;="&amp;V$11, Meetings!$O$3:$O1000, Summary!$P$8)
+SUMIFS(Meetings!$F$3:$F1000, Meetings!$B$3:$B1000, "&lt;"&amp;V$11+7, Meetings!$B$3:$B1000, "&gt;="&amp;V$11, Meetings!$P$3:$P1000, Summary!$P$8)
+SUMIFS(Meetings!$F$3:$F1000, Meetings!$B$3:$B1000, "&lt;"&amp;V$11+7, Meetings!$B$3:$B1000, "&gt;="&amp;V$11, Meetings!$Q$3:$Q1000, Summary!$P$8)
+SUMIFS(Meetings!$F$3:$F1000, Meetings!$B$3:$B1000, "&lt;"&amp;V$11+7, Meetings!$B$3:$B1000, "&gt;="&amp;V$11, Meetings!$G$3:$G1000, Summary!$Q$8)
+SUMIFS(Meetings!$F$3:$F1000, Meetings!$B$3:$B1000, "&lt;"&amp;V$11+7, Meetings!$B$3:$B1000, "&gt;="&amp;V$11, Meetings!$H$3:$H1000, Summary!$Q$8)
+SUMIFS(Meetings!$F$3:$F1000, Meetings!$B$3:$B1000, "&lt;"&amp;V$11+7, Meetings!$B$3:$B1000, "&gt;="&amp;V$11, Meetings!$I$3:$I1000, Summary!$Q$8)
+SUMIFS(Meetings!$F$3:$F1000, Meetings!$B$3:$B1000, "&lt;"&amp;V$11+7, Meetings!$B$3:$B1000, "&gt;="&amp;V$11, Meetings!$J$3:$J1000, Summary!$Q$8)
+SUMIFS(Meetings!$F$3:$F1000, Meetings!$B$3:$B1000, "&lt;"&amp;V$11+7, Meetings!$B$3:$B1000, "&gt;="&amp;V$11, Meetings!$K$3:$K1000, Summary!$Q$8)
+SUMIFS(Meetings!$F$3:$F1000, Meetings!$B$3:$B1000, "&lt;"&amp;V$11+7, Meetings!$B$3:$B1000, "&gt;="&amp;V$11, Meetings!$L$3:$L1000, Summary!$Q$8)
+SUMIFS(Meetings!$F$3:$F1000, Meetings!$B$3:$B1000, "&lt;"&amp;V$11+7, Meetings!$B$3:$B1000, "&gt;="&amp;V$11, Meetings!$M$3:$M1000, Summary!$Q$8)
+SUMIFS(Meetings!$F$3:$F1000, Meetings!$B$3:$B1000, "&lt;"&amp;V$11+7, Meetings!$B$3:$B1000, "&gt;="&amp;V$11, Meetings!$N$3:$N1000, Summary!$Q$8)
+SUMIFS(Meetings!$F$3:$F1000, Meetings!$B$3:$B1000, "&lt;"&amp;V$11+7, Meetings!$B$3:$B1000, "&gt;="&amp;V$11, Meetings!$O$3:$O1000, Summary!$Q$8)
+SUMIFS(Meetings!$F$3:$F1000, Meetings!$B$3:$B1000, "&lt;"&amp;V$11+7, Meetings!$B$3:$B1000, "&gt;="&amp;V$11, Meetings!$P$3:$P1000, Summary!$Q$8)
+SUMIFS(Meetings!$F$3:$F1000, Meetings!$B$3:$B1000, "&lt;"&amp;V$11+7, Meetings!$B$3:$B1000, "&gt;="&amp;V$11, Meetings!$Q$3:$Q1000, Summary!$Q$8)
+SUMIFS(Meetings!$F$3:$F1000, Meetings!$B$3:$B1000, "&lt;"&amp;V$11+7, Meetings!$B$3:$B1000, "&gt;="&amp;V$11, Meetings!$G$3:$G1000, Summary!$R$8)
+SUMIFS(Meetings!$F$3:$F1000, Meetings!$B$3:$B1000, "&lt;"&amp;V$11+7, Meetings!$B$3:$B1000, "&gt;="&amp;V$11, Meetings!$H$3:$H1000, Summary!$R$8)
+SUMIFS(Meetings!$F$3:$F1000, Meetings!$B$3:$B1000, "&lt;"&amp;V$11+7, Meetings!$B$3:$B1000, "&gt;="&amp;V$11, Meetings!$I$3:$I1000, Summary!$R$8)
+SUMIFS(Meetings!$F$3:$F1000, Meetings!$B$3:$B1000, "&lt;"&amp;V$11+7, Meetings!$B$3:$B1000, "&gt;="&amp;V$11, Meetings!$J$3:$J1000, Summary!$R$8)
+SUMIFS(Meetings!$F$3:$F1000, Meetings!$B$3:$B1000, "&lt;"&amp;V$11+7, Meetings!$B$3:$B1000, "&gt;="&amp;V$11, Meetings!$K$3:$K1000, Summary!$R$8)
+SUMIFS(Meetings!$F$3:$F1000, Meetings!$B$3:$B1000, "&lt;"&amp;V$11+7, Meetings!$B$3:$B1000, "&gt;="&amp;V$11, Meetings!$L$3:$L1000, Summary!$R$8)
+SUMIFS(Meetings!$F$3:$F1000, Meetings!$B$3:$B1000, "&lt;"&amp;V$11+7, Meetings!$B$3:$B1000, "&gt;="&amp;V$11, Meetings!$M$3:$M1000, Summary!$R$8)
+SUMIFS(Meetings!$F$3:$F1000, Meetings!$B$3:$B1000, "&lt;"&amp;V$11+7, Meetings!$B$3:$B1000, "&gt;="&amp;V$11, Meetings!$N$3:$N1000, Summary!$R$8)
+SUMIFS(Meetings!$F$3:$F1000, Meetings!$B$3:$B1000, "&lt;"&amp;V$11+7, Meetings!$B$3:$B1000, "&gt;="&amp;V$11, Meetings!$O$3:$O1000, Summary!$R$8)
+SUMIFS(Meetings!$F$3:$F1000, Meetings!$B$3:$B1000, "&lt;"&amp;V$11+7, Meetings!$B$3:$B1000, "&gt;="&amp;V$11, Meetings!$P$3:$P1000, Summary!$R$8)
+SUMIFS(Meetings!$F$3:$F1000, Meetings!$B$3:$B1000, "&lt;"&amp;V$11+7, Meetings!$B$3:$B1000, "&gt;="&amp;V$11, Meetings!$Q$3:$Q1000, Summary!$R$8)</f>
        <v>35</v>
      </c>
      <c r="W19" s="137">
        <f>SUMIFS(Timesheet!$G$3:$G1000, Timesheet!$D$3:$D1000, $B19, Timesheet!$B$3:$B1000, "&lt;"&amp;W$11+7, Timesheet!$B$3:$B1000, "&gt;="&amp;W$11)
+SUMIFS(Meetings!$F$3:$F1000, Meetings!$B$3:$B1000, "&lt;"&amp;W$11+7, Meetings!$B$3:$B1000, "&gt;="&amp;W$11, Meetings!$G$3:$G1000, Summary!$P$8)
+SUMIFS(Meetings!$F$3:$F1000, Meetings!$B$3:$B1000, "&lt;"&amp;W$11+7, Meetings!$B$3:$B1000, "&gt;="&amp;W$11, Meetings!$H$3:$H1000, Summary!$P$8)
+SUMIFS(Meetings!$F$3:$F1000, Meetings!$B$3:$B1000, "&lt;"&amp;W$11+7, Meetings!$B$3:$B1000, "&gt;="&amp;W$11, Meetings!$I$3:$I1000, Summary!$P$8)
+SUMIFS(Meetings!$F$3:$F1000, Meetings!$B$3:$B1000, "&lt;"&amp;W$11+7, Meetings!$B$3:$B1000, "&gt;="&amp;W$11, Meetings!$J$3:$J1000, Summary!$P$8)
+SUMIFS(Meetings!$F$3:$F1000, Meetings!$B$3:$B1000, "&lt;"&amp;W$11+7, Meetings!$B$3:$B1000, "&gt;="&amp;W$11, Meetings!$K$3:$K1000, Summary!$P$8)
+SUMIFS(Meetings!$F$3:$F1000, Meetings!$B$3:$B1000, "&lt;"&amp;W$11+7, Meetings!$B$3:$B1000, "&gt;="&amp;W$11, Meetings!$L$3:$L1000, Summary!$P$8)
+SUMIFS(Meetings!$F$3:$F1000, Meetings!$B$3:$B1000, "&lt;"&amp;W$11+7, Meetings!$B$3:$B1000, "&gt;="&amp;W$11, Meetings!$M$3:$M1000, Summary!$P$8)
+SUMIFS(Meetings!$F$3:$F1000, Meetings!$B$3:$B1000, "&lt;"&amp;W$11+7, Meetings!$B$3:$B1000, "&gt;="&amp;W$11, Meetings!$N$3:$N1000, Summary!$P$8)
+SUMIFS(Meetings!$F$3:$F1000, Meetings!$B$3:$B1000, "&lt;"&amp;W$11+7, Meetings!$B$3:$B1000, "&gt;="&amp;W$11, Meetings!$O$3:$O1000, Summary!$P$8)
+SUMIFS(Meetings!$F$3:$F1000, Meetings!$B$3:$B1000, "&lt;"&amp;W$11+7, Meetings!$B$3:$B1000, "&gt;="&amp;W$11, Meetings!$P$3:$P1000, Summary!$P$8)
+SUMIFS(Meetings!$F$3:$F1000, Meetings!$B$3:$B1000, "&lt;"&amp;W$11+7, Meetings!$B$3:$B1000, "&gt;="&amp;W$11, Meetings!$Q$3:$Q1000, Summary!$P$8)
+SUMIFS(Meetings!$F$3:$F1000, Meetings!$B$3:$B1000, "&lt;"&amp;W$11+7, Meetings!$B$3:$B1000, "&gt;="&amp;W$11, Meetings!$G$3:$G1000, Summary!$Q$8)
+SUMIFS(Meetings!$F$3:$F1000, Meetings!$B$3:$B1000, "&lt;"&amp;W$11+7, Meetings!$B$3:$B1000, "&gt;="&amp;W$11, Meetings!$H$3:$H1000, Summary!$Q$8)
+SUMIFS(Meetings!$F$3:$F1000, Meetings!$B$3:$B1000, "&lt;"&amp;W$11+7, Meetings!$B$3:$B1000, "&gt;="&amp;W$11, Meetings!$I$3:$I1000, Summary!$Q$8)
+SUMIFS(Meetings!$F$3:$F1000, Meetings!$B$3:$B1000, "&lt;"&amp;W$11+7, Meetings!$B$3:$B1000, "&gt;="&amp;W$11, Meetings!$J$3:$J1000, Summary!$Q$8)
+SUMIFS(Meetings!$F$3:$F1000, Meetings!$B$3:$B1000, "&lt;"&amp;W$11+7, Meetings!$B$3:$B1000, "&gt;="&amp;W$11, Meetings!$K$3:$K1000, Summary!$Q$8)
+SUMIFS(Meetings!$F$3:$F1000, Meetings!$B$3:$B1000, "&lt;"&amp;W$11+7, Meetings!$B$3:$B1000, "&gt;="&amp;W$11, Meetings!$L$3:$L1000, Summary!$Q$8)
+SUMIFS(Meetings!$F$3:$F1000, Meetings!$B$3:$B1000, "&lt;"&amp;W$11+7, Meetings!$B$3:$B1000, "&gt;="&amp;W$11, Meetings!$M$3:$M1000, Summary!$Q$8)
+SUMIFS(Meetings!$F$3:$F1000, Meetings!$B$3:$B1000, "&lt;"&amp;W$11+7, Meetings!$B$3:$B1000, "&gt;="&amp;W$11, Meetings!$N$3:$N1000, Summary!$Q$8)
+SUMIFS(Meetings!$F$3:$F1000, Meetings!$B$3:$B1000, "&lt;"&amp;W$11+7, Meetings!$B$3:$B1000, "&gt;="&amp;W$11, Meetings!$O$3:$O1000, Summary!$Q$8)
+SUMIFS(Meetings!$F$3:$F1000, Meetings!$B$3:$B1000, "&lt;"&amp;W$11+7, Meetings!$B$3:$B1000, "&gt;="&amp;W$11, Meetings!$P$3:$P1000, Summary!$Q$8)
+SUMIFS(Meetings!$F$3:$F1000, Meetings!$B$3:$B1000, "&lt;"&amp;W$11+7, Meetings!$B$3:$B1000, "&gt;="&amp;W$11, Meetings!$Q$3:$Q1000, Summary!$Q$8)
+SUMIFS(Meetings!$F$3:$F1000, Meetings!$B$3:$B1000, "&lt;"&amp;W$11+7, Meetings!$B$3:$B1000, "&gt;="&amp;W$11, Meetings!$G$3:$G1000, Summary!$R$8)
+SUMIFS(Meetings!$F$3:$F1000, Meetings!$B$3:$B1000, "&lt;"&amp;W$11+7, Meetings!$B$3:$B1000, "&gt;="&amp;W$11, Meetings!$H$3:$H1000, Summary!$R$8)
+SUMIFS(Meetings!$F$3:$F1000, Meetings!$B$3:$B1000, "&lt;"&amp;W$11+7, Meetings!$B$3:$B1000, "&gt;="&amp;W$11, Meetings!$I$3:$I1000, Summary!$R$8)
+SUMIFS(Meetings!$F$3:$F1000, Meetings!$B$3:$B1000, "&lt;"&amp;W$11+7, Meetings!$B$3:$B1000, "&gt;="&amp;W$11, Meetings!$J$3:$J1000, Summary!$R$8)
+SUMIFS(Meetings!$F$3:$F1000, Meetings!$B$3:$B1000, "&lt;"&amp;W$11+7, Meetings!$B$3:$B1000, "&gt;="&amp;W$11, Meetings!$K$3:$K1000, Summary!$R$8)
+SUMIFS(Meetings!$F$3:$F1000, Meetings!$B$3:$B1000, "&lt;"&amp;W$11+7, Meetings!$B$3:$B1000, "&gt;="&amp;W$11, Meetings!$L$3:$L1000, Summary!$R$8)
+SUMIFS(Meetings!$F$3:$F1000, Meetings!$B$3:$B1000, "&lt;"&amp;W$11+7, Meetings!$B$3:$B1000, "&gt;="&amp;W$11, Meetings!$M$3:$M1000, Summary!$R$8)
+SUMIFS(Meetings!$F$3:$F1000, Meetings!$B$3:$B1000, "&lt;"&amp;W$11+7, Meetings!$B$3:$B1000, "&gt;="&amp;W$11, Meetings!$N$3:$N1000, Summary!$R$8)
+SUMIFS(Meetings!$F$3:$F1000, Meetings!$B$3:$B1000, "&lt;"&amp;W$11+7, Meetings!$B$3:$B1000, "&gt;="&amp;W$11, Meetings!$O$3:$O1000, Summary!$R$8)
+SUMIFS(Meetings!$F$3:$F1000, Meetings!$B$3:$B1000, "&lt;"&amp;W$11+7, Meetings!$B$3:$B1000, "&gt;="&amp;W$11, Meetings!$P$3:$P1000, Summary!$R$8)
+SUMIFS(Meetings!$F$3:$F1000, Meetings!$B$3:$B1000, "&lt;"&amp;W$11+7, Meetings!$B$3:$B1000, "&gt;="&amp;W$11, Meetings!$Q$3:$Q1000, Summary!$R$8)</f>
        <v>0</v>
      </c>
      <c r="X19" s="137">
        <f>SUMIFS(Timesheet!$G$3:$G1000, Timesheet!$D$3:$D1000, $B19, Timesheet!$B$3:$B1000, "&lt;"&amp;X$11+7, Timesheet!$B$3:$B1000, "&gt;="&amp;X$11)
+SUMIFS(Meetings!$F$3:$F1000, Meetings!$B$3:$B1000, "&lt;"&amp;X$11+7, Meetings!$B$3:$B1000, "&gt;="&amp;X$11, Meetings!$G$3:$G1000, Summary!$P$8)
+SUMIFS(Meetings!$F$3:$F1000, Meetings!$B$3:$B1000, "&lt;"&amp;X$11+7, Meetings!$B$3:$B1000, "&gt;="&amp;X$11, Meetings!$H$3:$H1000, Summary!$P$8)
+SUMIFS(Meetings!$F$3:$F1000, Meetings!$B$3:$B1000, "&lt;"&amp;X$11+7, Meetings!$B$3:$B1000, "&gt;="&amp;X$11, Meetings!$I$3:$I1000, Summary!$P$8)
+SUMIFS(Meetings!$F$3:$F1000, Meetings!$B$3:$B1000, "&lt;"&amp;X$11+7, Meetings!$B$3:$B1000, "&gt;="&amp;X$11, Meetings!$J$3:$J1000, Summary!$P$8)
+SUMIFS(Meetings!$F$3:$F1000, Meetings!$B$3:$B1000, "&lt;"&amp;X$11+7, Meetings!$B$3:$B1000, "&gt;="&amp;X$11, Meetings!$K$3:$K1000, Summary!$P$8)
+SUMIFS(Meetings!$F$3:$F1000, Meetings!$B$3:$B1000, "&lt;"&amp;X$11+7, Meetings!$B$3:$B1000, "&gt;="&amp;X$11, Meetings!$L$3:$L1000, Summary!$P$8)
+SUMIFS(Meetings!$F$3:$F1000, Meetings!$B$3:$B1000, "&lt;"&amp;X$11+7, Meetings!$B$3:$B1000, "&gt;="&amp;X$11, Meetings!$M$3:$M1000, Summary!$P$8)
+SUMIFS(Meetings!$F$3:$F1000, Meetings!$B$3:$B1000, "&lt;"&amp;X$11+7, Meetings!$B$3:$B1000, "&gt;="&amp;X$11, Meetings!$N$3:$N1000, Summary!$P$8)
+SUMIFS(Meetings!$F$3:$F1000, Meetings!$B$3:$B1000, "&lt;"&amp;X$11+7, Meetings!$B$3:$B1000, "&gt;="&amp;X$11, Meetings!$O$3:$O1000, Summary!$P$8)
+SUMIFS(Meetings!$F$3:$F1000, Meetings!$B$3:$B1000, "&lt;"&amp;X$11+7, Meetings!$B$3:$B1000, "&gt;="&amp;X$11, Meetings!$P$3:$P1000, Summary!$P$8)
+SUMIFS(Meetings!$F$3:$F1000, Meetings!$B$3:$B1000, "&lt;"&amp;X$11+7, Meetings!$B$3:$B1000, "&gt;="&amp;X$11, Meetings!$Q$3:$Q1000, Summary!$P$8)
+SUMIFS(Meetings!$F$3:$F1000, Meetings!$B$3:$B1000, "&lt;"&amp;X$11+7, Meetings!$B$3:$B1000, "&gt;="&amp;X$11, Meetings!$G$3:$G1000, Summary!$Q$8)
+SUMIFS(Meetings!$F$3:$F1000, Meetings!$B$3:$B1000, "&lt;"&amp;X$11+7, Meetings!$B$3:$B1000, "&gt;="&amp;X$11, Meetings!$H$3:$H1000, Summary!$Q$8)
+SUMIFS(Meetings!$F$3:$F1000, Meetings!$B$3:$B1000, "&lt;"&amp;X$11+7, Meetings!$B$3:$B1000, "&gt;="&amp;X$11, Meetings!$I$3:$I1000, Summary!$Q$8)
+SUMIFS(Meetings!$F$3:$F1000, Meetings!$B$3:$B1000, "&lt;"&amp;X$11+7, Meetings!$B$3:$B1000, "&gt;="&amp;X$11, Meetings!$J$3:$J1000, Summary!$Q$8)
+SUMIFS(Meetings!$F$3:$F1000, Meetings!$B$3:$B1000, "&lt;"&amp;X$11+7, Meetings!$B$3:$B1000, "&gt;="&amp;X$11, Meetings!$K$3:$K1000, Summary!$Q$8)
+SUMIFS(Meetings!$F$3:$F1000, Meetings!$B$3:$B1000, "&lt;"&amp;X$11+7, Meetings!$B$3:$B1000, "&gt;="&amp;X$11, Meetings!$L$3:$L1000, Summary!$Q$8)
+SUMIFS(Meetings!$F$3:$F1000, Meetings!$B$3:$B1000, "&lt;"&amp;X$11+7, Meetings!$B$3:$B1000, "&gt;="&amp;X$11, Meetings!$M$3:$M1000, Summary!$Q$8)
+SUMIFS(Meetings!$F$3:$F1000, Meetings!$B$3:$B1000, "&lt;"&amp;X$11+7, Meetings!$B$3:$B1000, "&gt;="&amp;X$11, Meetings!$N$3:$N1000, Summary!$Q$8)
+SUMIFS(Meetings!$F$3:$F1000, Meetings!$B$3:$B1000, "&lt;"&amp;X$11+7, Meetings!$B$3:$B1000, "&gt;="&amp;X$11, Meetings!$O$3:$O1000, Summary!$Q$8)
+SUMIFS(Meetings!$F$3:$F1000, Meetings!$B$3:$B1000, "&lt;"&amp;X$11+7, Meetings!$B$3:$B1000, "&gt;="&amp;X$11, Meetings!$P$3:$P1000, Summary!$Q$8)
+SUMIFS(Meetings!$F$3:$F1000, Meetings!$B$3:$B1000, "&lt;"&amp;X$11+7, Meetings!$B$3:$B1000, "&gt;="&amp;X$11, Meetings!$Q$3:$Q1000, Summary!$Q$8)
+SUMIFS(Meetings!$F$3:$F1000, Meetings!$B$3:$B1000, "&lt;"&amp;X$11+7, Meetings!$B$3:$B1000, "&gt;="&amp;X$11, Meetings!$G$3:$G1000, Summary!$R$8)
+SUMIFS(Meetings!$F$3:$F1000, Meetings!$B$3:$B1000, "&lt;"&amp;X$11+7, Meetings!$B$3:$B1000, "&gt;="&amp;X$11, Meetings!$H$3:$H1000, Summary!$R$8)
+SUMIFS(Meetings!$F$3:$F1000, Meetings!$B$3:$B1000, "&lt;"&amp;X$11+7, Meetings!$B$3:$B1000, "&gt;="&amp;X$11, Meetings!$I$3:$I1000, Summary!$R$8)
+SUMIFS(Meetings!$F$3:$F1000, Meetings!$B$3:$B1000, "&lt;"&amp;X$11+7, Meetings!$B$3:$B1000, "&gt;="&amp;X$11, Meetings!$J$3:$J1000, Summary!$R$8)
+SUMIFS(Meetings!$F$3:$F1000, Meetings!$B$3:$B1000, "&lt;"&amp;X$11+7, Meetings!$B$3:$B1000, "&gt;="&amp;X$11, Meetings!$K$3:$K1000, Summary!$R$8)
+SUMIFS(Meetings!$F$3:$F1000, Meetings!$B$3:$B1000, "&lt;"&amp;X$11+7, Meetings!$B$3:$B1000, "&gt;="&amp;X$11, Meetings!$L$3:$L1000, Summary!$R$8)
+SUMIFS(Meetings!$F$3:$F1000, Meetings!$B$3:$B1000, "&lt;"&amp;X$11+7, Meetings!$B$3:$B1000, "&gt;="&amp;X$11, Meetings!$M$3:$M1000, Summary!$R$8)
+SUMIFS(Meetings!$F$3:$F1000, Meetings!$B$3:$B1000, "&lt;"&amp;X$11+7, Meetings!$B$3:$B1000, "&gt;="&amp;X$11, Meetings!$N$3:$N1000, Summary!$R$8)
+SUMIFS(Meetings!$F$3:$F1000, Meetings!$B$3:$B1000, "&lt;"&amp;X$11+7, Meetings!$B$3:$B1000, "&gt;="&amp;X$11, Meetings!$O$3:$O1000, Summary!$R$8)
+SUMIFS(Meetings!$F$3:$F1000, Meetings!$B$3:$B1000, "&lt;"&amp;X$11+7, Meetings!$B$3:$B1000, "&gt;="&amp;X$11, Meetings!$P$3:$P1000, Summary!$R$8)
+SUMIFS(Meetings!$F$3:$F1000, Meetings!$B$3:$B1000, "&lt;"&amp;X$11+7, Meetings!$B$3:$B1000, "&gt;="&amp;X$11, Meetings!$Q$3:$Q1000, Summary!$R$8)</f>
        <v>0</v>
      </c>
      <c r="Y19" s="137">
        <f>SUMIFS(Timesheet!$G$3:$G1000, Timesheet!$D$3:$D1000, $B19, Timesheet!$B$3:$B1000, "&lt;"&amp;Y$11+7, Timesheet!$B$3:$B1000, "&gt;="&amp;Y$11)
+SUMIFS(Meetings!$F$3:$F1000, Meetings!$B$3:$B1000, "&lt;"&amp;Y$11+7, Meetings!$B$3:$B1000, "&gt;="&amp;Y$11, Meetings!$G$3:$G1000, Summary!$P$8)
+SUMIFS(Meetings!$F$3:$F1000, Meetings!$B$3:$B1000, "&lt;"&amp;Y$11+7, Meetings!$B$3:$B1000, "&gt;="&amp;Y$11, Meetings!$H$3:$H1000, Summary!$P$8)
+SUMIFS(Meetings!$F$3:$F1000, Meetings!$B$3:$B1000, "&lt;"&amp;Y$11+7, Meetings!$B$3:$B1000, "&gt;="&amp;Y$11, Meetings!$I$3:$I1000, Summary!$P$8)
+SUMIFS(Meetings!$F$3:$F1000, Meetings!$B$3:$B1000, "&lt;"&amp;Y$11+7, Meetings!$B$3:$B1000, "&gt;="&amp;Y$11, Meetings!$J$3:$J1000, Summary!$P$8)
+SUMIFS(Meetings!$F$3:$F1000, Meetings!$B$3:$B1000, "&lt;"&amp;Y$11+7, Meetings!$B$3:$B1000, "&gt;="&amp;Y$11, Meetings!$K$3:$K1000, Summary!$P$8)
+SUMIFS(Meetings!$F$3:$F1000, Meetings!$B$3:$B1000, "&lt;"&amp;Y$11+7, Meetings!$B$3:$B1000, "&gt;="&amp;Y$11, Meetings!$L$3:$L1000, Summary!$P$8)
+SUMIFS(Meetings!$F$3:$F1000, Meetings!$B$3:$B1000, "&lt;"&amp;Y$11+7, Meetings!$B$3:$B1000, "&gt;="&amp;Y$11, Meetings!$M$3:$M1000, Summary!$P$8)
+SUMIFS(Meetings!$F$3:$F1000, Meetings!$B$3:$B1000, "&lt;"&amp;Y$11+7, Meetings!$B$3:$B1000, "&gt;="&amp;Y$11, Meetings!$N$3:$N1000, Summary!$P$8)
+SUMIFS(Meetings!$F$3:$F1000, Meetings!$B$3:$B1000, "&lt;"&amp;Y$11+7, Meetings!$B$3:$B1000, "&gt;="&amp;Y$11, Meetings!$O$3:$O1000, Summary!$P$8)
+SUMIFS(Meetings!$F$3:$F1000, Meetings!$B$3:$B1000, "&lt;"&amp;Y$11+7, Meetings!$B$3:$B1000, "&gt;="&amp;Y$11, Meetings!$P$3:$P1000, Summary!$P$8)
+SUMIFS(Meetings!$F$3:$F1000, Meetings!$B$3:$B1000, "&lt;"&amp;Y$11+7, Meetings!$B$3:$B1000, "&gt;="&amp;Y$11, Meetings!$Q$3:$Q1000, Summary!$P$8)
+SUMIFS(Meetings!$F$3:$F1000, Meetings!$B$3:$B1000, "&lt;"&amp;Y$11+7, Meetings!$B$3:$B1000, "&gt;="&amp;Y$11, Meetings!$G$3:$G1000, Summary!$Q$8)
+SUMIFS(Meetings!$F$3:$F1000, Meetings!$B$3:$B1000, "&lt;"&amp;Y$11+7, Meetings!$B$3:$B1000, "&gt;="&amp;Y$11, Meetings!$H$3:$H1000, Summary!$Q$8)
+SUMIFS(Meetings!$F$3:$F1000, Meetings!$B$3:$B1000, "&lt;"&amp;Y$11+7, Meetings!$B$3:$B1000, "&gt;="&amp;Y$11, Meetings!$I$3:$I1000, Summary!$Q$8)
+SUMIFS(Meetings!$F$3:$F1000, Meetings!$B$3:$B1000, "&lt;"&amp;Y$11+7, Meetings!$B$3:$B1000, "&gt;="&amp;Y$11, Meetings!$J$3:$J1000, Summary!$Q$8)
+SUMIFS(Meetings!$F$3:$F1000, Meetings!$B$3:$B1000, "&lt;"&amp;Y$11+7, Meetings!$B$3:$B1000, "&gt;="&amp;Y$11, Meetings!$K$3:$K1000, Summary!$Q$8)
+SUMIFS(Meetings!$F$3:$F1000, Meetings!$B$3:$B1000, "&lt;"&amp;Y$11+7, Meetings!$B$3:$B1000, "&gt;="&amp;Y$11, Meetings!$L$3:$L1000, Summary!$Q$8)
+SUMIFS(Meetings!$F$3:$F1000, Meetings!$B$3:$B1000, "&lt;"&amp;Y$11+7, Meetings!$B$3:$B1000, "&gt;="&amp;Y$11, Meetings!$M$3:$M1000, Summary!$Q$8)
+SUMIFS(Meetings!$F$3:$F1000, Meetings!$B$3:$B1000, "&lt;"&amp;Y$11+7, Meetings!$B$3:$B1000, "&gt;="&amp;Y$11, Meetings!$N$3:$N1000, Summary!$Q$8)
+SUMIFS(Meetings!$F$3:$F1000, Meetings!$B$3:$B1000, "&lt;"&amp;Y$11+7, Meetings!$B$3:$B1000, "&gt;="&amp;Y$11, Meetings!$O$3:$O1000, Summary!$Q$8)
+SUMIFS(Meetings!$F$3:$F1000, Meetings!$B$3:$B1000, "&lt;"&amp;Y$11+7, Meetings!$B$3:$B1000, "&gt;="&amp;Y$11, Meetings!$P$3:$P1000, Summary!$Q$8)
+SUMIFS(Meetings!$F$3:$F1000, Meetings!$B$3:$B1000, "&lt;"&amp;Y$11+7, Meetings!$B$3:$B1000, "&gt;="&amp;Y$11, Meetings!$Q$3:$Q1000, Summary!$Q$8)
+SUMIFS(Meetings!$F$3:$F1000, Meetings!$B$3:$B1000, "&lt;"&amp;Y$11+7, Meetings!$B$3:$B1000, "&gt;="&amp;Y$11, Meetings!$G$3:$G1000, Summary!$R$8)
+SUMIFS(Meetings!$F$3:$F1000, Meetings!$B$3:$B1000, "&lt;"&amp;Y$11+7, Meetings!$B$3:$B1000, "&gt;="&amp;Y$11, Meetings!$H$3:$H1000, Summary!$R$8)
+SUMIFS(Meetings!$F$3:$F1000, Meetings!$B$3:$B1000, "&lt;"&amp;Y$11+7, Meetings!$B$3:$B1000, "&gt;="&amp;Y$11, Meetings!$I$3:$I1000, Summary!$R$8)
+SUMIFS(Meetings!$F$3:$F1000, Meetings!$B$3:$B1000, "&lt;"&amp;Y$11+7, Meetings!$B$3:$B1000, "&gt;="&amp;Y$11, Meetings!$J$3:$J1000, Summary!$R$8)
+SUMIFS(Meetings!$F$3:$F1000, Meetings!$B$3:$B1000, "&lt;"&amp;Y$11+7, Meetings!$B$3:$B1000, "&gt;="&amp;Y$11, Meetings!$K$3:$K1000, Summary!$R$8)
+SUMIFS(Meetings!$F$3:$F1000, Meetings!$B$3:$B1000, "&lt;"&amp;Y$11+7, Meetings!$B$3:$B1000, "&gt;="&amp;Y$11, Meetings!$L$3:$L1000, Summary!$R$8)
+SUMIFS(Meetings!$F$3:$F1000, Meetings!$B$3:$B1000, "&lt;"&amp;Y$11+7, Meetings!$B$3:$B1000, "&gt;="&amp;Y$11, Meetings!$M$3:$M1000, Summary!$R$8)
+SUMIFS(Meetings!$F$3:$F1000, Meetings!$B$3:$B1000, "&lt;"&amp;Y$11+7, Meetings!$B$3:$B1000, "&gt;="&amp;Y$11, Meetings!$N$3:$N1000, Summary!$R$8)
+SUMIFS(Meetings!$F$3:$F1000, Meetings!$B$3:$B1000, "&lt;"&amp;Y$11+7, Meetings!$B$3:$B1000, "&gt;="&amp;Y$11, Meetings!$O$3:$O1000, Summary!$R$8)
+SUMIFS(Meetings!$F$3:$F1000, Meetings!$B$3:$B1000, "&lt;"&amp;Y$11+7, Meetings!$B$3:$B1000, "&gt;="&amp;Y$11, Meetings!$P$3:$P1000, Summary!$R$8)
+SUMIFS(Meetings!$F$3:$F1000, Meetings!$B$3:$B1000, "&lt;"&amp;Y$11+7, Meetings!$B$3:$B1000, "&gt;="&amp;Y$11, Meetings!$Q$3:$Q1000, Summary!$R$8)</f>
        <v>0</v>
      </c>
      <c r="Z19" s="137">
        <f>SUMIFS(Timesheet!$G$3:$G1000, Timesheet!$D$3:$D1000, $B19, Timesheet!$B$3:$B1000, "&lt;"&amp;Z$11+7, Timesheet!$B$3:$B1000, "&gt;="&amp;Z$11)
+SUMIFS(Meetings!$F$3:$F1000, Meetings!$B$3:$B1000, "&lt;"&amp;Z$11+7, Meetings!$B$3:$B1000, "&gt;="&amp;Z$11, Meetings!$G$3:$G1000, Summary!$P$8)
+SUMIFS(Meetings!$F$3:$F1000, Meetings!$B$3:$B1000, "&lt;"&amp;Z$11+7, Meetings!$B$3:$B1000, "&gt;="&amp;Z$11, Meetings!$H$3:$H1000, Summary!$P$8)
+SUMIFS(Meetings!$F$3:$F1000, Meetings!$B$3:$B1000, "&lt;"&amp;Z$11+7, Meetings!$B$3:$B1000, "&gt;="&amp;Z$11, Meetings!$I$3:$I1000, Summary!$P$8)
+SUMIFS(Meetings!$F$3:$F1000, Meetings!$B$3:$B1000, "&lt;"&amp;Z$11+7, Meetings!$B$3:$B1000, "&gt;="&amp;Z$11, Meetings!$J$3:$J1000, Summary!$P$8)
+SUMIFS(Meetings!$F$3:$F1000, Meetings!$B$3:$B1000, "&lt;"&amp;Z$11+7, Meetings!$B$3:$B1000, "&gt;="&amp;Z$11, Meetings!$K$3:$K1000, Summary!$P$8)
+SUMIFS(Meetings!$F$3:$F1000, Meetings!$B$3:$B1000, "&lt;"&amp;Z$11+7, Meetings!$B$3:$B1000, "&gt;="&amp;Z$11, Meetings!$L$3:$L1000, Summary!$P$8)
+SUMIFS(Meetings!$F$3:$F1000, Meetings!$B$3:$B1000, "&lt;"&amp;Z$11+7, Meetings!$B$3:$B1000, "&gt;="&amp;Z$11, Meetings!$M$3:$M1000, Summary!$P$8)
+SUMIFS(Meetings!$F$3:$F1000, Meetings!$B$3:$B1000, "&lt;"&amp;Z$11+7, Meetings!$B$3:$B1000, "&gt;="&amp;Z$11, Meetings!$N$3:$N1000, Summary!$P$8)
+SUMIFS(Meetings!$F$3:$F1000, Meetings!$B$3:$B1000, "&lt;"&amp;Z$11+7, Meetings!$B$3:$B1000, "&gt;="&amp;Z$11, Meetings!$O$3:$O1000, Summary!$P$8)
+SUMIFS(Meetings!$F$3:$F1000, Meetings!$B$3:$B1000, "&lt;"&amp;Z$11+7, Meetings!$B$3:$B1000, "&gt;="&amp;Z$11, Meetings!$P$3:$P1000, Summary!$P$8)
+SUMIFS(Meetings!$F$3:$F1000, Meetings!$B$3:$B1000, "&lt;"&amp;Z$11+7, Meetings!$B$3:$B1000, "&gt;="&amp;Z$11, Meetings!$Q$3:$Q1000, Summary!$P$8)
+SUMIFS(Meetings!$F$3:$F1000, Meetings!$B$3:$B1000, "&lt;"&amp;Z$11+7, Meetings!$B$3:$B1000, "&gt;="&amp;Z$11, Meetings!$G$3:$G1000, Summary!$Q$8)
+SUMIFS(Meetings!$F$3:$F1000, Meetings!$B$3:$B1000, "&lt;"&amp;Z$11+7, Meetings!$B$3:$B1000, "&gt;="&amp;Z$11, Meetings!$H$3:$H1000, Summary!$Q$8)
+SUMIFS(Meetings!$F$3:$F1000, Meetings!$B$3:$B1000, "&lt;"&amp;Z$11+7, Meetings!$B$3:$B1000, "&gt;="&amp;Z$11, Meetings!$I$3:$I1000, Summary!$Q$8)
+SUMIFS(Meetings!$F$3:$F1000, Meetings!$B$3:$B1000, "&lt;"&amp;Z$11+7, Meetings!$B$3:$B1000, "&gt;="&amp;Z$11, Meetings!$J$3:$J1000, Summary!$Q$8)
+SUMIFS(Meetings!$F$3:$F1000, Meetings!$B$3:$B1000, "&lt;"&amp;Z$11+7, Meetings!$B$3:$B1000, "&gt;="&amp;Z$11, Meetings!$K$3:$K1000, Summary!$Q$8)
+SUMIFS(Meetings!$F$3:$F1000, Meetings!$B$3:$B1000, "&lt;"&amp;Z$11+7, Meetings!$B$3:$B1000, "&gt;="&amp;Z$11, Meetings!$L$3:$L1000, Summary!$Q$8)
+SUMIFS(Meetings!$F$3:$F1000, Meetings!$B$3:$B1000, "&lt;"&amp;Z$11+7, Meetings!$B$3:$B1000, "&gt;="&amp;Z$11, Meetings!$M$3:$M1000, Summary!$Q$8)
+SUMIFS(Meetings!$F$3:$F1000, Meetings!$B$3:$B1000, "&lt;"&amp;Z$11+7, Meetings!$B$3:$B1000, "&gt;="&amp;Z$11, Meetings!$N$3:$N1000, Summary!$Q$8)
+SUMIFS(Meetings!$F$3:$F1000, Meetings!$B$3:$B1000, "&lt;"&amp;Z$11+7, Meetings!$B$3:$B1000, "&gt;="&amp;Z$11, Meetings!$O$3:$O1000, Summary!$Q$8)
+SUMIFS(Meetings!$F$3:$F1000, Meetings!$B$3:$B1000, "&lt;"&amp;Z$11+7, Meetings!$B$3:$B1000, "&gt;="&amp;Z$11, Meetings!$P$3:$P1000, Summary!$Q$8)
+SUMIFS(Meetings!$F$3:$F1000, Meetings!$B$3:$B1000, "&lt;"&amp;Z$11+7, Meetings!$B$3:$B1000, "&gt;="&amp;Z$11, Meetings!$Q$3:$Q1000, Summary!$Q$8)
+SUMIFS(Meetings!$F$3:$F1000, Meetings!$B$3:$B1000, "&lt;"&amp;Z$11+7, Meetings!$B$3:$B1000, "&gt;="&amp;Z$11, Meetings!$G$3:$G1000, Summary!$R$8)
+SUMIFS(Meetings!$F$3:$F1000, Meetings!$B$3:$B1000, "&lt;"&amp;Z$11+7, Meetings!$B$3:$B1000, "&gt;="&amp;Z$11, Meetings!$H$3:$H1000, Summary!$R$8)
+SUMIFS(Meetings!$F$3:$F1000, Meetings!$B$3:$B1000, "&lt;"&amp;Z$11+7, Meetings!$B$3:$B1000, "&gt;="&amp;Z$11, Meetings!$I$3:$I1000, Summary!$R$8)
+SUMIFS(Meetings!$F$3:$F1000, Meetings!$B$3:$B1000, "&lt;"&amp;Z$11+7, Meetings!$B$3:$B1000, "&gt;="&amp;Z$11, Meetings!$J$3:$J1000, Summary!$R$8)
+SUMIFS(Meetings!$F$3:$F1000, Meetings!$B$3:$B1000, "&lt;"&amp;Z$11+7, Meetings!$B$3:$B1000, "&gt;="&amp;Z$11, Meetings!$K$3:$K1000, Summary!$R$8)
+SUMIFS(Meetings!$F$3:$F1000, Meetings!$B$3:$B1000, "&lt;"&amp;Z$11+7, Meetings!$B$3:$B1000, "&gt;="&amp;Z$11, Meetings!$L$3:$L1000, Summary!$R$8)
+SUMIFS(Meetings!$F$3:$F1000, Meetings!$B$3:$B1000, "&lt;"&amp;Z$11+7, Meetings!$B$3:$B1000, "&gt;="&amp;Z$11, Meetings!$M$3:$M1000, Summary!$R$8)
+SUMIFS(Meetings!$F$3:$F1000, Meetings!$B$3:$B1000, "&lt;"&amp;Z$11+7, Meetings!$B$3:$B1000, "&gt;="&amp;Z$11, Meetings!$N$3:$N1000, Summary!$R$8)
+SUMIFS(Meetings!$F$3:$F1000, Meetings!$B$3:$B1000, "&lt;"&amp;Z$11+7, Meetings!$B$3:$B1000, "&gt;="&amp;Z$11, Meetings!$O$3:$O1000, Summary!$R$8)
+SUMIFS(Meetings!$F$3:$F1000, Meetings!$B$3:$B1000, "&lt;"&amp;Z$11+7, Meetings!$B$3:$B1000, "&gt;="&amp;Z$11, Meetings!$P$3:$P1000, Summary!$R$8)
+SUMIFS(Meetings!$F$3:$F1000, Meetings!$B$3:$B1000, "&lt;"&amp;Z$11+7, Meetings!$B$3:$B1000, "&gt;="&amp;Z$11, Meetings!$Q$3:$Q1000, Summary!$R$8)</f>
        <v>13</v>
      </c>
      <c r="AA19" s="136">
        <f>SUMIFS(Timesheet!$G$3:$G1000, Timesheet!$D$3:$D1000, $B19, Timesheet!$B$3:$B1000, "&lt;"&amp;AA$11+7, Timesheet!$B$3:$B1000, "&gt;="&amp;AA$11)
+SUMIFS(Meetings!$F$3:$F1000, Meetings!$B$3:$B1000, "&lt;"&amp;AA$11+7, Meetings!$B$3:$B1000, "&gt;="&amp;AA$11, Meetings!$G$3:$G1000, Summary!$P$8)
+SUMIFS(Meetings!$F$3:$F1000, Meetings!$B$3:$B1000, "&lt;"&amp;AA$11+7, Meetings!$B$3:$B1000, "&gt;="&amp;AA$11, Meetings!$H$3:$H1000, Summary!$P$8)
+SUMIFS(Meetings!$F$3:$F1000, Meetings!$B$3:$B1000, "&lt;"&amp;AA$11+7, Meetings!$B$3:$B1000, "&gt;="&amp;AA$11, Meetings!$I$3:$I1000, Summary!$P$8)
+SUMIFS(Meetings!$F$3:$F1000, Meetings!$B$3:$B1000, "&lt;"&amp;AA$11+7, Meetings!$B$3:$B1000, "&gt;="&amp;AA$11, Meetings!$J$3:$J1000, Summary!$P$8)
+SUMIFS(Meetings!$F$3:$F1000, Meetings!$B$3:$B1000, "&lt;"&amp;AA$11+7, Meetings!$B$3:$B1000, "&gt;="&amp;AA$11, Meetings!$K$3:$K1000, Summary!$P$8)
+SUMIFS(Meetings!$F$3:$F1000, Meetings!$B$3:$B1000, "&lt;"&amp;AA$11+7, Meetings!$B$3:$B1000, "&gt;="&amp;AA$11, Meetings!$L$3:$L1000, Summary!$P$8)
+SUMIFS(Meetings!$F$3:$F1000, Meetings!$B$3:$B1000, "&lt;"&amp;AA$11+7, Meetings!$B$3:$B1000, "&gt;="&amp;AA$11, Meetings!$M$3:$M1000, Summary!$P$8)
+SUMIFS(Meetings!$F$3:$F1000, Meetings!$B$3:$B1000, "&lt;"&amp;AA$11+7, Meetings!$B$3:$B1000, "&gt;="&amp;AA$11, Meetings!$N$3:$N1000, Summary!$P$8)
+SUMIFS(Meetings!$F$3:$F1000, Meetings!$B$3:$B1000, "&lt;"&amp;AA$11+7, Meetings!$B$3:$B1000, "&gt;="&amp;AA$11, Meetings!$O$3:$O1000, Summary!$P$8)
+SUMIFS(Meetings!$F$3:$F1000, Meetings!$B$3:$B1000, "&lt;"&amp;AA$11+7, Meetings!$B$3:$B1000, "&gt;="&amp;AA$11, Meetings!$P$3:$P1000, Summary!$P$8)
+SUMIFS(Meetings!$F$3:$F1000, Meetings!$B$3:$B1000, "&lt;"&amp;AA$11+7, Meetings!$B$3:$B1000, "&gt;="&amp;AA$11, Meetings!$Q$3:$Q1000, Summary!$P$8)
+SUMIFS(Meetings!$F$3:$F1000, Meetings!$B$3:$B1000, "&lt;"&amp;AA$11+7, Meetings!$B$3:$B1000, "&gt;="&amp;AA$11, Meetings!$G$3:$G1000, Summary!$Q$8)
+SUMIFS(Meetings!$F$3:$F1000, Meetings!$B$3:$B1000, "&lt;"&amp;AA$11+7, Meetings!$B$3:$B1000, "&gt;="&amp;AA$11, Meetings!$H$3:$H1000, Summary!$Q$8)
+SUMIFS(Meetings!$F$3:$F1000, Meetings!$B$3:$B1000, "&lt;"&amp;AA$11+7, Meetings!$B$3:$B1000, "&gt;="&amp;AA$11, Meetings!$I$3:$I1000, Summary!$Q$8)
+SUMIFS(Meetings!$F$3:$F1000, Meetings!$B$3:$B1000, "&lt;"&amp;AA$11+7, Meetings!$B$3:$B1000, "&gt;="&amp;AA$11, Meetings!$J$3:$J1000, Summary!$Q$8)
+SUMIFS(Meetings!$F$3:$F1000, Meetings!$B$3:$B1000, "&lt;"&amp;AA$11+7, Meetings!$B$3:$B1000, "&gt;="&amp;AA$11, Meetings!$K$3:$K1000, Summary!$Q$8)
+SUMIFS(Meetings!$F$3:$F1000, Meetings!$B$3:$B1000, "&lt;"&amp;AA$11+7, Meetings!$B$3:$B1000, "&gt;="&amp;AA$11, Meetings!$L$3:$L1000, Summary!$Q$8)
+SUMIFS(Meetings!$F$3:$F1000, Meetings!$B$3:$B1000, "&lt;"&amp;AA$11+7, Meetings!$B$3:$B1000, "&gt;="&amp;AA$11, Meetings!$M$3:$M1000, Summary!$Q$8)
+SUMIFS(Meetings!$F$3:$F1000, Meetings!$B$3:$B1000, "&lt;"&amp;AA$11+7, Meetings!$B$3:$B1000, "&gt;="&amp;AA$11, Meetings!$N$3:$N1000, Summary!$Q$8)
+SUMIFS(Meetings!$F$3:$F1000, Meetings!$B$3:$B1000, "&lt;"&amp;AA$11+7, Meetings!$B$3:$B1000, "&gt;="&amp;AA$11, Meetings!$O$3:$O1000, Summary!$Q$8)
+SUMIFS(Meetings!$F$3:$F1000, Meetings!$B$3:$B1000, "&lt;"&amp;AA$11+7, Meetings!$B$3:$B1000, "&gt;="&amp;AA$11, Meetings!$P$3:$P1000, Summary!$Q$8)
+SUMIFS(Meetings!$F$3:$F1000, Meetings!$B$3:$B1000, "&lt;"&amp;AA$11+7, Meetings!$B$3:$B1000, "&gt;="&amp;AA$11, Meetings!$Q$3:$Q1000, Summary!$Q$8)
+SUMIFS(Meetings!$F$3:$F1000, Meetings!$B$3:$B1000, "&lt;"&amp;AA$11+7, Meetings!$B$3:$B1000, "&gt;="&amp;AA$11, Meetings!$G$3:$G1000, Summary!$R$8)
+SUMIFS(Meetings!$F$3:$F1000, Meetings!$B$3:$B1000, "&lt;"&amp;AA$11+7, Meetings!$B$3:$B1000, "&gt;="&amp;AA$11, Meetings!$H$3:$H1000, Summary!$R$8)
+SUMIFS(Meetings!$F$3:$F1000, Meetings!$B$3:$B1000, "&lt;"&amp;AA$11+7, Meetings!$B$3:$B1000, "&gt;="&amp;AA$11, Meetings!$I$3:$I1000, Summary!$R$8)
+SUMIFS(Meetings!$F$3:$F1000, Meetings!$B$3:$B1000, "&lt;"&amp;AA$11+7, Meetings!$B$3:$B1000, "&gt;="&amp;AA$11, Meetings!$J$3:$J1000, Summary!$R$8)
+SUMIFS(Meetings!$F$3:$F1000, Meetings!$B$3:$B1000, "&lt;"&amp;AA$11+7, Meetings!$B$3:$B1000, "&gt;="&amp;AA$11, Meetings!$K$3:$K1000, Summary!$R$8)
+SUMIFS(Meetings!$F$3:$F1000, Meetings!$B$3:$B1000, "&lt;"&amp;AA$11+7, Meetings!$B$3:$B1000, "&gt;="&amp;AA$11, Meetings!$L$3:$L1000, Summary!$R$8)
+SUMIFS(Meetings!$F$3:$F1000, Meetings!$B$3:$B1000, "&lt;"&amp;AA$11+7, Meetings!$B$3:$B1000, "&gt;="&amp;AA$11, Meetings!$M$3:$M1000, Summary!$R$8)
+SUMIFS(Meetings!$F$3:$F1000, Meetings!$B$3:$B1000, "&lt;"&amp;AA$11+7, Meetings!$B$3:$B1000, "&gt;="&amp;AA$11, Meetings!$N$3:$N1000, Summary!$R$8)
+SUMIFS(Meetings!$F$3:$F1000, Meetings!$B$3:$B1000, "&lt;"&amp;AA$11+7, Meetings!$B$3:$B1000, "&gt;="&amp;AA$11, Meetings!$O$3:$O1000, Summary!$R$8)
+SUMIFS(Meetings!$F$3:$F1000, Meetings!$B$3:$B1000, "&lt;"&amp;AA$11+7, Meetings!$B$3:$B1000, "&gt;="&amp;AA$11, Meetings!$P$3:$P1000, Summary!$R$8)
+SUMIFS(Meetings!$F$3:$F1000, Meetings!$B$3:$B1000, "&lt;"&amp;AA$11+7, Meetings!$B$3:$B1000, "&gt;="&amp;AA$11, Meetings!$Q$3:$Q1000, Summary!$R$8)</f>
        <v>7.25</v>
      </c>
      <c r="AB19" s="136">
        <f>SUMIFS(Timesheet!$G$3:$G1000, Timesheet!$D$3:$D1000, $B19, Timesheet!$B$3:$B1000, "&lt;"&amp;AB$11+7, Timesheet!$B$3:$B1000, "&gt;="&amp;AB$11)
+SUMIFS(Meetings!$F$3:$F1000, Meetings!$B$3:$B1000, "&lt;"&amp;AB$11+7, Meetings!$B$3:$B1000, "&gt;="&amp;AB$11, Meetings!$G$3:$G1000, Summary!$P$8)
+SUMIFS(Meetings!$F$3:$F1000, Meetings!$B$3:$B1000, "&lt;"&amp;AB$11+7, Meetings!$B$3:$B1000, "&gt;="&amp;AB$11, Meetings!$H$3:$H1000, Summary!$P$8)
+SUMIFS(Meetings!$F$3:$F1000, Meetings!$B$3:$B1000, "&lt;"&amp;AB$11+7, Meetings!$B$3:$B1000, "&gt;="&amp;AB$11, Meetings!$I$3:$I1000, Summary!$P$8)
+SUMIFS(Meetings!$F$3:$F1000, Meetings!$B$3:$B1000, "&lt;"&amp;AB$11+7, Meetings!$B$3:$B1000, "&gt;="&amp;AB$11, Meetings!$J$3:$J1000, Summary!$P$8)
+SUMIFS(Meetings!$F$3:$F1000, Meetings!$B$3:$B1000, "&lt;"&amp;AB$11+7, Meetings!$B$3:$B1000, "&gt;="&amp;AB$11, Meetings!$K$3:$K1000, Summary!$P$8)
+SUMIFS(Meetings!$F$3:$F1000, Meetings!$B$3:$B1000, "&lt;"&amp;AB$11+7, Meetings!$B$3:$B1000, "&gt;="&amp;AB$11, Meetings!$L$3:$L1000, Summary!$P$8)
+SUMIFS(Meetings!$F$3:$F1000, Meetings!$B$3:$B1000, "&lt;"&amp;AB$11+7, Meetings!$B$3:$B1000, "&gt;="&amp;AB$11, Meetings!$M$3:$M1000, Summary!$P$8)
+SUMIFS(Meetings!$F$3:$F1000, Meetings!$B$3:$B1000, "&lt;"&amp;AB$11+7, Meetings!$B$3:$B1000, "&gt;="&amp;AB$11, Meetings!$N$3:$N1000, Summary!$P$8)
+SUMIFS(Meetings!$F$3:$F1000, Meetings!$B$3:$B1000, "&lt;"&amp;AB$11+7, Meetings!$B$3:$B1000, "&gt;="&amp;AB$11, Meetings!$O$3:$O1000, Summary!$P$8)
+SUMIFS(Meetings!$F$3:$F1000, Meetings!$B$3:$B1000, "&lt;"&amp;AB$11+7, Meetings!$B$3:$B1000, "&gt;="&amp;AB$11, Meetings!$P$3:$P1000, Summary!$P$8)
+SUMIFS(Meetings!$F$3:$F1000, Meetings!$B$3:$B1000, "&lt;"&amp;AB$11+7, Meetings!$B$3:$B1000, "&gt;="&amp;AB$11, Meetings!$Q$3:$Q1000, Summary!$P$8)
+SUMIFS(Meetings!$F$3:$F1000, Meetings!$B$3:$B1000, "&lt;"&amp;AB$11+7, Meetings!$B$3:$B1000, "&gt;="&amp;AB$11, Meetings!$G$3:$G1000, Summary!$Q$8)
+SUMIFS(Meetings!$F$3:$F1000, Meetings!$B$3:$B1000, "&lt;"&amp;AB$11+7, Meetings!$B$3:$B1000, "&gt;="&amp;AB$11, Meetings!$H$3:$H1000, Summary!$Q$8)
+SUMIFS(Meetings!$F$3:$F1000, Meetings!$B$3:$B1000, "&lt;"&amp;AB$11+7, Meetings!$B$3:$B1000, "&gt;="&amp;AB$11, Meetings!$I$3:$I1000, Summary!$Q$8)
+SUMIFS(Meetings!$F$3:$F1000, Meetings!$B$3:$B1000, "&lt;"&amp;AB$11+7, Meetings!$B$3:$B1000, "&gt;="&amp;AB$11, Meetings!$J$3:$J1000, Summary!$Q$8)
+SUMIFS(Meetings!$F$3:$F1000, Meetings!$B$3:$B1000, "&lt;"&amp;AB$11+7, Meetings!$B$3:$B1000, "&gt;="&amp;AB$11, Meetings!$K$3:$K1000, Summary!$Q$8)
+SUMIFS(Meetings!$F$3:$F1000, Meetings!$B$3:$B1000, "&lt;"&amp;AB$11+7, Meetings!$B$3:$B1000, "&gt;="&amp;AB$11, Meetings!$L$3:$L1000, Summary!$Q$8)
+SUMIFS(Meetings!$F$3:$F1000, Meetings!$B$3:$B1000, "&lt;"&amp;AB$11+7, Meetings!$B$3:$B1000, "&gt;="&amp;AB$11, Meetings!$M$3:$M1000, Summary!$Q$8)
+SUMIFS(Meetings!$F$3:$F1000, Meetings!$B$3:$B1000, "&lt;"&amp;AB$11+7, Meetings!$B$3:$B1000, "&gt;="&amp;AB$11, Meetings!$N$3:$N1000, Summary!$Q$8)
+SUMIFS(Meetings!$F$3:$F1000, Meetings!$B$3:$B1000, "&lt;"&amp;AB$11+7, Meetings!$B$3:$B1000, "&gt;="&amp;AB$11, Meetings!$O$3:$O1000, Summary!$Q$8)
+SUMIFS(Meetings!$F$3:$F1000, Meetings!$B$3:$B1000, "&lt;"&amp;AB$11+7, Meetings!$B$3:$B1000, "&gt;="&amp;AB$11, Meetings!$P$3:$P1000, Summary!$Q$8)
+SUMIFS(Meetings!$F$3:$F1000, Meetings!$B$3:$B1000, "&lt;"&amp;AB$11+7, Meetings!$B$3:$B1000, "&gt;="&amp;AB$11, Meetings!$Q$3:$Q1000, Summary!$Q$8)
+SUMIFS(Meetings!$F$3:$F1000, Meetings!$B$3:$B1000, "&lt;"&amp;AB$11+7, Meetings!$B$3:$B1000, "&gt;="&amp;AB$11, Meetings!$G$3:$G1000, Summary!$R$8)
+SUMIFS(Meetings!$F$3:$F1000, Meetings!$B$3:$B1000, "&lt;"&amp;AB$11+7, Meetings!$B$3:$B1000, "&gt;="&amp;AB$11, Meetings!$H$3:$H1000, Summary!$R$8)
+SUMIFS(Meetings!$F$3:$F1000, Meetings!$B$3:$B1000, "&lt;"&amp;AB$11+7, Meetings!$B$3:$B1000, "&gt;="&amp;AB$11, Meetings!$I$3:$I1000, Summary!$R$8)
+SUMIFS(Meetings!$F$3:$F1000, Meetings!$B$3:$B1000, "&lt;"&amp;AB$11+7, Meetings!$B$3:$B1000, "&gt;="&amp;AB$11, Meetings!$J$3:$J1000, Summary!$R$8)
+SUMIFS(Meetings!$F$3:$F1000, Meetings!$B$3:$B1000, "&lt;"&amp;AB$11+7, Meetings!$B$3:$B1000, "&gt;="&amp;AB$11, Meetings!$K$3:$K1000, Summary!$R$8)
+SUMIFS(Meetings!$F$3:$F1000, Meetings!$B$3:$B1000, "&lt;"&amp;AB$11+7, Meetings!$B$3:$B1000, "&gt;="&amp;AB$11, Meetings!$L$3:$L1000, Summary!$R$8)
+SUMIFS(Meetings!$F$3:$F1000, Meetings!$B$3:$B1000, "&lt;"&amp;AB$11+7, Meetings!$B$3:$B1000, "&gt;="&amp;AB$11, Meetings!$M$3:$M1000, Summary!$R$8)
+SUMIFS(Meetings!$F$3:$F1000, Meetings!$B$3:$B1000, "&lt;"&amp;AB$11+7, Meetings!$B$3:$B1000, "&gt;="&amp;AB$11, Meetings!$N$3:$N1000, Summary!$R$8)
+SUMIFS(Meetings!$F$3:$F1000, Meetings!$B$3:$B1000, "&lt;"&amp;AB$11+7, Meetings!$B$3:$B1000, "&gt;="&amp;AB$11, Meetings!$O$3:$O1000, Summary!$R$8)
+SUMIFS(Meetings!$F$3:$F1000, Meetings!$B$3:$B1000, "&lt;"&amp;AB$11+7, Meetings!$B$3:$B1000, "&gt;="&amp;AB$11, Meetings!$P$3:$P1000, Summary!$R$8)
+SUMIFS(Meetings!$F$3:$F1000, Meetings!$B$3:$B1000, "&lt;"&amp;AB$11+7, Meetings!$B$3:$B1000, "&gt;="&amp;AB$11, Meetings!$Q$3:$Q1000, Summary!$R$8)</f>
        <v>33.75</v>
      </c>
      <c r="AC19" s="136">
        <f>SUMIFS(Timesheet!$G$3:$G1000, Timesheet!$D$3:$D1000, $B19, Timesheet!$B$3:$B1000, "&lt;"&amp;AC$11+7, Timesheet!$B$3:$B1000, "&gt;="&amp;AC$11)
+SUMIFS(Meetings!$F$3:$F1000, Meetings!$B$3:$B1000, "&lt;"&amp;AC$11+7, Meetings!$B$3:$B1000, "&gt;="&amp;AC$11, Meetings!$G$3:$G1000, Summary!$P$8)
+SUMIFS(Meetings!$F$3:$F1000, Meetings!$B$3:$B1000, "&lt;"&amp;AC$11+7, Meetings!$B$3:$B1000, "&gt;="&amp;AC$11, Meetings!$H$3:$H1000, Summary!$P$8)
+SUMIFS(Meetings!$F$3:$F1000, Meetings!$B$3:$B1000, "&lt;"&amp;AC$11+7, Meetings!$B$3:$B1000, "&gt;="&amp;AC$11, Meetings!$I$3:$I1000, Summary!$P$8)
+SUMIFS(Meetings!$F$3:$F1000, Meetings!$B$3:$B1000, "&lt;"&amp;AC$11+7, Meetings!$B$3:$B1000, "&gt;="&amp;AC$11, Meetings!$J$3:$J1000, Summary!$P$8)
+SUMIFS(Meetings!$F$3:$F1000, Meetings!$B$3:$B1000, "&lt;"&amp;AC$11+7, Meetings!$B$3:$B1000, "&gt;="&amp;AC$11, Meetings!$K$3:$K1000, Summary!$P$8)
+SUMIFS(Meetings!$F$3:$F1000, Meetings!$B$3:$B1000, "&lt;"&amp;AC$11+7, Meetings!$B$3:$B1000, "&gt;="&amp;AC$11, Meetings!$L$3:$L1000, Summary!$P$8)
+SUMIFS(Meetings!$F$3:$F1000, Meetings!$B$3:$B1000, "&lt;"&amp;AC$11+7, Meetings!$B$3:$B1000, "&gt;="&amp;AC$11, Meetings!$M$3:$M1000, Summary!$P$8)
+SUMIFS(Meetings!$F$3:$F1000, Meetings!$B$3:$B1000, "&lt;"&amp;AC$11+7, Meetings!$B$3:$B1000, "&gt;="&amp;AC$11, Meetings!$N$3:$N1000, Summary!$P$8)
+SUMIFS(Meetings!$F$3:$F1000, Meetings!$B$3:$B1000, "&lt;"&amp;AC$11+7, Meetings!$B$3:$B1000, "&gt;="&amp;AC$11, Meetings!$O$3:$O1000, Summary!$P$8)
+SUMIFS(Meetings!$F$3:$F1000, Meetings!$B$3:$B1000, "&lt;"&amp;AC$11+7, Meetings!$B$3:$B1000, "&gt;="&amp;AC$11, Meetings!$P$3:$P1000, Summary!$P$8)
+SUMIFS(Meetings!$F$3:$F1000, Meetings!$B$3:$B1000, "&lt;"&amp;AC$11+7, Meetings!$B$3:$B1000, "&gt;="&amp;AC$11, Meetings!$Q$3:$Q1000, Summary!$P$8)
+SUMIFS(Meetings!$F$3:$F1000, Meetings!$B$3:$B1000, "&lt;"&amp;AC$11+7, Meetings!$B$3:$B1000, "&gt;="&amp;AC$11, Meetings!$G$3:$G1000, Summary!$Q$8)
+SUMIFS(Meetings!$F$3:$F1000, Meetings!$B$3:$B1000, "&lt;"&amp;AC$11+7, Meetings!$B$3:$B1000, "&gt;="&amp;AC$11, Meetings!$H$3:$H1000, Summary!$Q$8)
+SUMIFS(Meetings!$F$3:$F1000, Meetings!$B$3:$B1000, "&lt;"&amp;AC$11+7, Meetings!$B$3:$B1000, "&gt;="&amp;AC$11, Meetings!$I$3:$I1000, Summary!$Q$8)
+SUMIFS(Meetings!$F$3:$F1000, Meetings!$B$3:$B1000, "&lt;"&amp;AC$11+7, Meetings!$B$3:$B1000, "&gt;="&amp;AC$11, Meetings!$J$3:$J1000, Summary!$Q$8)
+SUMIFS(Meetings!$F$3:$F1000, Meetings!$B$3:$B1000, "&lt;"&amp;AC$11+7, Meetings!$B$3:$B1000, "&gt;="&amp;AC$11, Meetings!$K$3:$K1000, Summary!$Q$8)
+SUMIFS(Meetings!$F$3:$F1000, Meetings!$B$3:$B1000, "&lt;"&amp;AC$11+7, Meetings!$B$3:$B1000, "&gt;="&amp;AC$11, Meetings!$L$3:$L1000, Summary!$Q$8)
+SUMIFS(Meetings!$F$3:$F1000, Meetings!$B$3:$B1000, "&lt;"&amp;AC$11+7, Meetings!$B$3:$B1000, "&gt;="&amp;AC$11, Meetings!$M$3:$M1000, Summary!$Q$8)
+SUMIFS(Meetings!$F$3:$F1000, Meetings!$B$3:$B1000, "&lt;"&amp;AC$11+7, Meetings!$B$3:$B1000, "&gt;="&amp;AC$11, Meetings!$N$3:$N1000, Summary!$Q$8)
+SUMIFS(Meetings!$F$3:$F1000, Meetings!$B$3:$B1000, "&lt;"&amp;AC$11+7, Meetings!$B$3:$B1000, "&gt;="&amp;AC$11, Meetings!$O$3:$O1000, Summary!$Q$8)
+SUMIFS(Meetings!$F$3:$F1000, Meetings!$B$3:$B1000, "&lt;"&amp;AC$11+7, Meetings!$B$3:$B1000, "&gt;="&amp;AC$11, Meetings!$P$3:$P1000, Summary!$Q$8)
+SUMIFS(Meetings!$F$3:$F1000, Meetings!$B$3:$B1000, "&lt;"&amp;AC$11+7, Meetings!$B$3:$B1000, "&gt;="&amp;AC$11, Meetings!$Q$3:$Q1000, Summary!$Q$8)
+SUMIFS(Meetings!$F$3:$F1000, Meetings!$B$3:$B1000, "&lt;"&amp;AC$11+7, Meetings!$B$3:$B1000, "&gt;="&amp;AC$11, Meetings!$G$3:$G1000, Summary!$R$8)
+SUMIFS(Meetings!$F$3:$F1000, Meetings!$B$3:$B1000, "&lt;"&amp;AC$11+7, Meetings!$B$3:$B1000, "&gt;="&amp;AC$11, Meetings!$H$3:$H1000, Summary!$R$8)
+SUMIFS(Meetings!$F$3:$F1000, Meetings!$B$3:$B1000, "&lt;"&amp;AC$11+7, Meetings!$B$3:$B1000, "&gt;="&amp;AC$11, Meetings!$I$3:$I1000, Summary!$R$8)
+SUMIFS(Meetings!$F$3:$F1000, Meetings!$B$3:$B1000, "&lt;"&amp;AC$11+7, Meetings!$B$3:$B1000, "&gt;="&amp;AC$11, Meetings!$J$3:$J1000, Summary!$R$8)
+SUMIFS(Meetings!$F$3:$F1000, Meetings!$B$3:$B1000, "&lt;"&amp;AC$11+7, Meetings!$B$3:$B1000, "&gt;="&amp;AC$11, Meetings!$K$3:$K1000, Summary!$R$8)
+SUMIFS(Meetings!$F$3:$F1000, Meetings!$B$3:$B1000, "&lt;"&amp;AC$11+7, Meetings!$B$3:$B1000, "&gt;="&amp;AC$11, Meetings!$L$3:$L1000, Summary!$R$8)
+SUMIFS(Meetings!$F$3:$F1000, Meetings!$B$3:$B1000, "&lt;"&amp;AC$11+7, Meetings!$B$3:$B1000, "&gt;="&amp;AC$11, Meetings!$M$3:$M1000, Summary!$R$8)
+SUMIFS(Meetings!$F$3:$F1000, Meetings!$B$3:$B1000, "&lt;"&amp;AC$11+7, Meetings!$B$3:$B1000, "&gt;="&amp;AC$11, Meetings!$N$3:$N1000, Summary!$R$8)
+SUMIFS(Meetings!$F$3:$F1000, Meetings!$B$3:$B1000, "&lt;"&amp;AC$11+7, Meetings!$B$3:$B1000, "&gt;="&amp;AC$11, Meetings!$O$3:$O1000, Summary!$R$8)
+SUMIFS(Meetings!$F$3:$F1000, Meetings!$B$3:$B1000, "&lt;"&amp;AC$11+7, Meetings!$B$3:$B1000, "&gt;="&amp;AC$11, Meetings!$P$3:$P1000, Summary!$R$8)
+SUMIFS(Meetings!$F$3:$F1000, Meetings!$B$3:$B1000, "&lt;"&amp;AC$11+7, Meetings!$B$3:$B1000, "&gt;="&amp;AC$11, Meetings!$Q$3:$Q1000, Summary!$R$8)</f>
        <v>30</v>
      </c>
      <c r="AD19" s="136">
        <f>SUMIFS(Timesheet!$G$3:$G1000, Timesheet!$D$3:$D1000, $B19, Timesheet!$B$3:$B1000, "&lt;"&amp;AD$11+7, Timesheet!$B$3:$B1000, "&gt;="&amp;AD$11)
+SUMIFS(Meetings!$F$3:$F1000, Meetings!$B$3:$B1000, "&lt;"&amp;AD$11+7, Meetings!$B$3:$B1000, "&gt;="&amp;AD$11, Meetings!$G$3:$G1000, Summary!$P$8)
+SUMIFS(Meetings!$F$3:$F1000, Meetings!$B$3:$B1000, "&lt;"&amp;AD$11+7, Meetings!$B$3:$B1000, "&gt;="&amp;AD$11, Meetings!$H$3:$H1000, Summary!$P$8)
+SUMIFS(Meetings!$F$3:$F1000, Meetings!$B$3:$B1000, "&lt;"&amp;AD$11+7, Meetings!$B$3:$B1000, "&gt;="&amp;AD$11, Meetings!$I$3:$I1000, Summary!$P$8)
+SUMIFS(Meetings!$F$3:$F1000, Meetings!$B$3:$B1000, "&lt;"&amp;AD$11+7, Meetings!$B$3:$B1000, "&gt;="&amp;AD$11, Meetings!$J$3:$J1000, Summary!$P$8)
+SUMIFS(Meetings!$F$3:$F1000, Meetings!$B$3:$B1000, "&lt;"&amp;AD$11+7, Meetings!$B$3:$B1000, "&gt;="&amp;AD$11, Meetings!$K$3:$K1000, Summary!$P$8)
+SUMIFS(Meetings!$F$3:$F1000, Meetings!$B$3:$B1000, "&lt;"&amp;AD$11+7, Meetings!$B$3:$B1000, "&gt;="&amp;AD$11, Meetings!$L$3:$L1000, Summary!$P$8)
+SUMIFS(Meetings!$F$3:$F1000, Meetings!$B$3:$B1000, "&lt;"&amp;AD$11+7, Meetings!$B$3:$B1000, "&gt;="&amp;AD$11, Meetings!$M$3:$M1000, Summary!$P$8)
+SUMIFS(Meetings!$F$3:$F1000, Meetings!$B$3:$B1000, "&lt;"&amp;AD$11+7, Meetings!$B$3:$B1000, "&gt;="&amp;AD$11, Meetings!$N$3:$N1000, Summary!$P$8)
+SUMIFS(Meetings!$F$3:$F1000, Meetings!$B$3:$B1000, "&lt;"&amp;AD$11+7, Meetings!$B$3:$B1000, "&gt;="&amp;AD$11, Meetings!$O$3:$O1000, Summary!$P$8)
+SUMIFS(Meetings!$F$3:$F1000, Meetings!$B$3:$B1000, "&lt;"&amp;AD$11+7, Meetings!$B$3:$B1000, "&gt;="&amp;AD$11, Meetings!$P$3:$P1000, Summary!$P$8)
+SUMIFS(Meetings!$F$3:$F1000, Meetings!$B$3:$B1000, "&lt;"&amp;AD$11+7, Meetings!$B$3:$B1000, "&gt;="&amp;AD$11, Meetings!$Q$3:$Q1000, Summary!$P$8)
+SUMIFS(Meetings!$F$3:$F1000, Meetings!$B$3:$B1000, "&lt;"&amp;AD$11+7, Meetings!$B$3:$B1000, "&gt;="&amp;AD$11, Meetings!$G$3:$G1000, Summary!$Q$8)
+SUMIFS(Meetings!$F$3:$F1000, Meetings!$B$3:$B1000, "&lt;"&amp;AD$11+7, Meetings!$B$3:$B1000, "&gt;="&amp;AD$11, Meetings!$H$3:$H1000, Summary!$Q$8)
+SUMIFS(Meetings!$F$3:$F1000, Meetings!$B$3:$B1000, "&lt;"&amp;AD$11+7, Meetings!$B$3:$B1000, "&gt;="&amp;AD$11, Meetings!$I$3:$I1000, Summary!$Q$8)
+SUMIFS(Meetings!$F$3:$F1000, Meetings!$B$3:$B1000, "&lt;"&amp;AD$11+7, Meetings!$B$3:$B1000, "&gt;="&amp;AD$11, Meetings!$J$3:$J1000, Summary!$Q$8)
+SUMIFS(Meetings!$F$3:$F1000, Meetings!$B$3:$B1000, "&lt;"&amp;AD$11+7, Meetings!$B$3:$B1000, "&gt;="&amp;AD$11, Meetings!$K$3:$K1000, Summary!$Q$8)
+SUMIFS(Meetings!$F$3:$F1000, Meetings!$B$3:$B1000, "&lt;"&amp;AD$11+7, Meetings!$B$3:$B1000, "&gt;="&amp;AD$11, Meetings!$L$3:$L1000, Summary!$Q$8)
+SUMIFS(Meetings!$F$3:$F1000, Meetings!$B$3:$B1000, "&lt;"&amp;AD$11+7, Meetings!$B$3:$B1000, "&gt;="&amp;AD$11, Meetings!$M$3:$M1000, Summary!$Q$8)
+SUMIFS(Meetings!$F$3:$F1000, Meetings!$B$3:$B1000, "&lt;"&amp;AD$11+7, Meetings!$B$3:$B1000, "&gt;="&amp;AD$11, Meetings!$N$3:$N1000, Summary!$Q$8)
+SUMIFS(Meetings!$F$3:$F1000, Meetings!$B$3:$B1000, "&lt;"&amp;AD$11+7, Meetings!$B$3:$B1000, "&gt;="&amp;AD$11, Meetings!$O$3:$O1000, Summary!$Q$8)
+SUMIFS(Meetings!$F$3:$F1000, Meetings!$B$3:$B1000, "&lt;"&amp;AD$11+7, Meetings!$B$3:$B1000, "&gt;="&amp;AD$11, Meetings!$P$3:$P1000, Summary!$Q$8)
+SUMIFS(Meetings!$F$3:$F1000, Meetings!$B$3:$B1000, "&lt;"&amp;AD$11+7, Meetings!$B$3:$B1000, "&gt;="&amp;AD$11, Meetings!$Q$3:$Q1000, Summary!$Q$8)
+SUMIFS(Meetings!$F$3:$F1000, Meetings!$B$3:$B1000, "&lt;"&amp;AD$11+7, Meetings!$B$3:$B1000, "&gt;="&amp;AD$11, Meetings!$G$3:$G1000, Summary!$R$8)
+SUMIFS(Meetings!$F$3:$F1000, Meetings!$B$3:$B1000, "&lt;"&amp;AD$11+7, Meetings!$B$3:$B1000, "&gt;="&amp;AD$11, Meetings!$H$3:$H1000, Summary!$R$8)
+SUMIFS(Meetings!$F$3:$F1000, Meetings!$B$3:$B1000, "&lt;"&amp;AD$11+7, Meetings!$B$3:$B1000, "&gt;="&amp;AD$11, Meetings!$I$3:$I1000, Summary!$R$8)
+SUMIFS(Meetings!$F$3:$F1000, Meetings!$B$3:$B1000, "&lt;"&amp;AD$11+7, Meetings!$B$3:$B1000, "&gt;="&amp;AD$11, Meetings!$J$3:$J1000, Summary!$R$8)
+SUMIFS(Meetings!$F$3:$F1000, Meetings!$B$3:$B1000, "&lt;"&amp;AD$11+7, Meetings!$B$3:$B1000, "&gt;="&amp;AD$11, Meetings!$K$3:$K1000, Summary!$R$8)
+SUMIFS(Meetings!$F$3:$F1000, Meetings!$B$3:$B1000, "&lt;"&amp;AD$11+7, Meetings!$B$3:$B1000, "&gt;="&amp;AD$11, Meetings!$L$3:$L1000, Summary!$R$8)
+SUMIFS(Meetings!$F$3:$F1000, Meetings!$B$3:$B1000, "&lt;"&amp;AD$11+7, Meetings!$B$3:$B1000, "&gt;="&amp;AD$11, Meetings!$M$3:$M1000, Summary!$R$8)
+SUMIFS(Meetings!$F$3:$F1000, Meetings!$B$3:$B1000, "&lt;"&amp;AD$11+7, Meetings!$B$3:$B1000, "&gt;="&amp;AD$11, Meetings!$N$3:$N1000, Summary!$R$8)
+SUMIFS(Meetings!$F$3:$F1000, Meetings!$B$3:$B1000, "&lt;"&amp;AD$11+7, Meetings!$B$3:$B1000, "&gt;="&amp;AD$11, Meetings!$O$3:$O1000, Summary!$R$8)
+SUMIFS(Meetings!$F$3:$F1000, Meetings!$B$3:$B1000, "&lt;"&amp;AD$11+7, Meetings!$B$3:$B1000, "&gt;="&amp;AD$11, Meetings!$P$3:$P1000, Summary!$R$8)
+SUMIFS(Meetings!$F$3:$F1000, Meetings!$B$3:$B1000, "&lt;"&amp;AD$11+7, Meetings!$B$3:$B1000, "&gt;="&amp;AD$11, Meetings!$Q$3:$Q1000, Summary!$R$8)</f>
        <v>22</v>
      </c>
      <c r="AE19" s="136">
        <f>SUMIFS(Timesheet!$G$3:$G1000, Timesheet!$D$3:$D1000, $B19, Timesheet!$B$3:$B1000, "&lt;"&amp;AE$11+7, Timesheet!$B$3:$B1000, "&gt;="&amp;AE$11)
+SUMIFS(Meetings!$F$3:$F1000, Meetings!$B$3:$B1000, "&lt;"&amp;AE$11+7, Meetings!$B$3:$B1000, "&gt;="&amp;AE$11, Meetings!$G$3:$G1000, Summary!$P$8)
+SUMIFS(Meetings!$F$3:$F1000, Meetings!$B$3:$B1000, "&lt;"&amp;AE$11+7, Meetings!$B$3:$B1000, "&gt;="&amp;AE$11, Meetings!$H$3:$H1000, Summary!$P$8)
+SUMIFS(Meetings!$F$3:$F1000, Meetings!$B$3:$B1000, "&lt;"&amp;AE$11+7, Meetings!$B$3:$B1000, "&gt;="&amp;AE$11, Meetings!$I$3:$I1000, Summary!$P$8)
+SUMIFS(Meetings!$F$3:$F1000, Meetings!$B$3:$B1000, "&lt;"&amp;AE$11+7, Meetings!$B$3:$B1000, "&gt;="&amp;AE$11, Meetings!$J$3:$J1000, Summary!$P$8)
+SUMIFS(Meetings!$F$3:$F1000, Meetings!$B$3:$B1000, "&lt;"&amp;AE$11+7, Meetings!$B$3:$B1000, "&gt;="&amp;AE$11, Meetings!$K$3:$K1000, Summary!$P$8)
+SUMIFS(Meetings!$F$3:$F1000, Meetings!$B$3:$B1000, "&lt;"&amp;AE$11+7, Meetings!$B$3:$B1000, "&gt;="&amp;AE$11, Meetings!$L$3:$L1000, Summary!$P$8)
+SUMIFS(Meetings!$F$3:$F1000, Meetings!$B$3:$B1000, "&lt;"&amp;AE$11+7, Meetings!$B$3:$B1000, "&gt;="&amp;AE$11, Meetings!$M$3:$M1000, Summary!$P$8)
+SUMIFS(Meetings!$F$3:$F1000, Meetings!$B$3:$B1000, "&lt;"&amp;AE$11+7, Meetings!$B$3:$B1000, "&gt;="&amp;AE$11, Meetings!$N$3:$N1000, Summary!$P$8)
+SUMIFS(Meetings!$F$3:$F1000, Meetings!$B$3:$B1000, "&lt;"&amp;AE$11+7, Meetings!$B$3:$B1000, "&gt;="&amp;AE$11, Meetings!$O$3:$O1000, Summary!$P$8)
+SUMIFS(Meetings!$F$3:$F1000, Meetings!$B$3:$B1000, "&lt;"&amp;AE$11+7, Meetings!$B$3:$B1000, "&gt;="&amp;AE$11, Meetings!$P$3:$P1000, Summary!$P$8)
+SUMIFS(Meetings!$F$3:$F1000, Meetings!$B$3:$B1000, "&lt;"&amp;AE$11+7, Meetings!$B$3:$B1000, "&gt;="&amp;AE$11, Meetings!$Q$3:$Q1000, Summary!$P$8)
+SUMIFS(Meetings!$F$3:$F1000, Meetings!$B$3:$B1000, "&lt;"&amp;AE$11+7, Meetings!$B$3:$B1000, "&gt;="&amp;AE$11, Meetings!$G$3:$G1000, Summary!$Q$8)
+SUMIFS(Meetings!$F$3:$F1000, Meetings!$B$3:$B1000, "&lt;"&amp;AE$11+7, Meetings!$B$3:$B1000, "&gt;="&amp;AE$11, Meetings!$H$3:$H1000, Summary!$Q$8)
+SUMIFS(Meetings!$F$3:$F1000, Meetings!$B$3:$B1000, "&lt;"&amp;AE$11+7, Meetings!$B$3:$B1000, "&gt;="&amp;AE$11, Meetings!$I$3:$I1000, Summary!$Q$8)
+SUMIFS(Meetings!$F$3:$F1000, Meetings!$B$3:$B1000, "&lt;"&amp;AE$11+7, Meetings!$B$3:$B1000, "&gt;="&amp;AE$11, Meetings!$J$3:$J1000, Summary!$Q$8)
+SUMIFS(Meetings!$F$3:$F1000, Meetings!$B$3:$B1000, "&lt;"&amp;AE$11+7, Meetings!$B$3:$B1000, "&gt;="&amp;AE$11, Meetings!$K$3:$K1000, Summary!$Q$8)
+SUMIFS(Meetings!$F$3:$F1000, Meetings!$B$3:$B1000, "&lt;"&amp;AE$11+7, Meetings!$B$3:$B1000, "&gt;="&amp;AE$11, Meetings!$L$3:$L1000, Summary!$Q$8)
+SUMIFS(Meetings!$F$3:$F1000, Meetings!$B$3:$B1000, "&lt;"&amp;AE$11+7, Meetings!$B$3:$B1000, "&gt;="&amp;AE$11, Meetings!$M$3:$M1000, Summary!$Q$8)
+SUMIFS(Meetings!$F$3:$F1000, Meetings!$B$3:$B1000, "&lt;"&amp;AE$11+7, Meetings!$B$3:$B1000, "&gt;="&amp;AE$11, Meetings!$N$3:$N1000, Summary!$Q$8)
+SUMIFS(Meetings!$F$3:$F1000, Meetings!$B$3:$B1000, "&lt;"&amp;AE$11+7, Meetings!$B$3:$B1000, "&gt;="&amp;AE$11, Meetings!$O$3:$O1000, Summary!$Q$8)
+SUMIFS(Meetings!$F$3:$F1000, Meetings!$B$3:$B1000, "&lt;"&amp;AE$11+7, Meetings!$B$3:$B1000, "&gt;="&amp;AE$11, Meetings!$P$3:$P1000, Summary!$Q$8)
+SUMIFS(Meetings!$F$3:$F1000, Meetings!$B$3:$B1000, "&lt;"&amp;AE$11+7, Meetings!$B$3:$B1000, "&gt;="&amp;AE$11, Meetings!$Q$3:$Q1000, Summary!$Q$8)
+SUMIFS(Meetings!$F$3:$F1000, Meetings!$B$3:$B1000, "&lt;"&amp;AE$11+7, Meetings!$B$3:$B1000, "&gt;="&amp;AE$11, Meetings!$G$3:$G1000, Summary!$R$8)
+SUMIFS(Meetings!$F$3:$F1000, Meetings!$B$3:$B1000, "&lt;"&amp;AE$11+7, Meetings!$B$3:$B1000, "&gt;="&amp;AE$11, Meetings!$H$3:$H1000, Summary!$R$8)
+SUMIFS(Meetings!$F$3:$F1000, Meetings!$B$3:$B1000, "&lt;"&amp;AE$11+7, Meetings!$B$3:$B1000, "&gt;="&amp;AE$11, Meetings!$I$3:$I1000, Summary!$R$8)
+SUMIFS(Meetings!$F$3:$F1000, Meetings!$B$3:$B1000, "&lt;"&amp;AE$11+7, Meetings!$B$3:$B1000, "&gt;="&amp;AE$11, Meetings!$J$3:$J1000, Summary!$R$8)
+SUMIFS(Meetings!$F$3:$F1000, Meetings!$B$3:$B1000, "&lt;"&amp;AE$11+7, Meetings!$B$3:$B1000, "&gt;="&amp;AE$11, Meetings!$K$3:$K1000, Summary!$R$8)
+SUMIFS(Meetings!$F$3:$F1000, Meetings!$B$3:$B1000, "&lt;"&amp;AE$11+7, Meetings!$B$3:$B1000, "&gt;="&amp;AE$11, Meetings!$L$3:$L1000, Summary!$R$8)
+SUMIFS(Meetings!$F$3:$F1000, Meetings!$B$3:$B1000, "&lt;"&amp;AE$11+7, Meetings!$B$3:$B1000, "&gt;="&amp;AE$11, Meetings!$M$3:$M1000, Summary!$R$8)
+SUMIFS(Meetings!$F$3:$F1000, Meetings!$B$3:$B1000, "&lt;"&amp;AE$11+7, Meetings!$B$3:$B1000, "&gt;="&amp;AE$11, Meetings!$N$3:$N1000, Summary!$R$8)
+SUMIFS(Meetings!$F$3:$F1000, Meetings!$B$3:$B1000, "&lt;"&amp;AE$11+7, Meetings!$B$3:$B1000, "&gt;="&amp;AE$11, Meetings!$O$3:$O1000, Summary!$R$8)
+SUMIFS(Meetings!$F$3:$F1000, Meetings!$B$3:$B1000, "&lt;"&amp;AE$11+7, Meetings!$B$3:$B1000, "&gt;="&amp;AE$11, Meetings!$P$3:$P1000, Summary!$R$8)
+SUMIFS(Meetings!$F$3:$F1000, Meetings!$B$3:$B1000, "&lt;"&amp;AE$11+7, Meetings!$B$3:$B1000, "&gt;="&amp;AE$11, Meetings!$Q$3:$Q1000, Summary!$R$8)</f>
        <v>4</v>
      </c>
      <c r="AF19" s="136">
        <f>SUMIFS(Timesheet!$G$3:$G1000, Timesheet!$D$3:$D1000, $B19, Timesheet!$B$3:$B1000, "&lt;"&amp;AF$11+7, Timesheet!$B$3:$B1000, "&gt;="&amp;AF$11)
+SUMIFS(Meetings!$F$3:$F1000, Meetings!$B$3:$B1000, "&lt;"&amp;AF$11+7, Meetings!$B$3:$B1000, "&gt;="&amp;AF$11, Meetings!$G$3:$G1000, Summary!$P$8)
+SUMIFS(Meetings!$F$3:$F1000, Meetings!$B$3:$B1000, "&lt;"&amp;AF$11+7, Meetings!$B$3:$B1000, "&gt;="&amp;AF$11, Meetings!$H$3:$H1000, Summary!$P$8)
+SUMIFS(Meetings!$F$3:$F1000, Meetings!$B$3:$B1000, "&lt;"&amp;AF$11+7, Meetings!$B$3:$B1000, "&gt;="&amp;AF$11, Meetings!$I$3:$I1000, Summary!$P$8)
+SUMIFS(Meetings!$F$3:$F1000, Meetings!$B$3:$B1000, "&lt;"&amp;AF$11+7, Meetings!$B$3:$B1000, "&gt;="&amp;AF$11, Meetings!$J$3:$J1000, Summary!$P$8)
+SUMIFS(Meetings!$F$3:$F1000, Meetings!$B$3:$B1000, "&lt;"&amp;AF$11+7, Meetings!$B$3:$B1000, "&gt;="&amp;AF$11, Meetings!$K$3:$K1000, Summary!$P$8)
+SUMIFS(Meetings!$F$3:$F1000, Meetings!$B$3:$B1000, "&lt;"&amp;AF$11+7, Meetings!$B$3:$B1000, "&gt;="&amp;AF$11, Meetings!$L$3:$L1000, Summary!$P$8)
+SUMIFS(Meetings!$F$3:$F1000, Meetings!$B$3:$B1000, "&lt;"&amp;AF$11+7, Meetings!$B$3:$B1000, "&gt;="&amp;AF$11, Meetings!$M$3:$M1000, Summary!$P$8)
+SUMIFS(Meetings!$F$3:$F1000, Meetings!$B$3:$B1000, "&lt;"&amp;AF$11+7, Meetings!$B$3:$B1000, "&gt;="&amp;AF$11, Meetings!$N$3:$N1000, Summary!$P$8)
+SUMIFS(Meetings!$F$3:$F1000, Meetings!$B$3:$B1000, "&lt;"&amp;AF$11+7, Meetings!$B$3:$B1000, "&gt;="&amp;AF$11, Meetings!$O$3:$O1000, Summary!$P$8)
+SUMIFS(Meetings!$F$3:$F1000, Meetings!$B$3:$B1000, "&lt;"&amp;AF$11+7, Meetings!$B$3:$B1000, "&gt;="&amp;AF$11, Meetings!$P$3:$P1000, Summary!$P$8)
+SUMIFS(Meetings!$F$3:$F1000, Meetings!$B$3:$B1000, "&lt;"&amp;AF$11+7, Meetings!$B$3:$B1000, "&gt;="&amp;AF$11, Meetings!$Q$3:$Q1000, Summary!$P$8)
+SUMIFS(Meetings!$F$3:$F1000, Meetings!$B$3:$B1000, "&lt;"&amp;AF$11+7, Meetings!$B$3:$B1000, "&gt;="&amp;AF$11, Meetings!$G$3:$G1000, Summary!$Q$8)
+SUMIFS(Meetings!$F$3:$F1000, Meetings!$B$3:$B1000, "&lt;"&amp;AF$11+7, Meetings!$B$3:$B1000, "&gt;="&amp;AF$11, Meetings!$H$3:$H1000, Summary!$Q$8)
+SUMIFS(Meetings!$F$3:$F1000, Meetings!$B$3:$B1000, "&lt;"&amp;AF$11+7, Meetings!$B$3:$B1000, "&gt;="&amp;AF$11, Meetings!$I$3:$I1000, Summary!$Q$8)
+SUMIFS(Meetings!$F$3:$F1000, Meetings!$B$3:$B1000, "&lt;"&amp;AF$11+7, Meetings!$B$3:$B1000, "&gt;="&amp;AF$11, Meetings!$J$3:$J1000, Summary!$Q$8)
+SUMIFS(Meetings!$F$3:$F1000, Meetings!$B$3:$B1000, "&lt;"&amp;AF$11+7, Meetings!$B$3:$B1000, "&gt;="&amp;AF$11, Meetings!$K$3:$K1000, Summary!$Q$8)
+SUMIFS(Meetings!$F$3:$F1000, Meetings!$B$3:$B1000, "&lt;"&amp;AF$11+7, Meetings!$B$3:$B1000, "&gt;="&amp;AF$11, Meetings!$L$3:$L1000, Summary!$Q$8)
+SUMIFS(Meetings!$F$3:$F1000, Meetings!$B$3:$B1000, "&lt;"&amp;AF$11+7, Meetings!$B$3:$B1000, "&gt;="&amp;AF$11, Meetings!$M$3:$M1000, Summary!$Q$8)
+SUMIFS(Meetings!$F$3:$F1000, Meetings!$B$3:$B1000, "&lt;"&amp;AF$11+7, Meetings!$B$3:$B1000, "&gt;="&amp;AF$11, Meetings!$N$3:$N1000, Summary!$Q$8)
+SUMIFS(Meetings!$F$3:$F1000, Meetings!$B$3:$B1000, "&lt;"&amp;AF$11+7, Meetings!$B$3:$B1000, "&gt;="&amp;AF$11, Meetings!$O$3:$O1000, Summary!$Q$8)
+SUMIFS(Meetings!$F$3:$F1000, Meetings!$B$3:$B1000, "&lt;"&amp;AF$11+7, Meetings!$B$3:$B1000, "&gt;="&amp;AF$11, Meetings!$P$3:$P1000, Summary!$Q$8)
+SUMIFS(Meetings!$F$3:$F1000, Meetings!$B$3:$B1000, "&lt;"&amp;AF$11+7, Meetings!$B$3:$B1000, "&gt;="&amp;AF$11, Meetings!$Q$3:$Q1000, Summary!$Q$8)
+SUMIFS(Meetings!$F$3:$F1000, Meetings!$B$3:$B1000, "&lt;"&amp;AF$11+7, Meetings!$B$3:$B1000, "&gt;="&amp;AF$11, Meetings!$G$3:$G1000, Summary!$R$8)
+SUMIFS(Meetings!$F$3:$F1000, Meetings!$B$3:$B1000, "&lt;"&amp;AF$11+7, Meetings!$B$3:$B1000, "&gt;="&amp;AF$11, Meetings!$H$3:$H1000, Summary!$R$8)
+SUMIFS(Meetings!$F$3:$F1000, Meetings!$B$3:$B1000, "&lt;"&amp;AF$11+7, Meetings!$B$3:$B1000, "&gt;="&amp;AF$11, Meetings!$I$3:$I1000, Summary!$R$8)
+SUMIFS(Meetings!$F$3:$F1000, Meetings!$B$3:$B1000, "&lt;"&amp;AF$11+7, Meetings!$B$3:$B1000, "&gt;="&amp;AF$11, Meetings!$J$3:$J1000, Summary!$R$8)
+SUMIFS(Meetings!$F$3:$F1000, Meetings!$B$3:$B1000, "&lt;"&amp;AF$11+7, Meetings!$B$3:$B1000, "&gt;="&amp;AF$11, Meetings!$K$3:$K1000, Summary!$R$8)
+SUMIFS(Meetings!$F$3:$F1000, Meetings!$B$3:$B1000, "&lt;"&amp;AF$11+7, Meetings!$B$3:$B1000, "&gt;="&amp;AF$11, Meetings!$L$3:$L1000, Summary!$R$8)
+SUMIFS(Meetings!$F$3:$F1000, Meetings!$B$3:$B1000, "&lt;"&amp;AF$11+7, Meetings!$B$3:$B1000, "&gt;="&amp;AF$11, Meetings!$M$3:$M1000, Summary!$R$8)
+SUMIFS(Meetings!$F$3:$F1000, Meetings!$B$3:$B1000, "&lt;"&amp;AF$11+7, Meetings!$B$3:$B1000, "&gt;="&amp;AF$11, Meetings!$N$3:$N1000, Summary!$R$8)
+SUMIFS(Meetings!$F$3:$F1000, Meetings!$B$3:$B1000, "&lt;"&amp;AF$11+7, Meetings!$B$3:$B1000, "&gt;="&amp;AF$11, Meetings!$O$3:$O1000, Summary!$R$8)
+SUMIFS(Meetings!$F$3:$F1000, Meetings!$B$3:$B1000, "&lt;"&amp;AF$11+7, Meetings!$B$3:$B1000, "&gt;="&amp;AF$11, Meetings!$P$3:$P1000, Summary!$R$8)
+SUMIFS(Meetings!$F$3:$F1000, Meetings!$B$3:$B1000, "&lt;"&amp;AF$11+7, Meetings!$B$3:$B1000, "&gt;="&amp;AF$11, Meetings!$Q$3:$Q1000, Summary!$R$8)</f>
        <v>21.75</v>
      </c>
      <c r="AG19" s="136">
        <f>SUMIFS(Timesheet!$G$3:$G1000, Timesheet!$D$3:$D1000, $B19, Timesheet!$B$3:$B1000, "&lt;"&amp;AG$11+7, Timesheet!$B$3:$B1000, "&gt;="&amp;AG$11)
+SUMIFS(Meetings!$F$3:$F1000, Meetings!$B$3:$B1000, "&lt;"&amp;AG$11+7, Meetings!$B$3:$B1000, "&gt;="&amp;AG$11, Meetings!$G$3:$G1000, Summary!$P$8)
+SUMIFS(Meetings!$F$3:$F1000, Meetings!$B$3:$B1000, "&lt;"&amp;AG$11+7, Meetings!$B$3:$B1000, "&gt;="&amp;AG$11, Meetings!$H$3:$H1000, Summary!$P$8)
+SUMIFS(Meetings!$F$3:$F1000, Meetings!$B$3:$B1000, "&lt;"&amp;AG$11+7, Meetings!$B$3:$B1000, "&gt;="&amp;AG$11, Meetings!$I$3:$I1000, Summary!$P$8)
+SUMIFS(Meetings!$F$3:$F1000, Meetings!$B$3:$B1000, "&lt;"&amp;AG$11+7, Meetings!$B$3:$B1000, "&gt;="&amp;AG$11, Meetings!$J$3:$J1000, Summary!$P$8)
+SUMIFS(Meetings!$F$3:$F1000, Meetings!$B$3:$B1000, "&lt;"&amp;AG$11+7, Meetings!$B$3:$B1000, "&gt;="&amp;AG$11, Meetings!$K$3:$K1000, Summary!$P$8)
+SUMIFS(Meetings!$F$3:$F1000, Meetings!$B$3:$B1000, "&lt;"&amp;AG$11+7, Meetings!$B$3:$B1000, "&gt;="&amp;AG$11, Meetings!$L$3:$L1000, Summary!$P$8)
+SUMIFS(Meetings!$F$3:$F1000, Meetings!$B$3:$B1000, "&lt;"&amp;AG$11+7, Meetings!$B$3:$B1000, "&gt;="&amp;AG$11, Meetings!$M$3:$M1000, Summary!$P$8)
+SUMIFS(Meetings!$F$3:$F1000, Meetings!$B$3:$B1000, "&lt;"&amp;AG$11+7, Meetings!$B$3:$B1000, "&gt;="&amp;AG$11, Meetings!$N$3:$N1000, Summary!$P$8)
+SUMIFS(Meetings!$F$3:$F1000, Meetings!$B$3:$B1000, "&lt;"&amp;AG$11+7, Meetings!$B$3:$B1000, "&gt;="&amp;AG$11, Meetings!$O$3:$O1000, Summary!$P$8)
+SUMIFS(Meetings!$F$3:$F1000, Meetings!$B$3:$B1000, "&lt;"&amp;AG$11+7, Meetings!$B$3:$B1000, "&gt;="&amp;AG$11, Meetings!$P$3:$P1000, Summary!$P$8)
+SUMIFS(Meetings!$F$3:$F1000, Meetings!$B$3:$B1000, "&lt;"&amp;AG$11+7, Meetings!$B$3:$B1000, "&gt;="&amp;AG$11, Meetings!$Q$3:$Q1000, Summary!$P$8)
+SUMIFS(Meetings!$F$3:$F1000, Meetings!$B$3:$B1000, "&lt;"&amp;AG$11+7, Meetings!$B$3:$B1000, "&gt;="&amp;AG$11, Meetings!$G$3:$G1000, Summary!$Q$8)
+SUMIFS(Meetings!$F$3:$F1000, Meetings!$B$3:$B1000, "&lt;"&amp;AG$11+7, Meetings!$B$3:$B1000, "&gt;="&amp;AG$11, Meetings!$H$3:$H1000, Summary!$Q$8)
+SUMIFS(Meetings!$F$3:$F1000, Meetings!$B$3:$B1000, "&lt;"&amp;AG$11+7, Meetings!$B$3:$B1000, "&gt;="&amp;AG$11, Meetings!$I$3:$I1000, Summary!$Q$8)
+SUMIFS(Meetings!$F$3:$F1000, Meetings!$B$3:$B1000, "&lt;"&amp;AG$11+7, Meetings!$B$3:$B1000, "&gt;="&amp;AG$11, Meetings!$J$3:$J1000, Summary!$Q$8)
+SUMIFS(Meetings!$F$3:$F1000, Meetings!$B$3:$B1000, "&lt;"&amp;AG$11+7, Meetings!$B$3:$B1000, "&gt;="&amp;AG$11, Meetings!$K$3:$K1000, Summary!$Q$8)
+SUMIFS(Meetings!$F$3:$F1000, Meetings!$B$3:$B1000, "&lt;"&amp;AG$11+7, Meetings!$B$3:$B1000, "&gt;="&amp;AG$11, Meetings!$L$3:$L1000, Summary!$Q$8)
+SUMIFS(Meetings!$F$3:$F1000, Meetings!$B$3:$B1000, "&lt;"&amp;AG$11+7, Meetings!$B$3:$B1000, "&gt;="&amp;AG$11, Meetings!$M$3:$M1000, Summary!$Q$8)
+SUMIFS(Meetings!$F$3:$F1000, Meetings!$B$3:$B1000, "&lt;"&amp;AG$11+7, Meetings!$B$3:$B1000, "&gt;="&amp;AG$11, Meetings!$N$3:$N1000, Summary!$Q$8)
+SUMIFS(Meetings!$F$3:$F1000, Meetings!$B$3:$B1000, "&lt;"&amp;AG$11+7, Meetings!$B$3:$B1000, "&gt;="&amp;AG$11, Meetings!$O$3:$O1000, Summary!$Q$8)
+SUMIFS(Meetings!$F$3:$F1000, Meetings!$B$3:$B1000, "&lt;"&amp;AG$11+7, Meetings!$B$3:$B1000, "&gt;="&amp;AG$11, Meetings!$P$3:$P1000, Summary!$Q$8)
+SUMIFS(Meetings!$F$3:$F1000, Meetings!$B$3:$B1000, "&lt;"&amp;AG$11+7, Meetings!$B$3:$B1000, "&gt;="&amp;AG$11, Meetings!$Q$3:$Q1000, Summary!$Q$8)
+SUMIFS(Meetings!$F$3:$F1000, Meetings!$B$3:$B1000, "&lt;"&amp;AG$11+7, Meetings!$B$3:$B1000, "&gt;="&amp;AG$11, Meetings!$G$3:$G1000, Summary!$R$8)
+SUMIFS(Meetings!$F$3:$F1000, Meetings!$B$3:$B1000, "&lt;"&amp;AG$11+7, Meetings!$B$3:$B1000, "&gt;="&amp;AG$11, Meetings!$H$3:$H1000, Summary!$R$8)
+SUMIFS(Meetings!$F$3:$F1000, Meetings!$B$3:$B1000, "&lt;"&amp;AG$11+7, Meetings!$B$3:$B1000, "&gt;="&amp;AG$11, Meetings!$I$3:$I1000, Summary!$R$8)
+SUMIFS(Meetings!$F$3:$F1000, Meetings!$B$3:$B1000, "&lt;"&amp;AG$11+7, Meetings!$B$3:$B1000, "&gt;="&amp;AG$11, Meetings!$J$3:$J1000, Summary!$R$8)
+SUMIFS(Meetings!$F$3:$F1000, Meetings!$B$3:$B1000, "&lt;"&amp;AG$11+7, Meetings!$B$3:$B1000, "&gt;="&amp;AG$11, Meetings!$K$3:$K1000, Summary!$R$8)
+SUMIFS(Meetings!$F$3:$F1000, Meetings!$B$3:$B1000, "&lt;"&amp;AG$11+7, Meetings!$B$3:$B1000, "&gt;="&amp;AG$11, Meetings!$L$3:$L1000, Summary!$R$8)
+SUMIFS(Meetings!$F$3:$F1000, Meetings!$B$3:$B1000, "&lt;"&amp;AG$11+7, Meetings!$B$3:$B1000, "&gt;="&amp;AG$11, Meetings!$M$3:$M1000, Summary!$R$8)
+SUMIFS(Meetings!$F$3:$F1000, Meetings!$B$3:$B1000, "&lt;"&amp;AG$11+7, Meetings!$B$3:$B1000, "&gt;="&amp;AG$11, Meetings!$N$3:$N1000, Summary!$R$8)
+SUMIFS(Meetings!$F$3:$F1000, Meetings!$B$3:$B1000, "&lt;"&amp;AG$11+7, Meetings!$B$3:$B1000, "&gt;="&amp;AG$11, Meetings!$O$3:$O1000, Summary!$R$8)
+SUMIFS(Meetings!$F$3:$F1000, Meetings!$B$3:$B1000, "&lt;"&amp;AG$11+7, Meetings!$B$3:$B1000, "&gt;="&amp;AG$11, Meetings!$P$3:$P1000, Summary!$R$8)
+SUMIFS(Meetings!$F$3:$F1000, Meetings!$B$3:$B1000, "&lt;"&amp;AG$11+7, Meetings!$B$3:$B1000, "&gt;="&amp;AG$11, Meetings!$Q$3:$Q1000, Summary!$R$8)</f>
        <v>153.25</v>
      </c>
      <c r="AH19" s="136">
        <f>SUMIFS(Timesheet!$G$3:$G1000, Timesheet!$D$3:$D1000, $B19, Timesheet!$B$3:$B1000, "&lt;"&amp;AH$11+7, Timesheet!$B$3:$B1000, "&gt;="&amp;AH$11)
+SUMIFS(Meetings!$F$3:$F1000, Meetings!$B$3:$B1000, "&lt;"&amp;AH$11+7, Meetings!$B$3:$B1000, "&gt;="&amp;AH$11, Meetings!$G$3:$G1000, Summary!$P$8)
+SUMIFS(Meetings!$F$3:$F1000, Meetings!$B$3:$B1000, "&lt;"&amp;AH$11+7, Meetings!$B$3:$B1000, "&gt;="&amp;AH$11, Meetings!$H$3:$H1000, Summary!$P$8)
+SUMIFS(Meetings!$F$3:$F1000, Meetings!$B$3:$B1000, "&lt;"&amp;AH$11+7, Meetings!$B$3:$B1000, "&gt;="&amp;AH$11, Meetings!$I$3:$I1000, Summary!$P$8)
+SUMIFS(Meetings!$F$3:$F1000, Meetings!$B$3:$B1000, "&lt;"&amp;AH$11+7, Meetings!$B$3:$B1000, "&gt;="&amp;AH$11, Meetings!$J$3:$J1000, Summary!$P$8)
+SUMIFS(Meetings!$F$3:$F1000, Meetings!$B$3:$B1000, "&lt;"&amp;AH$11+7, Meetings!$B$3:$B1000, "&gt;="&amp;AH$11, Meetings!$K$3:$K1000, Summary!$P$8)
+SUMIFS(Meetings!$F$3:$F1000, Meetings!$B$3:$B1000, "&lt;"&amp;AH$11+7, Meetings!$B$3:$B1000, "&gt;="&amp;AH$11, Meetings!$L$3:$L1000, Summary!$P$8)
+SUMIFS(Meetings!$F$3:$F1000, Meetings!$B$3:$B1000, "&lt;"&amp;AH$11+7, Meetings!$B$3:$B1000, "&gt;="&amp;AH$11, Meetings!$M$3:$M1000, Summary!$P$8)
+SUMIFS(Meetings!$F$3:$F1000, Meetings!$B$3:$B1000, "&lt;"&amp;AH$11+7, Meetings!$B$3:$B1000, "&gt;="&amp;AH$11, Meetings!$N$3:$N1000, Summary!$P$8)
+SUMIFS(Meetings!$F$3:$F1000, Meetings!$B$3:$B1000, "&lt;"&amp;AH$11+7, Meetings!$B$3:$B1000, "&gt;="&amp;AH$11, Meetings!$O$3:$O1000, Summary!$P$8)
+SUMIFS(Meetings!$F$3:$F1000, Meetings!$B$3:$B1000, "&lt;"&amp;AH$11+7, Meetings!$B$3:$B1000, "&gt;="&amp;AH$11, Meetings!$P$3:$P1000, Summary!$P$8)
+SUMIFS(Meetings!$F$3:$F1000, Meetings!$B$3:$B1000, "&lt;"&amp;AH$11+7, Meetings!$B$3:$B1000, "&gt;="&amp;AH$11, Meetings!$Q$3:$Q1000, Summary!$P$8)
+SUMIFS(Meetings!$F$3:$F1000, Meetings!$B$3:$B1000, "&lt;"&amp;AH$11+7, Meetings!$B$3:$B1000, "&gt;="&amp;AH$11, Meetings!$G$3:$G1000, Summary!$Q$8)
+SUMIFS(Meetings!$F$3:$F1000, Meetings!$B$3:$B1000, "&lt;"&amp;AH$11+7, Meetings!$B$3:$B1000, "&gt;="&amp;AH$11, Meetings!$H$3:$H1000, Summary!$Q$8)
+SUMIFS(Meetings!$F$3:$F1000, Meetings!$B$3:$B1000, "&lt;"&amp;AH$11+7, Meetings!$B$3:$B1000, "&gt;="&amp;AH$11, Meetings!$I$3:$I1000, Summary!$Q$8)
+SUMIFS(Meetings!$F$3:$F1000, Meetings!$B$3:$B1000, "&lt;"&amp;AH$11+7, Meetings!$B$3:$B1000, "&gt;="&amp;AH$11, Meetings!$J$3:$J1000, Summary!$Q$8)
+SUMIFS(Meetings!$F$3:$F1000, Meetings!$B$3:$B1000, "&lt;"&amp;AH$11+7, Meetings!$B$3:$B1000, "&gt;="&amp;AH$11, Meetings!$K$3:$K1000, Summary!$Q$8)
+SUMIFS(Meetings!$F$3:$F1000, Meetings!$B$3:$B1000, "&lt;"&amp;AH$11+7, Meetings!$B$3:$B1000, "&gt;="&amp;AH$11, Meetings!$L$3:$L1000, Summary!$Q$8)
+SUMIFS(Meetings!$F$3:$F1000, Meetings!$B$3:$B1000, "&lt;"&amp;AH$11+7, Meetings!$B$3:$B1000, "&gt;="&amp;AH$11, Meetings!$M$3:$M1000, Summary!$Q$8)
+SUMIFS(Meetings!$F$3:$F1000, Meetings!$B$3:$B1000, "&lt;"&amp;AH$11+7, Meetings!$B$3:$B1000, "&gt;="&amp;AH$11, Meetings!$N$3:$N1000, Summary!$Q$8)
+SUMIFS(Meetings!$F$3:$F1000, Meetings!$B$3:$B1000, "&lt;"&amp;AH$11+7, Meetings!$B$3:$B1000, "&gt;="&amp;AH$11, Meetings!$O$3:$O1000, Summary!$Q$8)
+SUMIFS(Meetings!$F$3:$F1000, Meetings!$B$3:$B1000, "&lt;"&amp;AH$11+7, Meetings!$B$3:$B1000, "&gt;="&amp;AH$11, Meetings!$P$3:$P1000, Summary!$Q$8)
+SUMIFS(Meetings!$F$3:$F1000, Meetings!$B$3:$B1000, "&lt;"&amp;AH$11+7, Meetings!$B$3:$B1000, "&gt;="&amp;AH$11, Meetings!$Q$3:$Q1000, Summary!$Q$8)
+SUMIFS(Meetings!$F$3:$F1000, Meetings!$B$3:$B1000, "&lt;"&amp;AH$11+7, Meetings!$B$3:$B1000, "&gt;="&amp;AH$11, Meetings!$G$3:$G1000, Summary!$R$8)
+SUMIFS(Meetings!$F$3:$F1000, Meetings!$B$3:$B1000, "&lt;"&amp;AH$11+7, Meetings!$B$3:$B1000, "&gt;="&amp;AH$11, Meetings!$H$3:$H1000, Summary!$R$8)
+SUMIFS(Meetings!$F$3:$F1000, Meetings!$B$3:$B1000, "&lt;"&amp;AH$11+7, Meetings!$B$3:$B1000, "&gt;="&amp;AH$11, Meetings!$I$3:$I1000, Summary!$R$8)
+SUMIFS(Meetings!$F$3:$F1000, Meetings!$B$3:$B1000, "&lt;"&amp;AH$11+7, Meetings!$B$3:$B1000, "&gt;="&amp;AH$11, Meetings!$J$3:$J1000, Summary!$R$8)
+SUMIFS(Meetings!$F$3:$F1000, Meetings!$B$3:$B1000, "&lt;"&amp;AH$11+7, Meetings!$B$3:$B1000, "&gt;="&amp;AH$11, Meetings!$K$3:$K1000, Summary!$R$8)
+SUMIFS(Meetings!$F$3:$F1000, Meetings!$B$3:$B1000, "&lt;"&amp;AH$11+7, Meetings!$B$3:$B1000, "&gt;="&amp;AH$11, Meetings!$L$3:$L1000, Summary!$R$8)
+SUMIFS(Meetings!$F$3:$F1000, Meetings!$B$3:$B1000, "&lt;"&amp;AH$11+7, Meetings!$B$3:$B1000, "&gt;="&amp;AH$11, Meetings!$M$3:$M1000, Summary!$R$8)
+SUMIFS(Meetings!$F$3:$F1000, Meetings!$B$3:$B1000, "&lt;"&amp;AH$11+7, Meetings!$B$3:$B1000, "&gt;="&amp;AH$11, Meetings!$N$3:$N1000, Summary!$R$8)
+SUMIFS(Meetings!$F$3:$F1000, Meetings!$B$3:$B1000, "&lt;"&amp;AH$11+7, Meetings!$B$3:$B1000, "&gt;="&amp;AH$11, Meetings!$O$3:$O1000, Summary!$R$8)
+SUMIFS(Meetings!$F$3:$F1000, Meetings!$B$3:$B1000, "&lt;"&amp;AH$11+7, Meetings!$B$3:$B1000, "&gt;="&amp;AH$11, Meetings!$P$3:$P1000, Summary!$R$8)
+SUMIFS(Meetings!$F$3:$F1000, Meetings!$B$3:$B1000, "&lt;"&amp;AH$11+7, Meetings!$B$3:$B1000, "&gt;="&amp;AH$11, Meetings!$Q$3:$Q1000, Summary!$R$8)</f>
        <v>35.25</v>
      </c>
      <c r="AI19" s="136">
        <f>SUMIFS(Timesheet!$G$3:$G1000, Timesheet!$D$3:$D1000, $B19, Timesheet!$B$3:$B1000, "&lt;"&amp;AI$11+7, Timesheet!$B$3:$B1000, "&gt;="&amp;AI$11)
+SUMIFS(Meetings!$F$3:$F1000, Meetings!$B$3:$B1000, "&lt;"&amp;AI$11+7, Meetings!$B$3:$B1000, "&gt;="&amp;AI$11, Meetings!$G$3:$G1000, Summary!$P$8)
+SUMIFS(Meetings!$F$3:$F1000, Meetings!$B$3:$B1000, "&lt;"&amp;AI$11+7, Meetings!$B$3:$B1000, "&gt;="&amp;AI$11, Meetings!$H$3:$H1000, Summary!$P$8)
+SUMIFS(Meetings!$F$3:$F1000, Meetings!$B$3:$B1000, "&lt;"&amp;AI$11+7, Meetings!$B$3:$B1000, "&gt;="&amp;AI$11, Meetings!$I$3:$I1000, Summary!$P$8)
+SUMIFS(Meetings!$F$3:$F1000, Meetings!$B$3:$B1000, "&lt;"&amp;AI$11+7, Meetings!$B$3:$B1000, "&gt;="&amp;AI$11, Meetings!$J$3:$J1000, Summary!$P$8)
+SUMIFS(Meetings!$F$3:$F1000, Meetings!$B$3:$B1000, "&lt;"&amp;AI$11+7, Meetings!$B$3:$B1000, "&gt;="&amp;AI$11, Meetings!$K$3:$K1000, Summary!$P$8)
+SUMIFS(Meetings!$F$3:$F1000, Meetings!$B$3:$B1000, "&lt;"&amp;AI$11+7, Meetings!$B$3:$B1000, "&gt;="&amp;AI$11, Meetings!$L$3:$L1000, Summary!$P$8)
+SUMIFS(Meetings!$F$3:$F1000, Meetings!$B$3:$B1000, "&lt;"&amp;AI$11+7, Meetings!$B$3:$B1000, "&gt;="&amp;AI$11, Meetings!$M$3:$M1000, Summary!$P$8)
+SUMIFS(Meetings!$F$3:$F1000, Meetings!$B$3:$B1000, "&lt;"&amp;AI$11+7, Meetings!$B$3:$B1000, "&gt;="&amp;AI$11, Meetings!$N$3:$N1000, Summary!$P$8)
+SUMIFS(Meetings!$F$3:$F1000, Meetings!$B$3:$B1000, "&lt;"&amp;AI$11+7, Meetings!$B$3:$B1000, "&gt;="&amp;AI$11, Meetings!$O$3:$O1000, Summary!$P$8)
+SUMIFS(Meetings!$F$3:$F1000, Meetings!$B$3:$B1000, "&lt;"&amp;AI$11+7, Meetings!$B$3:$B1000, "&gt;="&amp;AI$11, Meetings!$P$3:$P1000, Summary!$P$8)
+SUMIFS(Meetings!$F$3:$F1000, Meetings!$B$3:$B1000, "&lt;"&amp;AI$11+7, Meetings!$B$3:$B1000, "&gt;="&amp;AI$11, Meetings!$Q$3:$Q1000, Summary!$P$8)
+SUMIFS(Meetings!$F$3:$F1000, Meetings!$B$3:$B1000, "&lt;"&amp;AI$11+7, Meetings!$B$3:$B1000, "&gt;="&amp;AI$11, Meetings!$G$3:$G1000, Summary!$Q$8)
+SUMIFS(Meetings!$F$3:$F1000, Meetings!$B$3:$B1000, "&lt;"&amp;AI$11+7, Meetings!$B$3:$B1000, "&gt;="&amp;AI$11, Meetings!$H$3:$H1000, Summary!$Q$8)
+SUMIFS(Meetings!$F$3:$F1000, Meetings!$B$3:$B1000, "&lt;"&amp;AI$11+7, Meetings!$B$3:$B1000, "&gt;="&amp;AI$11, Meetings!$I$3:$I1000, Summary!$Q$8)
+SUMIFS(Meetings!$F$3:$F1000, Meetings!$B$3:$B1000, "&lt;"&amp;AI$11+7, Meetings!$B$3:$B1000, "&gt;="&amp;AI$11, Meetings!$J$3:$J1000, Summary!$Q$8)
+SUMIFS(Meetings!$F$3:$F1000, Meetings!$B$3:$B1000, "&lt;"&amp;AI$11+7, Meetings!$B$3:$B1000, "&gt;="&amp;AI$11, Meetings!$K$3:$K1000, Summary!$Q$8)
+SUMIFS(Meetings!$F$3:$F1000, Meetings!$B$3:$B1000, "&lt;"&amp;AI$11+7, Meetings!$B$3:$B1000, "&gt;="&amp;AI$11, Meetings!$L$3:$L1000, Summary!$Q$8)
+SUMIFS(Meetings!$F$3:$F1000, Meetings!$B$3:$B1000, "&lt;"&amp;AI$11+7, Meetings!$B$3:$B1000, "&gt;="&amp;AI$11, Meetings!$M$3:$M1000, Summary!$Q$8)
+SUMIFS(Meetings!$F$3:$F1000, Meetings!$B$3:$B1000, "&lt;"&amp;AI$11+7, Meetings!$B$3:$B1000, "&gt;="&amp;AI$11, Meetings!$N$3:$N1000, Summary!$Q$8)
+SUMIFS(Meetings!$F$3:$F1000, Meetings!$B$3:$B1000, "&lt;"&amp;AI$11+7, Meetings!$B$3:$B1000, "&gt;="&amp;AI$11, Meetings!$O$3:$O1000, Summary!$Q$8)
+SUMIFS(Meetings!$F$3:$F1000, Meetings!$B$3:$B1000, "&lt;"&amp;AI$11+7, Meetings!$B$3:$B1000, "&gt;="&amp;AI$11, Meetings!$P$3:$P1000, Summary!$Q$8)
+SUMIFS(Meetings!$F$3:$F1000, Meetings!$B$3:$B1000, "&lt;"&amp;AI$11+7, Meetings!$B$3:$B1000, "&gt;="&amp;AI$11, Meetings!$Q$3:$Q1000, Summary!$Q$8)
+SUMIFS(Meetings!$F$3:$F1000, Meetings!$B$3:$B1000, "&lt;"&amp;AI$11+7, Meetings!$B$3:$B1000, "&gt;="&amp;AI$11, Meetings!$G$3:$G1000, Summary!$R$8)
+SUMIFS(Meetings!$F$3:$F1000, Meetings!$B$3:$B1000, "&lt;"&amp;AI$11+7, Meetings!$B$3:$B1000, "&gt;="&amp;AI$11, Meetings!$H$3:$H1000, Summary!$R$8)
+SUMIFS(Meetings!$F$3:$F1000, Meetings!$B$3:$B1000, "&lt;"&amp;AI$11+7, Meetings!$B$3:$B1000, "&gt;="&amp;AI$11, Meetings!$I$3:$I1000, Summary!$R$8)
+SUMIFS(Meetings!$F$3:$F1000, Meetings!$B$3:$B1000, "&lt;"&amp;AI$11+7, Meetings!$B$3:$B1000, "&gt;="&amp;AI$11, Meetings!$J$3:$J1000, Summary!$R$8)
+SUMIFS(Meetings!$F$3:$F1000, Meetings!$B$3:$B1000, "&lt;"&amp;AI$11+7, Meetings!$B$3:$B1000, "&gt;="&amp;AI$11, Meetings!$K$3:$K1000, Summary!$R$8)
+SUMIFS(Meetings!$F$3:$F1000, Meetings!$B$3:$B1000, "&lt;"&amp;AI$11+7, Meetings!$B$3:$B1000, "&gt;="&amp;AI$11, Meetings!$L$3:$L1000, Summary!$R$8)
+SUMIFS(Meetings!$F$3:$F1000, Meetings!$B$3:$B1000, "&lt;"&amp;AI$11+7, Meetings!$B$3:$B1000, "&gt;="&amp;AI$11, Meetings!$M$3:$M1000, Summary!$R$8)
+SUMIFS(Meetings!$F$3:$F1000, Meetings!$B$3:$B1000, "&lt;"&amp;AI$11+7, Meetings!$B$3:$B1000, "&gt;="&amp;AI$11, Meetings!$N$3:$N1000, Summary!$R$8)
+SUMIFS(Meetings!$F$3:$F1000, Meetings!$B$3:$B1000, "&lt;"&amp;AI$11+7, Meetings!$B$3:$B1000, "&gt;="&amp;AI$11, Meetings!$O$3:$O1000, Summary!$R$8)
+SUMIFS(Meetings!$F$3:$F1000, Meetings!$B$3:$B1000, "&lt;"&amp;AI$11+7, Meetings!$B$3:$B1000, "&gt;="&amp;AI$11, Meetings!$P$3:$P1000, Summary!$R$8)
+SUMIFS(Meetings!$F$3:$F1000, Meetings!$B$3:$B1000, "&lt;"&amp;AI$11+7, Meetings!$B$3:$B1000, "&gt;="&amp;AI$11, Meetings!$Q$3:$Q1000, Summary!$R$8)</f>
        <v>0</v>
      </c>
      <c r="AJ19" s="136">
        <f>SUMIFS(Timesheet!$G$3:$G1000, Timesheet!$D$3:$D1000, $B19, Timesheet!$B$3:$B1000, "&lt;"&amp;AJ$11+7, Timesheet!$B$3:$B1000, "&gt;="&amp;AJ$11)
+SUMIFS(Meetings!$F$3:$F1000, Meetings!$B$3:$B1000, "&lt;"&amp;AJ$11+7, Meetings!$B$3:$B1000, "&gt;="&amp;AJ$11, Meetings!$G$3:$G1000, Summary!$P$8)
+SUMIFS(Meetings!$F$3:$F1000, Meetings!$B$3:$B1000, "&lt;"&amp;AJ$11+7, Meetings!$B$3:$B1000, "&gt;="&amp;AJ$11, Meetings!$H$3:$H1000, Summary!$P$8)
+SUMIFS(Meetings!$F$3:$F1000, Meetings!$B$3:$B1000, "&lt;"&amp;AJ$11+7, Meetings!$B$3:$B1000, "&gt;="&amp;AJ$11, Meetings!$I$3:$I1000, Summary!$P$8)
+SUMIFS(Meetings!$F$3:$F1000, Meetings!$B$3:$B1000, "&lt;"&amp;AJ$11+7, Meetings!$B$3:$B1000, "&gt;="&amp;AJ$11, Meetings!$J$3:$J1000, Summary!$P$8)
+SUMIFS(Meetings!$F$3:$F1000, Meetings!$B$3:$B1000, "&lt;"&amp;AJ$11+7, Meetings!$B$3:$B1000, "&gt;="&amp;AJ$11, Meetings!$K$3:$K1000, Summary!$P$8)
+SUMIFS(Meetings!$F$3:$F1000, Meetings!$B$3:$B1000, "&lt;"&amp;AJ$11+7, Meetings!$B$3:$B1000, "&gt;="&amp;AJ$11, Meetings!$L$3:$L1000, Summary!$P$8)
+SUMIFS(Meetings!$F$3:$F1000, Meetings!$B$3:$B1000, "&lt;"&amp;AJ$11+7, Meetings!$B$3:$B1000, "&gt;="&amp;AJ$11, Meetings!$M$3:$M1000, Summary!$P$8)
+SUMIFS(Meetings!$F$3:$F1000, Meetings!$B$3:$B1000, "&lt;"&amp;AJ$11+7, Meetings!$B$3:$B1000, "&gt;="&amp;AJ$11, Meetings!$N$3:$N1000, Summary!$P$8)
+SUMIFS(Meetings!$F$3:$F1000, Meetings!$B$3:$B1000, "&lt;"&amp;AJ$11+7, Meetings!$B$3:$B1000, "&gt;="&amp;AJ$11, Meetings!$O$3:$O1000, Summary!$P$8)
+SUMIFS(Meetings!$F$3:$F1000, Meetings!$B$3:$B1000, "&lt;"&amp;AJ$11+7, Meetings!$B$3:$B1000, "&gt;="&amp;AJ$11, Meetings!$P$3:$P1000, Summary!$P$8)
+SUMIFS(Meetings!$F$3:$F1000, Meetings!$B$3:$B1000, "&lt;"&amp;AJ$11+7, Meetings!$B$3:$B1000, "&gt;="&amp;AJ$11, Meetings!$Q$3:$Q1000, Summary!$P$8)
+SUMIFS(Meetings!$F$3:$F1000, Meetings!$B$3:$B1000, "&lt;"&amp;AJ$11+7, Meetings!$B$3:$B1000, "&gt;="&amp;AJ$11, Meetings!$G$3:$G1000, Summary!$Q$8)
+SUMIFS(Meetings!$F$3:$F1000, Meetings!$B$3:$B1000, "&lt;"&amp;AJ$11+7, Meetings!$B$3:$B1000, "&gt;="&amp;AJ$11, Meetings!$H$3:$H1000, Summary!$Q$8)
+SUMIFS(Meetings!$F$3:$F1000, Meetings!$B$3:$B1000, "&lt;"&amp;AJ$11+7, Meetings!$B$3:$B1000, "&gt;="&amp;AJ$11, Meetings!$I$3:$I1000, Summary!$Q$8)
+SUMIFS(Meetings!$F$3:$F1000, Meetings!$B$3:$B1000, "&lt;"&amp;AJ$11+7, Meetings!$B$3:$B1000, "&gt;="&amp;AJ$11, Meetings!$J$3:$J1000, Summary!$Q$8)
+SUMIFS(Meetings!$F$3:$F1000, Meetings!$B$3:$B1000, "&lt;"&amp;AJ$11+7, Meetings!$B$3:$B1000, "&gt;="&amp;AJ$11, Meetings!$K$3:$K1000, Summary!$Q$8)
+SUMIFS(Meetings!$F$3:$F1000, Meetings!$B$3:$B1000, "&lt;"&amp;AJ$11+7, Meetings!$B$3:$B1000, "&gt;="&amp;AJ$11, Meetings!$L$3:$L1000, Summary!$Q$8)
+SUMIFS(Meetings!$F$3:$F1000, Meetings!$B$3:$B1000, "&lt;"&amp;AJ$11+7, Meetings!$B$3:$B1000, "&gt;="&amp;AJ$11, Meetings!$M$3:$M1000, Summary!$Q$8)
+SUMIFS(Meetings!$F$3:$F1000, Meetings!$B$3:$B1000, "&lt;"&amp;AJ$11+7, Meetings!$B$3:$B1000, "&gt;="&amp;AJ$11, Meetings!$N$3:$N1000, Summary!$Q$8)
+SUMIFS(Meetings!$F$3:$F1000, Meetings!$B$3:$B1000, "&lt;"&amp;AJ$11+7, Meetings!$B$3:$B1000, "&gt;="&amp;AJ$11, Meetings!$O$3:$O1000, Summary!$Q$8)
+SUMIFS(Meetings!$F$3:$F1000, Meetings!$B$3:$B1000, "&lt;"&amp;AJ$11+7, Meetings!$B$3:$B1000, "&gt;="&amp;AJ$11, Meetings!$P$3:$P1000, Summary!$Q$8)
+SUMIFS(Meetings!$F$3:$F1000, Meetings!$B$3:$B1000, "&lt;"&amp;AJ$11+7, Meetings!$B$3:$B1000, "&gt;="&amp;AJ$11, Meetings!$Q$3:$Q1000, Summary!$Q$8)
+SUMIFS(Meetings!$F$3:$F1000, Meetings!$B$3:$B1000, "&lt;"&amp;AJ$11+7, Meetings!$B$3:$B1000, "&gt;="&amp;AJ$11, Meetings!$G$3:$G1000, Summary!$R$8)
+SUMIFS(Meetings!$F$3:$F1000, Meetings!$B$3:$B1000, "&lt;"&amp;AJ$11+7, Meetings!$B$3:$B1000, "&gt;="&amp;AJ$11, Meetings!$H$3:$H1000, Summary!$R$8)
+SUMIFS(Meetings!$F$3:$F1000, Meetings!$B$3:$B1000, "&lt;"&amp;AJ$11+7, Meetings!$B$3:$B1000, "&gt;="&amp;AJ$11, Meetings!$I$3:$I1000, Summary!$R$8)
+SUMIFS(Meetings!$F$3:$F1000, Meetings!$B$3:$B1000, "&lt;"&amp;AJ$11+7, Meetings!$B$3:$B1000, "&gt;="&amp;AJ$11, Meetings!$J$3:$J1000, Summary!$R$8)
+SUMIFS(Meetings!$F$3:$F1000, Meetings!$B$3:$B1000, "&lt;"&amp;AJ$11+7, Meetings!$B$3:$B1000, "&gt;="&amp;AJ$11, Meetings!$K$3:$K1000, Summary!$R$8)
+SUMIFS(Meetings!$F$3:$F1000, Meetings!$B$3:$B1000, "&lt;"&amp;AJ$11+7, Meetings!$B$3:$B1000, "&gt;="&amp;AJ$11, Meetings!$L$3:$L1000, Summary!$R$8)
+SUMIFS(Meetings!$F$3:$F1000, Meetings!$B$3:$B1000, "&lt;"&amp;AJ$11+7, Meetings!$B$3:$B1000, "&gt;="&amp;AJ$11, Meetings!$M$3:$M1000, Summary!$R$8)
+SUMIFS(Meetings!$F$3:$F1000, Meetings!$B$3:$B1000, "&lt;"&amp;AJ$11+7, Meetings!$B$3:$B1000, "&gt;="&amp;AJ$11, Meetings!$N$3:$N1000, Summary!$R$8)
+SUMIFS(Meetings!$F$3:$F1000, Meetings!$B$3:$B1000, "&lt;"&amp;AJ$11+7, Meetings!$B$3:$B1000, "&gt;="&amp;AJ$11, Meetings!$O$3:$O1000, Summary!$R$8)
+SUMIFS(Meetings!$F$3:$F1000, Meetings!$B$3:$B1000, "&lt;"&amp;AJ$11+7, Meetings!$B$3:$B1000, "&gt;="&amp;AJ$11, Meetings!$P$3:$P1000, Summary!$R$8)
+SUMIFS(Meetings!$F$3:$F1000, Meetings!$B$3:$B1000, "&lt;"&amp;AJ$11+7, Meetings!$B$3:$B1000, "&gt;="&amp;AJ$11, Meetings!$Q$3:$Q1000, Summary!$R$8)</f>
        <v>0</v>
      </c>
      <c r="AK19" s="109">
        <f t="shared" si="2"/>
        <v>698.75</v>
      </c>
    </row>
    <row r="20" ht="15.75" customHeight="1">
      <c r="B20" s="140" t="s">
        <v>672</v>
      </c>
      <c r="C20" s="141">
        <f t="shared" ref="C20:AK20" si="3">SUM(C13:C19)</f>
        <v>9.75</v>
      </c>
      <c r="D20" s="141">
        <f t="shared" si="3"/>
        <v>47.25</v>
      </c>
      <c r="E20" s="141">
        <f t="shared" si="3"/>
        <v>38.75</v>
      </c>
      <c r="F20" s="141">
        <f t="shared" si="3"/>
        <v>49.25</v>
      </c>
      <c r="G20" s="141">
        <f t="shared" si="3"/>
        <v>37.5</v>
      </c>
      <c r="H20" s="141">
        <f t="shared" si="3"/>
        <v>8.75</v>
      </c>
      <c r="I20" s="141">
        <f t="shared" si="3"/>
        <v>10.75</v>
      </c>
      <c r="J20" s="141">
        <f t="shared" si="3"/>
        <v>0</v>
      </c>
      <c r="K20" s="141">
        <f t="shared" si="3"/>
        <v>6.5</v>
      </c>
      <c r="L20" s="141">
        <f t="shared" si="3"/>
        <v>7.5</v>
      </c>
      <c r="M20" s="141">
        <f t="shared" si="3"/>
        <v>46.75</v>
      </c>
      <c r="N20" s="141">
        <f t="shared" si="3"/>
        <v>33</v>
      </c>
      <c r="O20" s="141">
        <f t="shared" si="3"/>
        <v>68.75</v>
      </c>
      <c r="P20" s="141">
        <f t="shared" si="3"/>
        <v>54.75</v>
      </c>
      <c r="Q20" s="141">
        <f t="shared" si="3"/>
        <v>59.75</v>
      </c>
      <c r="R20" s="141">
        <f t="shared" si="3"/>
        <v>67</v>
      </c>
      <c r="S20" s="141">
        <f t="shared" si="3"/>
        <v>89.25</v>
      </c>
      <c r="T20" s="141">
        <f t="shared" si="3"/>
        <v>72.25</v>
      </c>
      <c r="U20" s="141">
        <f t="shared" si="3"/>
        <v>49.75</v>
      </c>
      <c r="V20" s="141">
        <f t="shared" si="3"/>
        <v>74.5</v>
      </c>
      <c r="W20" s="141">
        <f t="shared" si="3"/>
        <v>0</v>
      </c>
      <c r="X20" s="141">
        <f t="shared" si="3"/>
        <v>1.25</v>
      </c>
      <c r="Y20" s="141">
        <f t="shared" si="3"/>
        <v>0</v>
      </c>
      <c r="Z20" s="141">
        <f t="shared" si="3"/>
        <v>13</v>
      </c>
      <c r="AA20" s="141">
        <f t="shared" si="3"/>
        <v>17.25</v>
      </c>
      <c r="AB20" s="141">
        <f t="shared" si="3"/>
        <v>40</v>
      </c>
      <c r="AC20" s="141">
        <f t="shared" si="3"/>
        <v>45.75</v>
      </c>
      <c r="AD20" s="141">
        <f t="shared" si="3"/>
        <v>26.25</v>
      </c>
      <c r="AE20" s="141">
        <f t="shared" si="3"/>
        <v>6</v>
      </c>
      <c r="AF20" s="141">
        <f t="shared" si="3"/>
        <v>87.75</v>
      </c>
      <c r="AG20" s="141">
        <f t="shared" si="3"/>
        <v>227.5</v>
      </c>
      <c r="AH20" s="141">
        <f t="shared" si="3"/>
        <v>52</v>
      </c>
      <c r="AI20" s="141">
        <f t="shared" si="3"/>
        <v>0</v>
      </c>
      <c r="AJ20" s="141">
        <f t="shared" si="3"/>
        <v>0</v>
      </c>
      <c r="AK20" s="90">
        <f t="shared" si="3"/>
        <v>1348.5</v>
      </c>
    </row>
    <row r="21" ht="15.75" customHeight="1"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</row>
    <row r="22" ht="15.75" customHeight="1"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</row>
    <row r="23" ht="15.75" customHeight="1"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</row>
    <row r="24" ht="15.75" customHeight="1"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</row>
    <row r="25" ht="15.75" customHeight="1"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</row>
    <row r="26" ht="15.75" customHeight="1"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</row>
    <row r="27" ht="15.75" customHeight="1"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</row>
    <row r="28" ht="15.75" customHeight="1">
      <c r="C28" s="129" t="s">
        <v>671</v>
      </c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3"/>
    </row>
    <row r="29" ht="15.75" hidden="1" customHeight="1">
      <c r="C29" s="130">
        <v>44865.0</v>
      </c>
      <c r="D29" s="130">
        <f t="shared" ref="D29:AJ29" si="4">C29+7</f>
        <v>44872</v>
      </c>
      <c r="E29" s="130">
        <f t="shared" si="4"/>
        <v>44879</v>
      </c>
      <c r="F29" s="130">
        <f t="shared" si="4"/>
        <v>44886</v>
      </c>
      <c r="G29" s="130">
        <f t="shared" si="4"/>
        <v>44893</v>
      </c>
      <c r="H29" s="130">
        <f t="shared" si="4"/>
        <v>44900</v>
      </c>
      <c r="I29" s="130">
        <f t="shared" si="4"/>
        <v>44907</v>
      </c>
      <c r="J29" s="130">
        <f t="shared" si="4"/>
        <v>44914</v>
      </c>
      <c r="K29" s="130">
        <f t="shared" si="4"/>
        <v>44921</v>
      </c>
      <c r="L29" s="130">
        <f t="shared" si="4"/>
        <v>44928</v>
      </c>
      <c r="M29" s="130">
        <f t="shared" si="4"/>
        <v>44935</v>
      </c>
      <c r="N29" s="130">
        <f t="shared" si="4"/>
        <v>44942</v>
      </c>
      <c r="O29" s="130">
        <f t="shared" si="4"/>
        <v>44949</v>
      </c>
      <c r="P29" s="130">
        <f t="shared" si="4"/>
        <v>44956</v>
      </c>
      <c r="Q29" s="130">
        <f t="shared" si="4"/>
        <v>44963</v>
      </c>
      <c r="R29" s="130">
        <f t="shared" si="4"/>
        <v>44970</v>
      </c>
      <c r="S29" s="130">
        <f t="shared" si="4"/>
        <v>44977</v>
      </c>
      <c r="T29" s="130">
        <f t="shared" si="4"/>
        <v>44984</v>
      </c>
      <c r="U29" s="130">
        <f t="shared" si="4"/>
        <v>44991</v>
      </c>
      <c r="V29" s="130">
        <f t="shared" si="4"/>
        <v>44998</v>
      </c>
      <c r="W29" s="130">
        <f t="shared" si="4"/>
        <v>45005</v>
      </c>
      <c r="X29" s="130">
        <f t="shared" si="4"/>
        <v>45012</v>
      </c>
      <c r="Y29" s="130">
        <f t="shared" si="4"/>
        <v>45019</v>
      </c>
      <c r="Z29" s="130">
        <f t="shared" si="4"/>
        <v>45026</v>
      </c>
      <c r="AA29" s="130">
        <f t="shared" si="4"/>
        <v>45033</v>
      </c>
      <c r="AB29" s="130">
        <f t="shared" si="4"/>
        <v>45040</v>
      </c>
      <c r="AC29" s="130">
        <f t="shared" si="4"/>
        <v>45047</v>
      </c>
      <c r="AD29" s="130">
        <f t="shared" si="4"/>
        <v>45054</v>
      </c>
      <c r="AE29" s="130">
        <f t="shared" si="4"/>
        <v>45061</v>
      </c>
      <c r="AF29" s="130">
        <f t="shared" si="4"/>
        <v>45068</v>
      </c>
      <c r="AG29" s="130">
        <f t="shared" si="4"/>
        <v>45075</v>
      </c>
      <c r="AH29" s="130">
        <f t="shared" si="4"/>
        <v>45082</v>
      </c>
      <c r="AI29" s="130">
        <f t="shared" si="4"/>
        <v>45089</v>
      </c>
      <c r="AJ29" s="130">
        <f t="shared" si="4"/>
        <v>45096</v>
      </c>
    </row>
    <row r="30" ht="15.75" customHeight="1">
      <c r="C30" s="131" t="s">
        <v>641</v>
      </c>
      <c r="D30" s="131" t="s">
        <v>642</v>
      </c>
      <c r="E30" s="131" t="s">
        <v>643</v>
      </c>
      <c r="F30" s="132" t="s">
        <v>644</v>
      </c>
      <c r="G30" s="132" t="s">
        <v>645</v>
      </c>
      <c r="H30" s="132" t="s">
        <v>646</v>
      </c>
      <c r="I30" s="132" t="s">
        <v>647</v>
      </c>
      <c r="J30" s="132" t="s">
        <v>648</v>
      </c>
      <c r="K30" s="132" t="s">
        <v>649</v>
      </c>
      <c r="L30" s="132" t="s">
        <v>650</v>
      </c>
      <c r="M30" s="132" t="s">
        <v>651</v>
      </c>
      <c r="N30" s="132" t="s">
        <v>652</v>
      </c>
      <c r="O30" s="132" t="s">
        <v>653</v>
      </c>
      <c r="P30" s="132" t="s">
        <v>654</v>
      </c>
      <c r="Q30" s="132" t="s">
        <v>655</v>
      </c>
      <c r="R30" s="132" t="s">
        <v>656</v>
      </c>
      <c r="S30" s="132" t="s">
        <v>657</v>
      </c>
      <c r="T30" s="132" t="s">
        <v>658</v>
      </c>
      <c r="U30" s="132" t="s">
        <v>659</v>
      </c>
      <c r="V30" s="132" t="s">
        <v>660</v>
      </c>
      <c r="W30" s="132" t="s">
        <v>646</v>
      </c>
      <c r="X30" s="132" t="s">
        <v>647</v>
      </c>
      <c r="Y30" s="132" t="s">
        <v>648</v>
      </c>
      <c r="Z30" s="132" t="s">
        <v>649</v>
      </c>
      <c r="AA30" s="131" t="s">
        <v>661</v>
      </c>
      <c r="AB30" s="131" t="s">
        <v>662</v>
      </c>
      <c r="AC30" s="131" t="s">
        <v>663</v>
      </c>
      <c r="AD30" s="131" t="s">
        <v>664</v>
      </c>
      <c r="AE30" s="131" t="s">
        <v>665</v>
      </c>
      <c r="AF30" s="131" t="s">
        <v>666</v>
      </c>
      <c r="AG30" s="131" t="s">
        <v>667</v>
      </c>
      <c r="AH30" s="131" t="s">
        <v>668</v>
      </c>
      <c r="AI30" s="131" t="s">
        <v>669</v>
      </c>
      <c r="AJ30" s="131" t="s">
        <v>670</v>
      </c>
      <c r="AK30" s="133" t="s">
        <v>672</v>
      </c>
    </row>
    <row r="31" ht="15.75" customHeight="1">
      <c r="A31" s="135" t="s">
        <v>674</v>
      </c>
      <c r="B31" s="142" t="s">
        <v>180</v>
      </c>
      <c r="C31" s="143">
        <f>SUMIFS(Timesheet!$G$3:$G1000, Timesheet!$C$3:$C1000, $B31, Timesheet!$B$3:$B1000, "&lt;"&amp;C$29+7, Timesheet!$B$3:$B1000, "&gt;="&amp;C$29)
+SUMIFS(Meetings!$F$3:$F1000, Meetings!$B$3:$B1000, "&lt;"&amp;C$29+7, Meetings!$B$3:$B1000, "&gt;="&amp;C$29, Meetings!$G$3:$G1000, $B31)
+SUMIFS(Meetings!$F$3:$F1000, Meetings!$B$3:$B1000, "&lt;"&amp;C$29+7, Meetings!$B$3:$B1000, "&gt;="&amp;C$29, Meetings!$H$3:$H1000, $B31)
+SUMIFS(Meetings!$F$3:$F1000, Meetings!$B$3:$B1000, "&lt;"&amp;C$29+7, Meetings!$B$3:$B1000, "&gt;="&amp;C$29, Meetings!$I$3:$I1000, $B31)
+SUMIFS(Meetings!$F$3:$F1000, Meetings!$B$3:$B1000, "&lt;"&amp;C$29+7, Meetings!$B$3:$B1000, "&gt;="&amp;C$29, Meetings!$J$3:$J1000, $B31)
+SUMIFS(Meetings!$F$3:$F1000, Meetings!$B$3:$B1000, "&lt;"&amp;C$29+7, Meetings!$B$3:$B1000, "&gt;="&amp;C$29, Meetings!$K$3:$K1000, $B31)
+SUMIFS(Meetings!$F$3:$F1000, Meetings!$B$3:$B1000, "&lt;"&amp;C$29+7, Meetings!$B$3:$B1000, "&gt;="&amp;C$29, Meetings!$L$3:$L1000, $B31)
+SUMIFS(Meetings!$F$3:$F1000, Meetings!$B$3:$B1000, "&lt;"&amp;C$29+7, Meetings!$B$3:$B1000, "&gt;="&amp;C$29, Meetings!$M$3:$M1000, $B31)
+SUMIFS(Meetings!$F$3:$F1000, Meetings!$B$3:$B1000, "&lt;"&amp;C$29+7, Meetings!$B$3:$B1000, "&gt;="&amp;C$29, Meetings!$N$3:$N1000, $B31)
+SUMIFS(Meetings!$F$3:$F1000, Meetings!$B$3:$B1000, "&lt;"&amp;C$29+7, Meetings!$B$3:$B1000, "&gt;="&amp;C$29, Meetings!$O$3:$O1000, $B31)
+SUMIFS(Meetings!$F$3:$F1000, Meetings!$B$3:$B1000, "&lt;"&amp;C$29+7, Meetings!$B$3:$B1000, "&gt;="&amp;C$29, Meetings!$P$3:$P1000, $B31)
+SUMIFS(Meetings!$F$3:$F1000, Meetings!$B$3:$B1000, "&lt;"&amp;C$29+7, Meetings!$B$3:$B1000, "&gt;="&amp;C$29, Meetings!$Q$3:$Q1000, $B31)</f>
        <v>0</v>
      </c>
      <c r="D31" s="143">
        <f>SUMIFS(Timesheet!$G$3:$G1000, Timesheet!$C$3:$C1000, $B31, Timesheet!$B$3:$B1000, "&lt;"&amp;D$29+7, Timesheet!$B$3:$B1000, "&gt;="&amp;D$29)
+SUMIFS(Meetings!$F$3:$F1000, Meetings!$B$3:$B1000, "&lt;"&amp;D$29+7, Meetings!$B$3:$B1000, "&gt;="&amp;D$29, Meetings!$G$3:$G1000, $B31)
+SUMIFS(Meetings!$F$3:$F1000, Meetings!$B$3:$B1000, "&lt;"&amp;D$29+7, Meetings!$B$3:$B1000, "&gt;="&amp;D$29, Meetings!$H$3:$H1000, $B31)
+SUMIFS(Meetings!$F$3:$F1000, Meetings!$B$3:$B1000, "&lt;"&amp;D$29+7, Meetings!$B$3:$B1000, "&gt;="&amp;D$29, Meetings!$I$3:$I1000, $B31)
+SUMIFS(Meetings!$F$3:$F1000, Meetings!$B$3:$B1000, "&lt;"&amp;D$29+7, Meetings!$B$3:$B1000, "&gt;="&amp;D$29, Meetings!$J$3:$J1000, $B31)
+SUMIFS(Meetings!$F$3:$F1000, Meetings!$B$3:$B1000, "&lt;"&amp;D$29+7, Meetings!$B$3:$B1000, "&gt;="&amp;D$29, Meetings!$K$3:$K1000, $B31)
+SUMIFS(Meetings!$F$3:$F1000, Meetings!$B$3:$B1000, "&lt;"&amp;D$29+7, Meetings!$B$3:$B1000, "&gt;="&amp;D$29, Meetings!$L$3:$L1000, $B31)
+SUMIFS(Meetings!$F$3:$F1000, Meetings!$B$3:$B1000, "&lt;"&amp;D$29+7, Meetings!$B$3:$B1000, "&gt;="&amp;D$29, Meetings!$M$3:$M1000, $B31)
+SUMIFS(Meetings!$F$3:$F1000, Meetings!$B$3:$B1000, "&lt;"&amp;D$29+7, Meetings!$B$3:$B1000, "&gt;="&amp;D$29, Meetings!$N$3:$N1000, $B31)
+SUMIFS(Meetings!$F$3:$F1000, Meetings!$B$3:$B1000, "&lt;"&amp;D$29+7, Meetings!$B$3:$B1000, "&gt;="&amp;D$29, Meetings!$O$3:$O1000, $B31)
+SUMIFS(Meetings!$F$3:$F1000, Meetings!$B$3:$B1000, "&lt;"&amp;D$29+7, Meetings!$B$3:$B1000, "&gt;="&amp;D$29, Meetings!$P$3:$P1000, $B31)
+SUMIFS(Meetings!$F$3:$F1000, Meetings!$B$3:$B1000, "&lt;"&amp;D$29+7, Meetings!$B$3:$B1000, "&gt;="&amp;D$29, Meetings!$Q$3:$Q1000, $B31)</f>
        <v>0</v>
      </c>
      <c r="E31" s="143">
        <f>SUMIFS(Timesheet!$G$3:$G1000, Timesheet!$C$3:$C1000, $B31, Timesheet!$B$3:$B1000, "&lt;"&amp;E$29+7, Timesheet!$B$3:$B1000, "&gt;="&amp;E$29)
+SUMIFS(Meetings!$F$3:$F1000, Meetings!$B$3:$B1000, "&lt;"&amp;E$29+7, Meetings!$B$3:$B1000, "&gt;="&amp;E$29, Meetings!$G$3:$G1000, $B31)
+SUMIFS(Meetings!$F$3:$F1000, Meetings!$B$3:$B1000, "&lt;"&amp;E$29+7, Meetings!$B$3:$B1000, "&gt;="&amp;E$29, Meetings!$H$3:$H1000, $B31)
+SUMIFS(Meetings!$F$3:$F1000, Meetings!$B$3:$B1000, "&lt;"&amp;E$29+7, Meetings!$B$3:$B1000, "&gt;="&amp;E$29, Meetings!$I$3:$I1000, $B31)
+SUMIFS(Meetings!$F$3:$F1000, Meetings!$B$3:$B1000, "&lt;"&amp;E$29+7, Meetings!$B$3:$B1000, "&gt;="&amp;E$29, Meetings!$J$3:$J1000, $B31)
+SUMIFS(Meetings!$F$3:$F1000, Meetings!$B$3:$B1000, "&lt;"&amp;E$29+7, Meetings!$B$3:$B1000, "&gt;="&amp;E$29, Meetings!$K$3:$K1000, $B31)
+SUMIFS(Meetings!$F$3:$F1000, Meetings!$B$3:$B1000, "&lt;"&amp;E$29+7, Meetings!$B$3:$B1000, "&gt;="&amp;E$29, Meetings!$L$3:$L1000, $B31)
+SUMIFS(Meetings!$F$3:$F1000, Meetings!$B$3:$B1000, "&lt;"&amp;E$29+7, Meetings!$B$3:$B1000, "&gt;="&amp;E$29, Meetings!$M$3:$M1000, $B31)
+SUMIFS(Meetings!$F$3:$F1000, Meetings!$B$3:$B1000, "&lt;"&amp;E$29+7, Meetings!$B$3:$B1000, "&gt;="&amp;E$29, Meetings!$N$3:$N1000, $B31)
+SUMIFS(Meetings!$F$3:$F1000, Meetings!$B$3:$B1000, "&lt;"&amp;E$29+7, Meetings!$B$3:$B1000, "&gt;="&amp;E$29, Meetings!$O$3:$O1000, $B31)
+SUMIFS(Meetings!$F$3:$F1000, Meetings!$B$3:$B1000, "&lt;"&amp;E$29+7, Meetings!$B$3:$B1000, "&gt;="&amp;E$29, Meetings!$P$3:$P1000, $B31)
+SUMIFS(Meetings!$F$3:$F1000, Meetings!$B$3:$B1000, "&lt;"&amp;E$29+7, Meetings!$B$3:$B1000, "&gt;="&amp;E$29, Meetings!$Q$3:$Q1000, $B31)</f>
        <v>0</v>
      </c>
      <c r="F31" s="143">
        <f>SUMIFS(Timesheet!$G$3:$G1000, Timesheet!$C$3:$C1000, $B31, Timesheet!$B$3:$B1000, "&lt;"&amp;F$29+7, Timesheet!$B$3:$B1000, "&gt;="&amp;F$29)
+SUMIFS(Meetings!$F$3:$F1000, Meetings!$B$3:$B1000, "&lt;"&amp;F$29+7, Meetings!$B$3:$B1000, "&gt;="&amp;F$29, Meetings!$G$3:$G1000, $B31)
+SUMIFS(Meetings!$F$3:$F1000, Meetings!$B$3:$B1000, "&lt;"&amp;F$29+7, Meetings!$B$3:$B1000, "&gt;="&amp;F$29, Meetings!$H$3:$H1000, $B31)
+SUMIFS(Meetings!$F$3:$F1000, Meetings!$B$3:$B1000, "&lt;"&amp;F$29+7, Meetings!$B$3:$B1000, "&gt;="&amp;F$29, Meetings!$I$3:$I1000, $B31)
+SUMIFS(Meetings!$F$3:$F1000, Meetings!$B$3:$B1000, "&lt;"&amp;F$29+7, Meetings!$B$3:$B1000, "&gt;="&amp;F$29, Meetings!$J$3:$J1000, $B31)
+SUMIFS(Meetings!$F$3:$F1000, Meetings!$B$3:$B1000, "&lt;"&amp;F$29+7, Meetings!$B$3:$B1000, "&gt;="&amp;F$29, Meetings!$K$3:$K1000, $B31)
+SUMIFS(Meetings!$F$3:$F1000, Meetings!$B$3:$B1000, "&lt;"&amp;F$29+7, Meetings!$B$3:$B1000, "&gt;="&amp;F$29, Meetings!$L$3:$L1000, $B31)
+SUMIFS(Meetings!$F$3:$F1000, Meetings!$B$3:$B1000, "&lt;"&amp;F$29+7, Meetings!$B$3:$B1000, "&gt;="&amp;F$29, Meetings!$M$3:$M1000, $B31)
+SUMIFS(Meetings!$F$3:$F1000, Meetings!$B$3:$B1000, "&lt;"&amp;F$29+7, Meetings!$B$3:$B1000, "&gt;="&amp;F$29, Meetings!$N$3:$N1000, $B31)
+SUMIFS(Meetings!$F$3:$F1000, Meetings!$B$3:$B1000, "&lt;"&amp;F$29+7, Meetings!$B$3:$B1000, "&gt;="&amp;F$29, Meetings!$O$3:$O1000, $B31)
+SUMIFS(Meetings!$F$3:$F1000, Meetings!$B$3:$B1000, "&lt;"&amp;F$29+7, Meetings!$B$3:$B1000, "&gt;="&amp;F$29, Meetings!$P$3:$P1000, $B31)
+SUMIFS(Meetings!$F$3:$F1000, Meetings!$B$3:$B1000, "&lt;"&amp;F$29+7, Meetings!$B$3:$B1000, "&gt;="&amp;F$29, Meetings!$Q$3:$Q1000, $B31)</f>
        <v>0</v>
      </c>
      <c r="G31" s="143">
        <f>SUMIFS(Timesheet!$G$3:$G1000, Timesheet!$C$3:$C1000, $B31, Timesheet!$B$3:$B1000, "&lt;"&amp;G$29+7, Timesheet!$B$3:$B1000, "&gt;="&amp;G$29)
+SUMIFS(Meetings!$F$3:$F1000, Meetings!$B$3:$B1000, "&lt;"&amp;G$29+7, Meetings!$B$3:$B1000, "&gt;="&amp;G$29, Meetings!$G$3:$G1000, $B31)
+SUMIFS(Meetings!$F$3:$F1000, Meetings!$B$3:$B1000, "&lt;"&amp;G$29+7, Meetings!$B$3:$B1000, "&gt;="&amp;G$29, Meetings!$H$3:$H1000, $B31)
+SUMIFS(Meetings!$F$3:$F1000, Meetings!$B$3:$B1000, "&lt;"&amp;G$29+7, Meetings!$B$3:$B1000, "&gt;="&amp;G$29, Meetings!$I$3:$I1000, $B31)
+SUMIFS(Meetings!$F$3:$F1000, Meetings!$B$3:$B1000, "&lt;"&amp;G$29+7, Meetings!$B$3:$B1000, "&gt;="&amp;G$29, Meetings!$J$3:$J1000, $B31)
+SUMIFS(Meetings!$F$3:$F1000, Meetings!$B$3:$B1000, "&lt;"&amp;G$29+7, Meetings!$B$3:$B1000, "&gt;="&amp;G$29, Meetings!$K$3:$K1000, $B31)
+SUMIFS(Meetings!$F$3:$F1000, Meetings!$B$3:$B1000, "&lt;"&amp;G$29+7, Meetings!$B$3:$B1000, "&gt;="&amp;G$29, Meetings!$L$3:$L1000, $B31)
+SUMIFS(Meetings!$F$3:$F1000, Meetings!$B$3:$B1000, "&lt;"&amp;G$29+7, Meetings!$B$3:$B1000, "&gt;="&amp;G$29, Meetings!$M$3:$M1000, $B31)
+SUMIFS(Meetings!$F$3:$F1000, Meetings!$B$3:$B1000, "&lt;"&amp;G$29+7, Meetings!$B$3:$B1000, "&gt;="&amp;G$29, Meetings!$N$3:$N1000, $B31)
+SUMIFS(Meetings!$F$3:$F1000, Meetings!$B$3:$B1000, "&lt;"&amp;G$29+7, Meetings!$B$3:$B1000, "&gt;="&amp;G$29, Meetings!$O$3:$O1000, $B31)
+SUMIFS(Meetings!$F$3:$F1000, Meetings!$B$3:$B1000, "&lt;"&amp;G$29+7, Meetings!$B$3:$B1000, "&gt;="&amp;G$29, Meetings!$P$3:$P1000, $B31)
+SUMIFS(Meetings!$F$3:$F1000, Meetings!$B$3:$B1000, "&lt;"&amp;G$29+7, Meetings!$B$3:$B1000, "&gt;="&amp;G$29, Meetings!$Q$3:$Q1000, $B31)</f>
        <v>0</v>
      </c>
      <c r="H31" s="144">
        <f>SUMIFS(Timesheet!$G$3:$G1000, Timesheet!$C$3:$C1000, $B31, Timesheet!$B$3:$B1000, "&lt;"&amp;H$29+7, Timesheet!$B$3:$B1000, "&gt;="&amp;H$29)
+SUMIFS(Meetings!$F$3:$F1000, Meetings!$B$3:$B1000, "&lt;"&amp;H$29+7, Meetings!$B$3:$B1000, "&gt;="&amp;H$29, Meetings!$G$3:$G1000, $B31)
+SUMIFS(Meetings!$F$3:$F1000, Meetings!$B$3:$B1000, "&lt;"&amp;H$29+7, Meetings!$B$3:$B1000, "&gt;="&amp;H$29, Meetings!$H$3:$H1000, $B31)
+SUMIFS(Meetings!$F$3:$F1000, Meetings!$B$3:$B1000, "&lt;"&amp;H$29+7, Meetings!$B$3:$B1000, "&gt;="&amp;H$29, Meetings!$I$3:$I1000, $B31)
+SUMIFS(Meetings!$F$3:$F1000, Meetings!$B$3:$B1000, "&lt;"&amp;H$29+7, Meetings!$B$3:$B1000, "&gt;="&amp;H$29, Meetings!$J$3:$J1000, $B31)
+SUMIFS(Meetings!$F$3:$F1000, Meetings!$B$3:$B1000, "&lt;"&amp;H$29+7, Meetings!$B$3:$B1000, "&gt;="&amp;H$29, Meetings!$K$3:$K1000, $B31)
+SUMIFS(Meetings!$F$3:$F1000, Meetings!$B$3:$B1000, "&lt;"&amp;H$29+7, Meetings!$B$3:$B1000, "&gt;="&amp;H$29, Meetings!$L$3:$L1000, $B31)
+SUMIFS(Meetings!$F$3:$F1000, Meetings!$B$3:$B1000, "&lt;"&amp;H$29+7, Meetings!$B$3:$B1000, "&gt;="&amp;H$29, Meetings!$M$3:$M1000, $B31)
+SUMIFS(Meetings!$F$3:$F1000, Meetings!$B$3:$B1000, "&lt;"&amp;H$29+7, Meetings!$B$3:$B1000, "&gt;="&amp;H$29, Meetings!$N$3:$N1000, $B31)
+SUMIFS(Meetings!$F$3:$F1000, Meetings!$B$3:$B1000, "&lt;"&amp;H$29+7, Meetings!$B$3:$B1000, "&gt;="&amp;H$29, Meetings!$O$3:$O1000, $B31)
+SUMIFS(Meetings!$F$3:$F1000, Meetings!$B$3:$B1000, "&lt;"&amp;H$29+7, Meetings!$B$3:$B1000, "&gt;="&amp;H$29, Meetings!$P$3:$P1000, $B31)
+SUMIFS(Meetings!$F$3:$F1000, Meetings!$B$3:$B1000, "&lt;"&amp;H$29+7, Meetings!$B$3:$B1000, "&gt;="&amp;H$29, Meetings!$Q$3:$Q1000, $B31)</f>
        <v>0</v>
      </c>
      <c r="I31" s="144">
        <f>SUMIFS(Timesheet!$G$3:$G1000, Timesheet!$C$3:$C1000, $B31, Timesheet!$B$3:$B1000, "&lt;"&amp;I$29+7, Timesheet!$B$3:$B1000, "&gt;="&amp;I$29)
+SUMIFS(Meetings!$F$3:$F1000, Meetings!$B$3:$B1000, "&lt;"&amp;I$29+7, Meetings!$B$3:$B1000, "&gt;="&amp;I$29, Meetings!$G$3:$G1000, $B31)
+SUMIFS(Meetings!$F$3:$F1000, Meetings!$B$3:$B1000, "&lt;"&amp;I$29+7, Meetings!$B$3:$B1000, "&gt;="&amp;I$29, Meetings!$H$3:$H1000, $B31)
+SUMIFS(Meetings!$F$3:$F1000, Meetings!$B$3:$B1000, "&lt;"&amp;I$29+7, Meetings!$B$3:$B1000, "&gt;="&amp;I$29, Meetings!$I$3:$I1000, $B31)
+SUMIFS(Meetings!$F$3:$F1000, Meetings!$B$3:$B1000, "&lt;"&amp;I$29+7, Meetings!$B$3:$B1000, "&gt;="&amp;I$29, Meetings!$J$3:$J1000, $B31)
+SUMIFS(Meetings!$F$3:$F1000, Meetings!$B$3:$B1000, "&lt;"&amp;I$29+7, Meetings!$B$3:$B1000, "&gt;="&amp;I$29, Meetings!$K$3:$K1000, $B31)
+SUMIFS(Meetings!$F$3:$F1000, Meetings!$B$3:$B1000, "&lt;"&amp;I$29+7, Meetings!$B$3:$B1000, "&gt;="&amp;I$29, Meetings!$L$3:$L1000, $B31)
+SUMIFS(Meetings!$F$3:$F1000, Meetings!$B$3:$B1000, "&lt;"&amp;I$29+7, Meetings!$B$3:$B1000, "&gt;="&amp;I$29, Meetings!$M$3:$M1000, $B31)
+SUMIFS(Meetings!$F$3:$F1000, Meetings!$B$3:$B1000, "&lt;"&amp;I$29+7, Meetings!$B$3:$B1000, "&gt;="&amp;I$29, Meetings!$N$3:$N1000, $B31)
+SUMIFS(Meetings!$F$3:$F1000, Meetings!$B$3:$B1000, "&lt;"&amp;I$29+7, Meetings!$B$3:$B1000, "&gt;="&amp;I$29, Meetings!$O$3:$O1000, $B31)
+SUMIFS(Meetings!$F$3:$F1000, Meetings!$B$3:$B1000, "&lt;"&amp;I$29+7, Meetings!$B$3:$B1000, "&gt;="&amp;I$29, Meetings!$P$3:$P1000, $B31)
+SUMIFS(Meetings!$F$3:$F1000, Meetings!$B$3:$B1000, "&lt;"&amp;I$29+7, Meetings!$B$3:$B1000, "&gt;="&amp;I$29, Meetings!$Q$3:$Q1000, $B31)</f>
        <v>0</v>
      </c>
      <c r="J31" s="144">
        <f>SUMIFS(Timesheet!$G$3:$G1000, Timesheet!$C$3:$C1000, $B31, Timesheet!$B$3:$B1000, "&lt;"&amp;J$29+7, Timesheet!$B$3:$B1000, "&gt;="&amp;J$29)
+SUMIFS(Meetings!$F$3:$F1000, Meetings!$B$3:$B1000, "&lt;"&amp;J$29+7, Meetings!$B$3:$B1000, "&gt;="&amp;J$29, Meetings!$G$3:$G1000, $B31)
+SUMIFS(Meetings!$F$3:$F1000, Meetings!$B$3:$B1000, "&lt;"&amp;J$29+7, Meetings!$B$3:$B1000, "&gt;="&amp;J$29, Meetings!$H$3:$H1000, $B31)
+SUMIFS(Meetings!$F$3:$F1000, Meetings!$B$3:$B1000, "&lt;"&amp;J$29+7, Meetings!$B$3:$B1000, "&gt;="&amp;J$29, Meetings!$I$3:$I1000, $B31)
+SUMIFS(Meetings!$F$3:$F1000, Meetings!$B$3:$B1000, "&lt;"&amp;J$29+7, Meetings!$B$3:$B1000, "&gt;="&amp;J$29, Meetings!$J$3:$J1000, $B31)
+SUMIFS(Meetings!$F$3:$F1000, Meetings!$B$3:$B1000, "&lt;"&amp;J$29+7, Meetings!$B$3:$B1000, "&gt;="&amp;J$29, Meetings!$K$3:$K1000, $B31)
+SUMIFS(Meetings!$F$3:$F1000, Meetings!$B$3:$B1000, "&lt;"&amp;J$29+7, Meetings!$B$3:$B1000, "&gt;="&amp;J$29, Meetings!$L$3:$L1000, $B31)
+SUMIFS(Meetings!$F$3:$F1000, Meetings!$B$3:$B1000, "&lt;"&amp;J$29+7, Meetings!$B$3:$B1000, "&gt;="&amp;J$29, Meetings!$M$3:$M1000, $B31)
+SUMIFS(Meetings!$F$3:$F1000, Meetings!$B$3:$B1000, "&lt;"&amp;J$29+7, Meetings!$B$3:$B1000, "&gt;="&amp;J$29, Meetings!$N$3:$N1000, $B31)
+SUMIFS(Meetings!$F$3:$F1000, Meetings!$B$3:$B1000, "&lt;"&amp;J$29+7, Meetings!$B$3:$B1000, "&gt;="&amp;J$29, Meetings!$O$3:$O1000, $B31)
+SUMIFS(Meetings!$F$3:$F1000, Meetings!$B$3:$B1000, "&lt;"&amp;J$29+7, Meetings!$B$3:$B1000, "&gt;="&amp;J$29, Meetings!$P$3:$P1000, $B31)
+SUMIFS(Meetings!$F$3:$F1000, Meetings!$B$3:$B1000, "&lt;"&amp;J$29+7, Meetings!$B$3:$B1000, "&gt;="&amp;J$29, Meetings!$Q$3:$Q1000, $B31)</f>
        <v>0</v>
      </c>
      <c r="K31" s="144">
        <f>SUMIFS(Timesheet!$G$3:$G1000, Timesheet!$C$3:$C1000, $B31, Timesheet!$B$3:$B1000, "&lt;"&amp;K$29+7, Timesheet!$B$3:$B1000, "&gt;="&amp;K$29)
+SUMIFS(Meetings!$F$3:$F1000, Meetings!$B$3:$B1000, "&lt;"&amp;K$29+7, Meetings!$B$3:$B1000, "&gt;="&amp;K$29, Meetings!$G$3:$G1000, $B31)
+SUMIFS(Meetings!$F$3:$F1000, Meetings!$B$3:$B1000, "&lt;"&amp;K$29+7, Meetings!$B$3:$B1000, "&gt;="&amp;K$29, Meetings!$H$3:$H1000, $B31)
+SUMIFS(Meetings!$F$3:$F1000, Meetings!$B$3:$B1000, "&lt;"&amp;K$29+7, Meetings!$B$3:$B1000, "&gt;="&amp;K$29, Meetings!$I$3:$I1000, $B31)
+SUMIFS(Meetings!$F$3:$F1000, Meetings!$B$3:$B1000, "&lt;"&amp;K$29+7, Meetings!$B$3:$B1000, "&gt;="&amp;K$29, Meetings!$J$3:$J1000, $B31)
+SUMIFS(Meetings!$F$3:$F1000, Meetings!$B$3:$B1000, "&lt;"&amp;K$29+7, Meetings!$B$3:$B1000, "&gt;="&amp;K$29, Meetings!$K$3:$K1000, $B31)
+SUMIFS(Meetings!$F$3:$F1000, Meetings!$B$3:$B1000, "&lt;"&amp;K$29+7, Meetings!$B$3:$B1000, "&gt;="&amp;K$29, Meetings!$L$3:$L1000, $B31)
+SUMIFS(Meetings!$F$3:$F1000, Meetings!$B$3:$B1000, "&lt;"&amp;K$29+7, Meetings!$B$3:$B1000, "&gt;="&amp;K$29, Meetings!$M$3:$M1000, $B31)
+SUMIFS(Meetings!$F$3:$F1000, Meetings!$B$3:$B1000, "&lt;"&amp;K$29+7, Meetings!$B$3:$B1000, "&gt;="&amp;K$29, Meetings!$N$3:$N1000, $B31)
+SUMIFS(Meetings!$F$3:$F1000, Meetings!$B$3:$B1000, "&lt;"&amp;K$29+7, Meetings!$B$3:$B1000, "&gt;="&amp;K$29, Meetings!$O$3:$O1000, $B31)
+SUMIFS(Meetings!$F$3:$F1000, Meetings!$B$3:$B1000, "&lt;"&amp;K$29+7, Meetings!$B$3:$B1000, "&gt;="&amp;K$29, Meetings!$P$3:$P1000, $B31)
+SUMIFS(Meetings!$F$3:$F1000, Meetings!$B$3:$B1000, "&lt;"&amp;K$29+7, Meetings!$B$3:$B1000, "&gt;="&amp;K$29, Meetings!$Q$3:$Q1000, $B31)</f>
        <v>0</v>
      </c>
      <c r="L31" s="144">
        <f>SUMIFS(Timesheet!$G$3:$G1000, Timesheet!$C$3:$C1000, $B31, Timesheet!$B$3:$B1000, "&lt;"&amp;L$29+7, Timesheet!$B$3:$B1000, "&gt;="&amp;L$29)
+SUMIFS(Meetings!$F$3:$F1000, Meetings!$B$3:$B1000, "&lt;"&amp;L$29+7, Meetings!$B$3:$B1000, "&gt;="&amp;L$29, Meetings!$G$3:$G1000, $B31)
+SUMIFS(Meetings!$F$3:$F1000, Meetings!$B$3:$B1000, "&lt;"&amp;L$29+7, Meetings!$B$3:$B1000, "&gt;="&amp;L$29, Meetings!$H$3:$H1000, $B31)
+SUMIFS(Meetings!$F$3:$F1000, Meetings!$B$3:$B1000, "&lt;"&amp;L$29+7, Meetings!$B$3:$B1000, "&gt;="&amp;L$29, Meetings!$I$3:$I1000, $B31)
+SUMIFS(Meetings!$F$3:$F1000, Meetings!$B$3:$B1000, "&lt;"&amp;L$29+7, Meetings!$B$3:$B1000, "&gt;="&amp;L$29, Meetings!$J$3:$J1000, $B31)
+SUMIFS(Meetings!$F$3:$F1000, Meetings!$B$3:$B1000, "&lt;"&amp;L$29+7, Meetings!$B$3:$B1000, "&gt;="&amp;L$29, Meetings!$K$3:$K1000, $B31)
+SUMIFS(Meetings!$F$3:$F1000, Meetings!$B$3:$B1000, "&lt;"&amp;L$29+7, Meetings!$B$3:$B1000, "&gt;="&amp;L$29, Meetings!$L$3:$L1000, $B31)
+SUMIFS(Meetings!$F$3:$F1000, Meetings!$B$3:$B1000, "&lt;"&amp;L$29+7, Meetings!$B$3:$B1000, "&gt;="&amp;L$29, Meetings!$M$3:$M1000, $B31)
+SUMIFS(Meetings!$F$3:$F1000, Meetings!$B$3:$B1000, "&lt;"&amp;L$29+7, Meetings!$B$3:$B1000, "&gt;="&amp;L$29, Meetings!$N$3:$N1000, $B31)
+SUMIFS(Meetings!$F$3:$F1000, Meetings!$B$3:$B1000, "&lt;"&amp;L$29+7, Meetings!$B$3:$B1000, "&gt;="&amp;L$29, Meetings!$O$3:$O1000, $B31)
+SUMIFS(Meetings!$F$3:$F1000, Meetings!$B$3:$B1000, "&lt;"&amp;L$29+7, Meetings!$B$3:$B1000, "&gt;="&amp;L$29, Meetings!$P$3:$P1000, $B31)
+SUMIFS(Meetings!$F$3:$F1000, Meetings!$B$3:$B1000, "&lt;"&amp;L$29+7, Meetings!$B$3:$B1000, "&gt;="&amp;L$29, Meetings!$Q$3:$Q1000, $B31)</f>
        <v>0</v>
      </c>
      <c r="M31" s="143">
        <f>SUMIFS(Timesheet!$G$3:$G1000, Timesheet!$C$3:$C1000, $B31, Timesheet!$B$3:$B1000, "&lt;"&amp;M$29+7, Timesheet!$B$3:$B1000, "&gt;="&amp;M$29)
+SUMIFS(Meetings!$F$3:$F1000, Meetings!$B$3:$B1000, "&lt;"&amp;M$29+7, Meetings!$B$3:$B1000, "&gt;="&amp;M$29, Meetings!$G$3:$G1000, $B31)
+SUMIFS(Meetings!$F$3:$F1000, Meetings!$B$3:$B1000, "&lt;"&amp;M$29+7, Meetings!$B$3:$B1000, "&gt;="&amp;M$29, Meetings!$H$3:$H1000, $B31)
+SUMIFS(Meetings!$F$3:$F1000, Meetings!$B$3:$B1000, "&lt;"&amp;M$29+7, Meetings!$B$3:$B1000, "&gt;="&amp;M$29, Meetings!$I$3:$I1000, $B31)
+SUMIFS(Meetings!$F$3:$F1000, Meetings!$B$3:$B1000, "&lt;"&amp;M$29+7, Meetings!$B$3:$B1000, "&gt;="&amp;M$29, Meetings!$J$3:$J1000, $B31)
+SUMIFS(Meetings!$F$3:$F1000, Meetings!$B$3:$B1000, "&lt;"&amp;M$29+7, Meetings!$B$3:$B1000, "&gt;="&amp;M$29, Meetings!$K$3:$K1000, $B31)
+SUMIFS(Meetings!$F$3:$F1000, Meetings!$B$3:$B1000, "&lt;"&amp;M$29+7, Meetings!$B$3:$B1000, "&gt;="&amp;M$29, Meetings!$L$3:$L1000, $B31)
+SUMIFS(Meetings!$F$3:$F1000, Meetings!$B$3:$B1000, "&lt;"&amp;M$29+7, Meetings!$B$3:$B1000, "&gt;="&amp;M$29, Meetings!$M$3:$M1000, $B31)
+SUMIFS(Meetings!$F$3:$F1000, Meetings!$B$3:$B1000, "&lt;"&amp;M$29+7, Meetings!$B$3:$B1000, "&gt;="&amp;M$29, Meetings!$N$3:$N1000, $B31)
+SUMIFS(Meetings!$F$3:$F1000, Meetings!$B$3:$B1000, "&lt;"&amp;M$29+7, Meetings!$B$3:$B1000, "&gt;="&amp;M$29, Meetings!$O$3:$O1000, $B31)
+SUMIFS(Meetings!$F$3:$F1000, Meetings!$B$3:$B1000, "&lt;"&amp;M$29+7, Meetings!$B$3:$B1000, "&gt;="&amp;M$29, Meetings!$P$3:$P1000, $B31)
+SUMIFS(Meetings!$F$3:$F1000, Meetings!$B$3:$B1000, "&lt;"&amp;M$29+7, Meetings!$B$3:$B1000, "&gt;="&amp;M$29, Meetings!$Q$3:$Q1000, $B31)</f>
        <v>0</v>
      </c>
      <c r="N31" s="143">
        <f>SUMIFS(Timesheet!$G$3:$G1000, Timesheet!$C$3:$C1000, $B31, Timesheet!$B$3:$B1000, "&lt;"&amp;N$29+7, Timesheet!$B$3:$B1000, "&gt;="&amp;N$29)
+SUMIFS(Meetings!$F$3:$F1000, Meetings!$B$3:$B1000, "&lt;"&amp;N$29+7, Meetings!$B$3:$B1000, "&gt;="&amp;N$29, Meetings!$G$3:$G1000, $B31)
+SUMIFS(Meetings!$F$3:$F1000, Meetings!$B$3:$B1000, "&lt;"&amp;N$29+7, Meetings!$B$3:$B1000, "&gt;="&amp;N$29, Meetings!$H$3:$H1000, $B31)
+SUMIFS(Meetings!$F$3:$F1000, Meetings!$B$3:$B1000, "&lt;"&amp;N$29+7, Meetings!$B$3:$B1000, "&gt;="&amp;N$29, Meetings!$I$3:$I1000, $B31)
+SUMIFS(Meetings!$F$3:$F1000, Meetings!$B$3:$B1000, "&lt;"&amp;N$29+7, Meetings!$B$3:$B1000, "&gt;="&amp;N$29, Meetings!$J$3:$J1000, $B31)
+SUMIFS(Meetings!$F$3:$F1000, Meetings!$B$3:$B1000, "&lt;"&amp;N$29+7, Meetings!$B$3:$B1000, "&gt;="&amp;N$29, Meetings!$K$3:$K1000, $B31)
+SUMIFS(Meetings!$F$3:$F1000, Meetings!$B$3:$B1000, "&lt;"&amp;N$29+7, Meetings!$B$3:$B1000, "&gt;="&amp;N$29, Meetings!$L$3:$L1000, $B31)
+SUMIFS(Meetings!$F$3:$F1000, Meetings!$B$3:$B1000, "&lt;"&amp;N$29+7, Meetings!$B$3:$B1000, "&gt;="&amp;N$29, Meetings!$M$3:$M1000, $B31)
+SUMIFS(Meetings!$F$3:$F1000, Meetings!$B$3:$B1000, "&lt;"&amp;N$29+7, Meetings!$B$3:$B1000, "&gt;="&amp;N$29, Meetings!$N$3:$N1000, $B31)
+SUMIFS(Meetings!$F$3:$F1000, Meetings!$B$3:$B1000, "&lt;"&amp;N$29+7, Meetings!$B$3:$B1000, "&gt;="&amp;N$29, Meetings!$O$3:$O1000, $B31)
+SUMIFS(Meetings!$F$3:$F1000, Meetings!$B$3:$B1000, "&lt;"&amp;N$29+7, Meetings!$B$3:$B1000, "&gt;="&amp;N$29, Meetings!$P$3:$P1000, $B31)
+SUMIFS(Meetings!$F$3:$F1000, Meetings!$B$3:$B1000, "&lt;"&amp;N$29+7, Meetings!$B$3:$B1000, "&gt;="&amp;N$29, Meetings!$Q$3:$Q1000, $B31)</f>
        <v>0</v>
      </c>
      <c r="O31" s="143">
        <f>SUMIFS(Timesheet!$G$3:$G1000, Timesheet!$C$3:$C1000, $B31, Timesheet!$B$3:$B1000, "&lt;"&amp;O$29+7, Timesheet!$B$3:$B1000, "&gt;="&amp;O$29)
+SUMIFS(Meetings!$F$3:$F1000, Meetings!$B$3:$B1000, "&lt;"&amp;O$29+7, Meetings!$B$3:$B1000, "&gt;="&amp;O$29, Meetings!$G$3:$G1000, $B31)
+SUMIFS(Meetings!$F$3:$F1000, Meetings!$B$3:$B1000, "&lt;"&amp;O$29+7, Meetings!$B$3:$B1000, "&gt;="&amp;O$29, Meetings!$H$3:$H1000, $B31)
+SUMIFS(Meetings!$F$3:$F1000, Meetings!$B$3:$B1000, "&lt;"&amp;O$29+7, Meetings!$B$3:$B1000, "&gt;="&amp;O$29, Meetings!$I$3:$I1000, $B31)
+SUMIFS(Meetings!$F$3:$F1000, Meetings!$B$3:$B1000, "&lt;"&amp;O$29+7, Meetings!$B$3:$B1000, "&gt;="&amp;O$29, Meetings!$J$3:$J1000, $B31)
+SUMIFS(Meetings!$F$3:$F1000, Meetings!$B$3:$B1000, "&lt;"&amp;O$29+7, Meetings!$B$3:$B1000, "&gt;="&amp;O$29, Meetings!$K$3:$K1000, $B31)
+SUMIFS(Meetings!$F$3:$F1000, Meetings!$B$3:$B1000, "&lt;"&amp;O$29+7, Meetings!$B$3:$B1000, "&gt;="&amp;O$29, Meetings!$L$3:$L1000, $B31)
+SUMIFS(Meetings!$F$3:$F1000, Meetings!$B$3:$B1000, "&lt;"&amp;O$29+7, Meetings!$B$3:$B1000, "&gt;="&amp;O$29, Meetings!$M$3:$M1000, $B31)
+SUMIFS(Meetings!$F$3:$F1000, Meetings!$B$3:$B1000, "&lt;"&amp;O$29+7, Meetings!$B$3:$B1000, "&gt;="&amp;O$29, Meetings!$N$3:$N1000, $B31)
+SUMIFS(Meetings!$F$3:$F1000, Meetings!$B$3:$B1000, "&lt;"&amp;O$29+7, Meetings!$B$3:$B1000, "&gt;="&amp;O$29, Meetings!$O$3:$O1000, $B31)
+SUMIFS(Meetings!$F$3:$F1000, Meetings!$B$3:$B1000, "&lt;"&amp;O$29+7, Meetings!$B$3:$B1000, "&gt;="&amp;O$29, Meetings!$P$3:$P1000, $B31)
+SUMIFS(Meetings!$F$3:$F1000, Meetings!$B$3:$B1000, "&lt;"&amp;O$29+7, Meetings!$B$3:$B1000, "&gt;="&amp;O$29, Meetings!$Q$3:$Q1000, $B31)</f>
        <v>3</v>
      </c>
      <c r="P31" s="143">
        <f>SUMIFS(Timesheet!$G$3:$G1000, Timesheet!$C$3:$C1000, $B31, Timesheet!$B$3:$B1000, "&lt;"&amp;P$29+7, Timesheet!$B$3:$B1000, "&gt;="&amp;P$29)
+SUMIFS(Meetings!$F$3:$F1000, Meetings!$B$3:$B1000, "&lt;"&amp;P$29+7, Meetings!$B$3:$B1000, "&gt;="&amp;P$29, Meetings!$G$3:$G1000, $B31)
+SUMIFS(Meetings!$F$3:$F1000, Meetings!$B$3:$B1000, "&lt;"&amp;P$29+7, Meetings!$B$3:$B1000, "&gt;="&amp;P$29, Meetings!$H$3:$H1000, $B31)
+SUMIFS(Meetings!$F$3:$F1000, Meetings!$B$3:$B1000, "&lt;"&amp;P$29+7, Meetings!$B$3:$B1000, "&gt;="&amp;P$29, Meetings!$I$3:$I1000, $B31)
+SUMIFS(Meetings!$F$3:$F1000, Meetings!$B$3:$B1000, "&lt;"&amp;P$29+7, Meetings!$B$3:$B1000, "&gt;="&amp;P$29, Meetings!$J$3:$J1000, $B31)
+SUMIFS(Meetings!$F$3:$F1000, Meetings!$B$3:$B1000, "&lt;"&amp;P$29+7, Meetings!$B$3:$B1000, "&gt;="&amp;P$29, Meetings!$K$3:$K1000, $B31)
+SUMIFS(Meetings!$F$3:$F1000, Meetings!$B$3:$B1000, "&lt;"&amp;P$29+7, Meetings!$B$3:$B1000, "&gt;="&amp;P$29, Meetings!$L$3:$L1000, $B31)
+SUMIFS(Meetings!$F$3:$F1000, Meetings!$B$3:$B1000, "&lt;"&amp;P$29+7, Meetings!$B$3:$B1000, "&gt;="&amp;P$29, Meetings!$M$3:$M1000, $B31)
+SUMIFS(Meetings!$F$3:$F1000, Meetings!$B$3:$B1000, "&lt;"&amp;P$29+7, Meetings!$B$3:$B1000, "&gt;="&amp;P$29, Meetings!$N$3:$N1000, $B31)
+SUMIFS(Meetings!$F$3:$F1000, Meetings!$B$3:$B1000, "&lt;"&amp;P$29+7, Meetings!$B$3:$B1000, "&gt;="&amp;P$29, Meetings!$O$3:$O1000, $B31)
+SUMIFS(Meetings!$F$3:$F1000, Meetings!$B$3:$B1000, "&lt;"&amp;P$29+7, Meetings!$B$3:$B1000, "&gt;="&amp;P$29, Meetings!$P$3:$P1000, $B31)
+SUMIFS(Meetings!$F$3:$F1000, Meetings!$B$3:$B1000, "&lt;"&amp;P$29+7, Meetings!$B$3:$B1000, "&gt;="&amp;P$29, Meetings!$Q$3:$Q1000, $B31)</f>
        <v>0</v>
      </c>
      <c r="Q31" s="143">
        <f>SUMIFS(Timesheet!$G$3:$G1000, Timesheet!$C$3:$C1000, $B31, Timesheet!$B$3:$B1000, "&lt;"&amp;Q$29+7, Timesheet!$B$3:$B1000, "&gt;="&amp;Q$29)
+SUMIFS(Meetings!$F$3:$F1000, Meetings!$B$3:$B1000, "&lt;"&amp;Q$29+7, Meetings!$B$3:$B1000, "&gt;="&amp;Q$29, Meetings!$G$3:$G1000, $B31)
+SUMIFS(Meetings!$F$3:$F1000, Meetings!$B$3:$B1000, "&lt;"&amp;Q$29+7, Meetings!$B$3:$B1000, "&gt;="&amp;Q$29, Meetings!$H$3:$H1000, $B31)
+SUMIFS(Meetings!$F$3:$F1000, Meetings!$B$3:$B1000, "&lt;"&amp;Q$29+7, Meetings!$B$3:$B1000, "&gt;="&amp;Q$29, Meetings!$I$3:$I1000, $B31)
+SUMIFS(Meetings!$F$3:$F1000, Meetings!$B$3:$B1000, "&lt;"&amp;Q$29+7, Meetings!$B$3:$B1000, "&gt;="&amp;Q$29, Meetings!$J$3:$J1000, $B31)
+SUMIFS(Meetings!$F$3:$F1000, Meetings!$B$3:$B1000, "&lt;"&amp;Q$29+7, Meetings!$B$3:$B1000, "&gt;="&amp;Q$29, Meetings!$K$3:$K1000, $B31)
+SUMIFS(Meetings!$F$3:$F1000, Meetings!$B$3:$B1000, "&lt;"&amp;Q$29+7, Meetings!$B$3:$B1000, "&gt;="&amp;Q$29, Meetings!$L$3:$L1000, $B31)
+SUMIFS(Meetings!$F$3:$F1000, Meetings!$B$3:$B1000, "&lt;"&amp;Q$29+7, Meetings!$B$3:$B1000, "&gt;="&amp;Q$29, Meetings!$M$3:$M1000, $B31)
+SUMIFS(Meetings!$F$3:$F1000, Meetings!$B$3:$B1000, "&lt;"&amp;Q$29+7, Meetings!$B$3:$B1000, "&gt;="&amp;Q$29, Meetings!$N$3:$N1000, $B31)
+SUMIFS(Meetings!$F$3:$F1000, Meetings!$B$3:$B1000, "&lt;"&amp;Q$29+7, Meetings!$B$3:$B1000, "&gt;="&amp;Q$29, Meetings!$O$3:$O1000, $B31)
+SUMIFS(Meetings!$F$3:$F1000, Meetings!$B$3:$B1000, "&lt;"&amp;Q$29+7, Meetings!$B$3:$B1000, "&gt;="&amp;Q$29, Meetings!$P$3:$P1000, $B31)
+SUMIFS(Meetings!$F$3:$F1000, Meetings!$B$3:$B1000, "&lt;"&amp;Q$29+7, Meetings!$B$3:$B1000, "&gt;="&amp;Q$29, Meetings!$Q$3:$Q1000, $B31)</f>
        <v>0</v>
      </c>
      <c r="R31" s="143">
        <f>SUMIFS(Timesheet!$G$3:$G1000, Timesheet!$C$3:$C1000, $B31, Timesheet!$B$3:$B1000, "&lt;"&amp;R$29+7, Timesheet!$B$3:$B1000, "&gt;="&amp;R$29)
+SUMIFS(Meetings!$F$3:$F1000, Meetings!$B$3:$B1000, "&lt;"&amp;R$29+7, Meetings!$B$3:$B1000, "&gt;="&amp;R$29, Meetings!$G$3:$G1000, $B31)
+SUMIFS(Meetings!$F$3:$F1000, Meetings!$B$3:$B1000, "&lt;"&amp;R$29+7, Meetings!$B$3:$B1000, "&gt;="&amp;R$29, Meetings!$H$3:$H1000, $B31)
+SUMIFS(Meetings!$F$3:$F1000, Meetings!$B$3:$B1000, "&lt;"&amp;R$29+7, Meetings!$B$3:$B1000, "&gt;="&amp;R$29, Meetings!$I$3:$I1000, $B31)
+SUMIFS(Meetings!$F$3:$F1000, Meetings!$B$3:$B1000, "&lt;"&amp;R$29+7, Meetings!$B$3:$B1000, "&gt;="&amp;R$29, Meetings!$J$3:$J1000, $B31)
+SUMIFS(Meetings!$F$3:$F1000, Meetings!$B$3:$B1000, "&lt;"&amp;R$29+7, Meetings!$B$3:$B1000, "&gt;="&amp;R$29, Meetings!$K$3:$K1000, $B31)
+SUMIFS(Meetings!$F$3:$F1000, Meetings!$B$3:$B1000, "&lt;"&amp;R$29+7, Meetings!$B$3:$B1000, "&gt;="&amp;R$29, Meetings!$L$3:$L1000, $B31)
+SUMIFS(Meetings!$F$3:$F1000, Meetings!$B$3:$B1000, "&lt;"&amp;R$29+7, Meetings!$B$3:$B1000, "&gt;="&amp;R$29, Meetings!$M$3:$M1000, $B31)
+SUMIFS(Meetings!$F$3:$F1000, Meetings!$B$3:$B1000, "&lt;"&amp;R$29+7, Meetings!$B$3:$B1000, "&gt;="&amp;R$29, Meetings!$N$3:$N1000, $B31)
+SUMIFS(Meetings!$F$3:$F1000, Meetings!$B$3:$B1000, "&lt;"&amp;R$29+7, Meetings!$B$3:$B1000, "&gt;="&amp;R$29, Meetings!$O$3:$O1000, $B31)
+SUMIFS(Meetings!$F$3:$F1000, Meetings!$B$3:$B1000, "&lt;"&amp;R$29+7, Meetings!$B$3:$B1000, "&gt;="&amp;R$29, Meetings!$P$3:$P1000, $B31)
+SUMIFS(Meetings!$F$3:$F1000, Meetings!$B$3:$B1000, "&lt;"&amp;R$29+7, Meetings!$B$3:$B1000, "&gt;="&amp;R$29, Meetings!$Q$3:$Q1000, $B31)</f>
        <v>1</v>
      </c>
      <c r="S31" s="143">
        <f>SUMIFS(Timesheet!$G$3:$G1000, Timesheet!$C$3:$C1000, $B31, Timesheet!$B$3:$B1000, "&lt;"&amp;S$29+7, Timesheet!$B$3:$B1000, "&gt;="&amp;S$29)
+SUMIFS(Meetings!$F$3:$F1000, Meetings!$B$3:$B1000, "&lt;"&amp;S$29+7, Meetings!$B$3:$B1000, "&gt;="&amp;S$29, Meetings!$G$3:$G1000, $B31)
+SUMIFS(Meetings!$F$3:$F1000, Meetings!$B$3:$B1000, "&lt;"&amp;S$29+7, Meetings!$B$3:$B1000, "&gt;="&amp;S$29, Meetings!$H$3:$H1000, $B31)
+SUMIFS(Meetings!$F$3:$F1000, Meetings!$B$3:$B1000, "&lt;"&amp;S$29+7, Meetings!$B$3:$B1000, "&gt;="&amp;S$29, Meetings!$I$3:$I1000, $B31)
+SUMIFS(Meetings!$F$3:$F1000, Meetings!$B$3:$B1000, "&lt;"&amp;S$29+7, Meetings!$B$3:$B1000, "&gt;="&amp;S$29, Meetings!$J$3:$J1000, $B31)
+SUMIFS(Meetings!$F$3:$F1000, Meetings!$B$3:$B1000, "&lt;"&amp;S$29+7, Meetings!$B$3:$B1000, "&gt;="&amp;S$29, Meetings!$K$3:$K1000, $B31)
+SUMIFS(Meetings!$F$3:$F1000, Meetings!$B$3:$B1000, "&lt;"&amp;S$29+7, Meetings!$B$3:$B1000, "&gt;="&amp;S$29, Meetings!$L$3:$L1000, $B31)
+SUMIFS(Meetings!$F$3:$F1000, Meetings!$B$3:$B1000, "&lt;"&amp;S$29+7, Meetings!$B$3:$B1000, "&gt;="&amp;S$29, Meetings!$M$3:$M1000, $B31)
+SUMIFS(Meetings!$F$3:$F1000, Meetings!$B$3:$B1000, "&lt;"&amp;S$29+7, Meetings!$B$3:$B1000, "&gt;="&amp;S$29, Meetings!$N$3:$N1000, $B31)
+SUMIFS(Meetings!$F$3:$F1000, Meetings!$B$3:$B1000, "&lt;"&amp;S$29+7, Meetings!$B$3:$B1000, "&gt;="&amp;S$29, Meetings!$O$3:$O1000, $B31)
+SUMIFS(Meetings!$F$3:$F1000, Meetings!$B$3:$B1000, "&lt;"&amp;S$29+7, Meetings!$B$3:$B1000, "&gt;="&amp;S$29, Meetings!$P$3:$P1000, $B31)
+SUMIFS(Meetings!$F$3:$F1000, Meetings!$B$3:$B1000, "&lt;"&amp;S$29+7, Meetings!$B$3:$B1000, "&gt;="&amp;S$29, Meetings!$Q$3:$Q1000, $B31)</f>
        <v>0</v>
      </c>
      <c r="T31" s="143">
        <f>SUMIFS(Timesheet!$G$3:$G1000, Timesheet!$C$3:$C1000, $B31, Timesheet!$B$3:$B1000, "&lt;"&amp;T$29+7, Timesheet!$B$3:$B1000, "&gt;="&amp;T$29)
+SUMIFS(Meetings!$F$3:$F1000, Meetings!$B$3:$B1000, "&lt;"&amp;T$29+7, Meetings!$B$3:$B1000, "&gt;="&amp;T$29, Meetings!$G$3:$G1000, $B31)
+SUMIFS(Meetings!$F$3:$F1000, Meetings!$B$3:$B1000, "&lt;"&amp;T$29+7, Meetings!$B$3:$B1000, "&gt;="&amp;T$29, Meetings!$H$3:$H1000, $B31)
+SUMIFS(Meetings!$F$3:$F1000, Meetings!$B$3:$B1000, "&lt;"&amp;T$29+7, Meetings!$B$3:$B1000, "&gt;="&amp;T$29, Meetings!$I$3:$I1000, $B31)
+SUMIFS(Meetings!$F$3:$F1000, Meetings!$B$3:$B1000, "&lt;"&amp;T$29+7, Meetings!$B$3:$B1000, "&gt;="&amp;T$29, Meetings!$J$3:$J1000, $B31)
+SUMIFS(Meetings!$F$3:$F1000, Meetings!$B$3:$B1000, "&lt;"&amp;T$29+7, Meetings!$B$3:$B1000, "&gt;="&amp;T$29, Meetings!$K$3:$K1000, $B31)
+SUMIFS(Meetings!$F$3:$F1000, Meetings!$B$3:$B1000, "&lt;"&amp;T$29+7, Meetings!$B$3:$B1000, "&gt;="&amp;T$29, Meetings!$L$3:$L1000, $B31)
+SUMIFS(Meetings!$F$3:$F1000, Meetings!$B$3:$B1000, "&lt;"&amp;T$29+7, Meetings!$B$3:$B1000, "&gt;="&amp;T$29, Meetings!$M$3:$M1000, $B31)
+SUMIFS(Meetings!$F$3:$F1000, Meetings!$B$3:$B1000, "&lt;"&amp;T$29+7, Meetings!$B$3:$B1000, "&gt;="&amp;T$29, Meetings!$N$3:$N1000, $B31)
+SUMIFS(Meetings!$F$3:$F1000, Meetings!$B$3:$B1000, "&lt;"&amp;T$29+7, Meetings!$B$3:$B1000, "&gt;="&amp;T$29, Meetings!$O$3:$O1000, $B31)
+SUMIFS(Meetings!$F$3:$F1000, Meetings!$B$3:$B1000, "&lt;"&amp;T$29+7, Meetings!$B$3:$B1000, "&gt;="&amp;T$29, Meetings!$P$3:$P1000, $B31)
+SUMIFS(Meetings!$F$3:$F1000, Meetings!$B$3:$B1000, "&lt;"&amp;T$29+7, Meetings!$B$3:$B1000, "&gt;="&amp;T$29, Meetings!$Q$3:$Q1000, $B31)</f>
        <v>0</v>
      </c>
      <c r="U31" s="143">
        <f>SUMIFS(Timesheet!$G$3:$G1000, Timesheet!$C$3:$C1000, $B31, Timesheet!$B$3:$B1000, "&lt;"&amp;U$29+7, Timesheet!$B$3:$B1000, "&gt;="&amp;U$29)
+SUMIFS(Meetings!$F$3:$F1000, Meetings!$B$3:$B1000, "&lt;"&amp;U$29+7, Meetings!$B$3:$B1000, "&gt;="&amp;U$29, Meetings!$G$3:$G1000, $B31)
+SUMIFS(Meetings!$F$3:$F1000, Meetings!$B$3:$B1000, "&lt;"&amp;U$29+7, Meetings!$B$3:$B1000, "&gt;="&amp;U$29, Meetings!$H$3:$H1000, $B31)
+SUMIFS(Meetings!$F$3:$F1000, Meetings!$B$3:$B1000, "&lt;"&amp;U$29+7, Meetings!$B$3:$B1000, "&gt;="&amp;U$29, Meetings!$I$3:$I1000, $B31)
+SUMIFS(Meetings!$F$3:$F1000, Meetings!$B$3:$B1000, "&lt;"&amp;U$29+7, Meetings!$B$3:$B1000, "&gt;="&amp;U$29, Meetings!$J$3:$J1000, $B31)
+SUMIFS(Meetings!$F$3:$F1000, Meetings!$B$3:$B1000, "&lt;"&amp;U$29+7, Meetings!$B$3:$B1000, "&gt;="&amp;U$29, Meetings!$K$3:$K1000, $B31)
+SUMIFS(Meetings!$F$3:$F1000, Meetings!$B$3:$B1000, "&lt;"&amp;U$29+7, Meetings!$B$3:$B1000, "&gt;="&amp;U$29, Meetings!$L$3:$L1000, $B31)
+SUMIFS(Meetings!$F$3:$F1000, Meetings!$B$3:$B1000, "&lt;"&amp;U$29+7, Meetings!$B$3:$B1000, "&gt;="&amp;U$29, Meetings!$M$3:$M1000, $B31)
+SUMIFS(Meetings!$F$3:$F1000, Meetings!$B$3:$B1000, "&lt;"&amp;U$29+7, Meetings!$B$3:$B1000, "&gt;="&amp;U$29, Meetings!$N$3:$N1000, $B31)
+SUMIFS(Meetings!$F$3:$F1000, Meetings!$B$3:$B1000, "&lt;"&amp;U$29+7, Meetings!$B$3:$B1000, "&gt;="&amp;U$29, Meetings!$O$3:$O1000, $B31)
+SUMIFS(Meetings!$F$3:$F1000, Meetings!$B$3:$B1000, "&lt;"&amp;U$29+7, Meetings!$B$3:$B1000, "&gt;="&amp;U$29, Meetings!$P$3:$P1000, $B31)
+SUMIFS(Meetings!$F$3:$F1000, Meetings!$B$3:$B1000, "&lt;"&amp;U$29+7, Meetings!$B$3:$B1000, "&gt;="&amp;U$29, Meetings!$Q$3:$Q1000, $B31)</f>
        <v>0</v>
      </c>
      <c r="V31" s="143">
        <f>SUMIFS(Timesheet!$G$3:$G1000, Timesheet!$C$3:$C1000, $B31, Timesheet!$B$3:$B1000, "&lt;"&amp;V$29+7, Timesheet!$B$3:$B1000, "&gt;="&amp;V$29)
+SUMIFS(Meetings!$F$3:$F1000, Meetings!$B$3:$B1000, "&lt;"&amp;V$29+7, Meetings!$B$3:$B1000, "&gt;="&amp;V$29, Meetings!$G$3:$G1000, $B31)
+SUMIFS(Meetings!$F$3:$F1000, Meetings!$B$3:$B1000, "&lt;"&amp;V$29+7, Meetings!$B$3:$B1000, "&gt;="&amp;V$29, Meetings!$H$3:$H1000, $B31)
+SUMIFS(Meetings!$F$3:$F1000, Meetings!$B$3:$B1000, "&lt;"&amp;V$29+7, Meetings!$B$3:$B1000, "&gt;="&amp;V$29, Meetings!$I$3:$I1000, $B31)
+SUMIFS(Meetings!$F$3:$F1000, Meetings!$B$3:$B1000, "&lt;"&amp;V$29+7, Meetings!$B$3:$B1000, "&gt;="&amp;V$29, Meetings!$J$3:$J1000, $B31)
+SUMIFS(Meetings!$F$3:$F1000, Meetings!$B$3:$B1000, "&lt;"&amp;V$29+7, Meetings!$B$3:$B1000, "&gt;="&amp;V$29, Meetings!$K$3:$K1000, $B31)
+SUMIFS(Meetings!$F$3:$F1000, Meetings!$B$3:$B1000, "&lt;"&amp;V$29+7, Meetings!$B$3:$B1000, "&gt;="&amp;V$29, Meetings!$L$3:$L1000, $B31)
+SUMIFS(Meetings!$F$3:$F1000, Meetings!$B$3:$B1000, "&lt;"&amp;V$29+7, Meetings!$B$3:$B1000, "&gt;="&amp;V$29, Meetings!$M$3:$M1000, $B31)
+SUMIFS(Meetings!$F$3:$F1000, Meetings!$B$3:$B1000, "&lt;"&amp;V$29+7, Meetings!$B$3:$B1000, "&gt;="&amp;V$29, Meetings!$N$3:$N1000, $B31)
+SUMIFS(Meetings!$F$3:$F1000, Meetings!$B$3:$B1000, "&lt;"&amp;V$29+7, Meetings!$B$3:$B1000, "&gt;="&amp;V$29, Meetings!$O$3:$O1000, $B31)
+SUMIFS(Meetings!$F$3:$F1000, Meetings!$B$3:$B1000, "&lt;"&amp;V$29+7, Meetings!$B$3:$B1000, "&gt;="&amp;V$29, Meetings!$P$3:$P1000, $B31)
+SUMIFS(Meetings!$F$3:$F1000, Meetings!$B$3:$B1000, "&lt;"&amp;V$29+7, Meetings!$B$3:$B1000, "&gt;="&amp;V$29, Meetings!$Q$3:$Q1000, $B31)</f>
        <v>0</v>
      </c>
      <c r="W31" s="144">
        <f>SUMIFS(Timesheet!$G$3:$G1000, Timesheet!$C$3:$C1000, $B31, Timesheet!$B$3:$B1000, "&lt;"&amp;W$29+7, Timesheet!$B$3:$B1000, "&gt;="&amp;W$29)
+SUMIFS(Meetings!$F$3:$F1000, Meetings!$B$3:$B1000, "&lt;"&amp;W$29+7, Meetings!$B$3:$B1000, "&gt;="&amp;W$29, Meetings!$G$3:$G1000, $B31)
+SUMIFS(Meetings!$F$3:$F1000, Meetings!$B$3:$B1000, "&lt;"&amp;W$29+7, Meetings!$B$3:$B1000, "&gt;="&amp;W$29, Meetings!$H$3:$H1000, $B31)
+SUMIFS(Meetings!$F$3:$F1000, Meetings!$B$3:$B1000, "&lt;"&amp;W$29+7, Meetings!$B$3:$B1000, "&gt;="&amp;W$29, Meetings!$I$3:$I1000, $B31)
+SUMIFS(Meetings!$F$3:$F1000, Meetings!$B$3:$B1000, "&lt;"&amp;W$29+7, Meetings!$B$3:$B1000, "&gt;="&amp;W$29, Meetings!$J$3:$J1000, $B31)
+SUMIFS(Meetings!$F$3:$F1000, Meetings!$B$3:$B1000, "&lt;"&amp;W$29+7, Meetings!$B$3:$B1000, "&gt;="&amp;W$29, Meetings!$K$3:$K1000, $B31)
+SUMIFS(Meetings!$F$3:$F1000, Meetings!$B$3:$B1000, "&lt;"&amp;W$29+7, Meetings!$B$3:$B1000, "&gt;="&amp;W$29, Meetings!$L$3:$L1000, $B31)
+SUMIFS(Meetings!$F$3:$F1000, Meetings!$B$3:$B1000, "&lt;"&amp;W$29+7, Meetings!$B$3:$B1000, "&gt;="&amp;W$29, Meetings!$M$3:$M1000, $B31)
+SUMIFS(Meetings!$F$3:$F1000, Meetings!$B$3:$B1000, "&lt;"&amp;W$29+7, Meetings!$B$3:$B1000, "&gt;="&amp;W$29, Meetings!$N$3:$N1000, $B31)
+SUMIFS(Meetings!$F$3:$F1000, Meetings!$B$3:$B1000, "&lt;"&amp;W$29+7, Meetings!$B$3:$B1000, "&gt;="&amp;W$29, Meetings!$O$3:$O1000, $B31)
+SUMIFS(Meetings!$F$3:$F1000, Meetings!$B$3:$B1000, "&lt;"&amp;W$29+7, Meetings!$B$3:$B1000, "&gt;="&amp;W$29, Meetings!$P$3:$P1000, $B31)
+SUMIFS(Meetings!$F$3:$F1000, Meetings!$B$3:$B1000, "&lt;"&amp;W$29+7, Meetings!$B$3:$B1000, "&gt;="&amp;W$29, Meetings!$Q$3:$Q1000, $B31)</f>
        <v>0</v>
      </c>
      <c r="X31" s="144">
        <f>SUMIFS(Timesheet!$G$3:$G1000, Timesheet!$C$3:$C1000, $B31, Timesheet!$B$3:$B1000, "&lt;"&amp;X$29+7, Timesheet!$B$3:$B1000, "&gt;="&amp;X$29)
+SUMIFS(Meetings!$F$3:$F1000, Meetings!$B$3:$B1000, "&lt;"&amp;X$29+7, Meetings!$B$3:$B1000, "&gt;="&amp;X$29, Meetings!$G$3:$G1000, $B31)
+SUMIFS(Meetings!$F$3:$F1000, Meetings!$B$3:$B1000, "&lt;"&amp;X$29+7, Meetings!$B$3:$B1000, "&gt;="&amp;X$29, Meetings!$H$3:$H1000, $B31)
+SUMIFS(Meetings!$F$3:$F1000, Meetings!$B$3:$B1000, "&lt;"&amp;X$29+7, Meetings!$B$3:$B1000, "&gt;="&amp;X$29, Meetings!$I$3:$I1000, $B31)
+SUMIFS(Meetings!$F$3:$F1000, Meetings!$B$3:$B1000, "&lt;"&amp;X$29+7, Meetings!$B$3:$B1000, "&gt;="&amp;X$29, Meetings!$J$3:$J1000, $B31)
+SUMIFS(Meetings!$F$3:$F1000, Meetings!$B$3:$B1000, "&lt;"&amp;X$29+7, Meetings!$B$3:$B1000, "&gt;="&amp;X$29, Meetings!$K$3:$K1000, $B31)
+SUMIFS(Meetings!$F$3:$F1000, Meetings!$B$3:$B1000, "&lt;"&amp;X$29+7, Meetings!$B$3:$B1000, "&gt;="&amp;X$29, Meetings!$L$3:$L1000, $B31)
+SUMIFS(Meetings!$F$3:$F1000, Meetings!$B$3:$B1000, "&lt;"&amp;X$29+7, Meetings!$B$3:$B1000, "&gt;="&amp;X$29, Meetings!$M$3:$M1000, $B31)
+SUMIFS(Meetings!$F$3:$F1000, Meetings!$B$3:$B1000, "&lt;"&amp;X$29+7, Meetings!$B$3:$B1000, "&gt;="&amp;X$29, Meetings!$N$3:$N1000, $B31)
+SUMIFS(Meetings!$F$3:$F1000, Meetings!$B$3:$B1000, "&lt;"&amp;X$29+7, Meetings!$B$3:$B1000, "&gt;="&amp;X$29, Meetings!$O$3:$O1000, $B31)
+SUMIFS(Meetings!$F$3:$F1000, Meetings!$B$3:$B1000, "&lt;"&amp;X$29+7, Meetings!$B$3:$B1000, "&gt;="&amp;X$29, Meetings!$P$3:$P1000, $B31)
+SUMIFS(Meetings!$F$3:$F1000, Meetings!$B$3:$B1000, "&lt;"&amp;X$29+7, Meetings!$B$3:$B1000, "&gt;="&amp;X$29, Meetings!$Q$3:$Q1000, $B31)</f>
        <v>0</v>
      </c>
      <c r="Y31" s="144">
        <f>SUMIFS(Timesheet!$G$3:$G1000, Timesheet!$C$3:$C1000, $B31, Timesheet!$B$3:$B1000, "&lt;"&amp;Y$29+7, Timesheet!$B$3:$B1000, "&gt;="&amp;Y$29)
+SUMIFS(Meetings!$F$3:$F1000, Meetings!$B$3:$B1000, "&lt;"&amp;Y$29+7, Meetings!$B$3:$B1000, "&gt;="&amp;Y$29, Meetings!$G$3:$G1000, $B31)
+SUMIFS(Meetings!$F$3:$F1000, Meetings!$B$3:$B1000, "&lt;"&amp;Y$29+7, Meetings!$B$3:$B1000, "&gt;="&amp;Y$29, Meetings!$H$3:$H1000, $B31)
+SUMIFS(Meetings!$F$3:$F1000, Meetings!$B$3:$B1000, "&lt;"&amp;Y$29+7, Meetings!$B$3:$B1000, "&gt;="&amp;Y$29, Meetings!$I$3:$I1000, $B31)
+SUMIFS(Meetings!$F$3:$F1000, Meetings!$B$3:$B1000, "&lt;"&amp;Y$29+7, Meetings!$B$3:$B1000, "&gt;="&amp;Y$29, Meetings!$J$3:$J1000, $B31)
+SUMIFS(Meetings!$F$3:$F1000, Meetings!$B$3:$B1000, "&lt;"&amp;Y$29+7, Meetings!$B$3:$B1000, "&gt;="&amp;Y$29, Meetings!$K$3:$K1000, $B31)
+SUMIFS(Meetings!$F$3:$F1000, Meetings!$B$3:$B1000, "&lt;"&amp;Y$29+7, Meetings!$B$3:$B1000, "&gt;="&amp;Y$29, Meetings!$L$3:$L1000, $B31)
+SUMIFS(Meetings!$F$3:$F1000, Meetings!$B$3:$B1000, "&lt;"&amp;Y$29+7, Meetings!$B$3:$B1000, "&gt;="&amp;Y$29, Meetings!$M$3:$M1000, $B31)
+SUMIFS(Meetings!$F$3:$F1000, Meetings!$B$3:$B1000, "&lt;"&amp;Y$29+7, Meetings!$B$3:$B1000, "&gt;="&amp;Y$29, Meetings!$N$3:$N1000, $B31)
+SUMIFS(Meetings!$F$3:$F1000, Meetings!$B$3:$B1000, "&lt;"&amp;Y$29+7, Meetings!$B$3:$B1000, "&gt;="&amp;Y$29, Meetings!$O$3:$O1000, $B31)
+SUMIFS(Meetings!$F$3:$F1000, Meetings!$B$3:$B1000, "&lt;"&amp;Y$29+7, Meetings!$B$3:$B1000, "&gt;="&amp;Y$29, Meetings!$P$3:$P1000, $B31)
+SUMIFS(Meetings!$F$3:$F1000, Meetings!$B$3:$B1000, "&lt;"&amp;Y$29+7, Meetings!$B$3:$B1000, "&gt;="&amp;Y$29, Meetings!$Q$3:$Q1000, $B31)</f>
        <v>0</v>
      </c>
      <c r="Z31" s="144">
        <f>SUMIFS(Timesheet!$G$3:$G1000, Timesheet!$C$3:$C1000, $B31, Timesheet!$B$3:$B1000, "&lt;"&amp;Z$29+7, Timesheet!$B$3:$B1000, "&gt;="&amp;Z$29)
+SUMIFS(Meetings!$F$3:$F1000, Meetings!$B$3:$B1000, "&lt;"&amp;Z$29+7, Meetings!$B$3:$B1000, "&gt;="&amp;Z$29, Meetings!$G$3:$G1000, $B31)
+SUMIFS(Meetings!$F$3:$F1000, Meetings!$B$3:$B1000, "&lt;"&amp;Z$29+7, Meetings!$B$3:$B1000, "&gt;="&amp;Z$29, Meetings!$H$3:$H1000, $B31)
+SUMIFS(Meetings!$F$3:$F1000, Meetings!$B$3:$B1000, "&lt;"&amp;Z$29+7, Meetings!$B$3:$B1000, "&gt;="&amp;Z$29, Meetings!$I$3:$I1000, $B31)
+SUMIFS(Meetings!$F$3:$F1000, Meetings!$B$3:$B1000, "&lt;"&amp;Z$29+7, Meetings!$B$3:$B1000, "&gt;="&amp;Z$29, Meetings!$J$3:$J1000, $B31)
+SUMIFS(Meetings!$F$3:$F1000, Meetings!$B$3:$B1000, "&lt;"&amp;Z$29+7, Meetings!$B$3:$B1000, "&gt;="&amp;Z$29, Meetings!$K$3:$K1000, $B31)
+SUMIFS(Meetings!$F$3:$F1000, Meetings!$B$3:$B1000, "&lt;"&amp;Z$29+7, Meetings!$B$3:$B1000, "&gt;="&amp;Z$29, Meetings!$L$3:$L1000, $B31)
+SUMIFS(Meetings!$F$3:$F1000, Meetings!$B$3:$B1000, "&lt;"&amp;Z$29+7, Meetings!$B$3:$B1000, "&gt;="&amp;Z$29, Meetings!$M$3:$M1000, $B31)
+SUMIFS(Meetings!$F$3:$F1000, Meetings!$B$3:$B1000, "&lt;"&amp;Z$29+7, Meetings!$B$3:$B1000, "&gt;="&amp;Z$29, Meetings!$N$3:$N1000, $B31)
+SUMIFS(Meetings!$F$3:$F1000, Meetings!$B$3:$B1000, "&lt;"&amp;Z$29+7, Meetings!$B$3:$B1000, "&gt;="&amp;Z$29, Meetings!$O$3:$O1000, $B31)
+SUMIFS(Meetings!$F$3:$F1000, Meetings!$B$3:$B1000, "&lt;"&amp;Z$29+7, Meetings!$B$3:$B1000, "&gt;="&amp;Z$29, Meetings!$P$3:$P1000, $B31)
+SUMIFS(Meetings!$F$3:$F1000, Meetings!$B$3:$B1000, "&lt;"&amp;Z$29+7, Meetings!$B$3:$B1000, "&gt;="&amp;Z$29, Meetings!$Q$3:$Q1000, $B31)</f>
        <v>0</v>
      </c>
      <c r="AA31" s="143">
        <f>SUMIFS(Timesheet!$G$3:$G1000, Timesheet!$C$3:$C1000, $B31, Timesheet!$B$3:$B1000, "&lt;"&amp;AA$29+7, Timesheet!$B$3:$B1000, "&gt;="&amp;AA$29)
+SUMIFS(Meetings!$F$3:$F1000, Meetings!$B$3:$B1000, "&lt;"&amp;AA$29+7, Meetings!$B$3:$B1000, "&gt;="&amp;AA$29, Meetings!$G$3:$G1000, $B31)
+SUMIFS(Meetings!$F$3:$F1000, Meetings!$B$3:$B1000, "&lt;"&amp;AA$29+7, Meetings!$B$3:$B1000, "&gt;="&amp;AA$29, Meetings!$H$3:$H1000, $B31)
+SUMIFS(Meetings!$F$3:$F1000, Meetings!$B$3:$B1000, "&lt;"&amp;AA$29+7, Meetings!$B$3:$B1000, "&gt;="&amp;AA$29, Meetings!$I$3:$I1000, $B31)
+SUMIFS(Meetings!$F$3:$F1000, Meetings!$B$3:$B1000, "&lt;"&amp;AA$29+7, Meetings!$B$3:$B1000, "&gt;="&amp;AA$29, Meetings!$J$3:$J1000, $B31)
+SUMIFS(Meetings!$F$3:$F1000, Meetings!$B$3:$B1000, "&lt;"&amp;AA$29+7, Meetings!$B$3:$B1000, "&gt;="&amp;AA$29, Meetings!$K$3:$K1000, $B31)
+SUMIFS(Meetings!$F$3:$F1000, Meetings!$B$3:$B1000, "&lt;"&amp;AA$29+7, Meetings!$B$3:$B1000, "&gt;="&amp;AA$29, Meetings!$L$3:$L1000, $B31)
+SUMIFS(Meetings!$F$3:$F1000, Meetings!$B$3:$B1000, "&lt;"&amp;AA$29+7, Meetings!$B$3:$B1000, "&gt;="&amp;AA$29, Meetings!$M$3:$M1000, $B31)
+SUMIFS(Meetings!$F$3:$F1000, Meetings!$B$3:$B1000, "&lt;"&amp;AA$29+7, Meetings!$B$3:$B1000, "&gt;="&amp;AA$29, Meetings!$N$3:$N1000, $B31)
+SUMIFS(Meetings!$F$3:$F1000, Meetings!$B$3:$B1000, "&lt;"&amp;AA$29+7, Meetings!$B$3:$B1000, "&gt;="&amp;AA$29, Meetings!$O$3:$O1000, $B31)
+SUMIFS(Meetings!$F$3:$F1000, Meetings!$B$3:$B1000, "&lt;"&amp;AA$29+7, Meetings!$B$3:$B1000, "&gt;="&amp;AA$29, Meetings!$P$3:$P1000, $B31)
+SUMIFS(Meetings!$F$3:$F1000, Meetings!$B$3:$B1000, "&lt;"&amp;AA$29+7, Meetings!$B$3:$B1000, "&gt;="&amp;AA$29, Meetings!$Q$3:$Q1000, $B31)</f>
        <v>0</v>
      </c>
      <c r="AB31" s="143">
        <f>SUMIFS(Timesheet!$G$3:$G1000, Timesheet!$C$3:$C1000, $B31, Timesheet!$B$3:$B1000, "&lt;"&amp;AB$29+7, Timesheet!$B$3:$B1000, "&gt;="&amp;AB$29)
+SUMIFS(Meetings!$F$3:$F1000, Meetings!$B$3:$B1000, "&lt;"&amp;AB$29+7, Meetings!$B$3:$B1000, "&gt;="&amp;AB$29, Meetings!$G$3:$G1000, $B31)
+SUMIFS(Meetings!$F$3:$F1000, Meetings!$B$3:$B1000, "&lt;"&amp;AB$29+7, Meetings!$B$3:$B1000, "&gt;="&amp;AB$29, Meetings!$H$3:$H1000, $B31)
+SUMIFS(Meetings!$F$3:$F1000, Meetings!$B$3:$B1000, "&lt;"&amp;AB$29+7, Meetings!$B$3:$B1000, "&gt;="&amp;AB$29, Meetings!$I$3:$I1000, $B31)
+SUMIFS(Meetings!$F$3:$F1000, Meetings!$B$3:$B1000, "&lt;"&amp;AB$29+7, Meetings!$B$3:$B1000, "&gt;="&amp;AB$29, Meetings!$J$3:$J1000, $B31)
+SUMIFS(Meetings!$F$3:$F1000, Meetings!$B$3:$B1000, "&lt;"&amp;AB$29+7, Meetings!$B$3:$B1000, "&gt;="&amp;AB$29, Meetings!$K$3:$K1000, $B31)
+SUMIFS(Meetings!$F$3:$F1000, Meetings!$B$3:$B1000, "&lt;"&amp;AB$29+7, Meetings!$B$3:$B1000, "&gt;="&amp;AB$29, Meetings!$L$3:$L1000, $B31)
+SUMIFS(Meetings!$F$3:$F1000, Meetings!$B$3:$B1000, "&lt;"&amp;AB$29+7, Meetings!$B$3:$B1000, "&gt;="&amp;AB$29, Meetings!$M$3:$M1000, $B31)
+SUMIFS(Meetings!$F$3:$F1000, Meetings!$B$3:$B1000, "&lt;"&amp;AB$29+7, Meetings!$B$3:$B1000, "&gt;="&amp;AB$29, Meetings!$N$3:$N1000, $B31)
+SUMIFS(Meetings!$F$3:$F1000, Meetings!$B$3:$B1000, "&lt;"&amp;AB$29+7, Meetings!$B$3:$B1000, "&gt;="&amp;AB$29, Meetings!$O$3:$O1000, $B31)
+SUMIFS(Meetings!$F$3:$F1000, Meetings!$B$3:$B1000, "&lt;"&amp;AB$29+7, Meetings!$B$3:$B1000, "&gt;="&amp;AB$29, Meetings!$P$3:$P1000, $B31)
+SUMIFS(Meetings!$F$3:$F1000, Meetings!$B$3:$B1000, "&lt;"&amp;AB$29+7, Meetings!$B$3:$B1000, "&gt;="&amp;AB$29, Meetings!$Q$3:$Q1000, $B31)</f>
        <v>0</v>
      </c>
      <c r="AC31" s="143">
        <f>SUMIFS(Timesheet!$G$3:$G1000, Timesheet!$C$3:$C1000, $B31, Timesheet!$B$3:$B1000, "&lt;"&amp;AC$29+7, Timesheet!$B$3:$B1000, "&gt;="&amp;AC$29)
+SUMIFS(Meetings!$F$3:$F1000, Meetings!$B$3:$B1000, "&lt;"&amp;AC$29+7, Meetings!$B$3:$B1000, "&gt;="&amp;AC$29, Meetings!$G$3:$G1000, $B31)
+SUMIFS(Meetings!$F$3:$F1000, Meetings!$B$3:$B1000, "&lt;"&amp;AC$29+7, Meetings!$B$3:$B1000, "&gt;="&amp;AC$29, Meetings!$H$3:$H1000, $B31)
+SUMIFS(Meetings!$F$3:$F1000, Meetings!$B$3:$B1000, "&lt;"&amp;AC$29+7, Meetings!$B$3:$B1000, "&gt;="&amp;AC$29, Meetings!$I$3:$I1000, $B31)
+SUMIFS(Meetings!$F$3:$F1000, Meetings!$B$3:$B1000, "&lt;"&amp;AC$29+7, Meetings!$B$3:$B1000, "&gt;="&amp;AC$29, Meetings!$J$3:$J1000, $B31)
+SUMIFS(Meetings!$F$3:$F1000, Meetings!$B$3:$B1000, "&lt;"&amp;AC$29+7, Meetings!$B$3:$B1000, "&gt;="&amp;AC$29, Meetings!$K$3:$K1000, $B31)
+SUMIFS(Meetings!$F$3:$F1000, Meetings!$B$3:$B1000, "&lt;"&amp;AC$29+7, Meetings!$B$3:$B1000, "&gt;="&amp;AC$29, Meetings!$L$3:$L1000, $B31)
+SUMIFS(Meetings!$F$3:$F1000, Meetings!$B$3:$B1000, "&lt;"&amp;AC$29+7, Meetings!$B$3:$B1000, "&gt;="&amp;AC$29, Meetings!$M$3:$M1000, $B31)
+SUMIFS(Meetings!$F$3:$F1000, Meetings!$B$3:$B1000, "&lt;"&amp;AC$29+7, Meetings!$B$3:$B1000, "&gt;="&amp;AC$29, Meetings!$N$3:$N1000, $B31)
+SUMIFS(Meetings!$F$3:$F1000, Meetings!$B$3:$B1000, "&lt;"&amp;AC$29+7, Meetings!$B$3:$B1000, "&gt;="&amp;AC$29, Meetings!$O$3:$O1000, $B31)
+SUMIFS(Meetings!$F$3:$F1000, Meetings!$B$3:$B1000, "&lt;"&amp;AC$29+7, Meetings!$B$3:$B1000, "&gt;="&amp;AC$29, Meetings!$P$3:$P1000, $B31)
+SUMIFS(Meetings!$F$3:$F1000, Meetings!$B$3:$B1000, "&lt;"&amp;AC$29+7, Meetings!$B$3:$B1000, "&gt;="&amp;AC$29, Meetings!$Q$3:$Q1000, $B31)</f>
        <v>0</v>
      </c>
      <c r="AD31" s="143">
        <f>SUMIFS(Timesheet!$G$3:$G1000, Timesheet!$C$3:$C1000, $B31, Timesheet!$B$3:$B1000, "&lt;"&amp;AD$29+7, Timesheet!$B$3:$B1000, "&gt;="&amp;AD$29)
+SUMIFS(Meetings!$F$3:$F1000, Meetings!$B$3:$B1000, "&lt;"&amp;AD$29+7, Meetings!$B$3:$B1000, "&gt;="&amp;AD$29, Meetings!$G$3:$G1000, $B31)
+SUMIFS(Meetings!$F$3:$F1000, Meetings!$B$3:$B1000, "&lt;"&amp;AD$29+7, Meetings!$B$3:$B1000, "&gt;="&amp;AD$29, Meetings!$H$3:$H1000, $B31)
+SUMIFS(Meetings!$F$3:$F1000, Meetings!$B$3:$B1000, "&lt;"&amp;AD$29+7, Meetings!$B$3:$B1000, "&gt;="&amp;AD$29, Meetings!$I$3:$I1000, $B31)
+SUMIFS(Meetings!$F$3:$F1000, Meetings!$B$3:$B1000, "&lt;"&amp;AD$29+7, Meetings!$B$3:$B1000, "&gt;="&amp;AD$29, Meetings!$J$3:$J1000, $B31)
+SUMIFS(Meetings!$F$3:$F1000, Meetings!$B$3:$B1000, "&lt;"&amp;AD$29+7, Meetings!$B$3:$B1000, "&gt;="&amp;AD$29, Meetings!$K$3:$K1000, $B31)
+SUMIFS(Meetings!$F$3:$F1000, Meetings!$B$3:$B1000, "&lt;"&amp;AD$29+7, Meetings!$B$3:$B1000, "&gt;="&amp;AD$29, Meetings!$L$3:$L1000, $B31)
+SUMIFS(Meetings!$F$3:$F1000, Meetings!$B$3:$B1000, "&lt;"&amp;AD$29+7, Meetings!$B$3:$B1000, "&gt;="&amp;AD$29, Meetings!$M$3:$M1000, $B31)
+SUMIFS(Meetings!$F$3:$F1000, Meetings!$B$3:$B1000, "&lt;"&amp;AD$29+7, Meetings!$B$3:$B1000, "&gt;="&amp;AD$29, Meetings!$N$3:$N1000, $B31)
+SUMIFS(Meetings!$F$3:$F1000, Meetings!$B$3:$B1000, "&lt;"&amp;AD$29+7, Meetings!$B$3:$B1000, "&gt;="&amp;AD$29, Meetings!$O$3:$O1000, $B31)
+SUMIFS(Meetings!$F$3:$F1000, Meetings!$B$3:$B1000, "&lt;"&amp;AD$29+7, Meetings!$B$3:$B1000, "&gt;="&amp;AD$29, Meetings!$P$3:$P1000, $B31)
+SUMIFS(Meetings!$F$3:$F1000, Meetings!$B$3:$B1000, "&lt;"&amp;AD$29+7, Meetings!$B$3:$B1000, "&gt;="&amp;AD$29, Meetings!$Q$3:$Q1000, $B31)</f>
        <v>0</v>
      </c>
      <c r="AE31" s="143">
        <f>SUMIFS(Timesheet!$G$3:$G1000, Timesheet!$C$3:$C1000, $B31, Timesheet!$B$3:$B1000, "&lt;"&amp;AE$29+7, Timesheet!$B$3:$B1000, "&gt;="&amp;AE$29)
+SUMIFS(Meetings!$F$3:$F1000, Meetings!$B$3:$B1000, "&lt;"&amp;AE$29+7, Meetings!$B$3:$B1000, "&gt;="&amp;AE$29, Meetings!$G$3:$G1000, $B31)
+SUMIFS(Meetings!$F$3:$F1000, Meetings!$B$3:$B1000, "&lt;"&amp;AE$29+7, Meetings!$B$3:$B1000, "&gt;="&amp;AE$29, Meetings!$H$3:$H1000, $B31)
+SUMIFS(Meetings!$F$3:$F1000, Meetings!$B$3:$B1000, "&lt;"&amp;AE$29+7, Meetings!$B$3:$B1000, "&gt;="&amp;AE$29, Meetings!$I$3:$I1000, $B31)
+SUMIFS(Meetings!$F$3:$F1000, Meetings!$B$3:$B1000, "&lt;"&amp;AE$29+7, Meetings!$B$3:$B1000, "&gt;="&amp;AE$29, Meetings!$J$3:$J1000, $B31)
+SUMIFS(Meetings!$F$3:$F1000, Meetings!$B$3:$B1000, "&lt;"&amp;AE$29+7, Meetings!$B$3:$B1000, "&gt;="&amp;AE$29, Meetings!$K$3:$K1000, $B31)
+SUMIFS(Meetings!$F$3:$F1000, Meetings!$B$3:$B1000, "&lt;"&amp;AE$29+7, Meetings!$B$3:$B1000, "&gt;="&amp;AE$29, Meetings!$L$3:$L1000, $B31)
+SUMIFS(Meetings!$F$3:$F1000, Meetings!$B$3:$B1000, "&lt;"&amp;AE$29+7, Meetings!$B$3:$B1000, "&gt;="&amp;AE$29, Meetings!$M$3:$M1000, $B31)
+SUMIFS(Meetings!$F$3:$F1000, Meetings!$B$3:$B1000, "&lt;"&amp;AE$29+7, Meetings!$B$3:$B1000, "&gt;="&amp;AE$29, Meetings!$N$3:$N1000, $B31)
+SUMIFS(Meetings!$F$3:$F1000, Meetings!$B$3:$B1000, "&lt;"&amp;AE$29+7, Meetings!$B$3:$B1000, "&gt;="&amp;AE$29, Meetings!$O$3:$O1000, $B31)
+SUMIFS(Meetings!$F$3:$F1000, Meetings!$B$3:$B1000, "&lt;"&amp;AE$29+7, Meetings!$B$3:$B1000, "&gt;="&amp;AE$29, Meetings!$P$3:$P1000, $B31)
+SUMIFS(Meetings!$F$3:$F1000, Meetings!$B$3:$B1000, "&lt;"&amp;AE$29+7, Meetings!$B$3:$B1000, "&gt;="&amp;AE$29, Meetings!$Q$3:$Q1000, $B31)</f>
        <v>0</v>
      </c>
      <c r="AF31" s="143">
        <f>SUMIFS(Timesheet!$G$3:$G1000, Timesheet!$C$3:$C1000, $B31, Timesheet!$B$3:$B1000, "&lt;"&amp;AF$29+7, Timesheet!$B$3:$B1000, "&gt;="&amp;AF$29)
+SUMIFS(Meetings!$F$3:$F1000, Meetings!$B$3:$B1000, "&lt;"&amp;AF$29+7, Meetings!$B$3:$B1000, "&gt;="&amp;AF$29, Meetings!$G$3:$G1000, $B31)
+SUMIFS(Meetings!$F$3:$F1000, Meetings!$B$3:$B1000, "&lt;"&amp;AF$29+7, Meetings!$B$3:$B1000, "&gt;="&amp;AF$29, Meetings!$H$3:$H1000, $B31)
+SUMIFS(Meetings!$F$3:$F1000, Meetings!$B$3:$B1000, "&lt;"&amp;AF$29+7, Meetings!$B$3:$B1000, "&gt;="&amp;AF$29, Meetings!$I$3:$I1000, $B31)
+SUMIFS(Meetings!$F$3:$F1000, Meetings!$B$3:$B1000, "&lt;"&amp;AF$29+7, Meetings!$B$3:$B1000, "&gt;="&amp;AF$29, Meetings!$J$3:$J1000, $B31)
+SUMIFS(Meetings!$F$3:$F1000, Meetings!$B$3:$B1000, "&lt;"&amp;AF$29+7, Meetings!$B$3:$B1000, "&gt;="&amp;AF$29, Meetings!$K$3:$K1000, $B31)
+SUMIFS(Meetings!$F$3:$F1000, Meetings!$B$3:$B1000, "&lt;"&amp;AF$29+7, Meetings!$B$3:$B1000, "&gt;="&amp;AF$29, Meetings!$L$3:$L1000, $B31)
+SUMIFS(Meetings!$F$3:$F1000, Meetings!$B$3:$B1000, "&lt;"&amp;AF$29+7, Meetings!$B$3:$B1000, "&gt;="&amp;AF$29, Meetings!$M$3:$M1000, $B31)
+SUMIFS(Meetings!$F$3:$F1000, Meetings!$B$3:$B1000, "&lt;"&amp;AF$29+7, Meetings!$B$3:$B1000, "&gt;="&amp;AF$29, Meetings!$N$3:$N1000, $B31)
+SUMIFS(Meetings!$F$3:$F1000, Meetings!$B$3:$B1000, "&lt;"&amp;AF$29+7, Meetings!$B$3:$B1000, "&gt;="&amp;AF$29, Meetings!$O$3:$O1000, $B31)
+SUMIFS(Meetings!$F$3:$F1000, Meetings!$B$3:$B1000, "&lt;"&amp;AF$29+7, Meetings!$B$3:$B1000, "&gt;="&amp;AF$29, Meetings!$P$3:$P1000, $B31)
+SUMIFS(Meetings!$F$3:$F1000, Meetings!$B$3:$B1000, "&lt;"&amp;AF$29+7, Meetings!$B$3:$B1000, "&gt;="&amp;AF$29, Meetings!$Q$3:$Q1000, $B31)</f>
        <v>0</v>
      </c>
      <c r="AG31" s="143">
        <f>SUMIFS(Timesheet!$G$3:$G1000, Timesheet!$C$3:$C1000, $B31, Timesheet!$B$3:$B1000, "&lt;"&amp;AG$29+7, Timesheet!$B$3:$B1000, "&gt;="&amp;AG$29)
+SUMIFS(Meetings!$F$3:$F1000, Meetings!$B$3:$B1000, "&lt;"&amp;AG$29+7, Meetings!$B$3:$B1000, "&gt;="&amp;AG$29, Meetings!$G$3:$G1000, $B31)
+SUMIFS(Meetings!$F$3:$F1000, Meetings!$B$3:$B1000, "&lt;"&amp;AG$29+7, Meetings!$B$3:$B1000, "&gt;="&amp;AG$29, Meetings!$H$3:$H1000, $B31)
+SUMIFS(Meetings!$F$3:$F1000, Meetings!$B$3:$B1000, "&lt;"&amp;AG$29+7, Meetings!$B$3:$B1000, "&gt;="&amp;AG$29, Meetings!$I$3:$I1000, $B31)
+SUMIFS(Meetings!$F$3:$F1000, Meetings!$B$3:$B1000, "&lt;"&amp;AG$29+7, Meetings!$B$3:$B1000, "&gt;="&amp;AG$29, Meetings!$J$3:$J1000, $B31)
+SUMIFS(Meetings!$F$3:$F1000, Meetings!$B$3:$B1000, "&lt;"&amp;AG$29+7, Meetings!$B$3:$B1000, "&gt;="&amp;AG$29, Meetings!$K$3:$K1000, $B31)
+SUMIFS(Meetings!$F$3:$F1000, Meetings!$B$3:$B1000, "&lt;"&amp;AG$29+7, Meetings!$B$3:$B1000, "&gt;="&amp;AG$29, Meetings!$L$3:$L1000, $B31)
+SUMIFS(Meetings!$F$3:$F1000, Meetings!$B$3:$B1000, "&lt;"&amp;AG$29+7, Meetings!$B$3:$B1000, "&gt;="&amp;AG$29, Meetings!$M$3:$M1000, $B31)
+SUMIFS(Meetings!$F$3:$F1000, Meetings!$B$3:$B1000, "&lt;"&amp;AG$29+7, Meetings!$B$3:$B1000, "&gt;="&amp;AG$29, Meetings!$N$3:$N1000, $B31)
+SUMIFS(Meetings!$F$3:$F1000, Meetings!$B$3:$B1000, "&lt;"&amp;AG$29+7, Meetings!$B$3:$B1000, "&gt;="&amp;AG$29, Meetings!$O$3:$O1000, $B31)
+SUMIFS(Meetings!$F$3:$F1000, Meetings!$B$3:$B1000, "&lt;"&amp;AG$29+7, Meetings!$B$3:$B1000, "&gt;="&amp;AG$29, Meetings!$P$3:$P1000, $B31)
+SUMIFS(Meetings!$F$3:$F1000, Meetings!$B$3:$B1000, "&lt;"&amp;AG$29+7, Meetings!$B$3:$B1000, "&gt;="&amp;AG$29, Meetings!$Q$3:$Q1000, $B31)</f>
        <v>0</v>
      </c>
      <c r="AH31" s="143">
        <f>SUMIFS(Timesheet!$G$3:$G1000, Timesheet!$C$3:$C1000, $B31, Timesheet!$B$3:$B1000, "&lt;"&amp;AH$29+7, Timesheet!$B$3:$B1000, "&gt;="&amp;AH$29)
+SUMIFS(Meetings!$F$3:$F1000, Meetings!$B$3:$B1000, "&lt;"&amp;AH$29+7, Meetings!$B$3:$B1000, "&gt;="&amp;AH$29, Meetings!$G$3:$G1000, $B31)
+SUMIFS(Meetings!$F$3:$F1000, Meetings!$B$3:$B1000, "&lt;"&amp;AH$29+7, Meetings!$B$3:$B1000, "&gt;="&amp;AH$29, Meetings!$H$3:$H1000, $B31)
+SUMIFS(Meetings!$F$3:$F1000, Meetings!$B$3:$B1000, "&lt;"&amp;AH$29+7, Meetings!$B$3:$B1000, "&gt;="&amp;AH$29, Meetings!$I$3:$I1000, $B31)
+SUMIFS(Meetings!$F$3:$F1000, Meetings!$B$3:$B1000, "&lt;"&amp;AH$29+7, Meetings!$B$3:$B1000, "&gt;="&amp;AH$29, Meetings!$J$3:$J1000, $B31)
+SUMIFS(Meetings!$F$3:$F1000, Meetings!$B$3:$B1000, "&lt;"&amp;AH$29+7, Meetings!$B$3:$B1000, "&gt;="&amp;AH$29, Meetings!$K$3:$K1000, $B31)
+SUMIFS(Meetings!$F$3:$F1000, Meetings!$B$3:$B1000, "&lt;"&amp;AH$29+7, Meetings!$B$3:$B1000, "&gt;="&amp;AH$29, Meetings!$L$3:$L1000, $B31)
+SUMIFS(Meetings!$F$3:$F1000, Meetings!$B$3:$B1000, "&lt;"&amp;AH$29+7, Meetings!$B$3:$B1000, "&gt;="&amp;AH$29, Meetings!$M$3:$M1000, $B31)
+SUMIFS(Meetings!$F$3:$F1000, Meetings!$B$3:$B1000, "&lt;"&amp;AH$29+7, Meetings!$B$3:$B1000, "&gt;="&amp;AH$29, Meetings!$N$3:$N1000, $B31)
+SUMIFS(Meetings!$F$3:$F1000, Meetings!$B$3:$B1000, "&lt;"&amp;AH$29+7, Meetings!$B$3:$B1000, "&gt;="&amp;AH$29, Meetings!$O$3:$O1000, $B31)
+SUMIFS(Meetings!$F$3:$F1000, Meetings!$B$3:$B1000, "&lt;"&amp;AH$29+7, Meetings!$B$3:$B1000, "&gt;="&amp;AH$29, Meetings!$P$3:$P1000, $B31)
+SUMIFS(Meetings!$F$3:$F1000, Meetings!$B$3:$B1000, "&lt;"&amp;AH$29+7, Meetings!$B$3:$B1000, "&gt;="&amp;AH$29, Meetings!$Q$3:$Q1000, $B31)</f>
        <v>0</v>
      </c>
      <c r="AI31" s="143">
        <f>SUMIFS(Timesheet!$G$3:$G1000, Timesheet!$C$3:$C1000, $B31, Timesheet!$B$3:$B1000, "&lt;"&amp;AI$29+7, Timesheet!$B$3:$B1000, "&gt;="&amp;AI$29)
+SUMIFS(Meetings!$F$3:$F1000, Meetings!$B$3:$B1000, "&lt;"&amp;AI$29+7, Meetings!$B$3:$B1000, "&gt;="&amp;AI$29, Meetings!$G$3:$G1000, $B31)
+SUMIFS(Meetings!$F$3:$F1000, Meetings!$B$3:$B1000, "&lt;"&amp;AI$29+7, Meetings!$B$3:$B1000, "&gt;="&amp;AI$29, Meetings!$H$3:$H1000, $B31)
+SUMIFS(Meetings!$F$3:$F1000, Meetings!$B$3:$B1000, "&lt;"&amp;AI$29+7, Meetings!$B$3:$B1000, "&gt;="&amp;AI$29, Meetings!$I$3:$I1000, $B31)
+SUMIFS(Meetings!$F$3:$F1000, Meetings!$B$3:$B1000, "&lt;"&amp;AI$29+7, Meetings!$B$3:$B1000, "&gt;="&amp;AI$29, Meetings!$J$3:$J1000, $B31)
+SUMIFS(Meetings!$F$3:$F1000, Meetings!$B$3:$B1000, "&lt;"&amp;AI$29+7, Meetings!$B$3:$B1000, "&gt;="&amp;AI$29, Meetings!$K$3:$K1000, $B31)
+SUMIFS(Meetings!$F$3:$F1000, Meetings!$B$3:$B1000, "&lt;"&amp;AI$29+7, Meetings!$B$3:$B1000, "&gt;="&amp;AI$29, Meetings!$L$3:$L1000, $B31)
+SUMIFS(Meetings!$F$3:$F1000, Meetings!$B$3:$B1000, "&lt;"&amp;AI$29+7, Meetings!$B$3:$B1000, "&gt;="&amp;AI$29, Meetings!$M$3:$M1000, $B31)
+SUMIFS(Meetings!$F$3:$F1000, Meetings!$B$3:$B1000, "&lt;"&amp;AI$29+7, Meetings!$B$3:$B1000, "&gt;="&amp;AI$29, Meetings!$N$3:$N1000, $B31)
+SUMIFS(Meetings!$F$3:$F1000, Meetings!$B$3:$B1000, "&lt;"&amp;AI$29+7, Meetings!$B$3:$B1000, "&gt;="&amp;AI$29, Meetings!$O$3:$O1000, $B31)
+SUMIFS(Meetings!$F$3:$F1000, Meetings!$B$3:$B1000, "&lt;"&amp;AI$29+7, Meetings!$B$3:$B1000, "&gt;="&amp;AI$29, Meetings!$P$3:$P1000, $B31)
+SUMIFS(Meetings!$F$3:$F1000, Meetings!$B$3:$B1000, "&lt;"&amp;AI$29+7, Meetings!$B$3:$B1000, "&gt;="&amp;AI$29, Meetings!$Q$3:$Q1000, $B31)</f>
        <v>0</v>
      </c>
      <c r="AJ31" s="143">
        <f>SUMIFS(Timesheet!$G$3:$G1000, Timesheet!$C$3:$C1000, $B31, Timesheet!$B$3:$B1000, "&lt;"&amp;AJ$29+7, Timesheet!$B$3:$B1000, "&gt;="&amp;AJ$29)
+SUMIFS(Meetings!$F$3:$F1000, Meetings!$B$3:$B1000, "&lt;"&amp;AJ$29+7, Meetings!$B$3:$B1000, "&gt;="&amp;AJ$29, Meetings!$G$3:$G1000, $B31)
+SUMIFS(Meetings!$F$3:$F1000, Meetings!$B$3:$B1000, "&lt;"&amp;AJ$29+7, Meetings!$B$3:$B1000, "&gt;="&amp;AJ$29, Meetings!$H$3:$H1000, $B31)
+SUMIFS(Meetings!$F$3:$F1000, Meetings!$B$3:$B1000, "&lt;"&amp;AJ$29+7, Meetings!$B$3:$B1000, "&gt;="&amp;AJ$29, Meetings!$I$3:$I1000, $B31)
+SUMIFS(Meetings!$F$3:$F1000, Meetings!$B$3:$B1000, "&lt;"&amp;AJ$29+7, Meetings!$B$3:$B1000, "&gt;="&amp;AJ$29, Meetings!$J$3:$J1000, $B31)
+SUMIFS(Meetings!$F$3:$F1000, Meetings!$B$3:$B1000, "&lt;"&amp;AJ$29+7, Meetings!$B$3:$B1000, "&gt;="&amp;AJ$29, Meetings!$K$3:$K1000, $B31)
+SUMIFS(Meetings!$F$3:$F1000, Meetings!$B$3:$B1000, "&lt;"&amp;AJ$29+7, Meetings!$B$3:$B1000, "&gt;="&amp;AJ$29, Meetings!$L$3:$L1000, $B31)
+SUMIFS(Meetings!$F$3:$F1000, Meetings!$B$3:$B1000, "&lt;"&amp;AJ$29+7, Meetings!$B$3:$B1000, "&gt;="&amp;AJ$29, Meetings!$M$3:$M1000, $B31)
+SUMIFS(Meetings!$F$3:$F1000, Meetings!$B$3:$B1000, "&lt;"&amp;AJ$29+7, Meetings!$B$3:$B1000, "&gt;="&amp;AJ$29, Meetings!$N$3:$N1000, $B31)
+SUMIFS(Meetings!$F$3:$F1000, Meetings!$B$3:$B1000, "&lt;"&amp;AJ$29+7, Meetings!$B$3:$B1000, "&gt;="&amp;AJ$29, Meetings!$O$3:$O1000, $B31)
+SUMIFS(Meetings!$F$3:$F1000, Meetings!$B$3:$B1000, "&lt;"&amp;AJ$29+7, Meetings!$B$3:$B1000, "&gt;="&amp;AJ$29, Meetings!$P$3:$P1000, $B31)
+SUMIFS(Meetings!$F$3:$F1000, Meetings!$B$3:$B1000, "&lt;"&amp;AJ$29+7, Meetings!$B$3:$B1000, "&gt;="&amp;AJ$29, Meetings!$Q$3:$Q1000, $B31)</f>
        <v>0</v>
      </c>
      <c r="AK31" s="109">
        <f t="shared" ref="AK31:AK41" si="5">sum(C31:AJ31)</f>
        <v>4</v>
      </c>
    </row>
    <row r="32" ht="15.75" customHeight="1">
      <c r="A32" s="138"/>
      <c r="B32" s="142" t="s">
        <v>10</v>
      </c>
      <c r="C32" s="143">
        <f>SUMIFS(Timesheet!$G$3:$G1000, Timesheet!$C$3:$C1000, $B32, Timesheet!$B$3:$B1000, "&lt;"&amp;C$29+7, Timesheet!$B$3:$B1000, "&gt;="&amp;C$29)
+SUMIFS(Meetings!$F$3:$F1000, Meetings!$B$3:$B1000, "&lt;"&amp;C$29+7, Meetings!$B$3:$B1000, "&gt;="&amp;C$29, Meetings!$G$3:$G1000, $B32)
+SUMIFS(Meetings!$F$3:$F1000, Meetings!$B$3:$B1000, "&lt;"&amp;C$29+7, Meetings!$B$3:$B1000, "&gt;="&amp;C$29, Meetings!$H$3:$H1000, $B32)
+SUMIFS(Meetings!$F$3:$F1000, Meetings!$B$3:$B1000, "&lt;"&amp;C$29+7, Meetings!$B$3:$B1000, "&gt;="&amp;C$29, Meetings!$I$3:$I1000, $B32)
+SUMIFS(Meetings!$F$3:$F1000, Meetings!$B$3:$B1000, "&lt;"&amp;C$29+7, Meetings!$B$3:$B1000, "&gt;="&amp;C$29, Meetings!$J$3:$J1000, $B32)
+SUMIFS(Meetings!$F$3:$F1000, Meetings!$B$3:$B1000, "&lt;"&amp;C$29+7, Meetings!$B$3:$B1000, "&gt;="&amp;C$29, Meetings!$K$3:$K1000, $B32)
+SUMIFS(Meetings!$F$3:$F1000, Meetings!$B$3:$B1000, "&lt;"&amp;C$29+7, Meetings!$B$3:$B1000, "&gt;="&amp;C$29, Meetings!$L$3:$L1000, $B32)
+SUMIFS(Meetings!$F$3:$F1000, Meetings!$B$3:$B1000, "&lt;"&amp;C$29+7, Meetings!$B$3:$B1000, "&gt;="&amp;C$29, Meetings!$M$3:$M1000, $B32)
+SUMIFS(Meetings!$F$3:$F1000, Meetings!$B$3:$B1000, "&lt;"&amp;C$29+7, Meetings!$B$3:$B1000, "&gt;="&amp;C$29, Meetings!$N$3:$N1000, $B32)
+SUMIFS(Meetings!$F$3:$F1000, Meetings!$B$3:$B1000, "&lt;"&amp;C$29+7, Meetings!$B$3:$B1000, "&gt;="&amp;C$29, Meetings!$O$3:$O1000, $B32)
+SUMIFS(Meetings!$F$3:$F1000, Meetings!$B$3:$B1000, "&lt;"&amp;C$29+7, Meetings!$B$3:$B1000, "&gt;="&amp;C$29, Meetings!$P$3:$P1000, $B32)
+SUMIFS(Meetings!$F$3:$F1000, Meetings!$B$3:$B1000, "&lt;"&amp;C$29+7, Meetings!$B$3:$B1000, "&gt;="&amp;C$29, Meetings!$Q$3:$Q1000, $B32)</f>
        <v>2.25</v>
      </c>
      <c r="D32" s="143">
        <f>SUMIFS(Timesheet!$G$3:$G1000, Timesheet!$C$3:$C1000, $B32, Timesheet!$B$3:$B1000, "&lt;"&amp;D$29+7, Timesheet!$B$3:$B1000, "&gt;="&amp;D$29)
+SUMIFS(Meetings!$F$3:$F1000, Meetings!$B$3:$B1000, "&lt;"&amp;D$29+7, Meetings!$B$3:$B1000, "&gt;="&amp;D$29, Meetings!$G$3:$G1000, $B32)
+SUMIFS(Meetings!$F$3:$F1000, Meetings!$B$3:$B1000, "&lt;"&amp;D$29+7, Meetings!$B$3:$B1000, "&gt;="&amp;D$29, Meetings!$H$3:$H1000, $B32)
+SUMIFS(Meetings!$F$3:$F1000, Meetings!$B$3:$B1000, "&lt;"&amp;D$29+7, Meetings!$B$3:$B1000, "&gt;="&amp;D$29, Meetings!$I$3:$I1000, $B32)
+SUMIFS(Meetings!$F$3:$F1000, Meetings!$B$3:$B1000, "&lt;"&amp;D$29+7, Meetings!$B$3:$B1000, "&gt;="&amp;D$29, Meetings!$J$3:$J1000, $B32)
+SUMIFS(Meetings!$F$3:$F1000, Meetings!$B$3:$B1000, "&lt;"&amp;D$29+7, Meetings!$B$3:$B1000, "&gt;="&amp;D$29, Meetings!$K$3:$K1000, $B32)
+SUMIFS(Meetings!$F$3:$F1000, Meetings!$B$3:$B1000, "&lt;"&amp;D$29+7, Meetings!$B$3:$B1000, "&gt;="&amp;D$29, Meetings!$L$3:$L1000, $B32)
+SUMIFS(Meetings!$F$3:$F1000, Meetings!$B$3:$B1000, "&lt;"&amp;D$29+7, Meetings!$B$3:$B1000, "&gt;="&amp;D$29, Meetings!$M$3:$M1000, $B32)
+SUMIFS(Meetings!$F$3:$F1000, Meetings!$B$3:$B1000, "&lt;"&amp;D$29+7, Meetings!$B$3:$B1000, "&gt;="&amp;D$29, Meetings!$N$3:$N1000, $B32)
+SUMIFS(Meetings!$F$3:$F1000, Meetings!$B$3:$B1000, "&lt;"&amp;D$29+7, Meetings!$B$3:$B1000, "&gt;="&amp;D$29, Meetings!$O$3:$O1000, $B32)
+SUMIFS(Meetings!$F$3:$F1000, Meetings!$B$3:$B1000, "&lt;"&amp;D$29+7, Meetings!$B$3:$B1000, "&gt;="&amp;D$29, Meetings!$P$3:$P1000, $B32)
+SUMIFS(Meetings!$F$3:$F1000, Meetings!$B$3:$B1000, "&lt;"&amp;D$29+7, Meetings!$B$3:$B1000, "&gt;="&amp;D$29, Meetings!$Q$3:$Q1000, $B32)</f>
        <v>4.75</v>
      </c>
      <c r="E32" s="143">
        <f>SUMIFS(Timesheet!$G$3:$G1000, Timesheet!$C$3:$C1000, $B32, Timesheet!$B$3:$B1000, "&lt;"&amp;E$29+7, Timesheet!$B$3:$B1000, "&gt;="&amp;E$29)
+SUMIFS(Meetings!$F$3:$F1000, Meetings!$B$3:$B1000, "&lt;"&amp;E$29+7, Meetings!$B$3:$B1000, "&gt;="&amp;E$29, Meetings!$G$3:$G1000, $B32)
+SUMIFS(Meetings!$F$3:$F1000, Meetings!$B$3:$B1000, "&lt;"&amp;E$29+7, Meetings!$B$3:$B1000, "&gt;="&amp;E$29, Meetings!$H$3:$H1000, $B32)
+SUMIFS(Meetings!$F$3:$F1000, Meetings!$B$3:$B1000, "&lt;"&amp;E$29+7, Meetings!$B$3:$B1000, "&gt;="&amp;E$29, Meetings!$I$3:$I1000, $B32)
+SUMIFS(Meetings!$F$3:$F1000, Meetings!$B$3:$B1000, "&lt;"&amp;E$29+7, Meetings!$B$3:$B1000, "&gt;="&amp;E$29, Meetings!$J$3:$J1000, $B32)
+SUMIFS(Meetings!$F$3:$F1000, Meetings!$B$3:$B1000, "&lt;"&amp;E$29+7, Meetings!$B$3:$B1000, "&gt;="&amp;E$29, Meetings!$K$3:$K1000, $B32)
+SUMIFS(Meetings!$F$3:$F1000, Meetings!$B$3:$B1000, "&lt;"&amp;E$29+7, Meetings!$B$3:$B1000, "&gt;="&amp;E$29, Meetings!$L$3:$L1000, $B32)
+SUMIFS(Meetings!$F$3:$F1000, Meetings!$B$3:$B1000, "&lt;"&amp;E$29+7, Meetings!$B$3:$B1000, "&gt;="&amp;E$29, Meetings!$M$3:$M1000, $B32)
+SUMIFS(Meetings!$F$3:$F1000, Meetings!$B$3:$B1000, "&lt;"&amp;E$29+7, Meetings!$B$3:$B1000, "&gt;="&amp;E$29, Meetings!$N$3:$N1000, $B32)
+SUMIFS(Meetings!$F$3:$F1000, Meetings!$B$3:$B1000, "&lt;"&amp;E$29+7, Meetings!$B$3:$B1000, "&gt;="&amp;E$29, Meetings!$O$3:$O1000, $B32)
+SUMIFS(Meetings!$F$3:$F1000, Meetings!$B$3:$B1000, "&lt;"&amp;E$29+7, Meetings!$B$3:$B1000, "&gt;="&amp;E$29, Meetings!$P$3:$P1000, $B32)
+SUMIFS(Meetings!$F$3:$F1000, Meetings!$B$3:$B1000, "&lt;"&amp;E$29+7, Meetings!$B$3:$B1000, "&gt;="&amp;E$29, Meetings!$Q$3:$Q1000, $B32)</f>
        <v>6</v>
      </c>
      <c r="F32" s="143">
        <f>SUMIFS(Timesheet!$G$3:$G1000, Timesheet!$C$3:$C1000, $B32, Timesheet!$B$3:$B1000, "&lt;"&amp;F$29+7, Timesheet!$B$3:$B1000, "&gt;="&amp;F$29)
+SUMIFS(Meetings!$F$3:$F1000, Meetings!$B$3:$B1000, "&lt;"&amp;F$29+7, Meetings!$B$3:$B1000, "&gt;="&amp;F$29, Meetings!$G$3:$G1000, $B32)
+SUMIFS(Meetings!$F$3:$F1000, Meetings!$B$3:$B1000, "&lt;"&amp;F$29+7, Meetings!$B$3:$B1000, "&gt;="&amp;F$29, Meetings!$H$3:$H1000, $B32)
+SUMIFS(Meetings!$F$3:$F1000, Meetings!$B$3:$B1000, "&lt;"&amp;F$29+7, Meetings!$B$3:$B1000, "&gt;="&amp;F$29, Meetings!$I$3:$I1000, $B32)
+SUMIFS(Meetings!$F$3:$F1000, Meetings!$B$3:$B1000, "&lt;"&amp;F$29+7, Meetings!$B$3:$B1000, "&gt;="&amp;F$29, Meetings!$J$3:$J1000, $B32)
+SUMIFS(Meetings!$F$3:$F1000, Meetings!$B$3:$B1000, "&lt;"&amp;F$29+7, Meetings!$B$3:$B1000, "&gt;="&amp;F$29, Meetings!$K$3:$K1000, $B32)
+SUMIFS(Meetings!$F$3:$F1000, Meetings!$B$3:$B1000, "&lt;"&amp;F$29+7, Meetings!$B$3:$B1000, "&gt;="&amp;F$29, Meetings!$L$3:$L1000, $B32)
+SUMIFS(Meetings!$F$3:$F1000, Meetings!$B$3:$B1000, "&lt;"&amp;F$29+7, Meetings!$B$3:$B1000, "&gt;="&amp;F$29, Meetings!$M$3:$M1000, $B32)
+SUMIFS(Meetings!$F$3:$F1000, Meetings!$B$3:$B1000, "&lt;"&amp;F$29+7, Meetings!$B$3:$B1000, "&gt;="&amp;F$29, Meetings!$N$3:$N1000, $B32)
+SUMIFS(Meetings!$F$3:$F1000, Meetings!$B$3:$B1000, "&lt;"&amp;F$29+7, Meetings!$B$3:$B1000, "&gt;="&amp;F$29, Meetings!$O$3:$O1000, $B32)
+SUMIFS(Meetings!$F$3:$F1000, Meetings!$B$3:$B1000, "&lt;"&amp;F$29+7, Meetings!$B$3:$B1000, "&gt;="&amp;F$29, Meetings!$P$3:$P1000, $B32)
+SUMIFS(Meetings!$F$3:$F1000, Meetings!$B$3:$B1000, "&lt;"&amp;F$29+7, Meetings!$B$3:$B1000, "&gt;="&amp;F$29, Meetings!$Q$3:$Q1000, $B32)</f>
        <v>4</v>
      </c>
      <c r="G32" s="143">
        <f>SUMIFS(Timesheet!$G$3:$G1000, Timesheet!$C$3:$C1000, $B32, Timesheet!$B$3:$B1000, "&lt;"&amp;G$29+7, Timesheet!$B$3:$B1000, "&gt;="&amp;G$29)
+SUMIFS(Meetings!$F$3:$F1000, Meetings!$B$3:$B1000, "&lt;"&amp;G$29+7, Meetings!$B$3:$B1000, "&gt;="&amp;G$29, Meetings!$G$3:$G1000, $B32)
+SUMIFS(Meetings!$F$3:$F1000, Meetings!$B$3:$B1000, "&lt;"&amp;G$29+7, Meetings!$B$3:$B1000, "&gt;="&amp;G$29, Meetings!$H$3:$H1000, $B32)
+SUMIFS(Meetings!$F$3:$F1000, Meetings!$B$3:$B1000, "&lt;"&amp;G$29+7, Meetings!$B$3:$B1000, "&gt;="&amp;G$29, Meetings!$I$3:$I1000, $B32)
+SUMIFS(Meetings!$F$3:$F1000, Meetings!$B$3:$B1000, "&lt;"&amp;G$29+7, Meetings!$B$3:$B1000, "&gt;="&amp;G$29, Meetings!$J$3:$J1000, $B32)
+SUMIFS(Meetings!$F$3:$F1000, Meetings!$B$3:$B1000, "&lt;"&amp;G$29+7, Meetings!$B$3:$B1000, "&gt;="&amp;G$29, Meetings!$K$3:$K1000, $B32)
+SUMIFS(Meetings!$F$3:$F1000, Meetings!$B$3:$B1000, "&lt;"&amp;G$29+7, Meetings!$B$3:$B1000, "&gt;="&amp;G$29, Meetings!$L$3:$L1000, $B32)
+SUMIFS(Meetings!$F$3:$F1000, Meetings!$B$3:$B1000, "&lt;"&amp;G$29+7, Meetings!$B$3:$B1000, "&gt;="&amp;G$29, Meetings!$M$3:$M1000, $B32)
+SUMIFS(Meetings!$F$3:$F1000, Meetings!$B$3:$B1000, "&lt;"&amp;G$29+7, Meetings!$B$3:$B1000, "&gt;="&amp;G$29, Meetings!$N$3:$N1000, $B32)
+SUMIFS(Meetings!$F$3:$F1000, Meetings!$B$3:$B1000, "&lt;"&amp;G$29+7, Meetings!$B$3:$B1000, "&gt;="&amp;G$29, Meetings!$O$3:$O1000, $B32)
+SUMIFS(Meetings!$F$3:$F1000, Meetings!$B$3:$B1000, "&lt;"&amp;G$29+7, Meetings!$B$3:$B1000, "&gt;="&amp;G$29, Meetings!$P$3:$P1000, $B32)
+SUMIFS(Meetings!$F$3:$F1000, Meetings!$B$3:$B1000, "&lt;"&amp;G$29+7, Meetings!$B$3:$B1000, "&gt;="&amp;G$29, Meetings!$Q$3:$Q1000, $B32)</f>
        <v>5.5</v>
      </c>
      <c r="H32" s="144">
        <f>SUMIFS(Timesheet!$G$3:$G1000, Timesheet!$C$3:$C1000, $B32, Timesheet!$B$3:$B1000, "&lt;"&amp;H$29+7, Timesheet!$B$3:$B1000, "&gt;="&amp;H$29)
+SUMIFS(Meetings!$F$3:$F1000, Meetings!$B$3:$B1000, "&lt;"&amp;H$29+7, Meetings!$B$3:$B1000, "&gt;="&amp;H$29, Meetings!$G$3:$G1000, $B32)
+SUMIFS(Meetings!$F$3:$F1000, Meetings!$B$3:$B1000, "&lt;"&amp;H$29+7, Meetings!$B$3:$B1000, "&gt;="&amp;H$29, Meetings!$H$3:$H1000, $B32)
+SUMIFS(Meetings!$F$3:$F1000, Meetings!$B$3:$B1000, "&lt;"&amp;H$29+7, Meetings!$B$3:$B1000, "&gt;="&amp;H$29, Meetings!$I$3:$I1000, $B32)
+SUMIFS(Meetings!$F$3:$F1000, Meetings!$B$3:$B1000, "&lt;"&amp;H$29+7, Meetings!$B$3:$B1000, "&gt;="&amp;H$29, Meetings!$J$3:$J1000, $B32)
+SUMIFS(Meetings!$F$3:$F1000, Meetings!$B$3:$B1000, "&lt;"&amp;H$29+7, Meetings!$B$3:$B1000, "&gt;="&amp;H$29, Meetings!$K$3:$K1000, $B32)
+SUMIFS(Meetings!$F$3:$F1000, Meetings!$B$3:$B1000, "&lt;"&amp;H$29+7, Meetings!$B$3:$B1000, "&gt;="&amp;H$29, Meetings!$L$3:$L1000, $B32)
+SUMIFS(Meetings!$F$3:$F1000, Meetings!$B$3:$B1000, "&lt;"&amp;H$29+7, Meetings!$B$3:$B1000, "&gt;="&amp;H$29, Meetings!$M$3:$M1000, $B32)
+SUMIFS(Meetings!$F$3:$F1000, Meetings!$B$3:$B1000, "&lt;"&amp;H$29+7, Meetings!$B$3:$B1000, "&gt;="&amp;H$29, Meetings!$N$3:$N1000, $B32)
+SUMIFS(Meetings!$F$3:$F1000, Meetings!$B$3:$B1000, "&lt;"&amp;H$29+7, Meetings!$B$3:$B1000, "&gt;="&amp;H$29, Meetings!$O$3:$O1000, $B32)
+SUMIFS(Meetings!$F$3:$F1000, Meetings!$B$3:$B1000, "&lt;"&amp;H$29+7, Meetings!$B$3:$B1000, "&gt;="&amp;H$29, Meetings!$P$3:$P1000, $B32)
+SUMIFS(Meetings!$F$3:$F1000, Meetings!$B$3:$B1000, "&lt;"&amp;H$29+7, Meetings!$B$3:$B1000, "&gt;="&amp;H$29, Meetings!$Q$3:$Q1000, $B32)</f>
        <v>0</v>
      </c>
      <c r="I32" s="144">
        <f>SUMIFS(Timesheet!$G$3:$G1000, Timesheet!$C$3:$C1000, $B32, Timesheet!$B$3:$B1000, "&lt;"&amp;I$29+7, Timesheet!$B$3:$B1000, "&gt;="&amp;I$29)
+SUMIFS(Meetings!$F$3:$F1000, Meetings!$B$3:$B1000, "&lt;"&amp;I$29+7, Meetings!$B$3:$B1000, "&gt;="&amp;I$29, Meetings!$G$3:$G1000, $B32)
+SUMIFS(Meetings!$F$3:$F1000, Meetings!$B$3:$B1000, "&lt;"&amp;I$29+7, Meetings!$B$3:$B1000, "&gt;="&amp;I$29, Meetings!$H$3:$H1000, $B32)
+SUMIFS(Meetings!$F$3:$F1000, Meetings!$B$3:$B1000, "&lt;"&amp;I$29+7, Meetings!$B$3:$B1000, "&gt;="&amp;I$29, Meetings!$I$3:$I1000, $B32)
+SUMIFS(Meetings!$F$3:$F1000, Meetings!$B$3:$B1000, "&lt;"&amp;I$29+7, Meetings!$B$3:$B1000, "&gt;="&amp;I$29, Meetings!$J$3:$J1000, $B32)
+SUMIFS(Meetings!$F$3:$F1000, Meetings!$B$3:$B1000, "&lt;"&amp;I$29+7, Meetings!$B$3:$B1000, "&gt;="&amp;I$29, Meetings!$K$3:$K1000, $B32)
+SUMIFS(Meetings!$F$3:$F1000, Meetings!$B$3:$B1000, "&lt;"&amp;I$29+7, Meetings!$B$3:$B1000, "&gt;="&amp;I$29, Meetings!$L$3:$L1000, $B32)
+SUMIFS(Meetings!$F$3:$F1000, Meetings!$B$3:$B1000, "&lt;"&amp;I$29+7, Meetings!$B$3:$B1000, "&gt;="&amp;I$29, Meetings!$M$3:$M1000, $B32)
+SUMIFS(Meetings!$F$3:$F1000, Meetings!$B$3:$B1000, "&lt;"&amp;I$29+7, Meetings!$B$3:$B1000, "&gt;="&amp;I$29, Meetings!$N$3:$N1000, $B32)
+SUMIFS(Meetings!$F$3:$F1000, Meetings!$B$3:$B1000, "&lt;"&amp;I$29+7, Meetings!$B$3:$B1000, "&gt;="&amp;I$29, Meetings!$O$3:$O1000, $B32)
+SUMIFS(Meetings!$F$3:$F1000, Meetings!$B$3:$B1000, "&lt;"&amp;I$29+7, Meetings!$B$3:$B1000, "&gt;="&amp;I$29, Meetings!$P$3:$P1000, $B32)
+SUMIFS(Meetings!$F$3:$F1000, Meetings!$B$3:$B1000, "&lt;"&amp;I$29+7, Meetings!$B$3:$B1000, "&gt;="&amp;I$29, Meetings!$Q$3:$Q1000, $B32)</f>
        <v>0</v>
      </c>
      <c r="J32" s="144">
        <f>SUMIFS(Timesheet!$G$3:$G1000, Timesheet!$C$3:$C1000, $B32, Timesheet!$B$3:$B1000, "&lt;"&amp;J$29+7, Timesheet!$B$3:$B1000, "&gt;="&amp;J$29)
+SUMIFS(Meetings!$F$3:$F1000, Meetings!$B$3:$B1000, "&lt;"&amp;J$29+7, Meetings!$B$3:$B1000, "&gt;="&amp;J$29, Meetings!$G$3:$G1000, $B32)
+SUMIFS(Meetings!$F$3:$F1000, Meetings!$B$3:$B1000, "&lt;"&amp;J$29+7, Meetings!$B$3:$B1000, "&gt;="&amp;J$29, Meetings!$H$3:$H1000, $B32)
+SUMIFS(Meetings!$F$3:$F1000, Meetings!$B$3:$B1000, "&lt;"&amp;J$29+7, Meetings!$B$3:$B1000, "&gt;="&amp;J$29, Meetings!$I$3:$I1000, $B32)
+SUMIFS(Meetings!$F$3:$F1000, Meetings!$B$3:$B1000, "&lt;"&amp;J$29+7, Meetings!$B$3:$B1000, "&gt;="&amp;J$29, Meetings!$J$3:$J1000, $B32)
+SUMIFS(Meetings!$F$3:$F1000, Meetings!$B$3:$B1000, "&lt;"&amp;J$29+7, Meetings!$B$3:$B1000, "&gt;="&amp;J$29, Meetings!$K$3:$K1000, $B32)
+SUMIFS(Meetings!$F$3:$F1000, Meetings!$B$3:$B1000, "&lt;"&amp;J$29+7, Meetings!$B$3:$B1000, "&gt;="&amp;J$29, Meetings!$L$3:$L1000, $B32)
+SUMIFS(Meetings!$F$3:$F1000, Meetings!$B$3:$B1000, "&lt;"&amp;J$29+7, Meetings!$B$3:$B1000, "&gt;="&amp;J$29, Meetings!$M$3:$M1000, $B32)
+SUMIFS(Meetings!$F$3:$F1000, Meetings!$B$3:$B1000, "&lt;"&amp;J$29+7, Meetings!$B$3:$B1000, "&gt;="&amp;J$29, Meetings!$N$3:$N1000, $B32)
+SUMIFS(Meetings!$F$3:$F1000, Meetings!$B$3:$B1000, "&lt;"&amp;J$29+7, Meetings!$B$3:$B1000, "&gt;="&amp;J$29, Meetings!$O$3:$O1000, $B32)
+SUMIFS(Meetings!$F$3:$F1000, Meetings!$B$3:$B1000, "&lt;"&amp;J$29+7, Meetings!$B$3:$B1000, "&gt;="&amp;J$29, Meetings!$P$3:$P1000, $B32)
+SUMIFS(Meetings!$F$3:$F1000, Meetings!$B$3:$B1000, "&lt;"&amp;J$29+7, Meetings!$B$3:$B1000, "&gt;="&amp;J$29, Meetings!$Q$3:$Q1000, $B32)</f>
        <v>0</v>
      </c>
      <c r="K32" s="144">
        <f>SUMIFS(Timesheet!$G$3:$G1000, Timesheet!$C$3:$C1000, $B32, Timesheet!$B$3:$B1000, "&lt;"&amp;K$29+7, Timesheet!$B$3:$B1000, "&gt;="&amp;K$29)
+SUMIFS(Meetings!$F$3:$F1000, Meetings!$B$3:$B1000, "&lt;"&amp;K$29+7, Meetings!$B$3:$B1000, "&gt;="&amp;K$29, Meetings!$G$3:$G1000, $B32)
+SUMIFS(Meetings!$F$3:$F1000, Meetings!$B$3:$B1000, "&lt;"&amp;K$29+7, Meetings!$B$3:$B1000, "&gt;="&amp;K$29, Meetings!$H$3:$H1000, $B32)
+SUMIFS(Meetings!$F$3:$F1000, Meetings!$B$3:$B1000, "&lt;"&amp;K$29+7, Meetings!$B$3:$B1000, "&gt;="&amp;K$29, Meetings!$I$3:$I1000, $B32)
+SUMIFS(Meetings!$F$3:$F1000, Meetings!$B$3:$B1000, "&lt;"&amp;K$29+7, Meetings!$B$3:$B1000, "&gt;="&amp;K$29, Meetings!$J$3:$J1000, $B32)
+SUMIFS(Meetings!$F$3:$F1000, Meetings!$B$3:$B1000, "&lt;"&amp;K$29+7, Meetings!$B$3:$B1000, "&gt;="&amp;K$29, Meetings!$K$3:$K1000, $B32)
+SUMIFS(Meetings!$F$3:$F1000, Meetings!$B$3:$B1000, "&lt;"&amp;K$29+7, Meetings!$B$3:$B1000, "&gt;="&amp;K$29, Meetings!$L$3:$L1000, $B32)
+SUMIFS(Meetings!$F$3:$F1000, Meetings!$B$3:$B1000, "&lt;"&amp;K$29+7, Meetings!$B$3:$B1000, "&gt;="&amp;K$29, Meetings!$M$3:$M1000, $B32)
+SUMIFS(Meetings!$F$3:$F1000, Meetings!$B$3:$B1000, "&lt;"&amp;K$29+7, Meetings!$B$3:$B1000, "&gt;="&amp;K$29, Meetings!$N$3:$N1000, $B32)
+SUMIFS(Meetings!$F$3:$F1000, Meetings!$B$3:$B1000, "&lt;"&amp;K$29+7, Meetings!$B$3:$B1000, "&gt;="&amp;K$29, Meetings!$O$3:$O1000, $B32)
+SUMIFS(Meetings!$F$3:$F1000, Meetings!$B$3:$B1000, "&lt;"&amp;K$29+7, Meetings!$B$3:$B1000, "&gt;="&amp;K$29, Meetings!$P$3:$P1000, $B32)
+SUMIFS(Meetings!$F$3:$F1000, Meetings!$B$3:$B1000, "&lt;"&amp;K$29+7, Meetings!$B$3:$B1000, "&gt;="&amp;K$29, Meetings!$Q$3:$Q1000, $B32)</f>
        <v>0</v>
      </c>
      <c r="L32" s="144">
        <f>SUMIFS(Timesheet!$G$3:$G1000, Timesheet!$C$3:$C1000, $B32, Timesheet!$B$3:$B1000, "&lt;"&amp;L$29+7, Timesheet!$B$3:$B1000, "&gt;="&amp;L$29)
+SUMIFS(Meetings!$F$3:$F1000, Meetings!$B$3:$B1000, "&lt;"&amp;L$29+7, Meetings!$B$3:$B1000, "&gt;="&amp;L$29, Meetings!$G$3:$G1000, $B32)
+SUMIFS(Meetings!$F$3:$F1000, Meetings!$B$3:$B1000, "&lt;"&amp;L$29+7, Meetings!$B$3:$B1000, "&gt;="&amp;L$29, Meetings!$H$3:$H1000, $B32)
+SUMIFS(Meetings!$F$3:$F1000, Meetings!$B$3:$B1000, "&lt;"&amp;L$29+7, Meetings!$B$3:$B1000, "&gt;="&amp;L$29, Meetings!$I$3:$I1000, $B32)
+SUMIFS(Meetings!$F$3:$F1000, Meetings!$B$3:$B1000, "&lt;"&amp;L$29+7, Meetings!$B$3:$B1000, "&gt;="&amp;L$29, Meetings!$J$3:$J1000, $B32)
+SUMIFS(Meetings!$F$3:$F1000, Meetings!$B$3:$B1000, "&lt;"&amp;L$29+7, Meetings!$B$3:$B1000, "&gt;="&amp;L$29, Meetings!$K$3:$K1000, $B32)
+SUMIFS(Meetings!$F$3:$F1000, Meetings!$B$3:$B1000, "&lt;"&amp;L$29+7, Meetings!$B$3:$B1000, "&gt;="&amp;L$29, Meetings!$L$3:$L1000, $B32)
+SUMIFS(Meetings!$F$3:$F1000, Meetings!$B$3:$B1000, "&lt;"&amp;L$29+7, Meetings!$B$3:$B1000, "&gt;="&amp;L$29, Meetings!$M$3:$M1000, $B32)
+SUMIFS(Meetings!$F$3:$F1000, Meetings!$B$3:$B1000, "&lt;"&amp;L$29+7, Meetings!$B$3:$B1000, "&gt;="&amp;L$29, Meetings!$N$3:$N1000, $B32)
+SUMIFS(Meetings!$F$3:$F1000, Meetings!$B$3:$B1000, "&lt;"&amp;L$29+7, Meetings!$B$3:$B1000, "&gt;="&amp;L$29, Meetings!$O$3:$O1000, $B32)
+SUMIFS(Meetings!$F$3:$F1000, Meetings!$B$3:$B1000, "&lt;"&amp;L$29+7, Meetings!$B$3:$B1000, "&gt;="&amp;L$29, Meetings!$P$3:$P1000, $B32)
+SUMIFS(Meetings!$F$3:$F1000, Meetings!$B$3:$B1000, "&lt;"&amp;L$29+7, Meetings!$B$3:$B1000, "&gt;="&amp;L$29, Meetings!$Q$3:$Q1000, $B32)</f>
        <v>0</v>
      </c>
      <c r="M32" s="143">
        <f>SUMIFS(Timesheet!$G$3:$G1000, Timesheet!$C$3:$C1000, $B32, Timesheet!$B$3:$B1000, "&lt;"&amp;M$29+7, Timesheet!$B$3:$B1000, "&gt;="&amp;M$29)
+SUMIFS(Meetings!$F$3:$F1000, Meetings!$B$3:$B1000, "&lt;"&amp;M$29+7, Meetings!$B$3:$B1000, "&gt;="&amp;M$29, Meetings!$G$3:$G1000, $B32)
+SUMIFS(Meetings!$F$3:$F1000, Meetings!$B$3:$B1000, "&lt;"&amp;M$29+7, Meetings!$B$3:$B1000, "&gt;="&amp;M$29, Meetings!$H$3:$H1000, $B32)
+SUMIFS(Meetings!$F$3:$F1000, Meetings!$B$3:$B1000, "&lt;"&amp;M$29+7, Meetings!$B$3:$B1000, "&gt;="&amp;M$29, Meetings!$I$3:$I1000, $B32)
+SUMIFS(Meetings!$F$3:$F1000, Meetings!$B$3:$B1000, "&lt;"&amp;M$29+7, Meetings!$B$3:$B1000, "&gt;="&amp;M$29, Meetings!$J$3:$J1000, $B32)
+SUMIFS(Meetings!$F$3:$F1000, Meetings!$B$3:$B1000, "&lt;"&amp;M$29+7, Meetings!$B$3:$B1000, "&gt;="&amp;M$29, Meetings!$K$3:$K1000, $B32)
+SUMIFS(Meetings!$F$3:$F1000, Meetings!$B$3:$B1000, "&lt;"&amp;M$29+7, Meetings!$B$3:$B1000, "&gt;="&amp;M$29, Meetings!$L$3:$L1000, $B32)
+SUMIFS(Meetings!$F$3:$F1000, Meetings!$B$3:$B1000, "&lt;"&amp;M$29+7, Meetings!$B$3:$B1000, "&gt;="&amp;M$29, Meetings!$M$3:$M1000, $B32)
+SUMIFS(Meetings!$F$3:$F1000, Meetings!$B$3:$B1000, "&lt;"&amp;M$29+7, Meetings!$B$3:$B1000, "&gt;="&amp;M$29, Meetings!$N$3:$N1000, $B32)
+SUMIFS(Meetings!$F$3:$F1000, Meetings!$B$3:$B1000, "&lt;"&amp;M$29+7, Meetings!$B$3:$B1000, "&gt;="&amp;M$29, Meetings!$O$3:$O1000, $B32)
+SUMIFS(Meetings!$F$3:$F1000, Meetings!$B$3:$B1000, "&lt;"&amp;M$29+7, Meetings!$B$3:$B1000, "&gt;="&amp;M$29, Meetings!$P$3:$P1000, $B32)
+SUMIFS(Meetings!$F$3:$F1000, Meetings!$B$3:$B1000, "&lt;"&amp;M$29+7, Meetings!$B$3:$B1000, "&gt;="&amp;M$29, Meetings!$Q$3:$Q1000, $B32)</f>
        <v>0</v>
      </c>
      <c r="N32" s="143">
        <f>SUMIFS(Timesheet!$G$3:$G1000, Timesheet!$C$3:$C1000, $B32, Timesheet!$B$3:$B1000, "&lt;"&amp;N$29+7, Timesheet!$B$3:$B1000, "&gt;="&amp;N$29)
+SUMIFS(Meetings!$F$3:$F1000, Meetings!$B$3:$B1000, "&lt;"&amp;N$29+7, Meetings!$B$3:$B1000, "&gt;="&amp;N$29, Meetings!$G$3:$G1000, $B32)
+SUMIFS(Meetings!$F$3:$F1000, Meetings!$B$3:$B1000, "&lt;"&amp;N$29+7, Meetings!$B$3:$B1000, "&gt;="&amp;N$29, Meetings!$H$3:$H1000, $B32)
+SUMIFS(Meetings!$F$3:$F1000, Meetings!$B$3:$B1000, "&lt;"&amp;N$29+7, Meetings!$B$3:$B1000, "&gt;="&amp;N$29, Meetings!$I$3:$I1000, $B32)
+SUMIFS(Meetings!$F$3:$F1000, Meetings!$B$3:$B1000, "&lt;"&amp;N$29+7, Meetings!$B$3:$B1000, "&gt;="&amp;N$29, Meetings!$J$3:$J1000, $B32)
+SUMIFS(Meetings!$F$3:$F1000, Meetings!$B$3:$B1000, "&lt;"&amp;N$29+7, Meetings!$B$3:$B1000, "&gt;="&amp;N$29, Meetings!$K$3:$K1000, $B32)
+SUMIFS(Meetings!$F$3:$F1000, Meetings!$B$3:$B1000, "&lt;"&amp;N$29+7, Meetings!$B$3:$B1000, "&gt;="&amp;N$29, Meetings!$L$3:$L1000, $B32)
+SUMIFS(Meetings!$F$3:$F1000, Meetings!$B$3:$B1000, "&lt;"&amp;N$29+7, Meetings!$B$3:$B1000, "&gt;="&amp;N$29, Meetings!$M$3:$M1000, $B32)
+SUMIFS(Meetings!$F$3:$F1000, Meetings!$B$3:$B1000, "&lt;"&amp;N$29+7, Meetings!$B$3:$B1000, "&gt;="&amp;N$29, Meetings!$N$3:$N1000, $B32)
+SUMIFS(Meetings!$F$3:$F1000, Meetings!$B$3:$B1000, "&lt;"&amp;N$29+7, Meetings!$B$3:$B1000, "&gt;="&amp;N$29, Meetings!$O$3:$O1000, $B32)
+SUMIFS(Meetings!$F$3:$F1000, Meetings!$B$3:$B1000, "&lt;"&amp;N$29+7, Meetings!$B$3:$B1000, "&gt;="&amp;N$29, Meetings!$P$3:$P1000, $B32)
+SUMIFS(Meetings!$F$3:$F1000, Meetings!$B$3:$B1000, "&lt;"&amp;N$29+7, Meetings!$B$3:$B1000, "&gt;="&amp;N$29, Meetings!$Q$3:$Q1000, $B32)</f>
        <v>5.25</v>
      </c>
      <c r="O32" s="143">
        <f>SUMIFS(Timesheet!$G$3:$G1000, Timesheet!$C$3:$C1000, $B32, Timesheet!$B$3:$B1000, "&lt;"&amp;O$29+7, Timesheet!$B$3:$B1000, "&gt;="&amp;O$29)
+SUMIFS(Meetings!$F$3:$F1000, Meetings!$B$3:$B1000, "&lt;"&amp;O$29+7, Meetings!$B$3:$B1000, "&gt;="&amp;O$29, Meetings!$G$3:$G1000, $B32)
+SUMIFS(Meetings!$F$3:$F1000, Meetings!$B$3:$B1000, "&lt;"&amp;O$29+7, Meetings!$B$3:$B1000, "&gt;="&amp;O$29, Meetings!$H$3:$H1000, $B32)
+SUMIFS(Meetings!$F$3:$F1000, Meetings!$B$3:$B1000, "&lt;"&amp;O$29+7, Meetings!$B$3:$B1000, "&gt;="&amp;O$29, Meetings!$I$3:$I1000, $B32)
+SUMIFS(Meetings!$F$3:$F1000, Meetings!$B$3:$B1000, "&lt;"&amp;O$29+7, Meetings!$B$3:$B1000, "&gt;="&amp;O$29, Meetings!$J$3:$J1000, $B32)
+SUMIFS(Meetings!$F$3:$F1000, Meetings!$B$3:$B1000, "&lt;"&amp;O$29+7, Meetings!$B$3:$B1000, "&gt;="&amp;O$29, Meetings!$K$3:$K1000, $B32)
+SUMIFS(Meetings!$F$3:$F1000, Meetings!$B$3:$B1000, "&lt;"&amp;O$29+7, Meetings!$B$3:$B1000, "&gt;="&amp;O$29, Meetings!$L$3:$L1000, $B32)
+SUMIFS(Meetings!$F$3:$F1000, Meetings!$B$3:$B1000, "&lt;"&amp;O$29+7, Meetings!$B$3:$B1000, "&gt;="&amp;O$29, Meetings!$M$3:$M1000, $B32)
+SUMIFS(Meetings!$F$3:$F1000, Meetings!$B$3:$B1000, "&lt;"&amp;O$29+7, Meetings!$B$3:$B1000, "&gt;="&amp;O$29, Meetings!$N$3:$N1000, $B32)
+SUMIFS(Meetings!$F$3:$F1000, Meetings!$B$3:$B1000, "&lt;"&amp;O$29+7, Meetings!$B$3:$B1000, "&gt;="&amp;O$29, Meetings!$O$3:$O1000, $B32)
+SUMIFS(Meetings!$F$3:$F1000, Meetings!$B$3:$B1000, "&lt;"&amp;O$29+7, Meetings!$B$3:$B1000, "&gt;="&amp;O$29, Meetings!$P$3:$P1000, $B32)
+SUMIFS(Meetings!$F$3:$F1000, Meetings!$B$3:$B1000, "&lt;"&amp;O$29+7, Meetings!$B$3:$B1000, "&gt;="&amp;O$29, Meetings!$Q$3:$Q1000, $B32)</f>
        <v>2</v>
      </c>
      <c r="P32" s="143">
        <f>SUMIFS(Timesheet!$G$3:$G1000, Timesheet!$C$3:$C1000, $B32, Timesheet!$B$3:$B1000, "&lt;"&amp;P$29+7, Timesheet!$B$3:$B1000, "&gt;="&amp;P$29)
+SUMIFS(Meetings!$F$3:$F1000, Meetings!$B$3:$B1000, "&lt;"&amp;P$29+7, Meetings!$B$3:$B1000, "&gt;="&amp;P$29, Meetings!$G$3:$G1000, $B32)
+SUMIFS(Meetings!$F$3:$F1000, Meetings!$B$3:$B1000, "&lt;"&amp;P$29+7, Meetings!$B$3:$B1000, "&gt;="&amp;P$29, Meetings!$H$3:$H1000, $B32)
+SUMIFS(Meetings!$F$3:$F1000, Meetings!$B$3:$B1000, "&lt;"&amp;P$29+7, Meetings!$B$3:$B1000, "&gt;="&amp;P$29, Meetings!$I$3:$I1000, $B32)
+SUMIFS(Meetings!$F$3:$F1000, Meetings!$B$3:$B1000, "&lt;"&amp;P$29+7, Meetings!$B$3:$B1000, "&gt;="&amp;P$29, Meetings!$J$3:$J1000, $B32)
+SUMIFS(Meetings!$F$3:$F1000, Meetings!$B$3:$B1000, "&lt;"&amp;P$29+7, Meetings!$B$3:$B1000, "&gt;="&amp;P$29, Meetings!$K$3:$K1000, $B32)
+SUMIFS(Meetings!$F$3:$F1000, Meetings!$B$3:$B1000, "&lt;"&amp;P$29+7, Meetings!$B$3:$B1000, "&gt;="&amp;P$29, Meetings!$L$3:$L1000, $B32)
+SUMIFS(Meetings!$F$3:$F1000, Meetings!$B$3:$B1000, "&lt;"&amp;P$29+7, Meetings!$B$3:$B1000, "&gt;="&amp;P$29, Meetings!$M$3:$M1000, $B32)
+SUMIFS(Meetings!$F$3:$F1000, Meetings!$B$3:$B1000, "&lt;"&amp;P$29+7, Meetings!$B$3:$B1000, "&gt;="&amp;P$29, Meetings!$N$3:$N1000, $B32)
+SUMIFS(Meetings!$F$3:$F1000, Meetings!$B$3:$B1000, "&lt;"&amp;P$29+7, Meetings!$B$3:$B1000, "&gt;="&amp;P$29, Meetings!$O$3:$O1000, $B32)
+SUMIFS(Meetings!$F$3:$F1000, Meetings!$B$3:$B1000, "&lt;"&amp;P$29+7, Meetings!$B$3:$B1000, "&gt;="&amp;P$29, Meetings!$P$3:$P1000, $B32)
+SUMIFS(Meetings!$F$3:$F1000, Meetings!$B$3:$B1000, "&lt;"&amp;P$29+7, Meetings!$B$3:$B1000, "&gt;="&amp;P$29, Meetings!$Q$3:$Q1000, $B32)</f>
        <v>5.75</v>
      </c>
      <c r="Q32" s="143">
        <f>SUMIFS(Timesheet!$G$3:$G1000, Timesheet!$C$3:$C1000, $B32, Timesheet!$B$3:$B1000, "&lt;"&amp;Q$29+7, Timesheet!$B$3:$B1000, "&gt;="&amp;Q$29)
+SUMIFS(Meetings!$F$3:$F1000, Meetings!$B$3:$B1000, "&lt;"&amp;Q$29+7, Meetings!$B$3:$B1000, "&gt;="&amp;Q$29, Meetings!$G$3:$G1000, $B32)
+SUMIFS(Meetings!$F$3:$F1000, Meetings!$B$3:$B1000, "&lt;"&amp;Q$29+7, Meetings!$B$3:$B1000, "&gt;="&amp;Q$29, Meetings!$H$3:$H1000, $B32)
+SUMIFS(Meetings!$F$3:$F1000, Meetings!$B$3:$B1000, "&lt;"&amp;Q$29+7, Meetings!$B$3:$B1000, "&gt;="&amp;Q$29, Meetings!$I$3:$I1000, $B32)
+SUMIFS(Meetings!$F$3:$F1000, Meetings!$B$3:$B1000, "&lt;"&amp;Q$29+7, Meetings!$B$3:$B1000, "&gt;="&amp;Q$29, Meetings!$J$3:$J1000, $B32)
+SUMIFS(Meetings!$F$3:$F1000, Meetings!$B$3:$B1000, "&lt;"&amp;Q$29+7, Meetings!$B$3:$B1000, "&gt;="&amp;Q$29, Meetings!$K$3:$K1000, $B32)
+SUMIFS(Meetings!$F$3:$F1000, Meetings!$B$3:$B1000, "&lt;"&amp;Q$29+7, Meetings!$B$3:$B1000, "&gt;="&amp;Q$29, Meetings!$L$3:$L1000, $B32)
+SUMIFS(Meetings!$F$3:$F1000, Meetings!$B$3:$B1000, "&lt;"&amp;Q$29+7, Meetings!$B$3:$B1000, "&gt;="&amp;Q$29, Meetings!$M$3:$M1000, $B32)
+SUMIFS(Meetings!$F$3:$F1000, Meetings!$B$3:$B1000, "&lt;"&amp;Q$29+7, Meetings!$B$3:$B1000, "&gt;="&amp;Q$29, Meetings!$N$3:$N1000, $B32)
+SUMIFS(Meetings!$F$3:$F1000, Meetings!$B$3:$B1000, "&lt;"&amp;Q$29+7, Meetings!$B$3:$B1000, "&gt;="&amp;Q$29, Meetings!$O$3:$O1000, $B32)
+SUMIFS(Meetings!$F$3:$F1000, Meetings!$B$3:$B1000, "&lt;"&amp;Q$29+7, Meetings!$B$3:$B1000, "&gt;="&amp;Q$29, Meetings!$P$3:$P1000, $B32)
+SUMIFS(Meetings!$F$3:$F1000, Meetings!$B$3:$B1000, "&lt;"&amp;Q$29+7, Meetings!$B$3:$B1000, "&gt;="&amp;Q$29, Meetings!$Q$3:$Q1000, $B32)</f>
        <v>3</v>
      </c>
      <c r="R32" s="143">
        <f>SUMIFS(Timesheet!$G$3:$G1000, Timesheet!$C$3:$C1000, $B32, Timesheet!$B$3:$B1000, "&lt;"&amp;R$29+7, Timesheet!$B$3:$B1000, "&gt;="&amp;R$29)
+SUMIFS(Meetings!$F$3:$F1000, Meetings!$B$3:$B1000, "&lt;"&amp;R$29+7, Meetings!$B$3:$B1000, "&gt;="&amp;R$29, Meetings!$G$3:$G1000, $B32)
+SUMIFS(Meetings!$F$3:$F1000, Meetings!$B$3:$B1000, "&lt;"&amp;R$29+7, Meetings!$B$3:$B1000, "&gt;="&amp;R$29, Meetings!$H$3:$H1000, $B32)
+SUMIFS(Meetings!$F$3:$F1000, Meetings!$B$3:$B1000, "&lt;"&amp;R$29+7, Meetings!$B$3:$B1000, "&gt;="&amp;R$29, Meetings!$I$3:$I1000, $B32)
+SUMIFS(Meetings!$F$3:$F1000, Meetings!$B$3:$B1000, "&lt;"&amp;R$29+7, Meetings!$B$3:$B1000, "&gt;="&amp;R$29, Meetings!$J$3:$J1000, $B32)
+SUMIFS(Meetings!$F$3:$F1000, Meetings!$B$3:$B1000, "&lt;"&amp;R$29+7, Meetings!$B$3:$B1000, "&gt;="&amp;R$29, Meetings!$K$3:$K1000, $B32)
+SUMIFS(Meetings!$F$3:$F1000, Meetings!$B$3:$B1000, "&lt;"&amp;R$29+7, Meetings!$B$3:$B1000, "&gt;="&amp;R$29, Meetings!$L$3:$L1000, $B32)
+SUMIFS(Meetings!$F$3:$F1000, Meetings!$B$3:$B1000, "&lt;"&amp;R$29+7, Meetings!$B$3:$B1000, "&gt;="&amp;R$29, Meetings!$M$3:$M1000, $B32)
+SUMIFS(Meetings!$F$3:$F1000, Meetings!$B$3:$B1000, "&lt;"&amp;R$29+7, Meetings!$B$3:$B1000, "&gt;="&amp;R$29, Meetings!$N$3:$N1000, $B32)
+SUMIFS(Meetings!$F$3:$F1000, Meetings!$B$3:$B1000, "&lt;"&amp;R$29+7, Meetings!$B$3:$B1000, "&gt;="&amp;R$29, Meetings!$O$3:$O1000, $B32)
+SUMIFS(Meetings!$F$3:$F1000, Meetings!$B$3:$B1000, "&lt;"&amp;R$29+7, Meetings!$B$3:$B1000, "&gt;="&amp;R$29, Meetings!$P$3:$P1000, $B32)
+SUMIFS(Meetings!$F$3:$F1000, Meetings!$B$3:$B1000, "&lt;"&amp;R$29+7, Meetings!$B$3:$B1000, "&gt;="&amp;R$29, Meetings!$Q$3:$Q1000, $B32)</f>
        <v>5.25</v>
      </c>
      <c r="S32" s="143">
        <f>SUMIFS(Timesheet!$G$3:$G1000, Timesheet!$C$3:$C1000, $B32, Timesheet!$B$3:$B1000, "&lt;"&amp;S$29+7, Timesheet!$B$3:$B1000, "&gt;="&amp;S$29)
+SUMIFS(Meetings!$F$3:$F1000, Meetings!$B$3:$B1000, "&lt;"&amp;S$29+7, Meetings!$B$3:$B1000, "&gt;="&amp;S$29, Meetings!$G$3:$G1000, $B32)
+SUMIFS(Meetings!$F$3:$F1000, Meetings!$B$3:$B1000, "&lt;"&amp;S$29+7, Meetings!$B$3:$B1000, "&gt;="&amp;S$29, Meetings!$H$3:$H1000, $B32)
+SUMIFS(Meetings!$F$3:$F1000, Meetings!$B$3:$B1000, "&lt;"&amp;S$29+7, Meetings!$B$3:$B1000, "&gt;="&amp;S$29, Meetings!$I$3:$I1000, $B32)
+SUMIFS(Meetings!$F$3:$F1000, Meetings!$B$3:$B1000, "&lt;"&amp;S$29+7, Meetings!$B$3:$B1000, "&gt;="&amp;S$29, Meetings!$J$3:$J1000, $B32)
+SUMIFS(Meetings!$F$3:$F1000, Meetings!$B$3:$B1000, "&lt;"&amp;S$29+7, Meetings!$B$3:$B1000, "&gt;="&amp;S$29, Meetings!$K$3:$K1000, $B32)
+SUMIFS(Meetings!$F$3:$F1000, Meetings!$B$3:$B1000, "&lt;"&amp;S$29+7, Meetings!$B$3:$B1000, "&gt;="&amp;S$29, Meetings!$L$3:$L1000, $B32)
+SUMIFS(Meetings!$F$3:$F1000, Meetings!$B$3:$B1000, "&lt;"&amp;S$29+7, Meetings!$B$3:$B1000, "&gt;="&amp;S$29, Meetings!$M$3:$M1000, $B32)
+SUMIFS(Meetings!$F$3:$F1000, Meetings!$B$3:$B1000, "&lt;"&amp;S$29+7, Meetings!$B$3:$B1000, "&gt;="&amp;S$29, Meetings!$N$3:$N1000, $B32)
+SUMIFS(Meetings!$F$3:$F1000, Meetings!$B$3:$B1000, "&lt;"&amp;S$29+7, Meetings!$B$3:$B1000, "&gt;="&amp;S$29, Meetings!$O$3:$O1000, $B32)
+SUMIFS(Meetings!$F$3:$F1000, Meetings!$B$3:$B1000, "&lt;"&amp;S$29+7, Meetings!$B$3:$B1000, "&gt;="&amp;S$29, Meetings!$P$3:$P1000, $B32)
+SUMIFS(Meetings!$F$3:$F1000, Meetings!$B$3:$B1000, "&lt;"&amp;S$29+7, Meetings!$B$3:$B1000, "&gt;="&amp;S$29, Meetings!$Q$3:$Q1000, $B32)</f>
        <v>8.25</v>
      </c>
      <c r="T32" s="143">
        <f>SUMIFS(Timesheet!$G$3:$G1000, Timesheet!$C$3:$C1000, $B32, Timesheet!$B$3:$B1000, "&lt;"&amp;T$29+7, Timesheet!$B$3:$B1000, "&gt;="&amp;T$29)
+SUMIFS(Meetings!$F$3:$F1000, Meetings!$B$3:$B1000, "&lt;"&amp;T$29+7, Meetings!$B$3:$B1000, "&gt;="&amp;T$29, Meetings!$G$3:$G1000, $B32)
+SUMIFS(Meetings!$F$3:$F1000, Meetings!$B$3:$B1000, "&lt;"&amp;T$29+7, Meetings!$B$3:$B1000, "&gt;="&amp;T$29, Meetings!$H$3:$H1000, $B32)
+SUMIFS(Meetings!$F$3:$F1000, Meetings!$B$3:$B1000, "&lt;"&amp;T$29+7, Meetings!$B$3:$B1000, "&gt;="&amp;T$29, Meetings!$I$3:$I1000, $B32)
+SUMIFS(Meetings!$F$3:$F1000, Meetings!$B$3:$B1000, "&lt;"&amp;T$29+7, Meetings!$B$3:$B1000, "&gt;="&amp;T$29, Meetings!$J$3:$J1000, $B32)
+SUMIFS(Meetings!$F$3:$F1000, Meetings!$B$3:$B1000, "&lt;"&amp;T$29+7, Meetings!$B$3:$B1000, "&gt;="&amp;T$29, Meetings!$K$3:$K1000, $B32)
+SUMIFS(Meetings!$F$3:$F1000, Meetings!$B$3:$B1000, "&lt;"&amp;T$29+7, Meetings!$B$3:$B1000, "&gt;="&amp;T$29, Meetings!$L$3:$L1000, $B32)
+SUMIFS(Meetings!$F$3:$F1000, Meetings!$B$3:$B1000, "&lt;"&amp;T$29+7, Meetings!$B$3:$B1000, "&gt;="&amp;T$29, Meetings!$M$3:$M1000, $B32)
+SUMIFS(Meetings!$F$3:$F1000, Meetings!$B$3:$B1000, "&lt;"&amp;T$29+7, Meetings!$B$3:$B1000, "&gt;="&amp;T$29, Meetings!$N$3:$N1000, $B32)
+SUMIFS(Meetings!$F$3:$F1000, Meetings!$B$3:$B1000, "&lt;"&amp;T$29+7, Meetings!$B$3:$B1000, "&gt;="&amp;T$29, Meetings!$O$3:$O1000, $B32)
+SUMIFS(Meetings!$F$3:$F1000, Meetings!$B$3:$B1000, "&lt;"&amp;T$29+7, Meetings!$B$3:$B1000, "&gt;="&amp;T$29, Meetings!$P$3:$P1000, $B32)
+SUMIFS(Meetings!$F$3:$F1000, Meetings!$B$3:$B1000, "&lt;"&amp;T$29+7, Meetings!$B$3:$B1000, "&gt;="&amp;T$29, Meetings!$Q$3:$Q1000, $B32)</f>
        <v>13.5</v>
      </c>
      <c r="U32" s="143">
        <f>SUMIFS(Timesheet!$G$3:$G1000, Timesheet!$C$3:$C1000, $B32, Timesheet!$B$3:$B1000, "&lt;"&amp;U$29+7, Timesheet!$B$3:$B1000, "&gt;="&amp;U$29)
+SUMIFS(Meetings!$F$3:$F1000, Meetings!$B$3:$B1000, "&lt;"&amp;U$29+7, Meetings!$B$3:$B1000, "&gt;="&amp;U$29, Meetings!$G$3:$G1000, $B32)
+SUMIFS(Meetings!$F$3:$F1000, Meetings!$B$3:$B1000, "&lt;"&amp;U$29+7, Meetings!$B$3:$B1000, "&gt;="&amp;U$29, Meetings!$H$3:$H1000, $B32)
+SUMIFS(Meetings!$F$3:$F1000, Meetings!$B$3:$B1000, "&lt;"&amp;U$29+7, Meetings!$B$3:$B1000, "&gt;="&amp;U$29, Meetings!$I$3:$I1000, $B32)
+SUMIFS(Meetings!$F$3:$F1000, Meetings!$B$3:$B1000, "&lt;"&amp;U$29+7, Meetings!$B$3:$B1000, "&gt;="&amp;U$29, Meetings!$J$3:$J1000, $B32)
+SUMIFS(Meetings!$F$3:$F1000, Meetings!$B$3:$B1000, "&lt;"&amp;U$29+7, Meetings!$B$3:$B1000, "&gt;="&amp;U$29, Meetings!$K$3:$K1000, $B32)
+SUMIFS(Meetings!$F$3:$F1000, Meetings!$B$3:$B1000, "&lt;"&amp;U$29+7, Meetings!$B$3:$B1000, "&gt;="&amp;U$29, Meetings!$L$3:$L1000, $B32)
+SUMIFS(Meetings!$F$3:$F1000, Meetings!$B$3:$B1000, "&lt;"&amp;U$29+7, Meetings!$B$3:$B1000, "&gt;="&amp;U$29, Meetings!$M$3:$M1000, $B32)
+SUMIFS(Meetings!$F$3:$F1000, Meetings!$B$3:$B1000, "&lt;"&amp;U$29+7, Meetings!$B$3:$B1000, "&gt;="&amp;U$29, Meetings!$N$3:$N1000, $B32)
+SUMIFS(Meetings!$F$3:$F1000, Meetings!$B$3:$B1000, "&lt;"&amp;U$29+7, Meetings!$B$3:$B1000, "&gt;="&amp;U$29, Meetings!$O$3:$O1000, $B32)
+SUMIFS(Meetings!$F$3:$F1000, Meetings!$B$3:$B1000, "&lt;"&amp;U$29+7, Meetings!$B$3:$B1000, "&gt;="&amp;U$29, Meetings!$P$3:$P1000, $B32)
+SUMIFS(Meetings!$F$3:$F1000, Meetings!$B$3:$B1000, "&lt;"&amp;U$29+7, Meetings!$B$3:$B1000, "&gt;="&amp;U$29, Meetings!$Q$3:$Q1000, $B32)</f>
        <v>7.25</v>
      </c>
      <c r="V32" s="143">
        <f>SUMIFS(Timesheet!$G$3:$G1000, Timesheet!$C$3:$C1000, $B32, Timesheet!$B$3:$B1000, "&lt;"&amp;V$29+7, Timesheet!$B$3:$B1000, "&gt;="&amp;V$29)
+SUMIFS(Meetings!$F$3:$F1000, Meetings!$B$3:$B1000, "&lt;"&amp;V$29+7, Meetings!$B$3:$B1000, "&gt;="&amp;V$29, Meetings!$G$3:$G1000, $B32)
+SUMIFS(Meetings!$F$3:$F1000, Meetings!$B$3:$B1000, "&lt;"&amp;V$29+7, Meetings!$B$3:$B1000, "&gt;="&amp;V$29, Meetings!$H$3:$H1000, $B32)
+SUMIFS(Meetings!$F$3:$F1000, Meetings!$B$3:$B1000, "&lt;"&amp;V$29+7, Meetings!$B$3:$B1000, "&gt;="&amp;V$29, Meetings!$I$3:$I1000, $B32)
+SUMIFS(Meetings!$F$3:$F1000, Meetings!$B$3:$B1000, "&lt;"&amp;V$29+7, Meetings!$B$3:$B1000, "&gt;="&amp;V$29, Meetings!$J$3:$J1000, $B32)
+SUMIFS(Meetings!$F$3:$F1000, Meetings!$B$3:$B1000, "&lt;"&amp;V$29+7, Meetings!$B$3:$B1000, "&gt;="&amp;V$29, Meetings!$K$3:$K1000, $B32)
+SUMIFS(Meetings!$F$3:$F1000, Meetings!$B$3:$B1000, "&lt;"&amp;V$29+7, Meetings!$B$3:$B1000, "&gt;="&amp;V$29, Meetings!$L$3:$L1000, $B32)
+SUMIFS(Meetings!$F$3:$F1000, Meetings!$B$3:$B1000, "&lt;"&amp;V$29+7, Meetings!$B$3:$B1000, "&gt;="&amp;V$29, Meetings!$M$3:$M1000, $B32)
+SUMIFS(Meetings!$F$3:$F1000, Meetings!$B$3:$B1000, "&lt;"&amp;V$29+7, Meetings!$B$3:$B1000, "&gt;="&amp;V$29, Meetings!$N$3:$N1000, $B32)
+SUMIFS(Meetings!$F$3:$F1000, Meetings!$B$3:$B1000, "&lt;"&amp;V$29+7, Meetings!$B$3:$B1000, "&gt;="&amp;V$29, Meetings!$O$3:$O1000, $B32)
+SUMIFS(Meetings!$F$3:$F1000, Meetings!$B$3:$B1000, "&lt;"&amp;V$29+7, Meetings!$B$3:$B1000, "&gt;="&amp;V$29, Meetings!$P$3:$P1000, $B32)
+SUMIFS(Meetings!$F$3:$F1000, Meetings!$B$3:$B1000, "&lt;"&amp;V$29+7, Meetings!$B$3:$B1000, "&gt;="&amp;V$29, Meetings!$Q$3:$Q1000, $B32)</f>
        <v>11.25</v>
      </c>
      <c r="W32" s="144">
        <f>SUMIFS(Timesheet!$G$3:$G1000, Timesheet!$C$3:$C1000, $B32, Timesheet!$B$3:$B1000, "&lt;"&amp;W$29+7, Timesheet!$B$3:$B1000, "&gt;="&amp;W$29)
+SUMIFS(Meetings!$F$3:$F1000, Meetings!$B$3:$B1000, "&lt;"&amp;W$29+7, Meetings!$B$3:$B1000, "&gt;="&amp;W$29, Meetings!$G$3:$G1000, $B32)
+SUMIFS(Meetings!$F$3:$F1000, Meetings!$B$3:$B1000, "&lt;"&amp;W$29+7, Meetings!$B$3:$B1000, "&gt;="&amp;W$29, Meetings!$H$3:$H1000, $B32)
+SUMIFS(Meetings!$F$3:$F1000, Meetings!$B$3:$B1000, "&lt;"&amp;W$29+7, Meetings!$B$3:$B1000, "&gt;="&amp;W$29, Meetings!$I$3:$I1000, $B32)
+SUMIFS(Meetings!$F$3:$F1000, Meetings!$B$3:$B1000, "&lt;"&amp;W$29+7, Meetings!$B$3:$B1000, "&gt;="&amp;W$29, Meetings!$J$3:$J1000, $B32)
+SUMIFS(Meetings!$F$3:$F1000, Meetings!$B$3:$B1000, "&lt;"&amp;W$29+7, Meetings!$B$3:$B1000, "&gt;="&amp;W$29, Meetings!$K$3:$K1000, $B32)
+SUMIFS(Meetings!$F$3:$F1000, Meetings!$B$3:$B1000, "&lt;"&amp;W$29+7, Meetings!$B$3:$B1000, "&gt;="&amp;W$29, Meetings!$L$3:$L1000, $B32)
+SUMIFS(Meetings!$F$3:$F1000, Meetings!$B$3:$B1000, "&lt;"&amp;W$29+7, Meetings!$B$3:$B1000, "&gt;="&amp;W$29, Meetings!$M$3:$M1000, $B32)
+SUMIFS(Meetings!$F$3:$F1000, Meetings!$B$3:$B1000, "&lt;"&amp;W$29+7, Meetings!$B$3:$B1000, "&gt;="&amp;W$29, Meetings!$N$3:$N1000, $B32)
+SUMIFS(Meetings!$F$3:$F1000, Meetings!$B$3:$B1000, "&lt;"&amp;W$29+7, Meetings!$B$3:$B1000, "&gt;="&amp;W$29, Meetings!$O$3:$O1000, $B32)
+SUMIFS(Meetings!$F$3:$F1000, Meetings!$B$3:$B1000, "&lt;"&amp;W$29+7, Meetings!$B$3:$B1000, "&gt;="&amp;W$29, Meetings!$P$3:$P1000, $B32)
+SUMIFS(Meetings!$F$3:$F1000, Meetings!$B$3:$B1000, "&lt;"&amp;W$29+7, Meetings!$B$3:$B1000, "&gt;="&amp;W$29, Meetings!$Q$3:$Q1000, $B32)</f>
        <v>0</v>
      </c>
      <c r="X32" s="144">
        <f>SUMIFS(Timesheet!$G$3:$G1000, Timesheet!$C$3:$C1000, $B32, Timesheet!$B$3:$B1000, "&lt;"&amp;X$29+7, Timesheet!$B$3:$B1000, "&gt;="&amp;X$29)
+SUMIFS(Meetings!$F$3:$F1000, Meetings!$B$3:$B1000, "&lt;"&amp;X$29+7, Meetings!$B$3:$B1000, "&gt;="&amp;X$29, Meetings!$G$3:$G1000, $B32)
+SUMIFS(Meetings!$F$3:$F1000, Meetings!$B$3:$B1000, "&lt;"&amp;X$29+7, Meetings!$B$3:$B1000, "&gt;="&amp;X$29, Meetings!$H$3:$H1000, $B32)
+SUMIFS(Meetings!$F$3:$F1000, Meetings!$B$3:$B1000, "&lt;"&amp;X$29+7, Meetings!$B$3:$B1000, "&gt;="&amp;X$29, Meetings!$I$3:$I1000, $B32)
+SUMIFS(Meetings!$F$3:$F1000, Meetings!$B$3:$B1000, "&lt;"&amp;X$29+7, Meetings!$B$3:$B1000, "&gt;="&amp;X$29, Meetings!$J$3:$J1000, $B32)
+SUMIFS(Meetings!$F$3:$F1000, Meetings!$B$3:$B1000, "&lt;"&amp;X$29+7, Meetings!$B$3:$B1000, "&gt;="&amp;X$29, Meetings!$K$3:$K1000, $B32)
+SUMIFS(Meetings!$F$3:$F1000, Meetings!$B$3:$B1000, "&lt;"&amp;X$29+7, Meetings!$B$3:$B1000, "&gt;="&amp;X$29, Meetings!$L$3:$L1000, $B32)
+SUMIFS(Meetings!$F$3:$F1000, Meetings!$B$3:$B1000, "&lt;"&amp;X$29+7, Meetings!$B$3:$B1000, "&gt;="&amp;X$29, Meetings!$M$3:$M1000, $B32)
+SUMIFS(Meetings!$F$3:$F1000, Meetings!$B$3:$B1000, "&lt;"&amp;X$29+7, Meetings!$B$3:$B1000, "&gt;="&amp;X$29, Meetings!$N$3:$N1000, $B32)
+SUMIFS(Meetings!$F$3:$F1000, Meetings!$B$3:$B1000, "&lt;"&amp;X$29+7, Meetings!$B$3:$B1000, "&gt;="&amp;X$29, Meetings!$O$3:$O1000, $B32)
+SUMIFS(Meetings!$F$3:$F1000, Meetings!$B$3:$B1000, "&lt;"&amp;X$29+7, Meetings!$B$3:$B1000, "&gt;="&amp;X$29, Meetings!$P$3:$P1000, $B32)
+SUMIFS(Meetings!$F$3:$F1000, Meetings!$B$3:$B1000, "&lt;"&amp;X$29+7, Meetings!$B$3:$B1000, "&gt;="&amp;X$29, Meetings!$Q$3:$Q1000, $B32)</f>
        <v>0</v>
      </c>
      <c r="Y32" s="144">
        <f>SUMIFS(Timesheet!$G$3:$G1000, Timesheet!$C$3:$C1000, $B32, Timesheet!$B$3:$B1000, "&lt;"&amp;Y$29+7, Timesheet!$B$3:$B1000, "&gt;="&amp;Y$29)
+SUMIFS(Meetings!$F$3:$F1000, Meetings!$B$3:$B1000, "&lt;"&amp;Y$29+7, Meetings!$B$3:$B1000, "&gt;="&amp;Y$29, Meetings!$G$3:$G1000, $B32)
+SUMIFS(Meetings!$F$3:$F1000, Meetings!$B$3:$B1000, "&lt;"&amp;Y$29+7, Meetings!$B$3:$B1000, "&gt;="&amp;Y$29, Meetings!$H$3:$H1000, $B32)
+SUMIFS(Meetings!$F$3:$F1000, Meetings!$B$3:$B1000, "&lt;"&amp;Y$29+7, Meetings!$B$3:$B1000, "&gt;="&amp;Y$29, Meetings!$I$3:$I1000, $B32)
+SUMIFS(Meetings!$F$3:$F1000, Meetings!$B$3:$B1000, "&lt;"&amp;Y$29+7, Meetings!$B$3:$B1000, "&gt;="&amp;Y$29, Meetings!$J$3:$J1000, $B32)
+SUMIFS(Meetings!$F$3:$F1000, Meetings!$B$3:$B1000, "&lt;"&amp;Y$29+7, Meetings!$B$3:$B1000, "&gt;="&amp;Y$29, Meetings!$K$3:$K1000, $B32)
+SUMIFS(Meetings!$F$3:$F1000, Meetings!$B$3:$B1000, "&lt;"&amp;Y$29+7, Meetings!$B$3:$B1000, "&gt;="&amp;Y$29, Meetings!$L$3:$L1000, $B32)
+SUMIFS(Meetings!$F$3:$F1000, Meetings!$B$3:$B1000, "&lt;"&amp;Y$29+7, Meetings!$B$3:$B1000, "&gt;="&amp;Y$29, Meetings!$M$3:$M1000, $B32)
+SUMIFS(Meetings!$F$3:$F1000, Meetings!$B$3:$B1000, "&lt;"&amp;Y$29+7, Meetings!$B$3:$B1000, "&gt;="&amp;Y$29, Meetings!$N$3:$N1000, $B32)
+SUMIFS(Meetings!$F$3:$F1000, Meetings!$B$3:$B1000, "&lt;"&amp;Y$29+7, Meetings!$B$3:$B1000, "&gt;="&amp;Y$29, Meetings!$O$3:$O1000, $B32)
+SUMIFS(Meetings!$F$3:$F1000, Meetings!$B$3:$B1000, "&lt;"&amp;Y$29+7, Meetings!$B$3:$B1000, "&gt;="&amp;Y$29, Meetings!$P$3:$P1000, $B32)
+SUMIFS(Meetings!$F$3:$F1000, Meetings!$B$3:$B1000, "&lt;"&amp;Y$29+7, Meetings!$B$3:$B1000, "&gt;="&amp;Y$29, Meetings!$Q$3:$Q1000, $B32)</f>
        <v>0</v>
      </c>
      <c r="Z32" s="144">
        <f>SUMIFS(Timesheet!$G$3:$G1000, Timesheet!$C$3:$C1000, $B32, Timesheet!$B$3:$B1000, "&lt;"&amp;Z$29+7, Timesheet!$B$3:$B1000, "&gt;="&amp;Z$29)
+SUMIFS(Meetings!$F$3:$F1000, Meetings!$B$3:$B1000, "&lt;"&amp;Z$29+7, Meetings!$B$3:$B1000, "&gt;="&amp;Z$29, Meetings!$G$3:$G1000, $B32)
+SUMIFS(Meetings!$F$3:$F1000, Meetings!$B$3:$B1000, "&lt;"&amp;Z$29+7, Meetings!$B$3:$B1000, "&gt;="&amp;Z$29, Meetings!$H$3:$H1000, $B32)
+SUMIFS(Meetings!$F$3:$F1000, Meetings!$B$3:$B1000, "&lt;"&amp;Z$29+7, Meetings!$B$3:$B1000, "&gt;="&amp;Z$29, Meetings!$I$3:$I1000, $B32)
+SUMIFS(Meetings!$F$3:$F1000, Meetings!$B$3:$B1000, "&lt;"&amp;Z$29+7, Meetings!$B$3:$B1000, "&gt;="&amp;Z$29, Meetings!$J$3:$J1000, $B32)
+SUMIFS(Meetings!$F$3:$F1000, Meetings!$B$3:$B1000, "&lt;"&amp;Z$29+7, Meetings!$B$3:$B1000, "&gt;="&amp;Z$29, Meetings!$K$3:$K1000, $B32)
+SUMIFS(Meetings!$F$3:$F1000, Meetings!$B$3:$B1000, "&lt;"&amp;Z$29+7, Meetings!$B$3:$B1000, "&gt;="&amp;Z$29, Meetings!$L$3:$L1000, $B32)
+SUMIFS(Meetings!$F$3:$F1000, Meetings!$B$3:$B1000, "&lt;"&amp;Z$29+7, Meetings!$B$3:$B1000, "&gt;="&amp;Z$29, Meetings!$M$3:$M1000, $B32)
+SUMIFS(Meetings!$F$3:$F1000, Meetings!$B$3:$B1000, "&lt;"&amp;Z$29+7, Meetings!$B$3:$B1000, "&gt;="&amp;Z$29, Meetings!$N$3:$N1000, $B32)
+SUMIFS(Meetings!$F$3:$F1000, Meetings!$B$3:$B1000, "&lt;"&amp;Z$29+7, Meetings!$B$3:$B1000, "&gt;="&amp;Z$29, Meetings!$O$3:$O1000, $B32)
+SUMIFS(Meetings!$F$3:$F1000, Meetings!$B$3:$B1000, "&lt;"&amp;Z$29+7, Meetings!$B$3:$B1000, "&gt;="&amp;Z$29, Meetings!$P$3:$P1000, $B32)
+SUMIFS(Meetings!$F$3:$F1000, Meetings!$B$3:$B1000, "&lt;"&amp;Z$29+7, Meetings!$B$3:$B1000, "&gt;="&amp;Z$29, Meetings!$Q$3:$Q1000, $B32)</f>
        <v>0</v>
      </c>
      <c r="AA32" s="143">
        <f>SUMIFS(Timesheet!$G$3:$G1000, Timesheet!$C$3:$C1000, $B32, Timesheet!$B$3:$B1000, "&lt;"&amp;AA$29+7, Timesheet!$B$3:$B1000, "&gt;="&amp;AA$29)
+SUMIFS(Meetings!$F$3:$F1000, Meetings!$B$3:$B1000, "&lt;"&amp;AA$29+7, Meetings!$B$3:$B1000, "&gt;="&amp;AA$29, Meetings!$G$3:$G1000, $B32)
+SUMIFS(Meetings!$F$3:$F1000, Meetings!$B$3:$B1000, "&lt;"&amp;AA$29+7, Meetings!$B$3:$B1000, "&gt;="&amp;AA$29, Meetings!$H$3:$H1000, $B32)
+SUMIFS(Meetings!$F$3:$F1000, Meetings!$B$3:$B1000, "&lt;"&amp;AA$29+7, Meetings!$B$3:$B1000, "&gt;="&amp;AA$29, Meetings!$I$3:$I1000, $B32)
+SUMIFS(Meetings!$F$3:$F1000, Meetings!$B$3:$B1000, "&lt;"&amp;AA$29+7, Meetings!$B$3:$B1000, "&gt;="&amp;AA$29, Meetings!$J$3:$J1000, $B32)
+SUMIFS(Meetings!$F$3:$F1000, Meetings!$B$3:$B1000, "&lt;"&amp;AA$29+7, Meetings!$B$3:$B1000, "&gt;="&amp;AA$29, Meetings!$K$3:$K1000, $B32)
+SUMIFS(Meetings!$F$3:$F1000, Meetings!$B$3:$B1000, "&lt;"&amp;AA$29+7, Meetings!$B$3:$B1000, "&gt;="&amp;AA$29, Meetings!$L$3:$L1000, $B32)
+SUMIFS(Meetings!$F$3:$F1000, Meetings!$B$3:$B1000, "&lt;"&amp;AA$29+7, Meetings!$B$3:$B1000, "&gt;="&amp;AA$29, Meetings!$M$3:$M1000, $B32)
+SUMIFS(Meetings!$F$3:$F1000, Meetings!$B$3:$B1000, "&lt;"&amp;AA$29+7, Meetings!$B$3:$B1000, "&gt;="&amp;AA$29, Meetings!$N$3:$N1000, $B32)
+SUMIFS(Meetings!$F$3:$F1000, Meetings!$B$3:$B1000, "&lt;"&amp;AA$29+7, Meetings!$B$3:$B1000, "&gt;="&amp;AA$29, Meetings!$O$3:$O1000, $B32)
+SUMIFS(Meetings!$F$3:$F1000, Meetings!$B$3:$B1000, "&lt;"&amp;AA$29+7, Meetings!$B$3:$B1000, "&gt;="&amp;AA$29, Meetings!$P$3:$P1000, $B32)
+SUMIFS(Meetings!$F$3:$F1000, Meetings!$B$3:$B1000, "&lt;"&amp;AA$29+7, Meetings!$B$3:$B1000, "&gt;="&amp;AA$29, Meetings!$Q$3:$Q1000, $B32)</f>
        <v>0</v>
      </c>
      <c r="AB32" s="143">
        <f>SUMIFS(Timesheet!$G$3:$G1000, Timesheet!$C$3:$C1000, $B32, Timesheet!$B$3:$B1000, "&lt;"&amp;AB$29+7, Timesheet!$B$3:$B1000, "&gt;="&amp;AB$29)
+SUMIFS(Meetings!$F$3:$F1000, Meetings!$B$3:$B1000, "&lt;"&amp;AB$29+7, Meetings!$B$3:$B1000, "&gt;="&amp;AB$29, Meetings!$G$3:$G1000, $B32)
+SUMIFS(Meetings!$F$3:$F1000, Meetings!$B$3:$B1000, "&lt;"&amp;AB$29+7, Meetings!$B$3:$B1000, "&gt;="&amp;AB$29, Meetings!$H$3:$H1000, $B32)
+SUMIFS(Meetings!$F$3:$F1000, Meetings!$B$3:$B1000, "&lt;"&amp;AB$29+7, Meetings!$B$3:$B1000, "&gt;="&amp;AB$29, Meetings!$I$3:$I1000, $B32)
+SUMIFS(Meetings!$F$3:$F1000, Meetings!$B$3:$B1000, "&lt;"&amp;AB$29+7, Meetings!$B$3:$B1000, "&gt;="&amp;AB$29, Meetings!$J$3:$J1000, $B32)
+SUMIFS(Meetings!$F$3:$F1000, Meetings!$B$3:$B1000, "&lt;"&amp;AB$29+7, Meetings!$B$3:$B1000, "&gt;="&amp;AB$29, Meetings!$K$3:$K1000, $B32)
+SUMIFS(Meetings!$F$3:$F1000, Meetings!$B$3:$B1000, "&lt;"&amp;AB$29+7, Meetings!$B$3:$B1000, "&gt;="&amp;AB$29, Meetings!$L$3:$L1000, $B32)
+SUMIFS(Meetings!$F$3:$F1000, Meetings!$B$3:$B1000, "&lt;"&amp;AB$29+7, Meetings!$B$3:$B1000, "&gt;="&amp;AB$29, Meetings!$M$3:$M1000, $B32)
+SUMIFS(Meetings!$F$3:$F1000, Meetings!$B$3:$B1000, "&lt;"&amp;AB$29+7, Meetings!$B$3:$B1000, "&gt;="&amp;AB$29, Meetings!$N$3:$N1000, $B32)
+SUMIFS(Meetings!$F$3:$F1000, Meetings!$B$3:$B1000, "&lt;"&amp;AB$29+7, Meetings!$B$3:$B1000, "&gt;="&amp;AB$29, Meetings!$O$3:$O1000, $B32)
+SUMIFS(Meetings!$F$3:$F1000, Meetings!$B$3:$B1000, "&lt;"&amp;AB$29+7, Meetings!$B$3:$B1000, "&gt;="&amp;AB$29, Meetings!$P$3:$P1000, $B32)
+SUMIFS(Meetings!$F$3:$F1000, Meetings!$B$3:$B1000, "&lt;"&amp;AB$29+7, Meetings!$B$3:$B1000, "&gt;="&amp;AB$29, Meetings!$Q$3:$Q1000, $B32)</f>
        <v>0</v>
      </c>
      <c r="AC32" s="143">
        <f>SUMIFS(Timesheet!$G$3:$G1000, Timesheet!$C$3:$C1000, $B32, Timesheet!$B$3:$B1000, "&lt;"&amp;AC$29+7, Timesheet!$B$3:$B1000, "&gt;="&amp;AC$29)
+SUMIFS(Meetings!$F$3:$F1000, Meetings!$B$3:$B1000, "&lt;"&amp;AC$29+7, Meetings!$B$3:$B1000, "&gt;="&amp;AC$29, Meetings!$G$3:$G1000, $B32)
+SUMIFS(Meetings!$F$3:$F1000, Meetings!$B$3:$B1000, "&lt;"&amp;AC$29+7, Meetings!$B$3:$B1000, "&gt;="&amp;AC$29, Meetings!$H$3:$H1000, $B32)
+SUMIFS(Meetings!$F$3:$F1000, Meetings!$B$3:$B1000, "&lt;"&amp;AC$29+7, Meetings!$B$3:$B1000, "&gt;="&amp;AC$29, Meetings!$I$3:$I1000, $B32)
+SUMIFS(Meetings!$F$3:$F1000, Meetings!$B$3:$B1000, "&lt;"&amp;AC$29+7, Meetings!$B$3:$B1000, "&gt;="&amp;AC$29, Meetings!$J$3:$J1000, $B32)
+SUMIFS(Meetings!$F$3:$F1000, Meetings!$B$3:$B1000, "&lt;"&amp;AC$29+7, Meetings!$B$3:$B1000, "&gt;="&amp;AC$29, Meetings!$K$3:$K1000, $B32)
+SUMIFS(Meetings!$F$3:$F1000, Meetings!$B$3:$B1000, "&lt;"&amp;AC$29+7, Meetings!$B$3:$B1000, "&gt;="&amp;AC$29, Meetings!$L$3:$L1000, $B32)
+SUMIFS(Meetings!$F$3:$F1000, Meetings!$B$3:$B1000, "&lt;"&amp;AC$29+7, Meetings!$B$3:$B1000, "&gt;="&amp;AC$29, Meetings!$M$3:$M1000, $B32)
+SUMIFS(Meetings!$F$3:$F1000, Meetings!$B$3:$B1000, "&lt;"&amp;AC$29+7, Meetings!$B$3:$B1000, "&gt;="&amp;AC$29, Meetings!$N$3:$N1000, $B32)
+SUMIFS(Meetings!$F$3:$F1000, Meetings!$B$3:$B1000, "&lt;"&amp;AC$29+7, Meetings!$B$3:$B1000, "&gt;="&amp;AC$29, Meetings!$O$3:$O1000, $B32)
+SUMIFS(Meetings!$F$3:$F1000, Meetings!$B$3:$B1000, "&lt;"&amp;AC$29+7, Meetings!$B$3:$B1000, "&gt;="&amp;AC$29, Meetings!$P$3:$P1000, $B32)
+SUMIFS(Meetings!$F$3:$F1000, Meetings!$B$3:$B1000, "&lt;"&amp;AC$29+7, Meetings!$B$3:$B1000, "&gt;="&amp;AC$29, Meetings!$Q$3:$Q1000, $B32)</f>
        <v>4.25</v>
      </c>
      <c r="AD32" s="143">
        <f>SUMIFS(Timesheet!$G$3:$G1000, Timesheet!$C$3:$C1000, $B32, Timesheet!$B$3:$B1000, "&lt;"&amp;AD$29+7, Timesheet!$B$3:$B1000, "&gt;="&amp;AD$29)
+SUMIFS(Meetings!$F$3:$F1000, Meetings!$B$3:$B1000, "&lt;"&amp;AD$29+7, Meetings!$B$3:$B1000, "&gt;="&amp;AD$29, Meetings!$G$3:$G1000, $B32)
+SUMIFS(Meetings!$F$3:$F1000, Meetings!$B$3:$B1000, "&lt;"&amp;AD$29+7, Meetings!$B$3:$B1000, "&gt;="&amp;AD$29, Meetings!$H$3:$H1000, $B32)
+SUMIFS(Meetings!$F$3:$F1000, Meetings!$B$3:$B1000, "&lt;"&amp;AD$29+7, Meetings!$B$3:$B1000, "&gt;="&amp;AD$29, Meetings!$I$3:$I1000, $B32)
+SUMIFS(Meetings!$F$3:$F1000, Meetings!$B$3:$B1000, "&lt;"&amp;AD$29+7, Meetings!$B$3:$B1000, "&gt;="&amp;AD$29, Meetings!$J$3:$J1000, $B32)
+SUMIFS(Meetings!$F$3:$F1000, Meetings!$B$3:$B1000, "&lt;"&amp;AD$29+7, Meetings!$B$3:$B1000, "&gt;="&amp;AD$29, Meetings!$K$3:$K1000, $B32)
+SUMIFS(Meetings!$F$3:$F1000, Meetings!$B$3:$B1000, "&lt;"&amp;AD$29+7, Meetings!$B$3:$B1000, "&gt;="&amp;AD$29, Meetings!$L$3:$L1000, $B32)
+SUMIFS(Meetings!$F$3:$F1000, Meetings!$B$3:$B1000, "&lt;"&amp;AD$29+7, Meetings!$B$3:$B1000, "&gt;="&amp;AD$29, Meetings!$M$3:$M1000, $B32)
+SUMIFS(Meetings!$F$3:$F1000, Meetings!$B$3:$B1000, "&lt;"&amp;AD$29+7, Meetings!$B$3:$B1000, "&gt;="&amp;AD$29, Meetings!$N$3:$N1000, $B32)
+SUMIFS(Meetings!$F$3:$F1000, Meetings!$B$3:$B1000, "&lt;"&amp;AD$29+7, Meetings!$B$3:$B1000, "&gt;="&amp;AD$29, Meetings!$O$3:$O1000, $B32)
+SUMIFS(Meetings!$F$3:$F1000, Meetings!$B$3:$B1000, "&lt;"&amp;AD$29+7, Meetings!$B$3:$B1000, "&gt;="&amp;AD$29, Meetings!$P$3:$P1000, $B32)
+SUMIFS(Meetings!$F$3:$F1000, Meetings!$B$3:$B1000, "&lt;"&amp;AD$29+7, Meetings!$B$3:$B1000, "&gt;="&amp;AD$29, Meetings!$Q$3:$Q1000, $B32)</f>
        <v>0</v>
      </c>
      <c r="AE32" s="143">
        <f>SUMIFS(Timesheet!$G$3:$G1000, Timesheet!$C$3:$C1000, $B32, Timesheet!$B$3:$B1000, "&lt;"&amp;AE$29+7, Timesheet!$B$3:$B1000, "&gt;="&amp;AE$29)
+SUMIFS(Meetings!$F$3:$F1000, Meetings!$B$3:$B1000, "&lt;"&amp;AE$29+7, Meetings!$B$3:$B1000, "&gt;="&amp;AE$29, Meetings!$G$3:$G1000, $B32)
+SUMIFS(Meetings!$F$3:$F1000, Meetings!$B$3:$B1000, "&lt;"&amp;AE$29+7, Meetings!$B$3:$B1000, "&gt;="&amp;AE$29, Meetings!$H$3:$H1000, $B32)
+SUMIFS(Meetings!$F$3:$F1000, Meetings!$B$3:$B1000, "&lt;"&amp;AE$29+7, Meetings!$B$3:$B1000, "&gt;="&amp;AE$29, Meetings!$I$3:$I1000, $B32)
+SUMIFS(Meetings!$F$3:$F1000, Meetings!$B$3:$B1000, "&lt;"&amp;AE$29+7, Meetings!$B$3:$B1000, "&gt;="&amp;AE$29, Meetings!$J$3:$J1000, $B32)
+SUMIFS(Meetings!$F$3:$F1000, Meetings!$B$3:$B1000, "&lt;"&amp;AE$29+7, Meetings!$B$3:$B1000, "&gt;="&amp;AE$29, Meetings!$K$3:$K1000, $B32)
+SUMIFS(Meetings!$F$3:$F1000, Meetings!$B$3:$B1000, "&lt;"&amp;AE$29+7, Meetings!$B$3:$B1000, "&gt;="&amp;AE$29, Meetings!$L$3:$L1000, $B32)
+SUMIFS(Meetings!$F$3:$F1000, Meetings!$B$3:$B1000, "&lt;"&amp;AE$29+7, Meetings!$B$3:$B1000, "&gt;="&amp;AE$29, Meetings!$M$3:$M1000, $B32)
+SUMIFS(Meetings!$F$3:$F1000, Meetings!$B$3:$B1000, "&lt;"&amp;AE$29+7, Meetings!$B$3:$B1000, "&gt;="&amp;AE$29, Meetings!$N$3:$N1000, $B32)
+SUMIFS(Meetings!$F$3:$F1000, Meetings!$B$3:$B1000, "&lt;"&amp;AE$29+7, Meetings!$B$3:$B1000, "&gt;="&amp;AE$29, Meetings!$O$3:$O1000, $B32)
+SUMIFS(Meetings!$F$3:$F1000, Meetings!$B$3:$B1000, "&lt;"&amp;AE$29+7, Meetings!$B$3:$B1000, "&gt;="&amp;AE$29, Meetings!$P$3:$P1000, $B32)
+SUMIFS(Meetings!$F$3:$F1000, Meetings!$B$3:$B1000, "&lt;"&amp;AE$29+7, Meetings!$B$3:$B1000, "&gt;="&amp;AE$29, Meetings!$Q$3:$Q1000, $B32)</f>
        <v>0</v>
      </c>
      <c r="AF32" s="143">
        <f>SUMIFS(Timesheet!$G$3:$G1000, Timesheet!$C$3:$C1000, $B32, Timesheet!$B$3:$B1000, "&lt;"&amp;AF$29+7, Timesheet!$B$3:$B1000, "&gt;="&amp;AF$29)
+SUMIFS(Meetings!$F$3:$F1000, Meetings!$B$3:$B1000, "&lt;"&amp;AF$29+7, Meetings!$B$3:$B1000, "&gt;="&amp;AF$29, Meetings!$G$3:$G1000, $B32)
+SUMIFS(Meetings!$F$3:$F1000, Meetings!$B$3:$B1000, "&lt;"&amp;AF$29+7, Meetings!$B$3:$B1000, "&gt;="&amp;AF$29, Meetings!$H$3:$H1000, $B32)
+SUMIFS(Meetings!$F$3:$F1000, Meetings!$B$3:$B1000, "&lt;"&amp;AF$29+7, Meetings!$B$3:$B1000, "&gt;="&amp;AF$29, Meetings!$I$3:$I1000, $B32)
+SUMIFS(Meetings!$F$3:$F1000, Meetings!$B$3:$B1000, "&lt;"&amp;AF$29+7, Meetings!$B$3:$B1000, "&gt;="&amp;AF$29, Meetings!$J$3:$J1000, $B32)
+SUMIFS(Meetings!$F$3:$F1000, Meetings!$B$3:$B1000, "&lt;"&amp;AF$29+7, Meetings!$B$3:$B1000, "&gt;="&amp;AF$29, Meetings!$K$3:$K1000, $B32)
+SUMIFS(Meetings!$F$3:$F1000, Meetings!$B$3:$B1000, "&lt;"&amp;AF$29+7, Meetings!$B$3:$B1000, "&gt;="&amp;AF$29, Meetings!$L$3:$L1000, $B32)
+SUMIFS(Meetings!$F$3:$F1000, Meetings!$B$3:$B1000, "&lt;"&amp;AF$29+7, Meetings!$B$3:$B1000, "&gt;="&amp;AF$29, Meetings!$M$3:$M1000, $B32)
+SUMIFS(Meetings!$F$3:$F1000, Meetings!$B$3:$B1000, "&lt;"&amp;AF$29+7, Meetings!$B$3:$B1000, "&gt;="&amp;AF$29, Meetings!$N$3:$N1000, $B32)
+SUMIFS(Meetings!$F$3:$F1000, Meetings!$B$3:$B1000, "&lt;"&amp;AF$29+7, Meetings!$B$3:$B1000, "&gt;="&amp;AF$29, Meetings!$O$3:$O1000, $B32)
+SUMIFS(Meetings!$F$3:$F1000, Meetings!$B$3:$B1000, "&lt;"&amp;AF$29+7, Meetings!$B$3:$B1000, "&gt;="&amp;AF$29, Meetings!$P$3:$P1000, $B32)
+SUMIFS(Meetings!$F$3:$F1000, Meetings!$B$3:$B1000, "&lt;"&amp;AF$29+7, Meetings!$B$3:$B1000, "&gt;="&amp;AF$29, Meetings!$Q$3:$Q1000, $B32)</f>
        <v>16.5</v>
      </c>
      <c r="AG32" s="143">
        <f>SUMIFS(Timesheet!$G$3:$G1000, Timesheet!$C$3:$C1000, $B32, Timesheet!$B$3:$B1000, "&lt;"&amp;AG$29+7, Timesheet!$B$3:$B1000, "&gt;="&amp;AG$29)
+SUMIFS(Meetings!$F$3:$F1000, Meetings!$B$3:$B1000, "&lt;"&amp;AG$29+7, Meetings!$B$3:$B1000, "&gt;="&amp;AG$29, Meetings!$G$3:$G1000, $B32)
+SUMIFS(Meetings!$F$3:$F1000, Meetings!$B$3:$B1000, "&lt;"&amp;AG$29+7, Meetings!$B$3:$B1000, "&gt;="&amp;AG$29, Meetings!$H$3:$H1000, $B32)
+SUMIFS(Meetings!$F$3:$F1000, Meetings!$B$3:$B1000, "&lt;"&amp;AG$29+7, Meetings!$B$3:$B1000, "&gt;="&amp;AG$29, Meetings!$I$3:$I1000, $B32)
+SUMIFS(Meetings!$F$3:$F1000, Meetings!$B$3:$B1000, "&lt;"&amp;AG$29+7, Meetings!$B$3:$B1000, "&gt;="&amp;AG$29, Meetings!$J$3:$J1000, $B32)
+SUMIFS(Meetings!$F$3:$F1000, Meetings!$B$3:$B1000, "&lt;"&amp;AG$29+7, Meetings!$B$3:$B1000, "&gt;="&amp;AG$29, Meetings!$K$3:$K1000, $B32)
+SUMIFS(Meetings!$F$3:$F1000, Meetings!$B$3:$B1000, "&lt;"&amp;AG$29+7, Meetings!$B$3:$B1000, "&gt;="&amp;AG$29, Meetings!$L$3:$L1000, $B32)
+SUMIFS(Meetings!$F$3:$F1000, Meetings!$B$3:$B1000, "&lt;"&amp;AG$29+7, Meetings!$B$3:$B1000, "&gt;="&amp;AG$29, Meetings!$M$3:$M1000, $B32)
+SUMIFS(Meetings!$F$3:$F1000, Meetings!$B$3:$B1000, "&lt;"&amp;AG$29+7, Meetings!$B$3:$B1000, "&gt;="&amp;AG$29, Meetings!$N$3:$N1000, $B32)
+SUMIFS(Meetings!$F$3:$F1000, Meetings!$B$3:$B1000, "&lt;"&amp;AG$29+7, Meetings!$B$3:$B1000, "&gt;="&amp;AG$29, Meetings!$O$3:$O1000, $B32)
+SUMIFS(Meetings!$F$3:$F1000, Meetings!$B$3:$B1000, "&lt;"&amp;AG$29+7, Meetings!$B$3:$B1000, "&gt;="&amp;AG$29, Meetings!$P$3:$P1000, $B32)
+SUMIFS(Meetings!$F$3:$F1000, Meetings!$B$3:$B1000, "&lt;"&amp;AG$29+7, Meetings!$B$3:$B1000, "&gt;="&amp;AG$29, Meetings!$Q$3:$Q1000, $B32)</f>
        <v>21.25</v>
      </c>
      <c r="AH32" s="143">
        <f>SUMIFS(Timesheet!$G$3:$G1000, Timesheet!$C$3:$C1000, $B32, Timesheet!$B$3:$B1000, "&lt;"&amp;AH$29+7, Timesheet!$B$3:$B1000, "&gt;="&amp;AH$29)
+SUMIFS(Meetings!$F$3:$F1000, Meetings!$B$3:$B1000, "&lt;"&amp;AH$29+7, Meetings!$B$3:$B1000, "&gt;="&amp;AH$29, Meetings!$G$3:$G1000, $B32)
+SUMIFS(Meetings!$F$3:$F1000, Meetings!$B$3:$B1000, "&lt;"&amp;AH$29+7, Meetings!$B$3:$B1000, "&gt;="&amp;AH$29, Meetings!$H$3:$H1000, $B32)
+SUMIFS(Meetings!$F$3:$F1000, Meetings!$B$3:$B1000, "&lt;"&amp;AH$29+7, Meetings!$B$3:$B1000, "&gt;="&amp;AH$29, Meetings!$I$3:$I1000, $B32)
+SUMIFS(Meetings!$F$3:$F1000, Meetings!$B$3:$B1000, "&lt;"&amp;AH$29+7, Meetings!$B$3:$B1000, "&gt;="&amp;AH$29, Meetings!$J$3:$J1000, $B32)
+SUMIFS(Meetings!$F$3:$F1000, Meetings!$B$3:$B1000, "&lt;"&amp;AH$29+7, Meetings!$B$3:$B1000, "&gt;="&amp;AH$29, Meetings!$K$3:$K1000, $B32)
+SUMIFS(Meetings!$F$3:$F1000, Meetings!$B$3:$B1000, "&lt;"&amp;AH$29+7, Meetings!$B$3:$B1000, "&gt;="&amp;AH$29, Meetings!$L$3:$L1000, $B32)
+SUMIFS(Meetings!$F$3:$F1000, Meetings!$B$3:$B1000, "&lt;"&amp;AH$29+7, Meetings!$B$3:$B1000, "&gt;="&amp;AH$29, Meetings!$M$3:$M1000, $B32)
+SUMIFS(Meetings!$F$3:$F1000, Meetings!$B$3:$B1000, "&lt;"&amp;AH$29+7, Meetings!$B$3:$B1000, "&gt;="&amp;AH$29, Meetings!$N$3:$N1000, $B32)
+SUMIFS(Meetings!$F$3:$F1000, Meetings!$B$3:$B1000, "&lt;"&amp;AH$29+7, Meetings!$B$3:$B1000, "&gt;="&amp;AH$29, Meetings!$O$3:$O1000, $B32)
+SUMIFS(Meetings!$F$3:$F1000, Meetings!$B$3:$B1000, "&lt;"&amp;AH$29+7, Meetings!$B$3:$B1000, "&gt;="&amp;AH$29, Meetings!$P$3:$P1000, $B32)
+SUMIFS(Meetings!$F$3:$F1000, Meetings!$B$3:$B1000, "&lt;"&amp;AH$29+7, Meetings!$B$3:$B1000, "&gt;="&amp;AH$29, Meetings!$Q$3:$Q1000, $B32)</f>
        <v>3.5</v>
      </c>
      <c r="AI32" s="143">
        <f>SUMIFS(Timesheet!$G$3:$G1000, Timesheet!$C$3:$C1000, $B32, Timesheet!$B$3:$B1000, "&lt;"&amp;AI$29+7, Timesheet!$B$3:$B1000, "&gt;="&amp;AI$29)
+SUMIFS(Meetings!$F$3:$F1000, Meetings!$B$3:$B1000, "&lt;"&amp;AI$29+7, Meetings!$B$3:$B1000, "&gt;="&amp;AI$29, Meetings!$G$3:$G1000, $B32)
+SUMIFS(Meetings!$F$3:$F1000, Meetings!$B$3:$B1000, "&lt;"&amp;AI$29+7, Meetings!$B$3:$B1000, "&gt;="&amp;AI$29, Meetings!$H$3:$H1000, $B32)
+SUMIFS(Meetings!$F$3:$F1000, Meetings!$B$3:$B1000, "&lt;"&amp;AI$29+7, Meetings!$B$3:$B1000, "&gt;="&amp;AI$29, Meetings!$I$3:$I1000, $B32)
+SUMIFS(Meetings!$F$3:$F1000, Meetings!$B$3:$B1000, "&lt;"&amp;AI$29+7, Meetings!$B$3:$B1000, "&gt;="&amp;AI$29, Meetings!$J$3:$J1000, $B32)
+SUMIFS(Meetings!$F$3:$F1000, Meetings!$B$3:$B1000, "&lt;"&amp;AI$29+7, Meetings!$B$3:$B1000, "&gt;="&amp;AI$29, Meetings!$K$3:$K1000, $B32)
+SUMIFS(Meetings!$F$3:$F1000, Meetings!$B$3:$B1000, "&lt;"&amp;AI$29+7, Meetings!$B$3:$B1000, "&gt;="&amp;AI$29, Meetings!$L$3:$L1000, $B32)
+SUMIFS(Meetings!$F$3:$F1000, Meetings!$B$3:$B1000, "&lt;"&amp;AI$29+7, Meetings!$B$3:$B1000, "&gt;="&amp;AI$29, Meetings!$M$3:$M1000, $B32)
+SUMIFS(Meetings!$F$3:$F1000, Meetings!$B$3:$B1000, "&lt;"&amp;AI$29+7, Meetings!$B$3:$B1000, "&gt;="&amp;AI$29, Meetings!$N$3:$N1000, $B32)
+SUMIFS(Meetings!$F$3:$F1000, Meetings!$B$3:$B1000, "&lt;"&amp;AI$29+7, Meetings!$B$3:$B1000, "&gt;="&amp;AI$29, Meetings!$O$3:$O1000, $B32)
+SUMIFS(Meetings!$F$3:$F1000, Meetings!$B$3:$B1000, "&lt;"&amp;AI$29+7, Meetings!$B$3:$B1000, "&gt;="&amp;AI$29, Meetings!$P$3:$P1000, $B32)
+SUMIFS(Meetings!$F$3:$F1000, Meetings!$B$3:$B1000, "&lt;"&amp;AI$29+7, Meetings!$B$3:$B1000, "&gt;="&amp;AI$29, Meetings!$Q$3:$Q1000, $B32)</f>
        <v>0</v>
      </c>
      <c r="AJ32" s="143">
        <f>SUMIFS(Timesheet!$G$3:$G1000, Timesheet!$C$3:$C1000, $B32, Timesheet!$B$3:$B1000, "&lt;"&amp;AJ$29+7, Timesheet!$B$3:$B1000, "&gt;="&amp;AJ$29)
+SUMIFS(Meetings!$F$3:$F1000, Meetings!$B$3:$B1000, "&lt;"&amp;AJ$29+7, Meetings!$B$3:$B1000, "&gt;="&amp;AJ$29, Meetings!$G$3:$G1000, $B32)
+SUMIFS(Meetings!$F$3:$F1000, Meetings!$B$3:$B1000, "&lt;"&amp;AJ$29+7, Meetings!$B$3:$B1000, "&gt;="&amp;AJ$29, Meetings!$H$3:$H1000, $B32)
+SUMIFS(Meetings!$F$3:$F1000, Meetings!$B$3:$B1000, "&lt;"&amp;AJ$29+7, Meetings!$B$3:$B1000, "&gt;="&amp;AJ$29, Meetings!$I$3:$I1000, $B32)
+SUMIFS(Meetings!$F$3:$F1000, Meetings!$B$3:$B1000, "&lt;"&amp;AJ$29+7, Meetings!$B$3:$B1000, "&gt;="&amp;AJ$29, Meetings!$J$3:$J1000, $B32)
+SUMIFS(Meetings!$F$3:$F1000, Meetings!$B$3:$B1000, "&lt;"&amp;AJ$29+7, Meetings!$B$3:$B1000, "&gt;="&amp;AJ$29, Meetings!$K$3:$K1000, $B32)
+SUMIFS(Meetings!$F$3:$F1000, Meetings!$B$3:$B1000, "&lt;"&amp;AJ$29+7, Meetings!$B$3:$B1000, "&gt;="&amp;AJ$29, Meetings!$L$3:$L1000, $B32)
+SUMIFS(Meetings!$F$3:$F1000, Meetings!$B$3:$B1000, "&lt;"&amp;AJ$29+7, Meetings!$B$3:$B1000, "&gt;="&amp;AJ$29, Meetings!$M$3:$M1000, $B32)
+SUMIFS(Meetings!$F$3:$F1000, Meetings!$B$3:$B1000, "&lt;"&amp;AJ$29+7, Meetings!$B$3:$B1000, "&gt;="&amp;AJ$29, Meetings!$N$3:$N1000, $B32)
+SUMIFS(Meetings!$F$3:$F1000, Meetings!$B$3:$B1000, "&lt;"&amp;AJ$29+7, Meetings!$B$3:$B1000, "&gt;="&amp;AJ$29, Meetings!$O$3:$O1000, $B32)
+SUMIFS(Meetings!$F$3:$F1000, Meetings!$B$3:$B1000, "&lt;"&amp;AJ$29+7, Meetings!$B$3:$B1000, "&gt;="&amp;AJ$29, Meetings!$P$3:$P1000, $B32)
+SUMIFS(Meetings!$F$3:$F1000, Meetings!$B$3:$B1000, "&lt;"&amp;AJ$29+7, Meetings!$B$3:$B1000, "&gt;="&amp;AJ$29, Meetings!$Q$3:$Q1000, $B32)</f>
        <v>0</v>
      </c>
      <c r="AK32" s="109">
        <f t="shared" si="5"/>
        <v>129.5</v>
      </c>
    </row>
    <row r="33" ht="15.75" customHeight="1">
      <c r="A33" s="138"/>
      <c r="B33" s="142" t="s">
        <v>15</v>
      </c>
      <c r="C33" s="143">
        <f>SUMIFS(Timesheet!$G$3:$G1000, Timesheet!$C$3:$C1000, $B33, Timesheet!$B$3:$B1000, "&lt;"&amp;C$29+7, Timesheet!$B$3:$B1000, "&gt;="&amp;C$29)
+SUMIFS(Meetings!$F$3:$F1000, Meetings!$B$3:$B1000, "&lt;"&amp;C$29+7, Meetings!$B$3:$B1000, "&gt;="&amp;C$29, Meetings!$G$3:$G1000, $B33)
+SUMIFS(Meetings!$F$3:$F1000, Meetings!$B$3:$B1000, "&lt;"&amp;C$29+7, Meetings!$B$3:$B1000, "&gt;="&amp;C$29, Meetings!$H$3:$H1000, $B33)
+SUMIFS(Meetings!$F$3:$F1000, Meetings!$B$3:$B1000, "&lt;"&amp;C$29+7, Meetings!$B$3:$B1000, "&gt;="&amp;C$29, Meetings!$I$3:$I1000, $B33)
+SUMIFS(Meetings!$F$3:$F1000, Meetings!$B$3:$B1000, "&lt;"&amp;C$29+7, Meetings!$B$3:$B1000, "&gt;="&amp;C$29, Meetings!$J$3:$J1000, $B33)
+SUMIFS(Meetings!$F$3:$F1000, Meetings!$B$3:$B1000, "&lt;"&amp;C$29+7, Meetings!$B$3:$B1000, "&gt;="&amp;C$29, Meetings!$K$3:$K1000, $B33)
+SUMIFS(Meetings!$F$3:$F1000, Meetings!$B$3:$B1000, "&lt;"&amp;C$29+7, Meetings!$B$3:$B1000, "&gt;="&amp;C$29, Meetings!$L$3:$L1000, $B33)
+SUMIFS(Meetings!$F$3:$F1000, Meetings!$B$3:$B1000, "&lt;"&amp;C$29+7, Meetings!$B$3:$B1000, "&gt;="&amp;C$29, Meetings!$M$3:$M1000, $B33)
+SUMIFS(Meetings!$F$3:$F1000, Meetings!$B$3:$B1000, "&lt;"&amp;C$29+7, Meetings!$B$3:$B1000, "&gt;="&amp;C$29, Meetings!$N$3:$N1000, $B33)
+SUMIFS(Meetings!$F$3:$F1000, Meetings!$B$3:$B1000, "&lt;"&amp;C$29+7, Meetings!$B$3:$B1000, "&gt;="&amp;C$29, Meetings!$O$3:$O1000, $B33)
+SUMIFS(Meetings!$F$3:$F1000, Meetings!$B$3:$B1000, "&lt;"&amp;C$29+7, Meetings!$B$3:$B1000, "&gt;="&amp;C$29, Meetings!$P$3:$P1000, $B33)
+SUMIFS(Meetings!$F$3:$F1000, Meetings!$B$3:$B1000, "&lt;"&amp;C$29+7, Meetings!$B$3:$B1000, "&gt;="&amp;C$29, Meetings!$Q$3:$Q1000, $B33)</f>
        <v>1.5</v>
      </c>
      <c r="D33" s="143">
        <f>SUMIFS(Timesheet!$G$3:$G1000, Timesheet!$C$3:$C1000, $B33, Timesheet!$B$3:$B1000, "&lt;"&amp;D$29+7, Timesheet!$B$3:$B1000, "&gt;="&amp;D$29)
+SUMIFS(Meetings!$F$3:$F1000, Meetings!$B$3:$B1000, "&lt;"&amp;D$29+7, Meetings!$B$3:$B1000, "&gt;="&amp;D$29, Meetings!$G$3:$G1000, $B33)
+SUMIFS(Meetings!$F$3:$F1000, Meetings!$B$3:$B1000, "&lt;"&amp;D$29+7, Meetings!$B$3:$B1000, "&gt;="&amp;D$29, Meetings!$H$3:$H1000, $B33)
+SUMIFS(Meetings!$F$3:$F1000, Meetings!$B$3:$B1000, "&lt;"&amp;D$29+7, Meetings!$B$3:$B1000, "&gt;="&amp;D$29, Meetings!$I$3:$I1000, $B33)
+SUMIFS(Meetings!$F$3:$F1000, Meetings!$B$3:$B1000, "&lt;"&amp;D$29+7, Meetings!$B$3:$B1000, "&gt;="&amp;D$29, Meetings!$J$3:$J1000, $B33)
+SUMIFS(Meetings!$F$3:$F1000, Meetings!$B$3:$B1000, "&lt;"&amp;D$29+7, Meetings!$B$3:$B1000, "&gt;="&amp;D$29, Meetings!$K$3:$K1000, $B33)
+SUMIFS(Meetings!$F$3:$F1000, Meetings!$B$3:$B1000, "&lt;"&amp;D$29+7, Meetings!$B$3:$B1000, "&gt;="&amp;D$29, Meetings!$L$3:$L1000, $B33)
+SUMIFS(Meetings!$F$3:$F1000, Meetings!$B$3:$B1000, "&lt;"&amp;D$29+7, Meetings!$B$3:$B1000, "&gt;="&amp;D$29, Meetings!$M$3:$M1000, $B33)
+SUMIFS(Meetings!$F$3:$F1000, Meetings!$B$3:$B1000, "&lt;"&amp;D$29+7, Meetings!$B$3:$B1000, "&gt;="&amp;D$29, Meetings!$N$3:$N1000, $B33)
+SUMIFS(Meetings!$F$3:$F1000, Meetings!$B$3:$B1000, "&lt;"&amp;D$29+7, Meetings!$B$3:$B1000, "&gt;="&amp;D$29, Meetings!$O$3:$O1000, $B33)
+SUMIFS(Meetings!$F$3:$F1000, Meetings!$B$3:$B1000, "&lt;"&amp;D$29+7, Meetings!$B$3:$B1000, "&gt;="&amp;D$29, Meetings!$P$3:$P1000, $B33)
+SUMIFS(Meetings!$F$3:$F1000, Meetings!$B$3:$B1000, "&lt;"&amp;D$29+7, Meetings!$B$3:$B1000, "&gt;="&amp;D$29, Meetings!$Q$3:$Q1000, $B33)</f>
        <v>12</v>
      </c>
      <c r="E33" s="143">
        <f>SUMIFS(Timesheet!$G$3:$G1000, Timesheet!$C$3:$C1000, $B33, Timesheet!$B$3:$B1000, "&lt;"&amp;E$29+7, Timesheet!$B$3:$B1000, "&gt;="&amp;E$29)
+SUMIFS(Meetings!$F$3:$F1000, Meetings!$B$3:$B1000, "&lt;"&amp;E$29+7, Meetings!$B$3:$B1000, "&gt;="&amp;E$29, Meetings!$G$3:$G1000, $B33)
+SUMIFS(Meetings!$F$3:$F1000, Meetings!$B$3:$B1000, "&lt;"&amp;E$29+7, Meetings!$B$3:$B1000, "&gt;="&amp;E$29, Meetings!$H$3:$H1000, $B33)
+SUMIFS(Meetings!$F$3:$F1000, Meetings!$B$3:$B1000, "&lt;"&amp;E$29+7, Meetings!$B$3:$B1000, "&gt;="&amp;E$29, Meetings!$I$3:$I1000, $B33)
+SUMIFS(Meetings!$F$3:$F1000, Meetings!$B$3:$B1000, "&lt;"&amp;E$29+7, Meetings!$B$3:$B1000, "&gt;="&amp;E$29, Meetings!$J$3:$J1000, $B33)
+SUMIFS(Meetings!$F$3:$F1000, Meetings!$B$3:$B1000, "&lt;"&amp;E$29+7, Meetings!$B$3:$B1000, "&gt;="&amp;E$29, Meetings!$K$3:$K1000, $B33)
+SUMIFS(Meetings!$F$3:$F1000, Meetings!$B$3:$B1000, "&lt;"&amp;E$29+7, Meetings!$B$3:$B1000, "&gt;="&amp;E$29, Meetings!$L$3:$L1000, $B33)
+SUMIFS(Meetings!$F$3:$F1000, Meetings!$B$3:$B1000, "&lt;"&amp;E$29+7, Meetings!$B$3:$B1000, "&gt;="&amp;E$29, Meetings!$M$3:$M1000, $B33)
+SUMIFS(Meetings!$F$3:$F1000, Meetings!$B$3:$B1000, "&lt;"&amp;E$29+7, Meetings!$B$3:$B1000, "&gt;="&amp;E$29, Meetings!$N$3:$N1000, $B33)
+SUMIFS(Meetings!$F$3:$F1000, Meetings!$B$3:$B1000, "&lt;"&amp;E$29+7, Meetings!$B$3:$B1000, "&gt;="&amp;E$29, Meetings!$O$3:$O1000, $B33)
+SUMIFS(Meetings!$F$3:$F1000, Meetings!$B$3:$B1000, "&lt;"&amp;E$29+7, Meetings!$B$3:$B1000, "&gt;="&amp;E$29, Meetings!$P$3:$P1000, $B33)
+SUMIFS(Meetings!$F$3:$F1000, Meetings!$B$3:$B1000, "&lt;"&amp;E$29+7, Meetings!$B$3:$B1000, "&gt;="&amp;E$29, Meetings!$Q$3:$Q1000, $B33)</f>
        <v>2</v>
      </c>
      <c r="F33" s="143">
        <f>SUMIFS(Timesheet!$G$3:$G1000, Timesheet!$C$3:$C1000, $B33, Timesheet!$B$3:$B1000, "&lt;"&amp;F$29+7, Timesheet!$B$3:$B1000, "&gt;="&amp;F$29)
+SUMIFS(Meetings!$F$3:$F1000, Meetings!$B$3:$B1000, "&lt;"&amp;F$29+7, Meetings!$B$3:$B1000, "&gt;="&amp;F$29, Meetings!$G$3:$G1000, $B33)
+SUMIFS(Meetings!$F$3:$F1000, Meetings!$B$3:$B1000, "&lt;"&amp;F$29+7, Meetings!$B$3:$B1000, "&gt;="&amp;F$29, Meetings!$H$3:$H1000, $B33)
+SUMIFS(Meetings!$F$3:$F1000, Meetings!$B$3:$B1000, "&lt;"&amp;F$29+7, Meetings!$B$3:$B1000, "&gt;="&amp;F$29, Meetings!$I$3:$I1000, $B33)
+SUMIFS(Meetings!$F$3:$F1000, Meetings!$B$3:$B1000, "&lt;"&amp;F$29+7, Meetings!$B$3:$B1000, "&gt;="&amp;F$29, Meetings!$J$3:$J1000, $B33)
+SUMIFS(Meetings!$F$3:$F1000, Meetings!$B$3:$B1000, "&lt;"&amp;F$29+7, Meetings!$B$3:$B1000, "&gt;="&amp;F$29, Meetings!$K$3:$K1000, $B33)
+SUMIFS(Meetings!$F$3:$F1000, Meetings!$B$3:$B1000, "&lt;"&amp;F$29+7, Meetings!$B$3:$B1000, "&gt;="&amp;F$29, Meetings!$L$3:$L1000, $B33)
+SUMIFS(Meetings!$F$3:$F1000, Meetings!$B$3:$B1000, "&lt;"&amp;F$29+7, Meetings!$B$3:$B1000, "&gt;="&amp;F$29, Meetings!$M$3:$M1000, $B33)
+SUMIFS(Meetings!$F$3:$F1000, Meetings!$B$3:$B1000, "&lt;"&amp;F$29+7, Meetings!$B$3:$B1000, "&gt;="&amp;F$29, Meetings!$N$3:$N1000, $B33)
+SUMIFS(Meetings!$F$3:$F1000, Meetings!$B$3:$B1000, "&lt;"&amp;F$29+7, Meetings!$B$3:$B1000, "&gt;="&amp;F$29, Meetings!$O$3:$O1000, $B33)
+SUMIFS(Meetings!$F$3:$F1000, Meetings!$B$3:$B1000, "&lt;"&amp;F$29+7, Meetings!$B$3:$B1000, "&gt;="&amp;F$29, Meetings!$P$3:$P1000, $B33)
+SUMIFS(Meetings!$F$3:$F1000, Meetings!$B$3:$B1000, "&lt;"&amp;F$29+7, Meetings!$B$3:$B1000, "&gt;="&amp;F$29, Meetings!$Q$3:$Q1000, $B33)</f>
        <v>4.5</v>
      </c>
      <c r="G33" s="143">
        <f>SUMIFS(Timesheet!$G$3:$G1000, Timesheet!$C$3:$C1000, $B33, Timesheet!$B$3:$B1000, "&lt;"&amp;G$29+7, Timesheet!$B$3:$B1000, "&gt;="&amp;G$29)
+SUMIFS(Meetings!$F$3:$F1000, Meetings!$B$3:$B1000, "&lt;"&amp;G$29+7, Meetings!$B$3:$B1000, "&gt;="&amp;G$29, Meetings!$G$3:$G1000, $B33)
+SUMIFS(Meetings!$F$3:$F1000, Meetings!$B$3:$B1000, "&lt;"&amp;G$29+7, Meetings!$B$3:$B1000, "&gt;="&amp;G$29, Meetings!$H$3:$H1000, $B33)
+SUMIFS(Meetings!$F$3:$F1000, Meetings!$B$3:$B1000, "&lt;"&amp;G$29+7, Meetings!$B$3:$B1000, "&gt;="&amp;G$29, Meetings!$I$3:$I1000, $B33)
+SUMIFS(Meetings!$F$3:$F1000, Meetings!$B$3:$B1000, "&lt;"&amp;G$29+7, Meetings!$B$3:$B1000, "&gt;="&amp;G$29, Meetings!$J$3:$J1000, $B33)
+SUMIFS(Meetings!$F$3:$F1000, Meetings!$B$3:$B1000, "&lt;"&amp;G$29+7, Meetings!$B$3:$B1000, "&gt;="&amp;G$29, Meetings!$K$3:$K1000, $B33)
+SUMIFS(Meetings!$F$3:$F1000, Meetings!$B$3:$B1000, "&lt;"&amp;G$29+7, Meetings!$B$3:$B1000, "&gt;="&amp;G$29, Meetings!$L$3:$L1000, $B33)
+SUMIFS(Meetings!$F$3:$F1000, Meetings!$B$3:$B1000, "&lt;"&amp;G$29+7, Meetings!$B$3:$B1000, "&gt;="&amp;G$29, Meetings!$M$3:$M1000, $B33)
+SUMIFS(Meetings!$F$3:$F1000, Meetings!$B$3:$B1000, "&lt;"&amp;G$29+7, Meetings!$B$3:$B1000, "&gt;="&amp;G$29, Meetings!$N$3:$N1000, $B33)
+SUMIFS(Meetings!$F$3:$F1000, Meetings!$B$3:$B1000, "&lt;"&amp;G$29+7, Meetings!$B$3:$B1000, "&gt;="&amp;G$29, Meetings!$O$3:$O1000, $B33)
+SUMIFS(Meetings!$F$3:$F1000, Meetings!$B$3:$B1000, "&lt;"&amp;G$29+7, Meetings!$B$3:$B1000, "&gt;="&amp;G$29, Meetings!$P$3:$P1000, $B33)
+SUMIFS(Meetings!$F$3:$F1000, Meetings!$B$3:$B1000, "&lt;"&amp;G$29+7, Meetings!$B$3:$B1000, "&gt;="&amp;G$29, Meetings!$Q$3:$Q1000, $B33)</f>
        <v>6.75</v>
      </c>
      <c r="H33" s="144">
        <f>SUMIFS(Timesheet!$G$3:$G1000, Timesheet!$C$3:$C1000, $B33, Timesheet!$B$3:$B1000, "&lt;"&amp;H$29+7, Timesheet!$B$3:$B1000, "&gt;="&amp;H$29)
+SUMIFS(Meetings!$F$3:$F1000, Meetings!$B$3:$B1000, "&lt;"&amp;H$29+7, Meetings!$B$3:$B1000, "&gt;="&amp;H$29, Meetings!$G$3:$G1000, $B33)
+SUMIFS(Meetings!$F$3:$F1000, Meetings!$B$3:$B1000, "&lt;"&amp;H$29+7, Meetings!$B$3:$B1000, "&gt;="&amp;H$29, Meetings!$H$3:$H1000, $B33)
+SUMIFS(Meetings!$F$3:$F1000, Meetings!$B$3:$B1000, "&lt;"&amp;H$29+7, Meetings!$B$3:$B1000, "&gt;="&amp;H$29, Meetings!$I$3:$I1000, $B33)
+SUMIFS(Meetings!$F$3:$F1000, Meetings!$B$3:$B1000, "&lt;"&amp;H$29+7, Meetings!$B$3:$B1000, "&gt;="&amp;H$29, Meetings!$J$3:$J1000, $B33)
+SUMIFS(Meetings!$F$3:$F1000, Meetings!$B$3:$B1000, "&lt;"&amp;H$29+7, Meetings!$B$3:$B1000, "&gt;="&amp;H$29, Meetings!$K$3:$K1000, $B33)
+SUMIFS(Meetings!$F$3:$F1000, Meetings!$B$3:$B1000, "&lt;"&amp;H$29+7, Meetings!$B$3:$B1000, "&gt;="&amp;H$29, Meetings!$L$3:$L1000, $B33)
+SUMIFS(Meetings!$F$3:$F1000, Meetings!$B$3:$B1000, "&lt;"&amp;H$29+7, Meetings!$B$3:$B1000, "&gt;="&amp;H$29, Meetings!$M$3:$M1000, $B33)
+SUMIFS(Meetings!$F$3:$F1000, Meetings!$B$3:$B1000, "&lt;"&amp;H$29+7, Meetings!$B$3:$B1000, "&gt;="&amp;H$29, Meetings!$N$3:$N1000, $B33)
+SUMIFS(Meetings!$F$3:$F1000, Meetings!$B$3:$B1000, "&lt;"&amp;H$29+7, Meetings!$B$3:$B1000, "&gt;="&amp;H$29, Meetings!$O$3:$O1000, $B33)
+SUMIFS(Meetings!$F$3:$F1000, Meetings!$B$3:$B1000, "&lt;"&amp;H$29+7, Meetings!$B$3:$B1000, "&gt;="&amp;H$29, Meetings!$P$3:$P1000, $B33)
+SUMIFS(Meetings!$F$3:$F1000, Meetings!$B$3:$B1000, "&lt;"&amp;H$29+7, Meetings!$B$3:$B1000, "&gt;="&amp;H$29, Meetings!$Q$3:$Q1000, $B33)</f>
        <v>0</v>
      </c>
      <c r="I33" s="144">
        <f>SUMIFS(Timesheet!$G$3:$G1000, Timesheet!$C$3:$C1000, $B33, Timesheet!$B$3:$B1000, "&lt;"&amp;I$29+7, Timesheet!$B$3:$B1000, "&gt;="&amp;I$29)
+SUMIFS(Meetings!$F$3:$F1000, Meetings!$B$3:$B1000, "&lt;"&amp;I$29+7, Meetings!$B$3:$B1000, "&gt;="&amp;I$29, Meetings!$G$3:$G1000, $B33)
+SUMIFS(Meetings!$F$3:$F1000, Meetings!$B$3:$B1000, "&lt;"&amp;I$29+7, Meetings!$B$3:$B1000, "&gt;="&amp;I$29, Meetings!$H$3:$H1000, $B33)
+SUMIFS(Meetings!$F$3:$F1000, Meetings!$B$3:$B1000, "&lt;"&amp;I$29+7, Meetings!$B$3:$B1000, "&gt;="&amp;I$29, Meetings!$I$3:$I1000, $B33)
+SUMIFS(Meetings!$F$3:$F1000, Meetings!$B$3:$B1000, "&lt;"&amp;I$29+7, Meetings!$B$3:$B1000, "&gt;="&amp;I$29, Meetings!$J$3:$J1000, $B33)
+SUMIFS(Meetings!$F$3:$F1000, Meetings!$B$3:$B1000, "&lt;"&amp;I$29+7, Meetings!$B$3:$B1000, "&gt;="&amp;I$29, Meetings!$K$3:$K1000, $B33)
+SUMIFS(Meetings!$F$3:$F1000, Meetings!$B$3:$B1000, "&lt;"&amp;I$29+7, Meetings!$B$3:$B1000, "&gt;="&amp;I$29, Meetings!$L$3:$L1000, $B33)
+SUMIFS(Meetings!$F$3:$F1000, Meetings!$B$3:$B1000, "&lt;"&amp;I$29+7, Meetings!$B$3:$B1000, "&gt;="&amp;I$29, Meetings!$M$3:$M1000, $B33)
+SUMIFS(Meetings!$F$3:$F1000, Meetings!$B$3:$B1000, "&lt;"&amp;I$29+7, Meetings!$B$3:$B1000, "&gt;="&amp;I$29, Meetings!$N$3:$N1000, $B33)
+SUMIFS(Meetings!$F$3:$F1000, Meetings!$B$3:$B1000, "&lt;"&amp;I$29+7, Meetings!$B$3:$B1000, "&gt;="&amp;I$29, Meetings!$O$3:$O1000, $B33)
+SUMIFS(Meetings!$F$3:$F1000, Meetings!$B$3:$B1000, "&lt;"&amp;I$29+7, Meetings!$B$3:$B1000, "&gt;="&amp;I$29, Meetings!$P$3:$P1000, $B33)
+SUMIFS(Meetings!$F$3:$F1000, Meetings!$B$3:$B1000, "&lt;"&amp;I$29+7, Meetings!$B$3:$B1000, "&gt;="&amp;I$29, Meetings!$Q$3:$Q1000, $B33)</f>
        <v>6</v>
      </c>
      <c r="J33" s="144">
        <f>SUMIFS(Timesheet!$G$3:$G1000, Timesheet!$C$3:$C1000, $B33, Timesheet!$B$3:$B1000, "&lt;"&amp;J$29+7, Timesheet!$B$3:$B1000, "&gt;="&amp;J$29)
+SUMIFS(Meetings!$F$3:$F1000, Meetings!$B$3:$B1000, "&lt;"&amp;J$29+7, Meetings!$B$3:$B1000, "&gt;="&amp;J$29, Meetings!$G$3:$G1000, $B33)
+SUMIFS(Meetings!$F$3:$F1000, Meetings!$B$3:$B1000, "&lt;"&amp;J$29+7, Meetings!$B$3:$B1000, "&gt;="&amp;J$29, Meetings!$H$3:$H1000, $B33)
+SUMIFS(Meetings!$F$3:$F1000, Meetings!$B$3:$B1000, "&lt;"&amp;J$29+7, Meetings!$B$3:$B1000, "&gt;="&amp;J$29, Meetings!$I$3:$I1000, $B33)
+SUMIFS(Meetings!$F$3:$F1000, Meetings!$B$3:$B1000, "&lt;"&amp;J$29+7, Meetings!$B$3:$B1000, "&gt;="&amp;J$29, Meetings!$J$3:$J1000, $B33)
+SUMIFS(Meetings!$F$3:$F1000, Meetings!$B$3:$B1000, "&lt;"&amp;J$29+7, Meetings!$B$3:$B1000, "&gt;="&amp;J$29, Meetings!$K$3:$K1000, $B33)
+SUMIFS(Meetings!$F$3:$F1000, Meetings!$B$3:$B1000, "&lt;"&amp;J$29+7, Meetings!$B$3:$B1000, "&gt;="&amp;J$29, Meetings!$L$3:$L1000, $B33)
+SUMIFS(Meetings!$F$3:$F1000, Meetings!$B$3:$B1000, "&lt;"&amp;J$29+7, Meetings!$B$3:$B1000, "&gt;="&amp;J$29, Meetings!$M$3:$M1000, $B33)
+SUMIFS(Meetings!$F$3:$F1000, Meetings!$B$3:$B1000, "&lt;"&amp;J$29+7, Meetings!$B$3:$B1000, "&gt;="&amp;J$29, Meetings!$N$3:$N1000, $B33)
+SUMIFS(Meetings!$F$3:$F1000, Meetings!$B$3:$B1000, "&lt;"&amp;J$29+7, Meetings!$B$3:$B1000, "&gt;="&amp;J$29, Meetings!$O$3:$O1000, $B33)
+SUMIFS(Meetings!$F$3:$F1000, Meetings!$B$3:$B1000, "&lt;"&amp;J$29+7, Meetings!$B$3:$B1000, "&gt;="&amp;J$29, Meetings!$P$3:$P1000, $B33)
+SUMIFS(Meetings!$F$3:$F1000, Meetings!$B$3:$B1000, "&lt;"&amp;J$29+7, Meetings!$B$3:$B1000, "&gt;="&amp;J$29, Meetings!$Q$3:$Q1000, $B33)</f>
        <v>0</v>
      </c>
      <c r="K33" s="144">
        <f>SUMIFS(Timesheet!$G$3:$G1000, Timesheet!$C$3:$C1000, $B33, Timesheet!$B$3:$B1000, "&lt;"&amp;K$29+7, Timesheet!$B$3:$B1000, "&gt;="&amp;K$29)
+SUMIFS(Meetings!$F$3:$F1000, Meetings!$B$3:$B1000, "&lt;"&amp;K$29+7, Meetings!$B$3:$B1000, "&gt;="&amp;K$29, Meetings!$G$3:$G1000, $B33)
+SUMIFS(Meetings!$F$3:$F1000, Meetings!$B$3:$B1000, "&lt;"&amp;K$29+7, Meetings!$B$3:$B1000, "&gt;="&amp;K$29, Meetings!$H$3:$H1000, $B33)
+SUMIFS(Meetings!$F$3:$F1000, Meetings!$B$3:$B1000, "&lt;"&amp;K$29+7, Meetings!$B$3:$B1000, "&gt;="&amp;K$29, Meetings!$I$3:$I1000, $B33)
+SUMIFS(Meetings!$F$3:$F1000, Meetings!$B$3:$B1000, "&lt;"&amp;K$29+7, Meetings!$B$3:$B1000, "&gt;="&amp;K$29, Meetings!$J$3:$J1000, $B33)
+SUMIFS(Meetings!$F$3:$F1000, Meetings!$B$3:$B1000, "&lt;"&amp;K$29+7, Meetings!$B$3:$B1000, "&gt;="&amp;K$29, Meetings!$K$3:$K1000, $B33)
+SUMIFS(Meetings!$F$3:$F1000, Meetings!$B$3:$B1000, "&lt;"&amp;K$29+7, Meetings!$B$3:$B1000, "&gt;="&amp;K$29, Meetings!$L$3:$L1000, $B33)
+SUMIFS(Meetings!$F$3:$F1000, Meetings!$B$3:$B1000, "&lt;"&amp;K$29+7, Meetings!$B$3:$B1000, "&gt;="&amp;K$29, Meetings!$M$3:$M1000, $B33)
+SUMIFS(Meetings!$F$3:$F1000, Meetings!$B$3:$B1000, "&lt;"&amp;K$29+7, Meetings!$B$3:$B1000, "&gt;="&amp;K$29, Meetings!$N$3:$N1000, $B33)
+SUMIFS(Meetings!$F$3:$F1000, Meetings!$B$3:$B1000, "&lt;"&amp;K$29+7, Meetings!$B$3:$B1000, "&gt;="&amp;K$29, Meetings!$O$3:$O1000, $B33)
+SUMIFS(Meetings!$F$3:$F1000, Meetings!$B$3:$B1000, "&lt;"&amp;K$29+7, Meetings!$B$3:$B1000, "&gt;="&amp;K$29, Meetings!$P$3:$P1000, $B33)
+SUMIFS(Meetings!$F$3:$F1000, Meetings!$B$3:$B1000, "&lt;"&amp;K$29+7, Meetings!$B$3:$B1000, "&gt;="&amp;K$29, Meetings!$Q$3:$Q1000, $B33)</f>
        <v>0</v>
      </c>
      <c r="L33" s="144">
        <f>SUMIFS(Timesheet!$G$3:$G1000, Timesheet!$C$3:$C1000, $B33, Timesheet!$B$3:$B1000, "&lt;"&amp;L$29+7, Timesheet!$B$3:$B1000, "&gt;="&amp;L$29)
+SUMIFS(Meetings!$F$3:$F1000, Meetings!$B$3:$B1000, "&lt;"&amp;L$29+7, Meetings!$B$3:$B1000, "&gt;="&amp;L$29, Meetings!$G$3:$G1000, $B33)
+SUMIFS(Meetings!$F$3:$F1000, Meetings!$B$3:$B1000, "&lt;"&amp;L$29+7, Meetings!$B$3:$B1000, "&gt;="&amp;L$29, Meetings!$H$3:$H1000, $B33)
+SUMIFS(Meetings!$F$3:$F1000, Meetings!$B$3:$B1000, "&lt;"&amp;L$29+7, Meetings!$B$3:$B1000, "&gt;="&amp;L$29, Meetings!$I$3:$I1000, $B33)
+SUMIFS(Meetings!$F$3:$F1000, Meetings!$B$3:$B1000, "&lt;"&amp;L$29+7, Meetings!$B$3:$B1000, "&gt;="&amp;L$29, Meetings!$J$3:$J1000, $B33)
+SUMIFS(Meetings!$F$3:$F1000, Meetings!$B$3:$B1000, "&lt;"&amp;L$29+7, Meetings!$B$3:$B1000, "&gt;="&amp;L$29, Meetings!$K$3:$K1000, $B33)
+SUMIFS(Meetings!$F$3:$F1000, Meetings!$B$3:$B1000, "&lt;"&amp;L$29+7, Meetings!$B$3:$B1000, "&gt;="&amp;L$29, Meetings!$L$3:$L1000, $B33)
+SUMIFS(Meetings!$F$3:$F1000, Meetings!$B$3:$B1000, "&lt;"&amp;L$29+7, Meetings!$B$3:$B1000, "&gt;="&amp;L$29, Meetings!$M$3:$M1000, $B33)
+SUMIFS(Meetings!$F$3:$F1000, Meetings!$B$3:$B1000, "&lt;"&amp;L$29+7, Meetings!$B$3:$B1000, "&gt;="&amp;L$29, Meetings!$N$3:$N1000, $B33)
+SUMIFS(Meetings!$F$3:$F1000, Meetings!$B$3:$B1000, "&lt;"&amp;L$29+7, Meetings!$B$3:$B1000, "&gt;="&amp;L$29, Meetings!$O$3:$O1000, $B33)
+SUMIFS(Meetings!$F$3:$F1000, Meetings!$B$3:$B1000, "&lt;"&amp;L$29+7, Meetings!$B$3:$B1000, "&gt;="&amp;L$29, Meetings!$P$3:$P1000, $B33)
+SUMIFS(Meetings!$F$3:$F1000, Meetings!$B$3:$B1000, "&lt;"&amp;L$29+7, Meetings!$B$3:$B1000, "&gt;="&amp;L$29, Meetings!$Q$3:$Q1000, $B33)</f>
        <v>0</v>
      </c>
      <c r="M33" s="143">
        <f>SUMIFS(Timesheet!$G$3:$G1000, Timesheet!$C$3:$C1000, $B33, Timesheet!$B$3:$B1000, "&lt;"&amp;M$29+7, Timesheet!$B$3:$B1000, "&gt;="&amp;M$29)
+SUMIFS(Meetings!$F$3:$F1000, Meetings!$B$3:$B1000, "&lt;"&amp;M$29+7, Meetings!$B$3:$B1000, "&gt;="&amp;M$29, Meetings!$G$3:$G1000, $B33)
+SUMIFS(Meetings!$F$3:$F1000, Meetings!$B$3:$B1000, "&lt;"&amp;M$29+7, Meetings!$B$3:$B1000, "&gt;="&amp;M$29, Meetings!$H$3:$H1000, $B33)
+SUMIFS(Meetings!$F$3:$F1000, Meetings!$B$3:$B1000, "&lt;"&amp;M$29+7, Meetings!$B$3:$B1000, "&gt;="&amp;M$29, Meetings!$I$3:$I1000, $B33)
+SUMIFS(Meetings!$F$3:$F1000, Meetings!$B$3:$B1000, "&lt;"&amp;M$29+7, Meetings!$B$3:$B1000, "&gt;="&amp;M$29, Meetings!$J$3:$J1000, $B33)
+SUMIFS(Meetings!$F$3:$F1000, Meetings!$B$3:$B1000, "&lt;"&amp;M$29+7, Meetings!$B$3:$B1000, "&gt;="&amp;M$29, Meetings!$K$3:$K1000, $B33)
+SUMIFS(Meetings!$F$3:$F1000, Meetings!$B$3:$B1000, "&lt;"&amp;M$29+7, Meetings!$B$3:$B1000, "&gt;="&amp;M$29, Meetings!$L$3:$L1000, $B33)
+SUMIFS(Meetings!$F$3:$F1000, Meetings!$B$3:$B1000, "&lt;"&amp;M$29+7, Meetings!$B$3:$B1000, "&gt;="&amp;M$29, Meetings!$M$3:$M1000, $B33)
+SUMIFS(Meetings!$F$3:$F1000, Meetings!$B$3:$B1000, "&lt;"&amp;M$29+7, Meetings!$B$3:$B1000, "&gt;="&amp;M$29, Meetings!$N$3:$N1000, $B33)
+SUMIFS(Meetings!$F$3:$F1000, Meetings!$B$3:$B1000, "&lt;"&amp;M$29+7, Meetings!$B$3:$B1000, "&gt;="&amp;M$29, Meetings!$O$3:$O1000, $B33)
+SUMIFS(Meetings!$F$3:$F1000, Meetings!$B$3:$B1000, "&lt;"&amp;M$29+7, Meetings!$B$3:$B1000, "&gt;="&amp;M$29, Meetings!$P$3:$P1000, $B33)
+SUMIFS(Meetings!$F$3:$F1000, Meetings!$B$3:$B1000, "&lt;"&amp;M$29+7, Meetings!$B$3:$B1000, "&gt;="&amp;M$29, Meetings!$Q$3:$Q1000, $B33)</f>
        <v>7</v>
      </c>
      <c r="N33" s="143">
        <f>SUMIFS(Timesheet!$G$3:$G1000, Timesheet!$C$3:$C1000, $B33, Timesheet!$B$3:$B1000, "&lt;"&amp;N$29+7, Timesheet!$B$3:$B1000, "&gt;="&amp;N$29)
+SUMIFS(Meetings!$F$3:$F1000, Meetings!$B$3:$B1000, "&lt;"&amp;N$29+7, Meetings!$B$3:$B1000, "&gt;="&amp;N$29, Meetings!$G$3:$G1000, $B33)
+SUMIFS(Meetings!$F$3:$F1000, Meetings!$B$3:$B1000, "&lt;"&amp;N$29+7, Meetings!$B$3:$B1000, "&gt;="&amp;N$29, Meetings!$H$3:$H1000, $B33)
+SUMIFS(Meetings!$F$3:$F1000, Meetings!$B$3:$B1000, "&lt;"&amp;N$29+7, Meetings!$B$3:$B1000, "&gt;="&amp;N$29, Meetings!$I$3:$I1000, $B33)
+SUMIFS(Meetings!$F$3:$F1000, Meetings!$B$3:$B1000, "&lt;"&amp;N$29+7, Meetings!$B$3:$B1000, "&gt;="&amp;N$29, Meetings!$J$3:$J1000, $B33)
+SUMIFS(Meetings!$F$3:$F1000, Meetings!$B$3:$B1000, "&lt;"&amp;N$29+7, Meetings!$B$3:$B1000, "&gt;="&amp;N$29, Meetings!$K$3:$K1000, $B33)
+SUMIFS(Meetings!$F$3:$F1000, Meetings!$B$3:$B1000, "&lt;"&amp;N$29+7, Meetings!$B$3:$B1000, "&gt;="&amp;N$29, Meetings!$L$3:$L1000, $B33)
+SUMIFS(Meetings!$F$3:$F1000, Meetings!$B$3:$B1000, "&lt;"&amp;N$29+7, Meetings!$B$3:$B1000, "&gt;="&amp;N$29, Meetings!$M$3:$M1000, $B33)
+SUMIFS(Meetings!$F$3:$F1000, Meetings!$B$3:$B1000, "&lt;"&amp;N$29+7, Meetings!$B$3:$B1000, "&gt;="&amp;N$29, Meetings!$N$3:$N1000, $B33)
+SUMIFS(Meetings!$F$3:$F1000, Meetings!$B$3:$B1000, "&lt;"&amp;N$29+7, Meetings!$B$3:$B1000, "&gt;="&amp;N$29, Meetings!$O$3:$O1000, $B33)
+SUMIFS(Meetings!$F$3:$F1000, Meetings!$B$3:$B1000, "&lt;"&amp;N$29+7, Meetings!$B$3:$B1000, "&gt;="&amp;N$29, Meetings!$P$3:$P1000, $B33)
+SUMIFS(Meetings!$F$3:$F1000, Meetings!$B$3:$B1000, "&lt;"&amp;N$29+7, Meetings!$B$3:$B1000, "&gt;="&amp;N$29, Meetings!$Q$3:$Q1000, $B33)</f>
        <v>10.75</v>
      </c>
      <c r="O33" s="143">
        <f>SUMIFS(Timesheet!$G$3:$G1000, Timesheet!$C$3:$C1000, $B33, Timesheet!$B$3:$B1000, "&lt;"&amp;O$29+7, Timesheet!$B$3:$B1000, "&gt;="&amp;O$29)
+SUMIFS(Meetings!$F$3:$F1000, Meetings!$B$3:$B1000, "&lt;"&amp;O$29+7, Meetings!$B$3:$B1000, "&gt;="&amp;O$29, Meetings!$G$3:$G1000, $B33)
+SUMIFS(Meetings!$F$3:$F1000, Meetings!$B$3:$B1000, "&lt;"&amp;O$29+7, Meetings!$B$3:$B1000, "&gt;="&amp;O$29, Meetings!$H$3:$H1000, $B33)
+SUMIFS(Meetings!$F$3:$F1000, Meetings!$B$3:$B1000, "&lt;"&amp;O$29+7, Meetings!$B$3:$B1000, "&gt;="&amp;O$29, Meetings!$I$3:$I1000, $B33)
+SUMIFS(Meetings!$F$3:$F1000, Meetings!$B$3:$B1000, "&lt;"&amp;O$29+7, Meetings!$B$3:$B1000, "&gt;="&amp;O$29, Meetings!$J$3:$J1000, $B33)
+SUMIFS(Meetings!$F$3:$F1000, Meetings!$B$3:$B1000, "&lt;"&amp;O$29+7, Meetings!$B$3:$B1000, "&gt;="&amp;O$29, Meetings!$K$3:$K1000, $B33)
+SUMIFS(Meetings!$F$3:$F1000, Meetings!$B$3:$B1000, "&lt;"&amp;O$29+7, Meetings!$B$3:$B1000, "&gt;="&amp;O$29, Meetings!$L$3:$L1000, $B33)
+SUMIFS(Meetings!$F$3:$F1000, Meetings!$B$3:$B1000, "&lt;"&amp;O$29+7, Meetings!$B$3:$B1000, "&gt;="&amp;O$29, Meetings!$M$3:$M1000, $B33)
+SUMIFS(Meetings!$F$3:$F1000, Meetings!$B$3:$B1000, "&lt;"&amp;O$29+7, Meetings!$B$3:$B1000, "&gt;="&amp;O$29, Meetings!$N$3:$N1000, $B33)
+SUMIFS(Meetings!$F$3:$F1000, Meetings!$B$3:$B1000, "&lt;"&amp;O$29+7, Meetings!$B$3:$B1000, "&gt;="&amp;O$29, Meetings!$O$3:$O1000, $B33)
+SUMIFS(Meetings!$F$3:$F1000, Meetings!$B$3:$B1000, "&lt;"&amp;O$29+7, Meetings!$B$3:$B1000, "&gt;="&amp;O$29, Meetings!$P$3:$P1000, $B33)
+SUMIFS(Meetings!$F$3:$F1000, Meetings!$B$3:$B1000, "&lt;"&amp;O$29+7, Meetings!$B$3:$B1000, "&gt;="&amp;O$29, Meetings!$Q$3:$Q1000, $B33)</f>
        <v>14.75</v>
      </c>
      <c r="P33" s="143">
        <f>SUMIFS(Timesheet!$G$3:$G1000, Timesheet!$C$3:$C1000, $B33, Timesheet!$B$3:$B1000, "&lt;"&amp;P$29+7, Timesheet!$B$3:$B1000, "&gt;="&amp;P$29)
+SUMIFS(Meetings!$F$3:$F1000, Meetings!$B$3:$B1000, "&lt;"&amp;P$29+7, Meetings!$B$3:$B1000, "&gt;="&amp;P$29, Meetings!$G$3:$G1000, $B33)
+SUMIFS(Meetings!$F$3:$F1000, Meetings!$B$3:$B1000, "&lt;"&amp;P$29+7, Meetings!$B$3:$B1000, "&gt;="&amp;P$29, Meetings!$H$3:$H1000, $B33)
+SUMIFS(Meetings!$F$3:$F1000, Meetings!$B$3:$B1000, "&lt;"&amp;P$29+7, Meetings!$B$3:$B1000, "&gt;="&amp;P$29, Meetings!$I$3:$I1000, $B33)
+SUMIFS(Meetings!$F$3:$F1000, Meetings!$B$3:$B1000, "&lt;"&amp;P$29+7, Meetings!$B$3:$B1000, "&gt;="&amp;P$29, Meetings!$J$3:$J1000, $B33)
+SUMIFS(Meetings!$F$3:$F1000, Meetings!$B$3:$B1000, "&lt;"&amp;P$29+7, Meetings!$B$3:$B1000, "&gt;="&amp;P$29, Meetings!$K$3:$K1000, $B33)
+SUMIFS(Meetings!$F$3:$F1000, Meetings!$B$3:$B1000, "&lt;"&amp;P$29+7, Meetings!$B$3:$B1000, "&gt;="&amp;P$29, Meetings!$L$3:$L1000, $B33)
+SUMIFS(Meetings!$F$3:$F1000, Meetings!$B$3:$B1000, "&lt;"&amp;P$29+7, Meetings!$B$3:$B1000, "&gt;="&amp;P$29, Meetings!$M$3:$M1000, $B33)
+SUMIFS(Meetings!$F$3:$F1000, Meetings!$B$3:$B1000, "&lt;"&amp;P$29+7, Meetings!$B$3:$B1000, "&gt;="&amp;P$29, Meetings!$N$3:$N1000, $B33)
+SUMIFS(Meetings!$F$3:$F1000, Meetings!$B$3:$B1000, "&lt;"&amp;P$29+7, Meetings!$B$3:$B1000, "&gt;="&amp;P$29, Meetings!$O$3:$O1000, $B33)
+SUMIFS(Meetings!$F$3:$F1000, Meetings!$B$3:$B1000, "&lt;"&amp;P$29+7, Meetings!$B$3:$B1000, "&gt;="&amp;P$29, Meetings!$P$3:$P1000, $B33)
+SUMIFS(Meetings!$F$3:$F1000, Meetings!$B$3:$B1000, "&lt;"&amp;P$29+7, Meetings!$B$3:$B1000, "&gt;="&amp;P$29, Meetings!$Q$3:$Q1000, $B33)</f>
        <v>5.25</v>
      </c>
      <c r="Q33" s="143">
        <f>SUMIFS(Timesheet!$G$3:$G1000, Timesheet!$C$3:$C1000, $B33, Timesheet!$B$3:$B1000, "&lt;"&amp;Q$29+7, Timesheet!$B$3:$B1000, "&gt;="&amp;Q$29)
+SUMIFS(Meetings!$F$3:$F1000, Meetings!$B$3:$B1000, "&lt;"&amp;Q$29+7, Meetings!$B$3:$B1000, "&gt;="&amp;Q$29, Meetings!$G$3:$G1000, $B33)
+SUMIFS(Meetings!$F$3:$F1000, Meetings!$B$3:$B1000, "&lt;"&amp;Q$29+7, Meetings!$B$3:$B1000, "&gt;="&amp;Q$29, Meetings!$H$3:$H1000, $B33)
+SUMIFS(Meetings!$F$3:$F1000, Meetings!$B$3:$B1000, "&lt;"&amp;Q$29+7, Meetings!$B$3:$B1000, "&gt;="&amp;Q$29, Meetings!$I$3:$I1000, $B33)
+SUMIFS(Meetings!$F$3:$F1000, Meetings!$B$3:$B1000, "&lt;"&amp;Q$29+7, Meetings!$B$3:$B1000, "&gt;="&amp;Q$29, Meetings!$J$3:$J1000, $B33)
+SUMIFS(Meetings!$F$3:$F1000, Meetings!$B$3:$B1000, "&lt;"&amp;Q$29+7, Meetings!$B$3:$B1000, "&gt;="&amp;Q$29, Meetings!$K$3:$K1000, $B33)
+SUMIFS(Meetings!$F$3:$F1000, Meetings!$B$3:$B1000, "&lt;"&amp;Q$29+7, Meetings!$B$3:$B1000, "&gt;="&amp;Q$29, Meetings!$L$3:$L1000, $B33)
+SUMIFS(Meetings!$F$3:$F1000, Meetings!$B$3:$B1000, "&lt;"&amp;Q$29+7, Meetings!$B$3:$B1000, "&gt;="&amp;Q$29, Meetings!$M$3:$M1000, $B33)
+SUMIFS(Meetings!$F$3:$F1000, Meetings!$B$3:$B1000, "&lt;"&amp;Q$29+7, Meetings!$B$3:$B1000, "&gt;="&amp;Q$29, Meetings!$N$3:$N1000, $B33)
+SUMIFS(Meetings!$F$3:$F1000, Meetings!$B$3:$B1000, "&lt;"&amp;Q$29+7, Meetings!$B$3:$B1000, "&gt;="&amp;Q$29, Meetings!$O$3:$O1000, $B33)
+SUMIFS(Meetings!$F$3:$F1000, Meetings!$B$3:$B1000, "&lt;"&amp;Q$29+7, Meetings!$B$3:$B1000, "&gt;="&amp;Q$29, Meetings!$P$3:$P1000, $B33)
+SUMIFS(Meetings!$F$3:$F1000, Meetings!$B$3:$B1000, "&lt;"&amp;Q$29+7, Meetings!$B$3:$B1000, "&gt;="&amp;Q$29, Meetings!$Q$3:$Q1000, $B33)</f>
        <v>5</v>
      </c>
      <c r="R33" s="143">
        <f>SUMIFS(Timesheet!$G$3:$G1000, Timesheet!$C$3:$C1000, $B33, Timesheet!$B$3:$B1000, "&lt;"&amp;R$29+7, Timesheet!$B$3:$B1000, "&gt;="&amp;R$29)
+SUMIFS(Meetings!$F$3:$F1000, Meetings!$B$3:$B1000, "&lt;"&amp;R$29+7, Meetings!$B$3:$B1000, "&gt;="&amp;R$29, Meetings!$G$3:$G1000, $B33)
+SUMIFS(Meetings!$F$3:$F1000, Meetings!$B$3:$B1000, "&lt;"&amp;R$29+7, Meetings!$B$3:$B1000, "&gt;="&amp;R$29, Meetings!$H$3:$H1000, $B33)
+SUMIFS(Meetings!$F$3:$F1000, Meetings!$B$3:$B1000, "&lt;"&amp;R$29+7, Meetings!$B$3:$B1000, "&gt;="&amp;R$29, Meetings!$I$3:$I1000, $B33)
+SUMIFS(Meetings!$F$3:$F1000, Meetings!$B$3:$B1000, "&lt;"&amp;R$29+7, Meetings!$B$3:$B1000, "&gt;="&amp;R$29, Meetings!$J$3:$J1000, $B33)
+SUMIFS(Meetings!$F$3:$F1000, Meetings!$B$3:$B1000, "&lt;"&amp;R$29+7, Meetings!$B$3:$B1000, "&gt;="&amp;R$29, Meetings!$K$3:$K1000, $B33)
+SUMIFS(Meetings!$F$3:$F1000, Meetings!$B$3:$B1000, "&lt;"&amp;R$29+7, Meetings!$B$3:$B1000, "&gt;="&amp;R$29, Meetings!$L$3:$L1000, $B33)
+SUMIFS(Meetings!$F$3:$F1000, Meetings!$B$3:$B1000, "&lt;"&amp;R$29+7, Meetings!$B$3:$B1000, "&gt;="&amp;R$29, Meetings!$M$3:$M1000, $B33)
+SUMIFS(Meetings!$F$3:$F1000, Meetings!$B$3:$B1000, "&lt;"&amp;R$29+7, Meetings!$B$3:$B1000, "&gt;="&amp;R$29, Meetings!$N$3:$N1000, $B33)
+SUMIFS(Meetings!$F$3:$F1000, Meetings!$B$3:$B1000, "&lt;"&amp;R$29+7, Meetings!$B$3:$B1000, "&gt;="&amp;R$29, Meetings!$O$3:$O1000, $B33)
+SUMIFS(Meetings!$F$3:$F1000, Meetings!$B$3:$B1000, "&lt;"&amp;R$29+7, Meetings!$B$3:$B1000, "&gt;="&amp;R$29, Meetings!$P$3:$P1000, $B33)
+SUMIFS(Meetings!$F$3:$F1000, Meetings!$B$3:$B1000, "&lt;"&amp;R$29+7, Meetings!$B$3:$B1000, "&gt;="&amp;R$29, Meetings!$Q$3:$Q1000, $B33)</f>
        <v>9.5</v>
      </c>
      <c r="S33" s="143">
        <f>SUMIFS(Timesheet!$G$3:$G1000, Timesheet!$C$3:$C1000, $B33, Timesheet!$B$3:$B1000, "&lt;"&amp;S$29+7, Timesheet!$B$3:$B1000, "&gt;="&amp;S$29)
+SUMIFS(Meetings!$F$3:$F1000, Meetings!$B$3:$B1000, "&lt;"&amp;S$29+7, Meetings!$B$3:$B1000, "&gt;="&amp;S$29, Meetings!$G$3:$G1000, $B33)
+SUMIFS(Meetings!$F$3:$F1000, Meetings!$B$3:$B1000, "&lt;"&amp;S$29+7, Meetings!$B$3:$B1000, "&gt;="&amp;S$29, Meetings!$H$3:$H1000, $B33)
+SUMIFS(Meetings!$F$3:$F1000, Meetings!$B$3:$B1000, "&lt;"&amp;S$29+7, Meetings!$B$3:$B1000, "&gt;="&amp;S$29, Meetings!$I$3:$I1000, $B33)
+SUMIFS(Meetings!$F$3:$F1000, Meetings!$B$3:$B1000, "&lt;"&amp;S$29+7, Meetings!$B$3:$B1000, "&gt;="&amp;S$29, Meetings!$J$3:$J1000, $B33)
+SUMIFS(Meetings!$F$3:$F1000, Meetings!$B$3:$B1000, "&lt;"&amp;S$29+7, Meetings!$B$3:$B1000, "&gt;="&amp;S$29, Meetings!$K$3:$K1000, $B33)
+SUMIFS(Meetings!$F$3:$F1000, Meetings!$B$3:$B1000, "&lt;"&amp;S$29+7, Meetings!$B$3:$B1000, "&gt;="&amp;S$29, Meetings!$L$3:$L1000, $B33)
+SUMIFS(Meetings!$F$3:$F1000, Meetings!$B$3:$B1000, "&lt;"&amp;S$29+7, Meetings!$B$3:$B1000, "&gt;="&amp;S$29, Meetings!$M$3:$M1000, $B33)
+SUMIFS(Meetings!$F$3:$F1000, Meetings!$B$3:$B1000, "&lt;"&amp;S$29+7, Meetings!$B$3:$B1000, "&gt;="&amp;S$29, Meetings!$N$3:$N1000, $B33)
+SUMIFS(Meetings!$F$3:$F1000, Meetings!$B$3:$B1000, "&lt;"&amp;S$29+7, Meetings!$B$3:$B1000, "&gt;="&amp;S$29, Meetings!$O$3:$O1000, $B33)
+SUMIFS(Meetings!$F$3:$F1000, Meetings!$B$3:$B1000, "&lt;"&amp;S$29+7, Meetings!$B$3:$B1000, "&gt;="&amp;S$29, Meetings!$P$3:$P1000, $B33)
+SUMIFS(Meetings!$F$3:$F1000, Meetings!$B$3:$B1000, "&lt;"&amp;S$29+7, Meetings!$B$3:$B1000, "&gt;="&amp;S$29, Meetings!$Q$3:$Q1000, $B33)</f>
        <v>7.25</v>
      </c>
      <c r="T33" s="143">
        <f>SUMIFS(Timesheet!$G$3:$G1000, Timesheet!$C$3:$C1000, $B33, Timesheet!$B$3:$B1000, "&lt;"&amp;T$29+7, Timesheet!$B$3:$B1000, "&gt;="&amp;T$29)
+SUMIFS(Meetings!$F$3:$F1000, Meetings!$B$3:$B1000, "&lt;"&amp;T$29+7, Meetings!$B$3:$B1000, "&gt;="&amp;T$29, Meetings!$G$3:$G1000, $B33)
+SUMIFS(Meetings!$F$3:$F1000, Meetings!$B$3:$B1000, "&lt;"&amp;T$29+7, Meetings!$B$3:$B1000, "&gt;="&amp;T$29, Meetings!$H$3:$H1000, $B33)
+SUMIFS(Meetings!$F$3:$F1000, Meetings!$B$3:$B1000, "&lt;"&amp;T$29+7, Meetings!$B$3:$B1000, "&gt;="&amp;T$29, Meetings!$I$3:$I1000, $B33)
+SUMIFS(Meetings!$F$3:$F1000, Meetings!$B$3:$B1000, "&lt;"&amp;T$29+7, Meetings!$B$3:$B1000, "&gt;="&amp;T$29, Meetings!$J$3:$J1000, $B33)
+SUMIFS(Meetings!$F$3:$F1000, Meetings!$B$3:$B1000, "&lt;"&amp;T$29+7, Meetings!$B$3:$B1000, "&gt;="&amp;T$29, Meetings!$K$3:$K1000, $B33)
+SUMIFS(Meetings!$F$3:$F1000, Meetings!$B$3:$B1000, "&lt;"&amp;T$29+7, Meetings!$B$3:$B1000, "&gt;="&amp;T$29, Meetings!$L$3:$L1000, $B33)
+SUMIFS(Meetings!$F$3:$F1000, Meetings!$B$3:$B1000, "&lt;"&amp;T$29+7, Meetings!$B$3:$B1000, "&gt;="&amp;T$29, Meetings!$M$3:$M1000, $B33)
+SUMIFS(Meetings!$F$3:$F1000, Meetings!$B$3:$B1000, "&lt;"&amp;T$29+7, Meetings!$B$3:$B1000, "&gt;="&amp;T$29, Meetings!$N$3:$N1000, $B33)
+SUMIFS(Meetings!$F$3:$F1000, Meetings!$B$3:$B1000, "&lt;"&amp;T$29+7, Meetings!$B$3:$B1000, "&gt;="&amp;T$29, Meetings!$O$3:$O1000, $B33)
+SUMIFS(Meetings!$F$3:$F1000, Meetings!$B$3:$B1000, "&lt;"&amp;T$29+7, Meetings!$B$3:$B1000, "&gt;="&amp;T$29, Meetings!$P$3:$P1000, $B33)
+SUMIFS(Meetings!$F$3:$F1000, Meetings!$B$3:$B1000, "&lt;"&amp;T$29+7, Meetings!$B$3:$B1000, "&gt;="&amp;T$29, Meetings!$Q$3:$Q1000, $B33)</f>
        <v>6.5</v>
      </c>
      <c r="U33" s="143">
        <f>SUMIFS(Timesheet!$G$3:$G1000, Timesheet!$C$3:$C1000, $B33, Timesheet!$B$3:$B1000, "&lt;"&amp;U$29+7, Timesheet!$B$3:$B1000, "&gt;="&amp;U$29)
+SUMIFS(Meetings!$F$3:$F1000, Meetings!$B$3:$B1000, "&lt;"&amp;U$29+7, Meetings!$B$3:$B1000, "&gt;="&amp;U$29, Meetings!$G$3:$G1000, $B33)
+SUMIFS(Meetings!$F$3:$F1000, Meetings!$B$3:$B1000, "&lt;"&amp;U$29+7, Meetings!$B$3:$B1000, "&gt;="&amp;U$29, Meetings!$H$3:$H1000, $B33)
+SUMIFS(Meetings!$F$3:$F1000, Meetings!$B$3:$B1000, "&lt;"&amp;U$29+7, Meetings!$B$3:$B1000, "&gt;="&amp;U$29, Meetings!$I$3:$I1000, $B33)
+SUMIFS(Meetings!$F$3:$F1000, Meetings!$B$3:$B1000, "&lt;"&amp;U$29+7, Meetings!$B$3:$B1000, "&gt;="&amp;U$29, Meetings!$J$3:$J1000, $B33)
+SUMIFS(Meetings!$F$3:$F1000, Meetings!$B$3:$B1000, "&lt;"&amp;U$29+7, Meetings!$B$3:$B1000, "&gt;="&amp;U$29, Meetings!$K$3:$K1000, $B33)
+SUMIFS(Meetings!$F$3:$F1000, Meetings!$B$3:$B1000, "&lt;"&amp;U$29+7, Meetings!$B$3:$B1000, "&gt;="&amp;U$29, Meetings!$L$3:$L1000, $B33)
+SUMIFS(Meetings!$F$3:$F1000, Meetings!$B$3:$B1000, "&lt;"&amp;U$29+7, Meetings!$B$3:$B1000, "&gt;="&amp;U$29, Meetings!$M$3:$M1000, $B33)
+SUMIFS(Meetings!$F$3:$F1000, Meetings!$B$3:$B1000, "&lt;"&amp;U$29+7, Meetings!$B$3:$B1000, "&gt;="&amp;U$29, Meetings!$N$3:$N1000, $B33)
+SUMIFS(Meetings!$F$3:$F1000, Meetings!$B$3:$B1000, "&lt;"&amp;U$29+7, Meetings!$B$3:$B1000, "&gt;="&amp;U$29, Meetings!$O$3:$O1000, $B33)
+SUMIFS(Meetings!$F$3:$F1000, Meetings!$B$3:$B1000, "&lt;"&amp;U$29+7, Meetings!$B$3:$B1000, "&gt;="&amp;U$29, Meetings!$P$3:$P1000, $B33)
+SUMIFS(Meetings!$F$3:$F1000, Meetings!$B$3:$B1000, "&lt;"&amp;U$29+7, Meetings!$B$3:$B1000, "&gt;="&amp;U$29, Meetings!$Q$3:$Q1000, $B33)</f>
        <v>4.25</v>
      </c>
      <c r="V33" s="143">
        <f>SUMIFS(Timesheet!$G$3:$G1000, Timesheet!$C$3:$C1000, $B33, Timesheet!$B$3:$B1000, "&lt;"&amp;V$29+7, Timesheet!$B$3:$B1000, "&gt;="&amp;V$29)
+SUMIFS(Meetings!$F$3:$F1000, Meetings!$B$3:$B1000, "&lt;"&amp;V$29+7, Meetings!$B$3:$B1000, "&gt;="&amp;V$29, Meetings!$G$3:$G1000, $B33)
+SUMIFS(Meetings!$F$3:$F1000, Meetings!$B$3:$B1000, "&lt;"&amp;V$29+7, Meetings!$B$3:$B1000, "&gt;="&amp;V$29, Meetings!$H$3:$H1000, $B33)
+SUMIFS(Meetings!$F$3:$F1000, Meetings!$B$3:$B1000, "&lt;"&amp;V$29+7, Meetings!$B$3:$B1000, "&gt;="&amp;V$29, Meetings!$I$3:$I1000, $B33)
+SUMIFS(Meetings!$F$3:$F1000, Meetings!$B$3:$B1000, "&lt;"&amp;V$29+7, Meetings!$B$3:$B1000, "&gt;="&amp;V$29, Meetings!$J$3:$J1000, $B33)
+SUMIFS(Meetings!$F$3:$F1000, Meetings!$B$3:$B1000, "&lt;"&amp;V$29+7, Meetings!$B$3:$B1000, "&gt;="&amp;V$29, Meetings!$K$3:$K1000, $B33)
+SUMIFS(Meetings!$F$3:$F1000, Meetings!$B$3:$B1000, "&lt;"&amp;V$29+7, Meetings!$B$3:$B1000, "&gt;="&amp;V$29, Meetings!$L$3:$L1000, $B33)
+SUMIFS(Meetings!$F$3:$F1000, Meetings!$B$3:$B1000, "&lt;"&amp;V$29+7, Meetings!$B$3:$B1000, "&gt;="&amp;V$29, Meetings!$M$3:$M1000, $B33)
+SUMIFS(Meetings!$F$3:$F1000, Meetings!$B$3:$B1000, "&lt;"&amp;V$29+7, Meetings!$B$3:$B1000, "&gt;="&amp;V$29, Meetings!$N$3:$N1000, $B33)
+SUMIFS(Meetings!$F$3:$F1000, Meetings!$B$3:$B1000, "&lt;"&amp;V$29+7, Meetings!$B$3:$B1000, "&gt;="&amp;V$29, Meetings!$O$3:$O1000, $B33)
+SUMIFS(Meetings!$F$3:$F1000, Meetings!$B$3:$B1000, "&lt;"&amp;V$29+7, Meetings!$B$3:$B1000, "&gt;="&amp;V$29, Meetings!$P$3:$P1000, $B33)
+SUMIFS(Meetings!$F$3:$F1000, Meetings!$B$3:$B1000, "&lt;"&amp;V$29+7, Meetings!$B$3:$B1000, "&gt;="&amp;V$29, Meetings!$Q$3:$Q1000, $B33)</f>
        <v>9.5</v>
      </c>
      <c r="W33" s="144">
        <f>SUMIFS(Timesheet!$G$3:$G1000, Timesheet!$C$3:$C1000, $B33, Timesheet!$B$3:$B1000, "&lt;"&amp;W$29+7, Timesheet!$B$3:$B1000, "&gt;="&amp;W$29)
+SUMIFS(Meetings!$F$3:$F1000, Meetings!$B$3:$B1000, "&lt;"&amp;W$29+7, Meetings!$B$3:$B1000, "&gt;="&amp;W$29, Meetings!$G$3:$G1000, $B33)
+SUMIFS(Meetings!$F$3:$F1000, Meetings!$B$3:$B1000, "&lt;"&amp;W$29+7, Meetings!$B$3:$B1000, "&gt;="&amp;W$29, Meetings!$H$3:$H1000, $B33)
+SUMIFS(Meetings!$F$3:$F1000, Meetings!$B$3:$B1000, "&lt;"&amp;W$29+7, Meetings!$B$3:$B1000, "&gt;="&amp;W$29, Meetings!$I$3:$I1000, $B33)
+SUMIFS(Meetings!$F$3:$F1000, Meetings!$B$3:$B1000, "&lt;"&amp;W$29+7, Meetings!$B$3:$B1000, "&gt;="&amp;W$29, Meetings!$J$3:$J1000, $B33)
+SUMIFS(Meetings!$F$3:$F1000, Meetings!$B$3:$B1000, "&lt;"&amp;W$29+7, Meetings!$B$3:$B1000, "&gt;="&amp;W$29, Meetings!$K$3:$K1000, $B33)
+SUMIFS(Meetings!$F$3:$F1000, Meetings!$B$3:$B1000, "&lt;"&amp;W$29+7, Meetings!$B$3:$B1000, "&gt;="&amp;W$29, Meetings!$L$3:$L1000, $B33)
+SUMIFS(Meetings!$F$3:$F1000, Meetings!$B$3:$B1000, "&lt;"&amp;W$29+7, Meetings!$B$3:$B1000, "&gt;="&amp;W$29, Meetings!$M$3:$M1000, $B33)
+SUMIFS(Meetings!$F$3:$F1000, Meetings!$B$3:$B1000, "&lt;"&amp;W$29+7, Meetings!$B$3:$B1000, "&gt;="&amp;W$29, Meetings!$N$3:$N1000, $B33)
+SUMIFS(Meetings!$F$3:$F1000, Meetings!$B$3:$B1000, "&lt;"&amp;W$29+7, Meetings!$B$3:$B1000, "&gt;="&amp;W$29, Meetings!$O$3:$O1000, $B33)
+SUMIFS(Meetings!$F$3:$F1000, Meetings!$B$3:$B1000, "&lt;"&amp;W$29+7, Meetings!$B$3:$B1000, "&gt;="&amp;W$29, Meetings!$P$3:$P1000, $B33)
+SUMIFS(Meetings!$F$3:$F1000, Meetings!$B$3:$B1000, "&lt;"&amp;W$29+7, Meetings!$B$3:$B1000, "&gt;="&amp;W$29, Meetings!$Q$3:$Q1000, $B33)</f>
        <v>0</v>
      </c>
      <c r="X33" s="144">
        <f>SUMIFS(Timesheet!$G$3:$G1000, Timesheet!$C$3:$C1000, $B33, Timesheet!$B$3:$B1000, "&lt;"&amp;X$29+7, Timesheet!$B$3:$B1000, "&gt;="&amp;X$29)
+SUMIFS(Meetings!$F$3:$F1000, Meetings!$B$3:$B1000, "&lt;"&amp;X$29+7, Meetings!$B$3:$B1000, "&gt;="&amp;X$29, Meetings!$G$3:$G1000, $B33)
+SUMIFS(Meetings!$F$3:$F1000, Meetings!$B$3:$B1000, "&lt;"&amp;X$29+7, Meetings!$B$3:$B1000, "&gt;="&amp;X$29, Meetings!$H$3:$H1000, $B33)
+SUMIFS(Meetings!$F$3:$F1000, Meetings!$B$3:$B1000, "&lt;"&amp;X$29+7, Meetings!$B$3:$B1000, "&gt;="&amp;X$29, Meetings!$I$3:$I1000, $B33)
+SUMIFS(Meetings!$F$3:$F1000, Meetings!$B$3:$B1000, "&lt;"&amp;X$29+7, Meetings!$B$3:$B1000, "&gt;="&amp;X$29, Meetings!$J$3:$J1000, $B33)
+SUMIFS(Meetings!$F$3:$F1000, Meetings!$B$3:$B1000, "&lt;"&amp;X$29+7, Meetings!$B$3:$B1000, "&gt;="&amp;X$29, Meetings!$K$3:$K1000, $B33)
+SUMIFS(Meetings!$F$3:$F1000, Meetings!$B$3:$B1000, "&lt;"&amp;X$29+7, Meetings!$B$3:$B1000, "&gt;="&amp;X$29, Meetings!$L$3:$L1000, $B33)
+SUMIFS(Meetings!$F$3:$F1000, Meetings!$B$3:$B1000, "&lt;"&amp;X$29+7, Meetings!$B$3:$B1000, "&gt;="&amp;X$29, Meetings!$M$3:$M1000, $B33)
+SUMIFS(Meetings!$F$3:$F1000, Meetings!$B$3:$B1000, "&lt;"&amp;X$29+7, Meetings!$B$3:$B1000, "&gt;="&amp;X$29, Meetings!$N$3:$N1000, $B33)
+SUMIFS(Meetings!$F$3:$F1000, Meetings!$B$3:$B1000, "&lt;"&amp;X$29+7, Meetings!$B$3:$B1000, "&gt;="&amp;X$29, Meetings!$O$3:$O1000, $B33)
+SUMIFS(Meetings!$F$3:$F1000, Meetings!$B$3:$B1000, "&lt;"&amp;X$29+7, Meetings!$B$3:$B1000, "&gt;="&amp;X$29, Meetings!$P$3:$P1000, $B33)
+SUMIFS(Meetings!$F$3:$F1000, Meetings!$B$3:$B1000, "&lt;"&amp;X$29+7, Meetings!$B$3:$B1000, "&gt;="&amp;X$29, Meetings!$Q$3:$Q1000, $B33)</f>
        <v>0</v>
      </c>
      <c r="Y33" s="144">
        <f>SUMIFS(Timesheet!$G$3:$G1000, Timesheet!$C$3:$C1000, $B33, Timesheet!$B$3:$B1000, "&lt;"&amp;Y$29+7, Timesheet!$B$3:$B1000, "&gt;="&amp;Y$29)
+SUMIFS(Meetings!$F$3:$F1000, Meetings!$B$3:$B1000, "&lt;"&amp;Y$29+7, Meetings!$B$3:$B1000, "&gt;="&amp;Y$29, Meetings!$G$3:$G1000, $B33)
+SUMIFS(Meetings!$F$3:$F1000, Meetings!$B$3:$B1000, "&lt;"&amp;Y$29+7, Meetings!$B$3:$B1000, "&gt;="&amp;Y$29, Meetings!$H$3:$H1000, $B33)
+SUMIFS(Meetings!$F$3:$F1000, Meetings!$B$3:$B1000, "&lt;"&amp;Y$29+7, Meetings!$B$3:$B1000, "&gt;="&amp;Y$29, Meetings!$I$3:$I1000, $B33)
+SUMIFS(Meetings!$F$3:$F1000, Meetings!$B$3:$B1000, "&lt;"&amp;Y$29+7, Meetings!$B$3:$B1000, "&gt;="&amp;Y$29, Meetings!$J$3:$J1000, $B33)
+SUMIFS(Meetings!$F$3:$F1000, Meetings!$B$3:$B1000, "&lt;"&amp;Y$29+7, Meetings!$B$3:$B1000, "&gt;="&amp;Y$29, Meetings!$K$3:$K1000, $B33)
+SUMIFS(Meetings!$F$3:$F1000, Meetings!$B$3:$B1000, "&lt;"&amp;Y$29+7, Meetings!$B$3:$B1000, "&gt;="&amp;Y$29, Meetings!$L$3:$L1000, $B33)
+SUMIFS(Meetings!$F$3:$F1000, Meetings!$B$3:$B1000, "&lt;"&amp;Y$29+7, Meetings!$B$3:$B1000, "&gt;="&amp;Y$29, Meetings!$M$3:$M1000, $B33)
+SUMIFS(Meetings!$F$3:$F1000, Meetings!$B$3:$B1000, "&lt;"&amp;Y$29+7, Meetings!$B$3:$B1000, "&gt;="&amp;Y$29, Meetings!$N$3:$N1000, $B33)
+SUMIFS(Meetings!$F$3:$F1000, Meetings!$B$3:$B1000, "&lt;"&amp;Y$29+7, Meetings!$B$3:$B1000, "&gt;="&amp;Y$29, Meetings!$O$3:$O1000, $B33)
+SUMIFS(Meetings!$F$3:$F1000, Meetings!$B$3:$B1000, "&lt;"&amp;Y$29+7, Meetings!$B$3:$B1000, "&gt;="&amp;Y$29, Meetings!$P$3:$P1000, $B33)
+SUMIFS(Meetings!$F$3:$F1000, Meetings!$B$3:$B1000, "&lt;"&amp;Y$29+7, Meetings!$B$3:$B1000, "&gt;="&amp;Y$29, Meetings!$Q$3:$Q1000, $B33)</f>
        <v>0</v>
      </c>
      <c r="Z33" s="144">
        <f>SUMIFS(Timesheet!$G$3:$G1000, Timesheet!$C$3:$C1000, $B33, Timesheet!$B$3:$B1000, "&lt;"&amp;Z$29+7, Timesheet!$B$3:$B1000, "&gt;="&amp;Z$29)
+SUMIFS(Meetings!$F$3:$F1000, Meetings!$B$3:$B1000, "&lt;"&amp;Z$29+7, Meetings!$B$3:$B1000, "&gt;="&amp;Z$29, Meetings!$G$3:$G1000, $B33)
+SUMIFS(Meetings!$F$3:$F1000, Meetings!$B$3:$B1000, "&lt;"&amp;Z$29+7, Meetings!$B$3:$B1000, "&gt;="&amp;Z$29, Meetings!$H$3:$H1000, $B33)
+SUMIFS(Meetings!$F$3:$F1000, Meetings!$B$3:$B1000, "&lt;"&amp;Z$29+7, Meetings!$B$3:$B1000, "&gt;="&amp;Z$29, Meetings!$I$3:$I1000, $B33)
+SUMIFS(Meetings!$F$3:$F1000, Meetings!$B$3:$B1000, "&lt;"&amp;Z$29+7, Meetings!$B$3:$B1000, "&gt;="&amp;Z$29, Meetings!$J$3:$J1000, $B33)
+SUMIFS(Meetings!$F$3:$F1000, Meetings!$B$3:$B1000, "&lt;"&amp;Z$29+7, Meetings!$B$3:$B1000, "&gt;="&amp;Z$29, Meetings!$K$3:$K1000, $B33)
+SUMIFS(Meetings!$F$3:$F1000, Meetings!$B$3:$B1000, "&lt;"&amp;Z$29+7, Meetings!$B$3:$B1000, "&gt;="&amp;Z$29, Meetings!$L$3:$L1000, $B33)
+SUMIFS(Meetings!$F$3:$F1000, Meetings!$B$3:$B1000, "&lt;"&amp;Z$29+7, Meetings!$B$3:$B1000, "&gt;="&amp;Z$29, Meetings!$M$3:$M1000, $B33)
+SUMIFS(Meetings!$F$3:$F1000, Meetings!$B$3:$B1000, "&lt;"&amp;Z$29+7, Meetings!$B$3:$B1000, "&gt;="&amp;Z$29, Meetings!$N$3:$N1000, $B33)
+SUMIFS(Meetings!$F$3:$F1000, Meetings!$B$3:$B1000, "&lt;"&amp;Z$29+7, Meetings!$B$3:$B1000, "&gt;="&amp;Z$29, Meetings!$O$3:$O1000, $B33)
+SUMIFS(Meetings!$F$3:$F1000, Meetings!$B$3:$B1000, "&lt;"&amp;Z$29+7, Meetings!$B$3:$B1000, "&gt;="&amp;Z$29, Meetings!$P$3:$P1000, $B33)
+SUMIFS(Meetings!$F$3:$F1000, Meetings!$B$3:$B1000, "&lt;"&amp;Z$29+7, Meetings!$B$3:$B1000, "&gt;="&amp;Z$29, Meetings!$Q$3:$Q1000, $B33)</f>
        <v>9</v>
      </c>
      <c r="AA33" s="143">
        <f>SUMIFS(Timesheet!$G$3:$G1000, Timesheet!$C$3:$C1000, $B33, Timesheet!$B$3:$B1000, "&lt;"&amp;AA$29+7, Timesheet!$B$3:$B1000, "&gt;="&amp;AA$29)
+SUMIFS(Meetings!$F$3:$F1000, Meetings!$B$3:$B1000, "&lt;"&amp;AA$29+7, Meetings!$B$3:$B1000, "&gt;="&amp;AA$29, Meetings!$G$3:$G1000, $B33)
+SUMIFS(Meetings!$F$3:$F1000, Meetings!$B$3:$B1000, "&lt;"&amp;AA$29+7, Meetings!$B$3:$B1000, "&gt;="&amp;AA$29, Meetings!$H$3:$H1000, $B33)
+SUMIFS(Meetings!$F$3:$F1000, Meetings!$B$3:$B1000, "&lt;"&amp;AA$29+7, Meetings!$B$3:$B1000, "&gt;="&amp;AA$29, Meetings!$I$3:$I1000, $B33)
+SUMIFS(Meetings!$F$3:$F1000, Meetings!$B$3:$B1000, "&lt;"&amp;AA$29+7, Meetings!$B$3:$B1000, "&gt;="&amp;AA$29, Meetings!$J$3:$J1000, $B33)
+SUMIFS(Meetings!$F$3:$F1000, Meetings!$B$3:$B1000, "&lt;"&amp;AA$29+7, Meetings!$B$3:$B1000, "&gt;="&amp;AA$29, Meetings!$K$3:$K1000, $B33)
+SUMIFS(Meetings!$F$3:$F1000, Meetings!$B$3:$B1000, "&lt;"&amp;AA$29+7, Meetings!$B$3:$B1000, "&gt;="&amp;AA$29, Meetings!$L$3:$L1000, $B33)
+SUMIFS(Meetings!$F$3:$F1000, Meetings!$B$3:$B1000, "&lt;"&amp;AA$29+7, Meetings!$B$3:$B1000, "&gt;="&amp;AA$29, Meetings!$M$3:$M1000, $B33)
+SUMIFS(Meetings!$F$3:$F1000, Meetings!$B$3:$B1000, "&lt;"&amp;AA$29+7, Meetings!$B$3:$B1000, "&gt;="&amp;AA$29, Meetings!$N$3:$N1000, $B33)
+SUMIFS(Meetings!$F$3:$F1000, Meetings!$B$3:$B1000, "&lt;"&amp;AA$29+7, Meetings!$B$3:$B1000, "&gt;="&amp;AA$29, Meetings!$O$3:$O1000, $B33)
+SUMIFS(Meetings!$F$3:$F1000, Meetings!$B$3:$B1000, "&lt;"&amp;AA$29+7, Meetings!$B$3:$B1000, "&gt;="&amp;AA$29, Meetings!$P$3:$P1000, $B33)
+SUMIFS(Meetings!$F$3:$F1000, Meetings!$B$3:$B1000, "&lt;"&amp;AA$29+7, Meetings!$B$3:$B1000, "&gt;="&amp;AA$29, Meetings!$Q$3:$Q1000, $B33)</f>
        <v>2</v>
      </c>
      <c r="AB33" s="143">
        <f>SUMIFS(Timesheet!$G$3:$G1000, Timesheet!$C$3:$C1000, $B33, Timesheet!$B$3:$B1000, "&lt;"&amp;AB$29+7, Timesheet!$B$3:$B1000, "&gt;="&amp;AB$29)
+SUMIFS(Meetings!$F$3:$F1000, Meetings!$B$3:$B1000, "&lt;"&amp;AB$29+7, Meetings!$B$3:$B1000, "&gt;="&amp;AB$29, Meetings!$G$3:$G1000, $B33)
+SUMIFS(Meetings!$F$3:$F1000, Meetings!$B$3:$B1000, "&lt;"&amp;AB$29+7, Meetings!$B$3:$B1000, "&gt;="&amp;AB$29, Meetings!$H$3:$H1000, $B33)
+SUMIFS(Meetings!$F$3:$F1000, Meetings!$B$3:$B1000, "&lt;"&amp;AB$29+7, Meetings!$B$3:$B1000, "&gt;="&amp;AB$29, Meetings!$I$3:$I1000, $B33)
+SUMIFS(Meetings!$F$3:$F1000, Meetings!$B$3:$B1000, "&lt;"&amp;AB$29+7, Meetings!$B$3:$B1000, "&gt;="&amp;AB$29, Meetings!$J$3:$J1000, $B33)
+SUMIFS(Meetings!$F$3:$F1000, Meetings!$B$3:$B1000, "&lt;"&amp;AB$29+7, Meetings!$B$3:$B1000, "&gt;="&amp;AB$29, Meetings!$K$3:$K1000, $B33)
+SUMIFS(Meetings!$F$3:$F1000, Meetings!$B$3:$B1000, "&lt;"&amp;AB$29+7, Meetings!$B$3:$B1000, "&gt;="&amp;AB$29, Meetings!$L$3:$L1000, $B33)
+SUMIFS(Meetings!$F$3:$F1000, Meetings!$B$3:$B1000, "&lt;"&amp;AB$29+7, Meetings!$B$3:$B1000, "&gt;="&amp;AB$29, Meetings!$M$3:$M1000, $B33)
+SUMIFS(Meetings!$F$3:$F1000, Meetings!$B$3:$B1000, "&lt;"&amp;AB$29+7, Meetings!$B$3:$B1000, "&gt;="&amp;AB$29, Meetings!$N$3:$N1000, $B33)
+SUMIFS(Meetings!$F$3:$F1000, Meetings!$B$3:$B1000, "&lt;"&amp;AB$29+7, Meetings!$B$3:$B1000, "&gt;="&amp;AB$29, Meetings!$O$3:$O1000, $B33)
+SUMIFS(Meetings!$F$3:$F1000, Meetings!$B$3:$B1000, "&lt;"&amp;AB$29+7, Meetings!$B$3:$B1000, "&gt;="&amp;AB$29, Meetings!$P$3:$P1000, $B33)
+SUMIFS(Meetings!$F$3:$F1000, Meetings!$B$3:$B1000, "&lt;"&amp;AB$29+7, Meetings!$B$3:$B1000, "&gt;="&amp;AB$29, Meetings!$Q$3:$Q1000, $B33)</f>
        <v>13</v>
      </c>
      <c r="AC33" s="143">
        <f>SUMIFS(Timesheet!$G$3:$G1000, Timesheet!$C$3:$C1000, $B33, Timesheet!$B$3:$B1000, "&lt;"&amp;AC$29+7, Timesheet!$B$3:$B1000, "&gt;="&amp;AC$29)
+SUMIFS(Meetings!$F$3:$F1000, Meetings!$B$3:$B1000, "&lt;"&amp;AC$29+7, Meetings!$B$3:$B1000, "&gt;="&amp;AC$29, Meetings!$G$3:$G1000, $B33)
+SUMIFS(Meetings!$F$3:$F1000, Meetings!$B$3:$B1000, "&lt;"&amp;AC$29+7, Meetings!$B$3:$B1000, "&gt;="&amp;AC$29, Meetings!$H$3:$H1000, $B33)
+SUMIFS(Meetings!$F$3:$F1000, Meetings!$B$3:$B1000, "&lt;"&amp;AC$29+7, Meetings!$B$3:$B1000, "&gt;="&amp;AC$29, Meetings!$I$3:$I1000, $B33)
+SUMIFS(Meetings!$F$3:$F1000, Meetings!$B$3:$B1000, "&lt;"&amp;AC$29+7, Meetings!$B$3:$B1000, "&gt;="&amp;AC$29, Meetings!$J$3:$J1000, $B33)
+SUMIFS(Meetings!$F$3:$F1000, Meetings!$B$3:$B1000, "&lt;"&amp;AC$29+7, Meetings!$B$3:$B1000, "&gt;="&amp;AC$29, Meetings!$K$3:$K1000, $B33)
+SUMIFS(Meetings!$F$3:$F1000, Meetings!$B$3:$B1000, "&lt;"&amp;AC$29+7, Meetings!$B$3:$B1000, "&gt;="&amp;AC$29, Meetings!$L$3:$L1000, $B33)
+SUMIFS(Meetings!$F$3:$F1000, Meetings!$B$3:$B1000, "&lt;"&amp;AC$29+7, Meetings!$B$3:$B1000, "&gt;="&amp;AC$29, Meetings!$M$3:$M1000, $B33)
+SUMIFS(Meetings!$F$3:$F1000, Meetings!$B$3:$B1000, "&lt;"&amp;AC$29+7, Meetings!$B$3:$B1000, "&gt;="&amp;AC$29, Meetings!$N$3:$N1000, $B33)
+SUMIFS(Meetings!$F$3:$F1000, Meetings!$B$3:$B1000, "&lt;"&amp;AC$29+7, Meetings!$B$3:$B1000, "&gt;="&amp;AC$29, Meetings!$O$3:$O1000, $B33)
+SUMIFS(Meetings!$F$3:$F1000, Meetings!$B$3:$B1000, "&lt;"&amp;AC$29+7, Meetings!$B$3:$B1000, "&gt;="&amp;AC$29, Meetings!$P$3:$P1000, $B33)
+SUMIFS(Meetings!$F$3:$F1000, Meetings!$B$3:$B1000, "&lt;"&amp;AC$29+7, Meetings!$B$3:$B1000, "&gt;="&amp;AC$29, Meetings!$Q$3:$Q1000, $B33)</f>
        <v>18</v>
      </c>
      <c r="AD33" s="143">
        <f>SUMIFS(Timesheet!$G$3:$G1000, Timesheet!$C$3:$C1000, $B33, Timesheet!$B$3:$B1000, "&lt;"&amp;AD$29+7, Timesheet!$B$3:$B1000, "&gt;="&amp;AD$29)
+SUMIFS(Meetings!$F$3:$F1000, Meetings!$B$3:$B1000, "&lt;"&amp;AD$29+7, Meetings!$B$3:$B1000, "&gt;="&amp;AD$29, Meetings!$G$3:$G1000, $B33)
+SUMIFS(Meetings!$F$3:$F1000, Meetings!$B$3:$B1000, "&lt;"&amp;AD$29+7, Meetings!$B$3:$B1000, "&gt;="&amp;AD$29, Meetings!$H$3:$H1000, $B33)
+SUMIFS(Meetings!$F$3:$F1000, Meetings!$B$3:$B1000, "&lt;"&amp;AD$29+7, Meetings!$B$3:$B1000, "&gt;="&amp;AD$29, Meetings!$I$3:$I1000, $B33)
+SUMIFS(Meetings!$F$3:$F1000, Meetings!$B$3:$B1000, "&lt;"&amp;AD$29+7, Meetings!$B$3:$B1000, "&gt;="&amp;AD$29, Meetings!$J$3:$J1000, $B33)
+SUMIFS(Meetings!$F$3:$F1000, Meetings!$B$3:$B1000, "&lt;"&amp;AD$29+7, Meetings!$B$3:$B1000, "&gt;="&amp;AD$29, Meetings!$K$3:$K1000, $B33)
+SUMIFS(Meetings!$F$3:$F1000, Meetings!$B$3:$B1000, "&lt;"&amp;AD$29+7, Meetings!$B$3:$B1000, "&gt;="&amp;AD$29, Meetings!$L$3:$L1000, $B33)
+SUMIFS(Meetings!$F$3:$F1000, Meetings!$B$3:$B1000, "&lt;"&amp;AD$29+7, Meetings!$B$3:$B1000, "&gt;="&amp;AD$29, Meetings!$M$3:$M1000, $B33)
+SUMIFS(Meetings!$F$3:$F1000, Meetings!$B$3:$B1000, "&lt;"&amp;AD$29+7, Meetings!$B$3:$B1000, "&gt;="&amp;AD$29, Meetings!$N$3:$N1000, $B33)
+SUMIFS(Meetings!$F$3:$F1000, Meetings!$B$3:$B1000, "&lt;"&amp;AD$29+7, Meetings!$B$3:$B1000, "&gt;="&amp;AD$29, Meetings!$O$3:$O1000, $B33)
+SUMIFS(Meetings!$F$3:$F1000, Meetings!$B$3:$B1000, "&lt;"&amp;AD$29+7, Meetings!$B$3:$B1000, "&gt;="&amp;AD$29, Meetings!$P$3:$P1000, $B33)
+SUMIFS(Meetings!$F$3:$F1000, Meetings!$B$3:$B1000, "&lt;"&amp;AD$29+7, Meetings!$B$3:$B1000, "&gt;="&amp;AD$29, Meetings!$Q$3:$Q1000, $B33)</f>
        <v>7.25</v>
      </c>
      <c r="AE33" s="143">
        <f>SUMIFS(Timesheet!$G$3:$G1000, Timesheet!$C$3:$C1000, $B33, Timesheet!$B$3:$B1000, "&lt;"&amp;AE$29+7, Timesheet!$B$3:$B1000, "&gt;="&amp;AE$29)
+SUMIFS(Meetings!$F$3:$F1000, Meetings!$B$3:$B1000, "&lt;"&amp;AE$29+7, Meetings!$B$3:$B1000, "&gt;="&amp;AE$29, Meetings!$G$3:$G1000, $B33)
+SUMIFS(Meetings!$F$3:$F1000, Meetings!$B$3:$B1000, "&lt;"&amp;AE$29+7, Meetings!$B$3:$B1000, "&gt;="&amp;AE$29, Meetings!$H$3:$H1000, $B33)
+SUMIFS(Meetings!$F$3:$F1000, Meetings!$B$3:$B1000, "&lt;"&amp;AE$29+7, Meetings!$B$3:$B1000, "&gt;="&amp;AE$29, Meetings!$I$3:$I1000, $B33)
+SUMIFS(Meetings!$F$3:$F1000, Meetings!$B$3:$B1000, "&lt;"&amp;AE$29+7, Meetings!$B$3:$B1000, "&gt;="&amp;AE$29, Meetings!$J$3:$J1000, $B33)
+SUMIFS(Meetings!$F$3:$F1000, Meetings!$B$3:$B1000, "&lt;"&amp;AE$29+7, Meetings!$B$3:$B1000, "&gt;="&amp;AE$29, Meetings!$K$3:$K1000, $B33)
+SUMIFS(Meetings!$F$3:$F1000, Meetings!$B$3:$B1000, "&lt;"&amp;AE$29+7, Meetings!$B$3:$B1000, "&gt;="&amp;AE$29, Meetings!$L$3:$L1000, $B33)
+SUMIFS(Meetings!$F$3:$F1000, Meetings!$B$3:$B1000, "&lt;"&amp;AE$29+7, Meetings!$B$3:$B1000, "&gt;="&amp;AE$29, Meetings!$M$3:$M1000, $B33)
+SUMIFS(Meetings!$F$3:$F1000, Meetings!$B$3:$B1000, "&lt;"&amp;AE$29+7, Meetings!$B$3:$B1000, "&gt;="&amp;AE$29, Meetings!$N$3:$N1000, $B33)
+SUMIFS(Meetings!$F$3:$F1000, Meetings!$B$3:$B1000, "&lt;"&amp;AE$29+7, Meetings!$B$3:$B1000, "&gt;="&amp;AE$29, Meetings!$O$3:$O1000, $B33)
+SUMIFS(Meetings!$F$3:$F1000, Meetings!$B$3:$B1000, "&lt;"&amp;AE$29+7, Meetings!$B$3:$B1000, "&gt;="&amp;AE$29, Meetings!$P$3:$P1000, $B33)
+SUMIFS(Meetings!$F$3:$F1000, Meetings!$B$3:$B1000, "&lt;"&amp;AE$29+7, Meetings!$B$3:$B1000, "&gt;="&amp;AE$29, Meetings!$Q$3:$Q1000, $B33)</f>
        <v>0</v>
      </c>
      <c r="AF33" s="143">
        <f>SUMIFS(Timesheet!$G$3:$G1000, Timesheet!$C$3:$C1000, $B33, Timesheet!$B$3:$B1000, "&lt;"&amp;AF$29+7, Timesheet!$B$3:$B1000, "&gt;="&amp;AF$29)
+SUMIFS(Meetings!$F$3:$F1000, Meetings!$B$3:$B1000, "&lt;"&amp;AF$29+7, Meetings!$B$3:$B1000, "&gt;="&amp;AF$29, Meetings!$G$3:$G1000, $B33)
+SUMIFS(Meetings!$F$3:$F1000, Meetings!$B$3:$B1000, "&lt;"&amp;AF$29+7, Meetings!$B$3:$B1000, "&gt;="&amp;AF$29, Meetings!$H$3:$H1000, $B33)
+SUMIFS(Meetings!$F$3:$F1000, Meetings!$B$3:$B1000, "&lt;"&amp;AF$29+7, Meetings!$B$3:$B1000, "&gt;="&amp;AF$29, Meetings!$I$3:$I1000, $B33)
+SUMIFS(Meetings!$F$3:$F1000, Meetings!$B$3:$B1000, "&lt;"&amp;AF$29+7, Meetings!$B$3:$B1000, "&gt;="&amp;AF$29, Meetings!$J$3:$J1000, $B33)
+SUMIFS(Meetings!$F$3:$F1000, Meetings!$B$3:$B1000, "&lt;"&amp;AF$29+7, Meetings!$B$3:$B1000, "&gt;="&amp;AF$29, Meetings!$K$3:$K1000, $B33)
+SUMIFS(Meetings!$F$3:$F1000, Meetings!$B$3:$B1000, "&lt;"&amp;AF$29+7, Meetings!$B$3:$B1000, "&gt;="&amp;AF$29, Meetings!$L$3:$L1000, $B33)
+SUMIFS(Meetings!$F$3:$F1000, Meetings!$B$3:$B1000, "&lt;"&amp;AF$29+7, Meetings!$B$3:$B1000, "&gt;="&amp;AF$29, Meetings!$M$3:$M1000, $B33)
+SUMIFS(Meetings!$F$3:$F1000, Meetings!$B$3:$B1000, "&lt;"&amp;AF$29+7, Meetings!$B$3:$B1000, "&gt;="&amp;AF$29, Meetings!$N$3:$N1000, $B33)
+SUMIFS(Meetings!$F$3:$F1000, Meetings!$B$3:$B1000, "&lt;"&amp;AF$29+7, Meetings!$B$3:$B1000, "&gt;="&amp;AF$29, Meetings!$O$3:$O1000, $B33)
+SUMIFS(Meetings!$F$3:$F1000, Meetings!$B$3:$B1000, "&lt;"&amp;AF$29+7, Meetings!$B$3:$B1000, "&gt;="&amp;AF$29, Meetings!$P$3:$P1000, $B33)
+SUMIFS(Meetings!$F$3:$F1000, Meetings!$B$3:$B1000, "&lt;"&amp;AF$29+7, Meetings!$B$3:$B1000, "&gt;="&amp;AF$29, Meetings!$Q$3:$Q1000, $B33)</f>
        <v>7.75</v>
      </c>
      <c r="AG33" s="143">
        <f>SUMIFS(Timesheet!$G$3:$G1000, Timesheet!$C$3:$C1000, $B33, Timesheet!$B$3:$B1000, "&lt;"&amp;AG$29+7, Timesheet!$B$3:$B1000, "&gt;="&amp;AG$29)
+SUMIFS(Meetings!$F$3:$F1000, Meetings!$B$3:$B1000, "&lt;"&amp;AG$29+7, Meetings!$B$3:$B1000, "&gt;="&amp;AG$29, Meetings!$G$3:$G1000, $B33)
+SUMIFS(Meetings!$F$3:$F1000, Meetings!$B$3:$B1000, "&lt;"&amp;AG$29+7, Meetings!$B$3:$B1000, "&gt;="&amp;AG$29, Meetings!$H$3:$H1000, $B33)
+SUMIFS(Meetings!$F$3:$F1000, Meetings!$B$3:$B1000, "&lt;"&amp;AG$29+7, Meetings!$B$3:$B1000, "&gt;="&amp;AG$29, Meetings!$I$3:$I1000, $B33)
+SUMIFS(Meetings!$F$3:$F1000, Meetings!$B$3:$B1000, "&lt;"&amp;AG$29+7, Meetings!$B$3:$B1000, "&gt;="&amp;AG$29, Meetings!$J$3:$J1000, $B33)
+SUMIFS(Meetings!$F$3:$F1000, Meetings!$B$3:$B1000, "&lt;"&amp;AG$29+7, Meetings!$B$3:$B1000, "&gt;="&amp;AG$29, Meetings!$K$3:$K1000, $B33)
+SUMIFS(Meetings!$F$3:$F1000, Meetings!$B$3:$B1000, "&lt;"&amp;AG$29+7, Meetings!$B$3:$B1000, "&gt;="&amp;AG$29, Meetings!$L$3:$L1000, $B33)
+SUMIFS(Meetings!$F$3:$F1000, Meetings!$B$3:$B1000, "&lt;"&amp;AG$29+7, Meetings!$B$3:$B1000, "&gt;="&amp;AG$29, Meetings!$M$3:$M1000, $B33)
+SUMIFS(Meetings!$F$3:$F1000, Meetings!$B$3:$B1000, "&lt;"&amp;AG$29+7, Meetings!$B$3:$B1000, "&gt;="&amp;AG$29, Meetings!$N$3:$N1000, $B33)
+SUMIFS(Meetings!$F$3:$F1000, Meetings!$B$3:$B1000, "&lt;"&amp;AG$29+7, Meetings!$B$3:$B1000, "&gt;="&amp;AG$29, Meetings!$O$3:$O1000, $B33)
+SUMIFS(Meetings!$F$3:$F1000, Meetings!$B$3:$B1000, "&lt;"&amp;AG$29+7, Meetings!$B$3:$B1000, "&gt;="&amp;AG$29, Meetings!$P$3:$P1000, $B33)
+SUMIFS(Meetings!$F$3:$F1000, Meetings!$B$3:$B1000, "&lt;"&amp;AG$29+7, Meetings!$B$3:$B1000, "&gt;="&amp;AG$29, Meetings!$Q$3:$Q1000, $B33)</f>
        <v>31.75</v>
      </c>
      <c r="AH33" s="143">
        <f>SUMIFS(Timesheet!$G$3:$G1000, Timesheet!$C$3:$C1000, $B33, Timesheet!$B$3:$B1000, "&lt;"&amp;AH$29+7, Timesheet!$B$3:$B1000, "&gt;="&amp;AH$29)
+SUMIFS(Meetings!$F$3:$F1000, Meetings!$B$3:$B1000, "&lt;"&amp;AH$29+7, Meetings!$B$3:$B1000, "&gt;="&amp;AH$29, Meetings!$G$3:$G1000, $B33)
+SUMIFS(Meetings!$F$3:$F1000, Meetings!$B$3:$B1000, "&lt;"&amp;AH$29+7, Meetings!$B$3:$B1000, "&gt;="&amp;AH$29, Meetings!$H$3:$H1000, $B33)
+SUMIFS(Meetings!$F$3:$F1000, Meetings!$B$3:$B1000, "&lt;"&amp;AH$29+7, Meetings!$B$3:$B1000, "&gt;="&amp;AH$29, Meetings!$I$3:$I1000, $B33)
+SUMIFS(Meetings!$F$3:$F1000, Meetings!$B$3:$B1000, "&lt;"&amp;AH$29+7, Meetings!$B$3:$B1000, "&gt;="&amp;AH$29, Meetings!$J$3:$J1000, $B33)
+SUMIFS(Meetings!$F$3:$F1000, Meetings!$B$3:$B1000, "&lt;"&amp;AH$29+7, Meetings!$B$3:$B1000, "&gt;="&amp;AH$29, Meetings!$K$3:$K1000, $B33)
+SUMIFS(Meetings!$F$3:$F1000, Meetings!$B$3:$B1000, "&lt;"&amp;AH$29+7, Meetings!$B$3:$B1000, "&gt;="&amp;AH$29, Meetings!$L$3:$L1000, $B33)
+SUMIFS(Meetings!$F$3:$F1000, Meetings!$B$3:$B1000, "&lt;"&amp;AH$29+7, Meetings!$B$3:$B1000, "&gt;="&amp;AH$29, Meetings!$M$3:$M1000, $B33)
+SUMIFS(Meetings!$F$3:$F1000, Meetings!$B$3:$B1000, "&lt;"&amp;AH$29+7, Meetings!$B$3:$B1000, "&gt;="&amp;AH$29, Meetings!$N$3:$N1000, $B33)
+SUMIFS(Meetings!$F$3:$F1000, Meetings!$B$3:$B1000, "&lt;"&amp;AH$29+7, Meetings!$B$3:$B1000, "&gt;="&amp;AH$29, Meetings!$O$3:$O1000, $B33)
+SUMIFS(Meetings!$F$3:$F1000, Meetings!$B$3:$B1000, "&lt;"&amp;AH$29+7, Meetings!$B$3:$B1000, "&gt;="&amp;AH$29, Meetings!$P$3:$P1000, $B33)
+SUMIFS(Meetings!$F$3:$F1000, Meetings!$B$3:$B1000, "&lt;"&amp;AH$29+7, Meetings!$B$3:$B1000, "&gt;="&amp;AH$29, Meetings!$Q$3:$Q1000, $B33)</f>
        <v>20</v>
      </c>
      <c r="AI33" s="143">
        <f>SUMIFS(Timesheet!$G$3:$G1000, Timesheet!$C$3:$C1000, $B33, Timesheet!$B$3:$B1000, "&lt;"&amp;AI$29+7, Timesheet!$B$3:$B1000, "&gt;="&amp;AI$29)
+SUMIFS(Meetings!$F$3:$F1000, Meetings!$B$3:$B1000, "&lt;"&amp;AI$29+7, Meetings!$B$3:$B1000, "&gt;="&amp;AI$29, Meetings!$G$3:$G1000, $B33)
+SUMIFS(Meetings!$F$3:$F1000, Meetings!$B$3:$B1000, "&lt;"&amp;AI$29+7, Meetings!$B$3:$B1000, "&gt;="&amp;AI$29, Meetings!$H$3:$H1000, $B33)
+SUMIFS(Meetings!$F$3:$F1000, Meetings!$B$3:$B1000, "&lt;"&amp;AI$29+7, Meetings!$B$3:$B1000, "&gt;="&amp;AI$29, Meetings!$I$3:$I1000, $B33)
+SUMIFS(Meetings!$F$3:$F1000, Meetings!$B$3:$B1000, "&lt;"&amp;AI$29+7, Meetings!$B$3:$B1000, "&gt;="&amp;AI$29, Meetings!$J$3:$J1000, $B33)
+SUMIFS(Meetings!$F$3:$F1000, Meetings!$B$3:$B1000, "&lt;"&amp;AI$29+7, Meetings!$B$3:$B1000, "&gt;="&amp;AI$29, Meetings!$K$3:$K1000, $B33)
+SUMIFS(Meetings!$F$3:$F1000, Meetings!$B$3:$B1000, "&lt;"&amp;AI$29+7, Meetings!$B$3:$B1000, "&gt;="&amp;AI$29, Meetings!$L$3:$L1000, $B33)
+SUMIFS(Meetings!$F$3:$F1000, Meetings!$B$3:$B1000, "&lt;"&amp;AI$29+7, Meetings!$B$3:$B1000, "&gt;="&amp;AI$29, Meetings!$M$3:$M1000, $B33)
+SUMIFS(Meetings!$F$3:$F1000, Meetings!$B$3:$B1000, "&lt;"&amp;AI$29+7, Meetings!$B$3:$B1000, "&gt;="&amp;AI$29, Meetings!$N$3:$N1000, $B33)
+SUMIFS(Meetings!$F$3:$F1000, Meetings!$B$3:$B1000, "&lt;"&amp;AI$29+7, Meetings!$B$3:$B1000, "&gt;="&amp;AI$29, Meetings!$O$3:$O1000, $B33)
+SUMIFS(Meetings!$F$3:$F1000, Meetings!$B$3:$B1000, "&lt;"&amp;AI$29+7, Meetings!$B$3:$B1000, "&gt;="&amp;AI$29, Meetings!$P$3:$P1000, $B33)
+SUMIFS(Meetings!$F$3:$F1000, Meetings!$B$3:$B1000, "&lt;"&amp;AI$29+7, Meetings!$B$3:$B1000, "&gt;="&amp;AI$29, Meetings!$Q$3:$Q1000, $B33)</f>
        <v>0</v>
      </c>
      <c r="AJ33" s="143">
        <f>SUMIFS(Timesheet!$G$3:$G1000, Timesheet!$C$3:$C1000, $B33, Timesheet!$B$3:$B1000, "&lt;"&amp;AJ$29+7, Timesheet!$B$3:$B1000, "&gt;="&amp;AJ$29)
+SUMIFS(Meetings!$F$3:$F1000, Meetings!$B$3:$B1000, "&lt;"&amp;AJ$29+7, Meetings!$B$3:$B1000, "&gt;="&amp;AJ$29, Meetings!$G$3:$G1000, $B33)
+SUMIFS(Meetings!$F$3:$F1000, Meetings!$B$3:$B1000, "&lt;"&amp;AJ$29+7, Meetings!$B$3:$B1000, "&gt;="&amp;AJ$29, Meetings!$H$3:$H1000, $B33)
+SUMIFS(Meetings!$F$3:$F1000, Meetings!$B$3:$B1000, "&lt;"&amp;AJ$29+7, Meetings!$B$3:$B1000, "&gt;="&amp;AJ$29, Meetings!$I$3:$I1000, $B33)
+SUMIFS(Meetings!$F$3:$F1000, Meetings!$B$3:$B1000, "&lt;"&amp;AJ$29+7, Meetings!$B$3:$B1000, "&gt;="&amp;AJ$29, Meetings!$J$3:$J1000, $B33)
+SUMIFS(Meetings!$F$3:$F1000, Meetings!$B$3:$B1000, "&lt;"&amp;AJ$29+7, Meetings!$B$3:$B1000, "&gt;="&amp;AJ$29, Meetings!$K$3:$K1000, $B33)
+SUMIFS(Meetings!$F$3:$F1000, Meetings!$B$3:$B1000, "&lt;"&amp;AJ$29+7, Meetings!$B$3:$B1000, "&gt;="&amp;AJ$29, Meetings!$L$3:$L1000, $B33)
+SUMIFS(Meetings!$F$3:$F1000, Meetings!$B$3:$B1000, "&lt;"&amp;AJ$29+7, Meetings!$B$3:$B1000, "&gt;="&amp;AJ$29, Meetings!$M$3:$M1000, $B33)
+SUMIFS(Meetings!$F$3:$F1000, Meetings!$B$3:$B1000, "&lt;"&amp;AJ$29+7, Meetings!$B$3:$B1000, "&gt;="&amp;AJ$29, Meetings!$N$3:$N1000, $B33)
+SUMIFS(Meetings!$F$3:$F1000, Meetings!$B$3:$B1000, "&lt;"&amp;AJ$29+7, Meetings!$B$3:$B1000, "&gt;="&amp;AJ$29, Meetings!$O$3:$O1000, $B33)
+SUMIFS(Meetings!$F$3:$F1000, Meetings!$B$3:$B1000, "&lt;"&amp;AJ$29+7, Meetings!$B$3:$B1000, "&gt;="&amp;AJ$29, Meetings!$P$3:$P1000, $B33)
+SUMIFS(Meetings!$F$3:$F1000, Meetings!$B$3:$B1000, "&lt;"&amp;AJ$29+7, Meetings!$B$3:$B1000, "&gt;="&amp;AJ$29, Meetings!$Q$3:$Q1000, $B33)</f>
        <v>0</v>
      </c>
      <c r="AK33" s="109">
        <f t="shared" si="5"/>
        <v>221.25</v>
      </c>
    </row>
    <row r="34" ht="15.75" customHeight="1">
      <c r="A34" s="138"/>
      <c r="B34" s="142" t="s">
        <v>18</v>
      </c>
      <c r="C34" s="143">
        <f>SUMIFS(Timesheet!$G$3:$G1000, Timesheet!$C$3:$C1000, $B34, Timesheet!$B$3:$B1000, "&lt;"&amp;C$29+7, Timesheet!$B$3:$B1000, "&gt;="&amp;C$29)
+SUMIFS(Meetings!$F$3:$F1000, Meetings!$B$3:$B1000, "&lt;"&amp;C$29+7, Meetings!$B$3:$B1000, "&gt;="&amp;C$29, Meetings!$G$3:$G1000, $B34)
+SUMIFS(Meetings!$F$3:$F1000, Meetings!$B$3:$B1000, "&lt;"&amp;C$29+7, Meetings!$B$3:$B1000, "&gt;="&amp;C$29, Meetings!$H$3:$H1000, $B34)
+SUMIFS(Meetings!$F$3:$F1000, Meetings!$B$3:$B1000, "&lt;"&amp;C$29+7, Meetings!$B$3:$B1000, "&gt;="&amp;C$29, Meetings!$I$3:$I1000, $B34)
+SUMIFS(Meetings!$F$3:$F1000, Meetings!$B$3:$B1000, "&lt;"&amp;C$29+7, Meetings!$B$3:$B1000, "&gt;="&amp;C$29, Meetings!$J$3:$J1000, $B34)
+SUMIFS(Meetings!$F$3:$F1000, Meetings!$B$3:$B1000, "&lt;"&amp;C$29+7, Meetings!$B$3:$B1000, "&gt;="&amp;C$29, Meetings!$K$3:$K1000, $B34)
+SUMIFS(Meetings!$F$3:$F1000, Meetings!$B$3:$B1000, "&lt;"&amp;C$29+7, Meetings!$B$3:$B1000, "&gt;="&amp;C$29, Meetings!$L$3:$L1000, $B34)
+SUMIFS(Meetings!$F$3:$F1000, Meetings!$B$3:$B1000, "&lt;"&amp;C$29+7, Meetings!$B$3:$B1000, "&gt;="&amp;C$29, Meetings!$M$3:$M1000, $B34)
+SUMIFS(Meetings!$F$3:$F1000, Meetings!$B$3:$B1000, "&lt;"&amp;C$29+7, Meetings!$B$3:$B1000, "&gt;="&amp;C$29, Meetings!$N$3:$N1000, $B34)
+SUMIFS(Meetings!$F$3:$F1000, Meetings!$B$3:$B1000, "&lt;"&amp;C$29+7, Meetings!$B$3:$B1000, "&gt;="&amp;C$29, Meetings!$O$3:$O1000, $B34)
+SUMIFS(Meetings!$F$3:$F1000, Meetings!$B$3:$B1000, "&lt;"&amp;C$29+7, Meetings!$B$3:$B1000, "&gt;="&amp;C$29, Meetings!$P$3:$P1000, $B34)
+SUMIFS(Meetings!$F$3:$F1000, Meetings!$B$3:$B1000, "&lt;"&amp;C$29+7, Meetings!$B$3:$B1000, "&gt;="&amp;C$29, Meetings!$Q$3:$Q1000, $B34)</f>
        <v>3</v>
      </c>
      <c r="D34" s="143">
        <f>SUMIFS(Timesheet!$G$3:$G1000, Timesheet!$C$3:$C1000, $B34, Timesheet!$B$3:$B1000, "&lt;"&amp;D$29+7, Timesheet!$B$3:$B1000, "&gt;="&amp;D$29)
+SUMIFS(Meetings!$F$3:$F1000, Meetings!$B$3:$B1000, "&lt;"&amp;D$29+7, Meetings!$B$3:$B1000, "&gt;="&amp;D$29, Meetings!$G$3:$G1000, $B34)
+SUMIFS(Meetings!$F$3:$F1000, Meetings!$B$3:$B1000, "&lt;"&amp;D$29+7, Meetings!$B$3:$B1000, "&gt;="&amp;D$29, Meetings!$H$3:$H1000, $B34)
+SUMIFS(Meetings!$F$3:$F1000, Meetings!$B$3:$B1000, "&lt;"&amp;D$29+7, Meetings!$B$3:$B1000, "&gt;="&amp;D$29, Meetings!$I$3:$I1000, $B34)
+SUMIFS(Meetings!$F$3:$F1000, Meetings!$B$3:$B1000, "&lt;"&amp;D$29+7, Meetings!$B$3:$B1000, "&gt;="&amp;D$29, Meetings!$J$3:$J1000, $B34)
+SUMIFS(Meetings!$F$3:$F1000, Meetings!$B$3:$B1000, "&lt;"&amp;D$29+7, Meetings!$B$3:$B1000, "&gt;="&amp;D$29, Meetings!$K$3:$K1000, $B34)
+SUMIFS(Meetings!$F$3:$F1000, Meetings!$B$3:$B1000, "&lt;"&amp;D$29+7, Meetings!$B$3:$B1000, "&gt;="&amp;D$29, Meetings!$L$3:$L1000, $B34)
+SUMIFS(Meetings!$F$3:$F1000, Meetings!$B$3:$B1000, "&lt;"&amp;D$29+7, Meetings!$B$3:$B1000, "&gt;="&amp;D$29, Meetings!$M$3:$M1000, $B34)
+SUMIFS(Meetings!$F$3:$F1000, Meetings!$B$3:$B1000, "&lt;"&amp;D$29+7, Meetings!$B$3:$B1000, "&gt;="&amp;D$29, Meetings!$N$3:$N1000, $B34)
+SUMIFS(Meetings!$F$3:$F1000, Meetings!$B$3:$B1000, "&lt;"&amp;D$29+7, Meetings!$B$3:$B1000, "&gt;="&amp;D$29, Meetings!$O$3:$O1000, $B34)
+SUMIFS(Meetings!$F$3:$F1000, Meetings!$B$3:$B1000, "&lt;"&amp;D$29+7, Meetings!$B$3:$B1000, "&gt;="&amp;D$29, Meetings!$P$3:$P1000, $B34)
+SUMIFS(Meetings!$F$3:$F1000, Meetings!$B$3:$B1000, "&lt;"&amp;D$29+7, Meetings!$B$3:$B1000, "&gt;="&amp;D$29, Meetings!$Q$3:$Q1000, $B34)</f>
        <v>2.75</v>
      </c>
      <c r="E34" s="143">
        <f>SUMIFS(Timesheet!$G$3:$G1000, Timesheet!$C$3:$C1000, $B34, Timesheet!$B$3:$B1000, "&lt;"&amp;E$29+7, Timesheet!$B$3:$B1000, "&gt;="&amp;E$29)
+SUMIFS(Meetings!$F$3:$F1000, Meetings!$B$3:$B1000, "&lt;"&amp;E$29+7, Meetings!$B$3:$B1000, "&gt;="&amp;E$29, Meetings!$G$3:$G1000, $B34)
+SUMIFS(Meetings!$F$3:$F1000, Meetings!$B$3:$B1000, "&lt;"&amp;E$29+7, Meetings!$B$3:$B1000, "&gt;="&amp;E$29, Meetings!$H$3:$H1000, $B34)
+SUMIFS(Meetings!$F$3:$F1000, Meetings!$B$3:$B1000, "&lt;"&amp;E$29+7, Meetings!$B$3:$B1000, "&gt;="&amp;E$29, Meetings!$I$3:$I1000, $B34)
+SUMIFS(Meetings!$F$3:$F1000, Meetings!$B$3:$B1000, "&lt;"&amp;E$29+7, Meetings!$B$3:$B1000, "&gt;="&amp;E$29, Meetings!$J$3:$J1000, $B34)
+SUMIFS(Meetings!$F$3:$F1000, Meetings!$B$3:$B1000, "&lt;"&amp;E$29+7, Meetings!$B$3:$B1000, "&gt;="&amp;E$29, Meetings!$K$3:$K1000, $B34)
+SUMIFS(Meetings!$F$3:$F1000, Meetings!$B$3:$B1000, "&lt;"&amp;E$29+7, Meetings!$B$3:$B1000, "&gt;="&amp;E$29, Meetings!$L$3:$L1000, $B34)
+SUMIFS(Meetings!$F$3:$F1000, Meetings!$B$3:$B1000, "&lt;"&amp;E$29+7, Meetings!$B$3:$B1000, "&gt;="&amp;E$29, Meetings!$M$3:$M1000, $B34)
+SUMIFS(Meetings!$F$3:$F1000, Meetings!$B$3:$B1000, "&lt;"&amp;E$29+7, Meetings!$B$3:$B1000, "&gt;="&amp;E$29, Meetings!$N$3:$N1000, $B34)
+SUMIFS(Meetings!$F$3:$F1000, Meetings!$B$3:$B1000, "&lt;"&amp;E$29+7, Meetings!$B$3:$B1000, "&gt;="&amp;E$29, Meetings!$O$3:$O1000, $B34)
+SUMIFS(Meetings!$F$3:$F1000, Meetings!$B$3:$B1000, "&lt;"&amp;E$29+7, Meetings!$B$3:$B1000, "&gt;="&amp;E$29, Meetings!$P$3:$P1000, $B34)
+SUMIFS(Meetings!$F$3:$F1000, Meetings!$B$3:$B1000, "&lt;"&amp;E$29+7, Meetings!$B$3:$B1000, "&gt;="&amp;E$29, Meetings!$Q$3:$Q1000, $B34)</f>
        <v>3.25</v>
      </c>
      <c r="F34" s="143">
        <f>SUMIFS(Timesheet!$G$3:$G1000, Timesheet!$C$3:$C1000, $B34, Timesheet!$B$3:$B1000, "&lt;"&amp;F$29+7, Timesheet!$B$3:$B1000, "&gt;="&amp;F$29)
+SUMIFS(Meetings!$F$3:$F1000, Meetings!$B$3:$B1000, "&lt;"&amp;F$29+7, Meetings!$B$3:$B1000, "&gt;="&amp;F$29, Meetings!$G$3:$G1000, $B34)
+SUMIFS(Meetings!$F$3:$F1000, Meetings!$B$3:$B1000, "&lt;"&amp;F$29+7, Meetings!$B$3:$B1000, "&gt;="&amp;F$29, Meetings!$H$3:$H1000, $B34)
+SUMIFS(Meetings!$F$3:$F1000, Meetings!$B$3:$B1000, "&lt;"&amp;F$29+7, Meetings!$B$3:$B1000, "&gt;="&amp;F$29, Meetings!$I$3:$I1000, $B34)
+SUMIFS(Meetings!$F$3:$F1000, Meetings!$B$3:$B1000, "&lt;"&amp;F$29+7, Meetings!$B$3:$B1000, "&gt;="&amp;F$29, Meetings!$J$3:$J1000, $B34)
+SUMIFS(Meetings!$F$3:$F1000, Meetings!$B$3:$B1000, "&lt;"&amp;F$29+7, Meetings!$B$3:$B1000, "&gt;="&amp;F$29, Meetings!$K$3:$K1000, $B34)
+SUMIFS(Meetings!$F$3:$F1000, Meetings!$B$3:$B1000, "&lt;"&amp;F$29+7, Meetings!$B$3:$B1000, "&gt;="&amp;F$29, Meetings!$L$3:$L1000, $B34)
+SUMIFS(Meetings!$F$3:$F1000, Meetings!$B$3:$B1000, "&lt;"&amp;F$29+7, Meetings!$B$3:$B1000, "&gt;="&amp;F$29, Meetings!$M$3:$M1000, $B34)
+SUMIFS(Meetings!$F$3:$F1000, Meetings!$B$3:$B1000, "&lt;"&amp;F$29+7, Meetings!$B$3:$B1000, "&gt;="&amp;F$29, Meetings!$N$3:$N1000, $B34)
+SUMIFS(Meetings!$F$3:$F1000, Meetings!$B$3:$B1000, "&lt;"&amp;F$29+7, Meetings!$B$3:$B1000, "&gt;="&amp;F$29, Meetings!$O$3:$O1000, $B34)
+SUMIFS(Meetings!$F$3:$F1000, Meetings!$B$3:$B1000, "&lt;"&amp;F$29+7, Meetings!$B$3:$B1000, "&gt;="&amp;F$29, Meetings!$P$3:$P1000, $B34)
+SUMIFS(Meetings!$F$3:$F1000, Meetings!$B$3:$B1000, "&lt;"&amp;F$29+7, Meetings!$B$3:$B1000, "&gt;="&amp;F$29, Meetings!$Q$3:$Q1000, $B34)</f>
        <v>3.75</v>
      </c>
      <c r="G34" s="143">
        <f>SUMIFS(Timesheet!$G$3:$G1000, Timesheet!$C$3:$C1000, $B34, Timesheet!$B$3:$B1000, "&lt;"&amp;G$29+7, Timesheet!$B$3:$B1000, "&gt;="&amp;G$29)
+SUMIFS(Meetings!$F$3:$F1000, Meetings!$B$3:$B1000, "&lt;"&amp;G$29+7, Meetings!$B$3:$B1000, "&gt;="&amp;G$29, Meetings!$G$3:$G1000, $B34)
+SUMIFS(Meetings!$F$3:$F1000, Meetings!$B$3:$B1000, "&lt;"&amp;G$29+7, Meetings!$B$3:$B1000, "&gt;="&amp;G$29, Meetings!$H$3:$H1000, $B34)
+SUMIFS(Meetings!$F$3:$F1000, Meetings!$B$3:$B1000, "&lt;"&amp;G$29+7, Meetings!$B$3:$B1000, "&gt;="&amp;G$29, Meetings!$I$3:$I1000, $B34)
+SUMIFS(Meetings!$F$3:$F1000, Meetings!$B$3:$B1000, "&lt;"&amp;G$29+7, Meetings!$B$3:$B1000, "&gt;="&amp;G$29, Meetings!$J$3:$J1000, $B34)
+SUMIFS(Meetings!$F$3:$F1000, Meetings!$B$3:$B1000, "&lt;"&amp;G$29+7, Meetings!$B$3:$B1000, "&gt;="&amp;G$29, Meetings!$K$3:$K1000, $B34)
+SUMIFS(Meetings!$F$3:$F1000, Meetings!$B$3:$B1000, "&lt;"&amp;G$29+7, Meetings!$B$3:$B1000, "&gt;="&amp;G$29, Meetings!$L$3:$L1000, $B34)
+SUMIFS(Meetings!$F$3:$F1000, Meetings!$B$3:$B1000, "&lt;"&amp;G$29+7, Meetings!$B$3:$B1000, "&gt;="&amp;G$29, Meetings!$M$3:$M1000, $B34)
+SUMIFS(Meetings!$F$3:$F1000, Meetings!$B$3:$B1000, "&lt;"&amp;G$29+7, Meetings!$B$3:$B1000, "&gt;="&amp;G$29, Meetings!$N$3:$N1000, $B34)
+SUMIFS(Meetings!$F$3:$F1000, Meetings!$B$3:$B1000, "&lt;"&amp;G$29+7, Meetings!$B$3:$B1000, "&gt;="&amp;G$29, Meetings!$O$3:$O1000, $B34)
+SUMIFS(Meetings!$F$3:$F1000, Meetings!$B$3:$B1000, "&lt;"&amp;G$29+7, Meetings!$B$3:$B1000, "&gt;="&amp;G$29, Meetings!$P$3:$P1000, $B34)
+SUMIFS(Meetings!$F$3:$F1000, Meetings!$B$3:$B1000, "&lt;"&amp;G$29+7, Meetings!$B$3:$B1000, "&gt;="&amp;G$29, Meetings!$Q$3:$Q1000, $B34)</f>
        <v>0.5</v>
      </c>
      <c r="H34" s="144">
        <f>SUMIFS(Timesheet!$G$3:$G1000, Timesheet!$C$3:$C1000, $B34, Timesheet!$B$3:$B1000, "&lt;"&amp;H$29+7, Timesheet!$B$3:$B1000, "&gt;="&amp;H$29)
+SUMIFS(Meetings!$F$3:$F1000, Meetings!$B$3:$B1000, "&lt;"&amp;H$29+7, Meetings!$B$3:$B1000, "&gt;="&amp;H$29, Meetings!$G$3:$G1000, $B34)
+SUMIFS(Meetings!$F$3:$F1000, Meetings!$B$3:$B1000, "&lt;"&amp;H$29+7, Meetings!$B$3:$B1000, "&gt;="&amp;H$29, Meetings!$H$3:$H1000, $B34)
+SUMIFS(Meetings!$F$3:$F1000, Meetings!$B$3:$B1000, "&lt;"&amp;H$29+7, Meetings!$B$3:$B1000, "&gt;="&amp;H$29, Meetings!$I$3:$I1000, $B34)
+SUMIFS(Meetings!$F$3:$F1000, Meetings!$B$3:$B1000, "&lt;"&amp;H$29+7, Meetings!$B$3:$B1000, "&gt;="&amp;H$29, Meetings!$J$3:$J1000, $B34)
+SUMIFS(Meetings!$F$3:$F1000, Meetings!$B$3:$B1000, "&lt;"&amp;H$29+7, Meetings!$B$3:$B1000, "&gt;="&amp;H$29, Meetings!$K$3:$K1000, $B34)
+SUMIFS(Meetings!$F$3:$F1000, Meetings!$B$3:$B1000, "&lt;"&amp;H$29+7, Meetings!$B$3:$B1000, "&gt;="&amp;H$29, Meetings!$L$3:$L1000, $B34)
+SUMIFS(Meetings!$F$3:$F1000, Meetings!$B$3:$B1000, "&lt;"&amp;H$29+7, Meetings!$B$3:$B1000, "&gt;="&amp;H$29, Meetings!$M$3:$M1000, $B34)
+SUMIFS(Meetings!$F$3:$F1000, Meetings!$B$3:$B1000, "&lt;"&amp;H$29+7, Meetings!$B$3:$B1000, "&gt;="&amp;H$29, Meetings!$N$3:$N1000, $B34)
+SUMIFS(Meetings!$F$3:$F1000, Meetings!$B$3:$B1000, "&lt;"&amp;H$29+7, Meetings!$B$3:$B1000, "&gt;="&amp;H$29, Meetings!$O$3:$O1000, $B34)
+SUMIFS(Meetings!$F$3:$F1000, Meetings!$B$3:$B1000, "&lt;"&amp;H$29+7, Meetings!$B$3:$B1000, "&gt;="&amp;H$29, Meetings!$P$3:$P1000, $B34)
+SUMIFS(Meetings!$F$3:$F1000, Meetings!$B$3:$B1000, "&lt;"&amp;H$29+7, Meetings!$B$3:$B1000, "&gt;="&amp;H$29, Meetings!$Q$3:$Q1000, $B34)</f>
        <v>0</v>
      </c>
      <c r="I34" s="144">
        <f>SUMIFS(Timesheet!$G$3:$G1000, Timesheet!$C$3:$C1000, $B34, Timesheet!$B$3:$B1000, "&lt;"&amp;I$29+7, Timesheet!$B$3:$B1000, "&gt;="&amp;I$29)
+SUMIFS(Meetings!$F$3:$F1000, Meetings!$B$3:$B1000, "&lt;"&amp;I$29+7, Meetings!$B$3:$B1000, "&gt;="&amp;I$29, Meetings!$G$3:$G1000, $B34)
+SUMIFS(Meetings!$F$3:$F1000, Meetings!$B$3:$B1000, "&lt;"&amp;I$29+7, Meetings!$B$3:$B1000, "&gt;="&amp;I$29, Meetings!$H$3:$H1000, $B34)
+SUMIFS(Meetings!$F$3:$F1000, Meetings!$B$3:$B1000, "&lt;"&amp;I$29+7, Meetings!$B$3:$B1000, "&gt;="&amp;I$29, Meetings!$I$3:$I1000, $B34)
+SUMIFS(Meetings!$F$3:$F1000, Meetings!$B$3:$B1000, "&lt;"&amp;I$29+7, Meetings!$B$3:$B1000, "&gt;="&amp;I$29, Meetings!$J$3:$J1000, $B34)
+SUMIFS(Meetings!$F$3:$F1000, Meetings!$B$3:$B1000, "&lt;"&amp;I$29+7, Meetings!$B$3:$B1000, "&gt;="&amp;I$29, Meetings!$K$3:$K1000, $B34)
+SUMIFS(Meetings!$F$3:$F1000, Meetings!$B$3:$B1000, "&lt;"&amp;I$29+7, Meetings!$B$3:$B1000, "&gt;="&amp;I$29, Meetings!$L$3:$L1000, $B34)
+SUMIFS(Meetings!$F$3:$F1000, Meetings!$B$3:$B1000, "&lt;"&amp;I$29+7, Meetings!$B$3:$B1000, "&gt;="&amp;I$29, Meetings!$M$3:$M1000, $B34)
+SUMIFS(Meetings!$F$3:$F1000, Meetings!$B$3:$B1000, "&lt;"&amp;I$29+7, Meetings!$B$3:$B1000, "&gt;="&amp;I$29, Meetings!$N$3:$N1000, $B34)
+SUMIFS(Meetings!$F$3:$F1000, Meetings!$B$3:$B1000, "&lt;"&amp;I$29+7, Meetings!$B$3:$B1000, "&gt;="&amp;I$29, Meetings!$O$3:$O1000, $B34)
+SUMIFS(Meetings!$F$3:$F1000, Meetings!$B$3:$B1000, "&lt;"&amp;I$29+7, Meetings!$B$3:$B1000, "&gt;="&amp;I$29, Meetings!$P$3:$P1000, $B34)
+SUMIFS(Meetings!$F$3:$F1000, Meetings!$B$3:$B1000, "&lt;"&amp;I$29+7, Meetings!$B$3:$B1000, "&gt;="&amp;I$29, Meetings!$Q$3:$Q1000, $B34)</f>
        <v>0</v>
      </c>
      <c r="J34" s="144">
        <f>SUMIFS(Timesheet!$G$3:$G1000, Timesheet!$C$3:$C1000, $B34, Timesheet!$B$3:$B1000, "&lt;"&amp;J$29+7, Timesheet!$B$3:$B1000, "&gt;="&amp;J$29)
+SUMIFS(Meetings!$F$3:$F1000, Meetings!$B$3:$B1000, "&lt;"&amp;J$29+7, Meetings!$B$3:$B1000, "&gt;="&amp;J$29, Meetings!$G$3:$G1000, $B34)
+SUMIFS(Meetings!$F$3:$F1000, Meetings!$B$3:$B1000, "&lt;"&amp;J$29+7, Meetings!$B$3:$B1000, "&gt;="&amp;J$29, Meetings!$H$3:$H1000, $B34)
+SUMIFS(Meetings!$F$3:$F1000, Meetings!$B$3:$B1000, "&lt;"&amp;J$29+7, Meetings!$B$3:$B1000, "&gt;="&amp;J$29, Meetings!$I$3:$I1000, $B34)
+SUMIFS(Meetings!$F$3:$F1000, Meetings!$B$3:$B1000, "&lt;"&amp;J$29+7, Meetings!$B$3:$B1000, "&gt;="&amp;J$29, Meetings!$J$3:$J1000, $B34)
+SUMIFS(Meetings!$F$3:$F1000, Meetings!$B$3:$B1000, "&lt;"&amp;J$29+7, Meetings!$B$3:$B1000, "&gt;="&amp;J$29, Meetings!$K$3:$K1000, $B34)
+SUMIFS(Meetings!$F$3:$F1000, Meetings!$B$3:$B1000, "&lt;"&amp;J$29+7, Meetings!$B$3:$B1000, "&gt;="&amp;J$29, Meetings!$L$3:$L1000, $B34)
+SUMIFS(Meetings!$F$3:$F1000, Meetings!$B$3:$B1000, "&lt;"&amp;J$29+7, Meetings!$B$3:$B1000, "&gt;="&amp;J$29, Meetings!$M$3:$M1000, $B34)
+SUMIFS(Meetings!$F$3:$F1000, Meetings!$B$3:$B1000, "&lt;"&amp;J$29+7, Meetings!$B$3:$B1000, "&gt;="&amp;J$29, Meetings!$N$3:$N1000, $B34)
+SUMIFS(Meetings!$F$3:$F1000, Meetings!$B$3:$B1000, "&lt;"&amp;J$29+7, Meetings!$B$3:$B1000, "&gt;="&amp;J$29, Meetings!$O$3:$O1000, $B34)
+SUMIFS(Meetings!$F$3:$F1000, Meetings!$B$3:$B1000, "&lt;"&amp;J$29+7, Meetings!$B$3:$B1000, "&gt;="&amp;J$29, Meetings!$P$3:$P1000, $B34)
+SUMIFS(Meetings!$F$3:$F1000, Meetings!$B$3:$B1000, "&lt;"&amp;J$29+7, Meetings!$B$3:$B1000, "&gt;="&amp;J$29, Meetings!$Q$3:$Q1000, $B34)</f>
        <v>0</v>
      </c>
      <c r="K34" s="144">
        <f>SUMIFS(Timesheet!$G$3:$G1000, Timesheet!$C$3:$C1000, $B34, Timesheet!$B$3:$B1000, "&lt;"&amp;K$29+7, Timesheet!$B$3:$B1000, "&gt;="&amp;K$29)
+SUMIFS(Meetings!$F$3:$F1000, Meetings!$B$3:$B1000, "&lt;"&amp;K$29+7, Meetings!$B$3:$B1000, "&gt;="&amp;K$29, Meetings!$G$3:$G1000, $B34)
+SUMIFS(Meetings!$F$3:$F1000, Meetings!$B$3:$B1000, "&lt;"&amp;K$29+7, Meetings!$B$3:$B1000, "&gt;="&amp;K$29, Meetings!$H$3:$H1000, $B34)
+SUMIFS(Meetings!$F$3:$F1000, Meetings!$B$3:$B1000, "&lt;"&amp;K$29+7, Meetings!$B$3:$B1000, "&gt;="&amp;K$29, Meetings!$I$3:$I1000, $B34)
+SUMIFS(Meetings!$F$3:$F1000, Meetings!$B$3:$B1000, "&lt;"&amp;K$29+7, Meetings!$B$3:$B1000, "&gt;="&amp;K$29, Meetings!$J$3:$J1000, $B34)
+SUMIFS(Meetings!$F$3:$F1000, Meetings!$B$3:$B1000, "&lt;"&amp;K$29+7, Meetings!$B$3:$B1000, "&gt;="&amp;K$29, Meetings!$K$3:$K1000, $B34)
+SUMIFS(Meetings!$F$3:$F1000, Meetings!$B$3:$B1000, "&lt;"&amp;K$29+7, Meetings!$B$3:$B1000, "&gt;="&amp;K$29, Meetings!$L$3:$L1000, $B34)
+SUMIFS(Meetings!$F$3:$F1000, Meetings!$B$3:$B1000, "&lt;"&amp;K$29+7, Meetings!$B$3:$B1000, "&gt;="&amp;K$29, Meetings!$M$3:$M1000, $B34)
+SUMIFS(Meetings!$F$3:$F1000, Meetings!$B$3:$B1000, "&lt;"&amp;K$29+7, Meetings!$B$3:$B1000, "&gt;="&amp;K$29, Meetings!$N$3:$N1000, $B34)
+SUMIFS(Meetings!$F$3:$F1000, Meetings!$B$3:$B1000, "&lt;"&amp;K$29+7, Meetings!$B$3:$B1000, "&gt;="&amp;K$29, Meetings!$O$3:$O1000, $B34)
+SUMIFS(Meetings!$F$3:$F1000, Meetings!$B$3:$B1000, "&lt;"&amp;K$29+7, Meetings!$B$3:$B1000, "&gt;="&amp;K$29, Meetings!$P$3:$P1000, $B34)
+SUMIFS(Meetings!$F$3:$F1000, Meetings!$B$3:$B1000, "&lt;"&amp;K$29+7, Meetings!$B$3:$B1000, "&gt;="&amp;K$29, Meetings!$Q$3:$Q1000, $B34)</f>
        <v>0</v>
      </c>
      <c r="L34" s="144">
        <f>SUMIFS(Timesheet!$G$3:$G1000, Timesheet!$C$3:$C1000, $B34, Timesheet!$B$3:$B1000, "&lt;"&amp;L$29+7, Timesheet!$B$3:$B1000, "&gt;="&amp;L$29)
+SUMIFS(Meetings!$F$3:$F1000, Meetings!$B$3:$B1000, "&lt;"&amp;L$29+7, Meetings!$B$3:$B1000, "&gt;="&amp;L$29, Meetings!$G$3:$G1000, $B34)
+SUMIFS(Meetings!$F$3:$F1000, Meetings!$B$3:$B1000, "&lt;"&amp;L$29+7, Meetings!$B$3:$B1000, "&gt;="&amp;L$29, Meetings!$H$3:$H1000, $B34)
+SUMIFS(Meetings!$F$3:$F1000, Meetings!$B$3:$B1000, "&lt;"&amp;L$29+7, Meetings!$B$3:$B1000, "&gt;="&amp;L$29, Meetings!$I$3:$I1000, $B34)
+SUMIFS(Meetings!$F$3:$F1000, Meetings!$B$3:$B1000, "&lt;"&amp;L$29+7, Meetings!$B$3:$B1000, "&gt;="&amp;L$29, Meetings!$J$3:$J1000, $B34)
+SUMIFS(Meetings!$F$3:$F1000, Meetings!$B$3:$B1000, "&lt;"&amp;L$29+7, Meetings!$B$3:$B1000, "&gt;="&amp;L$29, Meetings!$K$3:$K1000, $B34)
+SUMIFS(Meetings!$F$3:$F1000, Meetings!$B$3:$B1000, "&lt;"&amp;L$29+7, Meetings!$B$3:$B1000, "&gt;="&amp;L$29, Meetings!$L$3:$L1000, $B34)
+SUMIFS(Meetings!$F$3:$F1000, Meetings!$B$3:$B1000, "&lt;"&amp;L$29+7, Meetings!$B$3:$B1000, "&gt;="&amp;L$29, Meetings!$M$3:$M1000, $B34)
+SUMIFS(Meetings!$F$3:$F1000, Meetings!$B$3:$B1000, "&lt;"&amp;L$29+7, Meetings!$B$3:$B1000, "&gt;="&amp;L$29, Meetings!$N$3:$N1000, $B34)
+SUMIFS(Meetings!$F$3:$F1000, Meetings!$B$3:$B1000, "&lt;"&amp;L$29+7, Meetings!$B$3:$B1000, "&gt;="&amp;L$29, Meetings!$O$3:$O1000, $B34)
+SUMIFS(Meetings!$F$3:$F1000, Meetings!$B$3:$B1000, "&lt;"&amp;L$29+7, Meetings!$B$3:$B1000, "&gt;="&amp;L$29, Meetings!$P$3:$P1000, $B34)
+SUMIFS(Meetings!$F$3:$F1000, Meetings!$B$3:$B1000, "&lt;"&amp;L$29+7, Meetings!$B$3:$B1000, "&gt;="&amp;L$29, Meetings!$Q$3:$Q1000, $B34)</f>
        <v>4.25</v>
      </c>
      <c r="M34" s="143">
        <f>SUMIFS(Timesheet!$G$3:$G1000, Timesheet!$C$3:$C1000, $B34, Timesheet!$B$3:$B1000, "&lt;"&amp;M$29+7, Timesheet!$B$3:$B1000, "&gt;="&amp;M$29)
+SUMIFS(Meetings!$F$3:$F1000, Meetings!$B$3:$B1000, "&lt;"&amp;M$29+7, Meetings!$B$3:$B1000, "&gt;="&amp;M$29, Meetings!$G$3:$G1000, $B34)
+SUMIFS(Meetings!$F$3:$F1000, Meetings!$B$3:$B1000, "&lt;"&amp;M$29+7, Meetings!$B$3:$B1000, "&gt;="&amp;M$29, Meetings!$H$3:$H1000, $B34)
+SUMIFS(Meetings!$F$3:$F1000, Meetings!$B$3:$B1000, "&lt;"&amp;M$29+7, Meetings!$B$3:$B1000, "&gt;="&amp;M$29, Meetings!$I$3:$I1000, $B34)
+SUMIFS(Meetings!$F$3:$F1000, Meetings!$B$3:$B1000, "&lt;"&amp;M$29+7, Meetings!$B$3:$B1000, "&gt;="&amp;M$29, Meetings!$J$3:$J1000, $B34)
+SUMIFS(Meetings!$F$3:$F1000, Meetings!$B$3:$B1000, "&lt;"&amp;M$29+7, Meetings!$B$3:$B1000, "&gt;="&amp;M$29, Meetings!$K$3:$K1000, $B34)
+SUMIFS(Meetings!$F$3:$F1000, Meetings!$B$3:$B1000, "&lt;"&amp;M$29+7, Meetings!$B$3:$B1000, "&gt;="&amp;M$29, Meetings!$L$3:$L1000, $B34)
+SUMIFS(Meetings!$F$3:$F1000, Meetings!$B$3:$B1000, "&lt;"&amp;M$29+7, Meetings!$B$3:$B1000, "&gt;="&amp;M$29, Meetings!$M$3:$M1000, $B34)
+SUMIFS(Meetings!$F$3:$F1000, Meetings!$B$3:$B1000, "&lt;"&amp;M$29+7, Meetings!$B$3:$B1000, "&gt;="&amp;M$29, Meetings!$N$3:$N1000, $B34)
+SUMIFS(Meetings!$F$3:$F1000, Meetings!$B$3:$B1000, "&lt;"&amp;M$29+7, Meetings!$B$3:$B1000, "&gt;="&amp;M$29, Meetings!$O$3:$O1000, $B34)
+SUMIFS(Meetings!$F$3:$F1000, Meetings!$B$3:$B1000, "&lt;"&amp;M$29+7, Meetings!$B$3:$B1000, "&gt;="&amp;M$29, Meetings!$P$3:$P1000, $B34)
+SUMIFS(Meetings!$F$3:$F1000, Meetings!$B$3:$B1000, "&lt;"&amp;M$29+7, Meetings!$B$3:$B1000, "&gt;="&amp;M$29, Meetings!$Q$3:$Q1000, $B34)</f>
        <v>4.25</v>
      </c>
      <c r="N34" s="143">
        <f>SUMIFS(Timesheet!$G$3:$G1000, Timesheet!$C$3:$C1000, $B34, Timesheet!$B$3:$B1000, "&lt;"&amp;N$29+7, Timesheet!$B$3:$B1000, "&gt;="&amp;N$29)
+SUMIFS(Meetings!$F$3:$F1000, Meetings!$B$3:$B1000, "&lt;"&amp;N$29+7, Meetings!$B$3:$B1000, "&gt;="&amp;N$29, Meetings!$G$3:$G1000, $B34)
+SUMIFS(Meetings!$F$3:$F1000, Meetings!$B$3:$B1000, "&lt;"&amp;N$29+7, Meetings!$B$3:$B1000, "&gt;="&amp;N$29, Meetings!$H$3:$H1000, $B34)
+SUMIFS(Meetings!$F$3:$F1000, Meetings!$B$3:$B1000, "&lt;"&amp;N$29+7, Meetings!$B$3:$B1000, "&gt;="&amp;N$29, Meetings!$I$3:$I1000, $B34)
+SUMIFS(Meetings!$F$3:$F1000, Meetings!$B$3:$B1000, "&lt;"&amp;N$29+7, Meetings!$B$3:$B1000, "&gt;="&amp;N$29, Meetings!$J$3:$J1000, $B34)
+SUMIFS(Meetings!$F$3:$F1000, Meetings!$B$3:$B1000, "&lt;"&amp;N$29+7, Meetings!$B$3:$B1000, "&gt;="&amp;N$29, Meetings!$K$3:$K1000, $B34)
+SUMIFS(Meetings!$F$3:$F1000, Meetings!$B$3:$B1000, "&lt;"&amp;N$29+7, Meetings!$B$3:$B1000, "&gt;="&amp;N$29, Meetings!$L$3:$L1000, $B34)
+SUMIFS(Meetings!$F$3:$F1000, Meetings!$B$3:$B1000, "&lt;"&amp;N$29+7, Meetings!$B$3:$B1000, "&gt;="&amp;N$29, Meetings!$M$3:$M1000, $B34)
+SUMIFS(Meetings!$F$3:$F1000, Meetings!$B$3:$B1000, "&lt;"&amp;N$29+7, Meetings!$B$3:$B1000, "&gt;="&amp;N$29, Meetings!$N$3:$N1000, $B34)
+SUMIFS(Meetings!$F$3:$F1000, Meetings!$B$3:$B1000, "&lt;"&amp;N$29+7, Meetings!$B$3:$B1000, "&gt;="&amp;N$29, Meetings!$O$3:$O1000, $B34)
+SUMIFS(Meetings!$F$3:$F1000, Meetings!$B$3:$B1000, "&lt;"&amp;N$29+7, Meetings!$B$3:$B1000, "&gt;="&amp;N$29, Meetings!$P$3:$P1000, $B34)
+SUMIFS(Meetings!$F$3:$F1000, Meetings!$B$3:$B1000, "&lt;"&amp;N$29+7, Meetings!$B$3:$B1000, "&gt;="&amp;N$29, Meetings!$Q$3:$Q1000, $B34)</f>
        <v>1.25</v>
      </c>
      <c r="O34" s="143">
        <f>SUMIFS(Timesheet!$G$3:$G1000, Timesheet!$C$3:$C1000, $B34, Timesheet!$B$3:$B1000, "&lt;"&amp;O$29+7, Timesheet!$B$3:$B1000, "&gt;="&amp;O$29)
+SUMIFS(Meetings!$F$3:$F1000, Meetings!$B$3:$B1000, "&lt;"&amp;O$29+7, Meetings!$B$3:$B1000, "&gt;="&amp;O$29, Meetings!$G$3:$G1000, $B34)
+SUMIFS(Meetings!$F$3:$F1000, Meetings!$B$3:$B1000, "&lt;"&amp;O$29+7, Meetings!$B$3:$B1000, "&gt;="&amp;O$29, Meetings!$H$3:$H1000, $B34)
+SUMIFS(Meetings!$F$3:$F1000, Meetings!$B$3:$B1000, "&lt;"&amp;O$29+7, Meetings!$B$3:$B1000, "&gt;="&amp;O$29, Meetings!$I$3:$I1000, $B34)
+SUMIFS(Meetings!$F$3:$F1000, Meetings!$B$3:$B1000, "&lt;"&amp;O$29+7, Meetings!$B$3:$B1000, "&gt;="&amp;O$29, Meetings!$J$3:$J1000, $B34)
+SUMIFS(Meetings!$F$3:$F1000, Meetings!$B$3:$B1000, "&lt;"&amp;O$29+7, Meetings!$B$3:$B1000, "&gt;="&amp;O$29, Meetings!$K$3:$K1000, $B34)
+SUMIFS(Meetings!$F$3:$F1000, Meetings!$B$3:$B1000, "&lt;"&amp;O$29+7, Meetings!$B$3:$B1000, "&gt;="&amp;O$29, Meetings!$L$3:$L1000, $B34)
+SUMIFS(Meetings!$F$3:$F1000, Meetings!$B$3:$B1000, "&lt;"&amp;O$29+7, Meetings!$B$3:$B1000, "&gt;="&amp;O$29, Meetings!$M$3:$M1000, $B34)
+SUMIFS(Meetings!$F$3:$F1000, Meetings!$B$3:$B1000, "&lt;"&amp;O$29+7, Meetings!$B$3:$B1000, "&gt;="&amp;O$29, Meetings!$N$3:$N1000, $B34)
+SUMIFS(Meetings!$F$3:$F1000, Meetings!$B$3:$B1000, "&lt;"&amp;O$29+7, Meetings!$B$3:$B1000, "&gt;="&amp;O$29, Meetings!$O$3:$O1000, $B34)
+SUMIFS(Meetings!$F$3:$F1000, Meetings!$B$3:$B1000, "&lt;"&amp;O$29+7, Meetings!$B$3:$B1000, "&gt;="&amp;O$29, Meetings!$P$3:$P1000, $B34)
+SUMIFS(Meetings!$F$3:$F1000, Meetings!$B$3:$B1000, "&lt;"&amp;O$29+7, Meetings!$B$3:$B1000, "&gt;="&amp;O$29, Meetings!$Q$3:$Q1000, $B34)</f>
        <v>5.5</v>
      </c>
      <c r="P34" s="143">
        <f>SUMIFS(Timesheet!$G$3:$G1000, Timesheet!$C$3:$C1000, $B34, Timesheet!$B$3:$B1000, "&lt;"&amp;P$29+7, Timesheet!$B$3:$B1000, "&gt;="&amp;P$29)
+SUMIFS(Meetings!$F$3:$F1000, Meetings!$B$3:$B1000, "&lt;"&amp;P$29+7, Meetings!$B$3:$B1000, "&gt;="&amp;P$29, Meetings!$G$3:$G1000, $B34)
+SUMIFS(Meetings!$F$3:$F1000, Meetings!$B$3:$B1000, "&lt;"&amp;P$29+7, Meetings!$B$3:$B1000, "&gt;="&amp;P$29, Meetings!$H$3:$H1000, $B34)
+SUMIFS(Meetings!$F$3:$F1000, Meetings!$B$3:$B1000, "&lt;"&amp;P$29+7, Meetings!$B$3:$B1000, "&gt;="&amp;P$29, Meetings!$I$3:$I1000, $B34)
+SUMIFS(Meetings!$F$3:$F1000, Meetings!$B$3:$B1000, "&lt;"&amp;P$29+7, Meetings!$B$3:$B1000, "&gt;="&amp;P$29, Meetings!$J$3:$J1000, $B34)
+SUMIFS(Meetings!$F$3:$F1000, Meetings!$B$3:$B1000, "&lt;"&amp;P$29+7, Meetings!$B$3:$B1000, "&gt;="&amp;P$29, Meetings!$K$3:$K1000, $B34)
+SUMIFS(Meetings!$F$3:$F1000, Meetings!$B$3:$B1000, "&lt;"&amp;P$29+7, Meetings!$B$3:$B1000, "&gt;="&amp;P$29, Meetings!$L$3:$L1000, $B34)
+SUMIFS(Meetings!$F$3:$F1000, Meetings!$B$3:$B1000, "&lt;"&amp;P$29+7, Meetings!$B$3:$B1000, "&gt;="&amp;P$29, Meetings!$M$3:$M1000, $B34)
+SUMIFS(Meetings!$F$3:$F1000, Meetings!$B$3:$B1000, "&lt;"&amp;P$29+7, Meetings!$B$3:$B1000, "&gt;="&amp;P$29, Meetings!$N$3:$N1000, $B34)
+SUMIFS(Meetings!$F$3:$F1000, Meetings!$B$3:$B1000, "&lt;"&amp;P$29+7, Meetings!$B$3:$B1000, "&gt;="&amp;P$29, Meetings!$O$3:$O1000, $B34)
+SUMIFS(Meetings!$F$3:$F1000, Meetings!$B$3:$B1000, "&lt;"&amp;P$29+7, Meetings!$B$3:$B1000, "&gt;="&amp;P$29, Meetings!$P$3:$P1000, $B34)
+SUMIFS(Meetings!$F$3:$F1000, Meetings!$B$3:$B1000, "&lt;"&amp;P$29+7, Meetings!$B$3:$B1000, "&gt;="&amp;P$29, Meetings!$Q$3:$Q1000, $B34)</f>
        <v>0.75</v>
      </c>
      <c r="Q34" s="143">
        <f>SUMIFS(Timesheet!$G$3:$G1000, Timesheet!$C$3:$C1000, $B34, Timesheet!$B$3:$B1000, "&lt;"&amp;Q$29+7, Timesheet!$B$3:$B1000, "&gt;="&amp;Q$29)
+SUMIFS(Meetings!$F$3:$F1000, Meetings!$B$3:$B1000, "&lt;"&amp;Q$29+7, Meetings!$B$3:$B1000, "&gt;="&amp;Q$29, Meetings!$G$3:$G1000, $B34)
+SUMIFS(Meetings!$F$3:$F1000, Meetings!$B$3:$B1000, "&lt;"&amp;Q$29+7, Meetings!$B$3:$B1000, "&gt;="&amp;Q$29, Meetings!$H$3:$H1000, $B34)
+SUMIFS(Meetings!$F$3:$F1000, Meetings!$B$3:$B1000, "&lt;"&amp;Q$29+7, Meetings!$B$3:$B1000, "&gt;="&amp;Q$29, Meetings!$I$3:$I1000, $B34)
+SUMIFS(Meetings!$F$3:$F1000, Meetings!$B$3:$B1000, "&lt;"&amp;Q$29+7, Meetings!$B$3:$B1000, "&gt;="&amp;Q$29, Meetings!$J$3:$J1000, $B34)
+SUMIFS(Meetings!$F$3:$F1000, Meetings!$B$3:$B1000, "&lt;"&amp;Q$29+7, Meetings!$B$3:$B1000, "&gt;="&amp;Q$29, Meetings!$K$3:$K1000, $B34)
+SUMIFS(Meetings!$F$3:$F1000, Meetings!$B$3:$B1000, "&lt;"&amp;Q$29+7, Meetings!$B$3:$B1000, "&gt;="&amp;Q$29, Meetings!$L$3:$L1000, $B34)
+SUMIFS(Meetings!$F$3:$F1000, Meetings!$B$3:$B1000, "&lt;"&amp;Q$29+7, Meetings!$B$3:$B1000, "&gt;="&amp;Q$29, Meetings!$M$3:$M1000, $B34)
+SUMIFS(Meetings!$F$3:$F1000, Meetings!$B$3:$B1000, "&lt;"&amp;Q$29+7, Meetings!$B$3:$B1000, "&gt;="&amp;Q$29, Meetings!$N$3:$N1000, $B34)
+SUMIFS(Meetings!$F$3:$F1000, Meetings!$B$3:$B1000, "&lt;"&amp;Q$29+7, Meetings!$B$3:$B1000, "&gt;="&amp;Q$29, Meetings!$O$3:$O1000, $B34)
+SUMIFS(Meetings!$F$3:$F1000, Meetings!$B$3:$B1000, "&lt;"&amp;Q$29+7, Meetings!$B$3:$B1000, "&gt;="&amp;Q$29, Meetings!$P$3:$P1000, $B34)
+SUMIFS(Meetings!$F$3:$F1000, Meetings!$B$3:$B1000, "&lt;"&amp;Q$29+7, Meetings!$B$3:$B1000, "&gt;="&amp;Q$29, Meetings!$Q$3:$Q1000, $B34)</f>
        <v>1.5</v>
      </c>
      <c r="R34" s="143">
        <f>SUMIFS(Timesheet!$G$3:$G1000, Timesheet!$C$3:$C1000, $B34, Timesheet!$B$3:$B1000, "&lt;"&amp;R$29+7, Timesheet!$B$3:$B1000, "&gt;="&amp;R$29)
+SUMIFS(Meetings!$F$3:$F1000, Meetings!$B$3:$B1000, "&lt;"&amp;R$29+7, Meetings!$B$3:$B1000, "&gt;="&amp;R$29, Meetings!$G$3:$G1000, $B34)
+SUMIFS(Meetings!$F$3:$F1000, Meetings!$B$3:$B1000, "&lt;"&amp;R$29+7, Meetings!$B$3:$B1000, "&gt;="&amp;R$29, Meetings!$H$3:$H1000, $B34)
+SUMIFS(Meetings!$F$3:$F1000, Meetings!$B$3:$B1000, "&lt;"&amp;R$29+7, Meetings!$B$3:$B1000, "&gt;="&amp;R$29, Meetings!$I$3:$I1000, $B34)
+SUMIFS(Meetings!$F$3:$F1000, Meetings!$B$3:$B1000, "&lt;"&amp;R$29+7, Meetings!$B$3:$B1000, "&gt;="&amp;R$29, Meetings!$J$3:$J1000, $B34)
+SUMIFS(Meetings!$F$3:$F1000, Meetings!$B$3:$B1000, "&lt;"&amp;R$29+7, Meetings!$B$3:$B1000, "&gt;="&amp;R$29, Meetings!$K$3:$K1000, $B34)
+SUMIFS(Meetings!$F$3:$F1000, Meetings!$B$3:$B1000, "&lt;"&amp;R$29+7, Meetings!$B$3:$B1000, "&gt;="&amp;R$29, Meetings!$L$3:$L1000, $B34)
+SUMIFS(Meetings!$F$3:$F1000, Meetings!$B$3:$B1000, "&lt;"&amp;R$29+7, Meetings!$B$3:$B1000, "&gt;="&amp;R$29, Meetings!$M$3:$M1000, $B34)
+SUMIFS(Meetings!$F$3:$F1000, Meetings!$B$3:$B1000, "&lt;"&amp;R$29+7, Meetings!$B$3:$B1000, "&gt;="&amp;R$29, Meetings!$N$3:$N1000, $B34)
+SUMIFS(Meetings!$F$3:$F1000, Meetings!$B$3:$B1000, "&lt;"&amp;R$29+7, Meetings!$B$3:$B1000, "&gt;="&amp;R$29, Meetings!$O$3:$O1000, $B34)
+SUMIFS(Meetings!$F$3:$F1000, Meetings!$B$3:$B1000, "&lt;"&amp;R$29+7, Meetings!$B$3:$B1000, "&gt;="&amp;R$29, Meetings!$P$3:$P1000, $B34)
+SUMIFS(Meetings!$F$3:$F1000, Meetings!$B$3:$B1000, "&lt;"&amp;R$29+7, Meetings!$B$3:$B1000, "&gt;="&amp;R$29, Meetings!$Q$3:$Q1000, $B34)</f>
        <v>3</v>
      </c>
      <c r="S34" s="143">
        <f>SUMIFS(Timesheet!$G$3:$G1000, Timesheet!$C$3:$C1000, $B34, Timesheet!$B$3:$B1000, "&lt;"&amp;S$29+7, Timesheet!$B$3:$B1000, "&gt;="&amp;S$29)
+SUMIFS(Meetings!$F$3:$F1000, Meetings!$B$3:$B1000, "&lt;"&amp;S$29+7, Meetings!$B$3:$B1000, "&gt;="&amp;S$29, Meetings!$G$3:$G1000, $B34)
+SUMIFS(Meetings!$F$3:$F1000, Meetings!$B$3:$B1000, "&lt;"&amp;S$29+7, Meetings!$B$3:$B1000, "&gt;="&amp;S$29, Meetings!$H$3:$H1000, $B34)
+SUMIFS(Meetings!$F$3:$F1000, Meetings!$B$3:$B1000, "&lt;"&amp;S$29+7, Meetings!$B$3:$B1000, "&gt;="&amp;S$29, Meetings!$I$3:$I1000, $B34)
+SUMIFS(Meetings!$F$3:$F1000, Meetings!$B$3:$B1000, "&lt;"&amp;S$29+7, Meetings!$B$3:$B1000, "&gt;="&amp;S$29, Meetings!$J$3:$J1000, $B34)
+SUMIFS(Meetings!$F$3:$F1000, Meetings!$B$3:$B1000, "&lt;"&amp;S$29+7, Meetings!$B$3:$B1000, "&gt;="&amp;S$29, Meetings!$K$3:$K1000, $B34)
+SUMIFS(Meetings!$F$3:$F1000, Meetings!$B$3:$B1000, "&lt;"&amp;S$29+7, Meetings!$B$3:$B1000, "&gt;="&amp;S$29, Meetings!$L$3:$L1000, $B34)
+SUMIFS(Meetings!$F$3:$F1000, Meetings!$B$3:$B1000, "&lt;"&amp;S$29+7, Meetings!$B$3:$B1000, "&gt;="&amp;S$29, Meetings!$M$3:$M1000, $B34)
+SUMIFS(Meetings!$F$3:$F1000, Meetings!$B$3:$B1000, "&lt;"&amp;S$29+7, Meetings!$B$3:$B1000, "&gt;="&amp;S$29, Meetings!$N$3:$N1000, $B34)
+SUMIFS(Meetings!$F$3:$F1000, Meetings!$B$3:$B1000, "&lt;"&amp;S$29+7, Meetings!$B$3:$B1000, "&gt;="&amp;S$29, Meetings!$O$3:$O1000, $B34)
+SUMIFS(Meetings!$F$3:$F1000, Meetings!$B$3:$B1000, "&lt;"&amp;S$29+7, Meetings!$B$3:$B1000, "&gt;="&amp;S$29, Meetings!$P$3:$P1000, $B34)
+SUMIFS(Meetings!$F$3:$F1000, Meetings!$B$3:$B1000, "&lt;"&amp;S$29+7, Meetings!$B$3:$B1000, "&gt;="&amp;S$29, Meetings!$Q$3:$Q1000, $B34)</f>
        <v>15.75</v>
      </c>
      <c r="T34" s="143">
        <f>SUMIFS(Timesheet!$G$3:$G1000, Timesheet!$C$3:$C1000, $B34, Timesheet!$B$3:$B1000, "&lt;"&amp;T$29+7, Timesheet!$B$3:$B1000, "&gt;="&amp;T$29)
+SUMIFS(Meetings!$F$3:$F1000, Meetings!$B$3:$B1000, "&lt;"&amp;T$29+7, Meetings!$B$3:$B1000, "&gt;="&amp;T$29, Meetings!$G$3:$G1000, $B34)
+SUMIFS(Meetings!$F$3:$F1000, Meetings!$B$3:$B1000, "&lt;"&amp;T$29+7, Meetings!$B$3:$B1000, "&gt;="&amp;T$29, Meetings!$H$3:$H1000, $B34)
+SUMIFS(Meetings!$F$3:$F1000, Meetings!$B$3:$B1000, "&lt;"&amp;T$29+7, Meetings!$B$3:$B1000, "&gt;="&amp;T$29, Meetings!$I$3:$I1000, $B34)
+SUMIFS(Meetings!$F$3:$F1000, Meetings!$B$3:$B1000, "&lt;"&amp;T$29+7, Meetings!$B$3:$B1000, "&gt;="&amp;T$29, Meetings!$J$3:$J1000, $B34)
+SUMIFS(Meetings!$F$3:$F1000, Meetings!$B$3:$B1000, "&lt;"&amp;T$29+7, Meetings!$B$3:$B1000, "&gt;="&amp;T$29, Meetings!$K$3:$K1000, $B34)
+SUMIFS(Meetings!$F$3:$F1000, Meetings!$B$3:$B1000, "&lt;"&amp;T$29+7, Meetings!$B$3:$B1000, "&gt;="&amp;T$29, Meetings!$L$3:$L1000, $B34)
+SUMIFS(Meetings!$F$3:$F1000, Meetings!$B$3:$B1000, "&lt;"&amp;T$29+7, Meetings!$B$3:$B1000, "&gt;="&amp;T$29, Meetings!$M$3:$M1000, $B34)
+SUMIFS(Meetings!$F$3:$F1000, Meetings!$B$3:$B1000, "&lt;"&amp;T$29+7, Meetings!$B$3:$B1000, "&gt;="&amp;T$29, Meetings!$N$3:$N1000, $B34)
+SUMIFS(Meetings!$F$3:$F1000, Meetings!$B$3:$B1000, "&lt;"&amp;T$29+7, Meetings!$B$3:$B1000, "&gt;="&amp;T$29, Meetings!$O$3:$O1000, $B34)
+SUMIFS(Meetings!$F$3:$F1000, Meetings!$B$3:$B1000, "&lt;"&amp;T$29+7, Meetings!$B$3:$B1000, "&gt;="&amp;T$29, Meetings!$P$3:$P1000, $B34)
+SUMIFS(Meetings!$F$3:$F1000, Meetings!$B$3:$B1000, "&lt;"&amp;T$29+7, Meetings!$B$3:$B1000, "&gt;="&amp;T$29, Meetings!$Q$3:$Q1000, $B34)</f>
        <v>10</v>
      </c>
      <c r="U34" s="143">
        <f>SUMIFS(Timesheet!$G$3:$G1000, Timesheet!$C$3:$C1000, $B34, Timesheet!$B$3:$B1000, "&lt;"&amp;U$29+7, Timesheet!$B$3:$B1000, "&gt;="&amp;U$29)
+SUMIFS(Meetings!$F$3:$F1000, Meetings!$B$3:$B1000, "&lt;"&amp;U$29+7, Meetings!$B$3:$B1000, "&gt;="&amp;U$29, Meetings!$G$3:$G1000, $B34)
+SUMIFS(Meetings!$F$3:$F1000, Meetings!$B$3:$B1000, "&lt;"&amp;U$29+7, Meetings!$B$3:$B1000, "&gt;="&amp;U$29, Meetings!$H$3:$H1000, $B34)
+SUMIFS(Meetings!$F$3:$F1000, Meetings!$B$3:$B1000, "&lt;"&amp;U$29+7, Meetings!$B$3:$B1000, "&gt;="&amp;U$29, Meetings!$I$3:$I1000, $B34)
+SUMIFS(Meetings!$F$3:$F1000, Meetings!$B$3:$B1000, "&lt;"&amp;U$29+7, Meetings!$B$3:$B1000, "&gt;="&amp;U$29, Meetings!$J$3:$J1000, $B34)
+SUMIFS(Meetings!$F$3:$F1000, Meetings!$B$3:$B1000, "&lt;"&amp;U$29+7, Meetings!$B$3:$B1000, "&gt;="&amp;U$29, Meetings!$K$3:$K1000, $B34)
+SUMIFS(Meetings!$F$3:$F1000, Meetings!$B$3:$B1000, "&lt;"&amp;U$29+7, Meetings!$B$3:$B1000, "&gt;="&amp;U$29, Meetings!$L$3:$L1000, $B34)
+SUMIFS(Meetings!$F$3:$F1000, Meetings!$B$3:$B1000, "&lt;"&amp;U$29+7, Meetings!$B$3:$B1000, "&gt;="&amp;U$29, Meetings!$M$3:$M1000, $B34)
+SUMIFS(Meetings!$F$3:$F1000, Meetings!$B$3:$B1000, "&lt;"&amp;U$29+7, Meetings!$B$3:$B1000, "&gt;="&amp;U$29, Meetings!$N$3:$N1000, $B34)
+SUMIFS(Meetings!$F$3:$F1000, Meetings!$B$3:$B1000, "&lt;"&amp;U$29+7, Meetings!$B$3:$B1000, "&gt;="&amp;U$29, Meetings!$O$3:$O1000, $B34)
+SUMIFS(Meetings!$F$3:$F1000, Meetings!$B$3:$B1000, "&lt;"&amp;U$29+7, Meetings!$B$3:$B1000, "&gt;="&amp;U$29, Meetings!$P$3:$P1000, $B34)
+SUMIFS(Meetings!$F$3:$F1000, Meetings!$B$3:$B1000, "&lt;"&amp;U$29+7, Meetings!$B$3:$B1000, "&gt;="&amp;U$29, Meetings!$Q$3:$Q1000, $B34)</f>
        <v>5</v>
      </c>
      <c r="V34" s="143">
        <f>SUMIFS(Timesheet!$G$3:$G1000, Timesheet!$C$3:$C1000, $B34, Timesheet!$B$3:$B1000, "&lt;"&amp;V$29+7, Timesheet!$B$3:$B1000, "&gt;="&amp;V$29)
+SUMIFS(Meetings!$F$3:$F1000, Meetings!$B$3:$B1000, "&lt;"&amp;V$29+7, Meetings!$B$3:$B1000, "&gt;="&amp;V$29, Meetings!$G$3:$G1000, $B34)
+SUMIFS(Meetings!$F$3:$F1000, Meetings!$B$3:$B1000, "&lt;"&amp;V$29+7, Meetings!$B$3:$B1000, "&gt;="&amp;V$29, Meetings!$H$3:$H1000, $B34)
+SUMIFS(Meetings!$F$3:$F1000, Meetings!$B$3:$B1000, "&lt;"&amp;V$29+7, Meetings!$B$3:$B1000, "&gt;="&amp;V$29, Meetings!$I$3:$I1000, $B34)
+SUMIFS(Meetings!$F$3:$F1000, Meetings!$B$3:$B1000, "&lt;"&amp;V$29+7, Meetings!$B$3:$B1000, "&gt;="&amp;V$29, Meetings!$J$3:$J1000, $B34)
+SUMIFS(Meetings!$F$3:$F1000, Meetings!$B$3:$B1000, "&lt;"&amp;V$29+7, Meetings!$B$3:$B1000, "&gt;="&amp;V$29, Meetings!$K$3:$K1000, $B34)
+SUMIFS(Meetings!$F$3:$F1000, Meetings!$B$3:$B1000, "&lt;"&amp;V$29+7, Meetings!$B$3:$B1000, "&gt;="&amp;V$29, Meetings!$L$3:$L1000, $B34)
+SUMIFS(Meetings!$F$3:$F1000, Meetings!$B$3:$B1000, "&lt;"&amp;V$29+7, Meetings!$B$3:$B1000, "&gt;="&amp;V$29, Meetings!$M$3:$M1000, $B34)
+SUMIFS(Meetings!$F$3:$F1000, Meetings!$B$3:$B1000, "&lt;"&amp;V$29+7, Meetings!$B$3:$B1000, "&gt;="&amp;V$29, Meetings!$N$3:$N1000, $B34)
+SUMIFS(Meetings!$F$3:$F1000, Meetings!$B$3:$B1000, "&lt;"&amp;V$29+7, Meetings!$B$3:$B1000, "&gt;="&amp;V$29, Meetings!$O$3:$O1000, $B34)
+SUMIFS(Meetings!$F$3:$F1000, Meetings!$B$3:$B1000, "&lt;"&amp;V$29+7, Meetings!$B$3:$B1000, "&gt;="&amp;V$29, Meetings!$P$3:$P1000, $B34)
+SUMIFS(Meetings!$F$3:$F1000, Meetings!$B$3:$B1000, "&lt;"&amp;V$29+7, Meetings!$B$3:$B1000, "&gt;="&amp;V$29, Meetings!$Q$3:$Q1000, $B34)</f>
        <v>8</v>
      </c>
      <c r="W34" s="144">
        <f>SUMIFS(Timesheet!$G$3:$G1000, Timesheet!$C$3:$C1000, $B34, Timesheet!$B$3:$B1000, "&lt;"&amp;W$29+7, Timesheet!$B$3:$B1000, "&gt;="&amp;W$29)
+SUMIFS(Meetings!$F$3:$F1000, Meetings!$B$3:$B1000, "&lt;"&amp;W$29+7, Meetings!$B$3:$B1000, "&gt;="&amp;W$29, Meetings!$G$3:$G1000, $B34)
+SUMIFS(Meetings!$F$3:$F1000, Meetings!$B$3:$B1000, "&lt;"&amp;W$29+7, Meetings!$B$3:$B1000, "&gt;="&amp;W$29, Meetings!$H$3:$H1000, $B34)
+SUMIFS(Meetings!$F$3:$F1000, Meetings!$B$3:$B1000, "&lt;"&amp;W$29+7, Meetings!$B$3:$B1000, "&gt;="&amp;W$29, Meetings!$I$3:$I1000, $B34)
+SUMIFS(Meetings!$F$3:$F1000, Meetings!$B$3:$B1000, "&lt;"&amp;W$29+7, Meetings!$B$3:$B1000, "&gt;="&amp;W$29, Meetings!$J$3:$J1000, $B34)
+SUMIFS(Meetings!$F$3:$F1000, Meetings!$B$3:$B1000, "&lt;"&amp;W$29+7, Meetings!$B$3:$B1000, "&gt;="&amp;W$29, Meetings!$K$3:$K1000, $B34)
+SUMIFS(Meetings!$F$3:$F1000, Meetings!$B$3:$B1000, "&lt;"&amp;W$29+7, Meetings!$B$3:$B1000, "&gt;="&amp;W$29, Meetings!$L$3:$L1000, $B34)
+SUMIFS(Meetings!$F$3:$F1000, Meetings!$B$3:$B1000, "&lt;"&amp;W$29+7, Meetings!$B$3:$B1000, "&gt;="&amp;W$29, Meetings!$M$3:$M1000, $B34)
+SUMIFS(Meetings!$F$3:$F1000, Meetings!$B$3:$B1000, "&lt;"&amp;W$29+7, Meetings!$B$3:$B1000, "&gt;="&amp;W$29, Meetings!$N$3:$N1000, $B34)
+SUMIFS(Meetings!$F$3:$F1000, Meetings!$B$3:$B1000, "&lt;"&amp;W$29+7, Meetings!$B$3:$B1000, "&gt;="&amp;W$29, Meetings!$O$3:$O1000, $B34)
+SUMIFS(Meetings!$F$3:$F1000, Meetings!$B$3:$B1000, "&lt;"&amp;W$29+7, Meetings!$B$3:$B1000, "&gt;="&amp;W$29, Meetings!$P$3:$P1000, $B34)
+SUMIFS(Meetings!$F$3:$F1000, Meetings!$B$3:$B1000, "&lt;"&amp;W$29+7, Meetings!$B$3:$B1000, "&gt;="&amp;W$29, Meetings!$Q$3:$Q1000, $B34)</f>
        <v>0</v>
      </c>
      <c r="X34" s="144">
        <f>SUMIFS(Timesheet!$G$3:$G1000, Timesheet!$C$3:$C1000, $B34, Timesheet!$B$3:$B1000, "&lt;"&amp;X$29+7, Timesheet!$B$3:$B1000, "&gt;="&amp;X$29)
+SUMIFS(Meetings!$F$3:$F1000, Meetings!$B$3:$B1000, "&lt;"&amp;X$29+7, Meetings!$B$3:$B1000, "&gt;="&amp;X$29, Meetings!$G$3:$G1000, $B34)
+SUMIFS(Meetings!$F$3:$F1000, Meetings!$B$3:$B1000, "&lt;"&amp;X$29+7, Meetings!$B$3:$B1000, "&gt;="&amp;X$29, Meetings!$H$3:$H1000, $B34)
+SUMIFS(Meetings!$F$3:$F1000, Meetings!$B$3:$B1000, "&lt;"&amp;X$29+7, Meetings!$B$3:$B1000, "&gt;="&amp;X$29, Meetings!$I$3:$I1000, $B34)
+SUMIFS(Meetings!$F$3:$F1000, Meetings!$B$3:$B1000, "&lt;"&amp;X$29+7, Meetings!$B$3:$B1000, "&gt;="&amp;X$29, Meetings!$J$3:$J1000, $B34)
+SUMIFS(Meetings!$F$3:$F1000, Meetings!$B$3:$B1000, "&lt;"&amp;X$29+7, Meetings!$B$3:$B1000, "&gt;="&amp;X$29, Meetings!$K$3:$K1000, $B34)
+SUMIFS(Meetings!$F$3:$F1000, Meetings!$B$3:$B1000, "&lt;"&amp;X$29+7, Meetings!$B$3:$B1000, "&gt;="&amp;X$29, Meetings!$L$3:$L1000, $B34)
+SUMIFS(Meetings!$F$3:$F1000, Meetings!$B$3:$B1000, "&lt;"&amp;X$29+7, Meetings!$B$3:$B1000, "&gt;="&amp;X$29, Meetings!$M$3:$M1000, $B34)
+SUMIFS(Meetings!$F$3:$F1000, Meetings!$B$3:$B1000, "&lt;"&amp;X$29+7, Meetings!$B$3:$B1000, "&gt;="&amp;X$29, Meetings!$N$3:$N1000, $B34)
+SUMIFS(Meetings!$F$3:$F1000, Meetings!$B$3:$B1000, "&lt;"&amp;X$29+7, Meetings!$B$3:$B1000, "&gt;="&amp;X$29, Meetings!$O$3:$O1000, $B34)
+SUMIFS(Meetings!$F$3:$F1000, Meetings!$B$3:$B1000, "&lt;"&amp;X$29+7, Meetings!$B$3:$B1000, "&gt;="&amp;X$29, Meetings!$P$3:$P1000, $B34)
+SUMIFS(Meetings!$F$3:$F1000, Meetings!$B$3:$B1000, "&lt;"&amp;X$29+7, Meetings!$B$3:$B1000, "&gt;="&amp;X$29, Meetings!$Q$3:$Q1000, $B34)</f>
        <v>1.25</v>
      </c>
      <c r="Y34" s="144">
        <f>SUMIFS(Timesheet!$G$3:$G1000, Timesheet!$C$3:$C1000, $B34, Timesheet!$B$3:$B1000, "&lt;"&amp;Y$29+7, Timesheet!$B$3:$B1000, "&gt;="&amp;Y$29)
+SUMIFS(Meetings!$F$3:$F1000, Meetings!$B$3:$B1000, "&lt;"&amp;Y$29+7, Meetings!$B$3:$B1000, "&gt;="&amp;Y$29, Meetings!$G$3:$G1000, $B34)
+SUMIFS(Meetings!$F$3:$F1000, Meetings!$B$3:$B1000, "&lt;"&amp;Y$29+7, Meetings!$B$3:$B1000, "&gt;="&amp;Y$29, Meetings!$H$3:$H1000, $B34)
+SUMIFS(Meetings!$F$3:$F1000, Meetings!$B$3:$B1000, "&lt;"&amp;Y$29+7, Meetings!$B$3:$B1000, "&gt;="&amp;Y$29, Meetings!$I$3:$I1000, $B34)
+SUMIFS(Meetings!$F$3:$F1000, Meetings!$B$3:$B1000, "&lt;"&amp;Y$29+7, Meetings!$B$3:$B1000, "&gt;="&amp;Y$29, Meetings!$J$3:$J1000, $B34)
+SUMIFS(Meetings!$F$3:$F1000, Meetings!$B$3:$B1000, "&lt;"&amp;Y$29+7, Meetings!$B$3:$B1000, "&gt;="&amp;Y$29, Meetings!$K$3:$K1000, $B34)
+SUMIFS(Meetings!$F$3:$F1000, Meetings!$B$3:$B1000, "&lt;"&amp;Y$29+7, Meetings!$B$3:$B1000, "&gt;="&amp;Y$29, Meetings!$L$3:$L1000, $B34)
+SUMIFS(Meetings!$F$3:$F1000, Meetings!$B$3:$B1000, "&lt;"&amp;Y$29+7, Meetings!$B$3:$B1000, "&gt;="&amp;Y$29, Meetings!$M$3:$M1000, $B34)
+SUMIFS(Meetings!$F$3:$F1000, Meetings!$B$3:$B1000, "&lt;"&amp;Y$29+7, Meetings!$B$3:$B1000, "&gt;="&amp;Y$29, Meetings!$N$3:$N1000, $B34)
+SUMIFS(Meetings!$F$3:$F1000, Meetings!$B$3:$B1000, "&lt;"&amp;Y$29+7, Meetings!$B$3:$B1000, "&gt;="&amp;Y$29, Meetings!$O$3:$O1000, $B34)
+SUMIFS(Meetings!$F$3:$F1000, Meetings!$B$3:$B1000, "&lt;"&amp;Y$29+7, Meetings!$B$3:$B1000, "&gt;="&amp;Y$29, Meetings!$P$3:$P1000, $B34)
+SUMIFS(Meetings!$F$3:$F1000, Meetings!$B$3:$B1000, "&lt;"&amp;Y$29+7, Meetings!$B$3:$B1000, "&gt;="&amp;Y$29, Meetings!$Q$3:$Q1000, $B34)</f>
        <v>0</v>
      </c>
      <c r="Z34" s="144">
        <f>SUMIFS(Timesheet!$G$3:$G1000, Timesheet!$C$3:$C1000, $B34, Timesheet!$B$3:$B1000, "&lt;"&amp;Z$29+7, Timesheet!$B$3:$B1000, "&gt;="&amp;Z$29)
+SUMIFS(Meetings!$F$3:$F1000, Meetings!$B$3:$B1000, "&lt;"&amp;Z$29+7, Meetings!$B$3:$B1000, "&gt;="&amp;Z$29, Meetings!$G$3:$G1000, $B34)
+SUMIFS(Meetings!$F$3:$F1000, Meetings!$B$3:$B1000, "&lt;"&amp;Z$29+7, Meetings!$B$3:$B1000, "&gt;="&amp;Z$29, Meetings!$H$3:$H1000, $B34)
+SUMIFS(Meetings!$F$3:$F1000, Meetings!$B$3:$B1000, "&lt;"&amp;Z$29+7, Meetings!$B$3:$B1000, "&gt;="&amp;Z$29, Meetings!$I$3:$I1000, $B34)
+SUMIFS(Meetings!$F$3:$F1000, Meetings!$B$3:$B1000, "&lt;"&amp;Z$29+7, Meetings!$B$3:$B1000, "&gt;="&amp;Z$29, Meetings!$J$3:$J1000, $B34)
+SUMIFS(Meetings!$F$3:$F1000, Meetings!$B$3:$B1000, "&lt;"&amp;Z$29+7, Meetings!$B$3:$B1000, "&gt;="&amp;Z$29, Meetings!$K$3:$K1000, $B34)
+SUMIFS(Meetings!$F$3:$F1000, Meetings!$B$3:$B1000, "&lt;"&amp;Z$29+7, Meetings!$B$3:$B1000, "&gt;="&amp;Z$29, Meetings!$L$3:$L1000, $B34)
+SUMIFS(Meetings!$F$3:$F1000, Meetings!$B$3:$B1000, "&lt;"&amp;Z$29+7, Meetings!$B$3:$B1000, "&gt;="&amp;Z$29, Meetings!$M$3:$M1000, $B34)
+SUMIFS(Meetings!$F$3:$F1000, Meetings!$B$3:$B1000, "&lt;"&amp;Z$29+7, Meetings!$B$3:$B1000, "&gt;="&amp;Z$29, Meetings!$N$3:$N1000, $B34)
+SUMIFS(Meetings!$F$3:$F1000, Meetings!$B$3:$B1000, "&lt;"&amp;Z$29+7, Meetings!$B$3:$B1000, "&gt;="&amp;Z$29, Meetings!$O$3:$O1000, $B34)
+SUMIFS(Meetings!$F$3:$F1000, Meetings!$B$3:$B1000, "&lt;"&amp;Z$29+7, Meetings!$B$3:$B1000, "&gt;="&amp;Z$29, Meetings!$P$3:$P1000, $B34)
+SUMIFS(Meetings!$F$3:$F1000, Meetings!$B$3:$B1000, "&lt;"&amp;Z$29+7, Meetings!$B$3:$B1000, "&gt;="&amp;Z$29, Meetings!$Q$3:$Q1000, $B34)</f>
        <v>0</v>
      </c>
      <c r="AA34" s="143">
        <f>SUMIFS(Timesheet!$G$3:$G1000, Timesheet!$C$3:$C1000, $B34, Timesheet!$B$3:$B1000, "&lt;"&amp;AA$29+7, Timesheet!$B$3:$B1000, "&gt;="&amp;AA$29)
+SUMIFS(Meetings!$F$3:$F1000, Meetings!$B$3:$B1000, "&lt;"&amp;AA$29+7, Meetings!$B$3:$B1000, "&gt;="&amp;AA$29, Meetings!$G$3:$G1000, $B34)
+SUMIFS(Meetings!$F$3:$F1000, Meetings!$B$3:$B1000, "&lt;"&amp;AA$29+7, Meetings!$B$3:$B1000, "&gt;="&amp;AA$29, Meetings!$H$3:$H1000, $B34)
+SUMIFS(Meetings!$F$3:$F1000, Meetings!$B$3:$B1000, "&lt;"&amp;AA$29+7, Meetings!$B$3:$B1000, "&gt;="&amp;AA$29, Meetings!$I$3:$I1000, $B34)
+SUMIFS(Meetings!$F$3:$F1000, Meetings!$B$3:$B1000, "&lt;"&amp;AA$29+7, Meetings!$B$3:$B1000, "&gt;="&amp;AA$29, Meetings!$J$3:$J1000, $B34)
+SUMIFS(Meetings!$F$3:$F1000, Meetings!$B$3:$B1000, "&lt;"&amp;AA$29+7, Meetings!$B$3:$B1000, "&gt;="&amp;AA$29, Meetings!$K$3:$K1000, $B34)
+SUMIFS(Meetings!$F$3:$F1000, Meetings!$B$3:$B1000, "&lt;"&amp;AA$29+7, Meetings!$B$3:$B1000, "&gt;="&amp;AA$29, Meetings!$L$3:$L1000, $B34)
+SUMIFS(Meetings!$F$3:$F1000, Meetings!$B$3:$B1000, "&lt;"&amp;AA$29+7, Meetings!$B$3:$B1000, "&gt;="&amp;AA$29, Meetings!$M$3:$M1000, $B34)
+SUMIFS(Meetings!$F$3:$F1000, Meetings!$B$3:$B1000, "&lt;"&amp;AA$29+7, Meetings!$B$3:$B1000, "&gt;="&amp;AA$29, Meetings!$N$3:$N1000, $B34)
+SUMIFS(Meetings!$F$3:$F1000, Meetings!$B$3:$B1000, "&lt;"&amp;AA$29+7, Meetings!$B$3:$B1000, "&gt;="&amp;AA$29, Meetings!$O$3:$O1000, $B34)
+SUMIFS(Meetings!$F$3:$F1000, Meetings!$B$3:$B1000, "&lt;"&amp;AA$29+7, Meetings!$B$3:$B1000, "&gt;="&amp;AA$29, Meetings!$P$3:$P1000, $B34)
+SUMIFS(Meetings!$F$3:$F1000, Meetings!$B$3:$B1000, "&lt;"&amp;AA$29+7, Meetings!$B$3:$B1000, "&gt;="&amp;AA$29, Meetings!$Q$3:$Q1000, $B34)</f>
        <v>10</v>
      </c>
      <c r="AB34" s="143">
        <f>SUMIFS(Timesheet!$G$3:$G1000, Timesheet!$C$3:$C1000, $B34, Timesheet!$B$3:$B1000, "&lt;"&amp;AB$29+7, Timesheet!$B$3:$B1000, "&gt;="&amp;AB$29)
+SUMIFS(Meetings!$F$3:$F1000, Meetings!$B$3:$B1000, "&lt;"&amp;AB$29+7, Meetings!$B$3:$B1000, "&gt;="&amp;AB$29, Meetings!$G$3:$G1000, $B34)
+SUMIFS(Meetings!$F$3:$F1000, Meetings!$B$3:$B1000, "&lt;"&amp;AB$29+7, Meetings!$B$3:$B1000, "&gt;="&amp;AB$29, Meetings!$H$3:$H1000, $B34)
+SUMIFS(Meetings!$F$3:$F1000, Meetings!$B$3:$B1000, "&lt;"&amp;AB$29+7, Meetings!$B$3:$B1000, "&gt;="&amp;AB$29, Meetings!$I$3:$I1000, $B34)
+SUMIFS(Meetings!$F$3:$F1000, Meetings!$B$3:$B1000, "&lt;"&amp;AB$29+7, Meetings!$B$3:$B1000, "&gt;="&amp;AB$29, Meetings!$J$3:$J1000, $B34)
+SUMIFS(Meetings!$F$3:$F1000, Meetings!$B$3:$B1000, "&lt;"&amp;AB$29+7, Meetings!$B$3:$B1000, "&gt;="&amp;AB$29, Meetings!$K$3:$K1000, $B34)
+SUMIFS(Meetings!$F$3:$F1000, Meetings!$B$3:$B1000, "&lt;"&amp;AB$29+7, Meetings!$B$3:$B1000, "&gt;="&amp;AB$29, Meetings!$L$3:$L1000, $B34)
+SUMIFS(Meetings!$F$3:$F1000, Meetings!$B$3:$B1000, "&lt;"&amp;AB$29+7, Meetings!$B$3:$B1000, "&gt;="&amp;AB$29, Meetings!$M$3:$M1000, $B34)
+SUMIFS(Meetings!$F$3:$F1000, Meetings!$B$3:$B1000, "&lt;"&amp;AB$29+7, Meetings!$B$3:$B1000, "&gt;="&amp;AB$29, Meetings!$N$3:$N1000, $B34)
+SUMIFS(Meetings!$F$3:$F1000, Meetings!$B$3:$B1000, "&lt;"&amp;AB$29+7, Meetings!$B$3:$B1000, "&gt;="&amp;AB$29, Meetings!$O$3:$O1000, $B34)
+SUMIFS(Meetings!$F$3:$F1000, Meetings!$B$3:$B1000, "&lt;"&amp;AB$29+7, Meetings!$B$3:$B1000, "&gt;="&amp;AB$29, Meetings!$P$3:$P1000, $B34)
+SUMIFS(Meetings!$F$3:$F1000, Meetings!$B$3:$B1000, "&lt;"&amp;AB$29+7, Meetings!$B$3:$B1000, "&gt;="&amp;AB$29, Meetings!$Q$3:$Q1000, $B34)</f>
        <v>1.75</v>
      </c>
      <c r="AC34" s="143">
        <f>SUMIFS(Timesheet!$G$3:$G1000, Timesheet!$C$3:$C1000, $B34, Timesheet!$B$3:$B1000, "&lt;"&amp;AC$29+7, Timesheet!$B$3:$B1000, "&gt;="&amp;AC$29)
+SUMIFS(Meetings!$F$3:$F1000, Meetings!$B$3:$B1000, "&lt;"&amp;AC$29+7, Meetings!$B$3:$B1000, "&gt;="&amp;AC$29, Meetings!$G$3:$G1000, $B34)
+SUMIFS(Meetings!$F$3:$F1000, Meetings!$B$3:$B1000, "&lt;"&amp;AC$29+7, Meetings!$B$3:$B1000, "&gt;="&amp;AC$29, Meetings!$H$3:$H1000, $B34)
+SUMIFS(Meetings!$F$3:$F1000, Meetings!$B$3:$B1000, "&lt;"&amp;AC$29+7, Meetings!$B$3:$B1000, "&gt;="&amp;AC$29, Meetings!$I$3:$I1000, $B34)
+SUMIFS(Meetings!$F$3:$F1000, Meetings!$B$3:$B1000, "&lt;"&amp;AC$29+7, Meetings!$B$3:$B1000, "&gt;="&amp;AC$29, Meetings!$J$3:$J1000, $B34)
+SUMIFS(Meetings!$F$3:$F1000, Meetings!$B$3:$B1000, "&lt;"&amp;AC$29+7, Meetings!$B$3:$B1000, "&gt;="&amp;AC$29, Meetings!$K$3:$K1000, $B34)
+SUMIFS(Meetings!$F$3:$F1000, Meetings!$B$3:$B1000, "&lt;"&amp;AC$29+7, Meetings!$B$3:$B1000, "&gt;="&amp;AC$29, Meetings!$L$3:$L1000, $B34)
+SUMIFS(Meetings!$F$3:$F1000, Meetings!$B$3:$B1000, "&lt;"&amp;AC$29+7, Meetings!$B$3:$B1000, "&gt;="&amp;AC$29, Meetings!$M$3:$M1000, $B34)
+SUMIFS(Meetings!$F$3:$F1000, Meetings!$B$3:$B1000, "&lt;"&amp;AC$29+7, Meetings!$B$3:$B1000, "&gt;="&amp;AC$29, Meetings!$N$3:$N1000, $B34)
+SUMIFS(Meetings!$F$3:$F1000, Meetings!$B$3:$B1000, "&lt;"&amp;AC$29+7, Meetings!$B$3:$B1000, "&gt;="&amp;AC$29, Meetings!$O$3:$O1000, $B34)
+SUMIFS(Meetings!$F$3:$F1000, Meetings!$B$3:$B1000, "&lt;"&amp;AC$29+7, Meetings!$B$3:$B1000, "&gt;="&amp;AC$29, Meetings!$P$3:$P1000, $B34)
+SUMIFS(Meetings!$F$3:$F1000, Meetings!$B$3:$B1000, "&lt;"&amp;AC$29+7, Meetings!$B$3:$B1000, "&gt;="&amp;AC$29, Meetings!$Q$3:$Q1000, $B34)</f>
        <v>2.25</v>
      </c>
      <c r="AD34" s="143">
        <f>SUMIFS(Timesheet!$G$3:$G1000, Timesheet!$C$3:$C1000, $B34, Timesheet!$B$3:$B1000, "&lt;"&amp;AD$29+7, Timesheet!$B$3:$B1000, "&gt;="&amp;AD$29)
+SUMIFS(Meetings!$F$3:$F1000, Meetings!$B$3:$B1000, "&lt;"&amp;AD$29+7, Meetings!$B$3:$B1000, "&gt;="&amp;AD$29, Meetings!$G$3:$G1000, $B34)
+SUMIFS(Meetings!$F$3:$F1000, Meetings!$B$3:$B1000, "&lt;"&amp;AD$29+7, Meetings!$B$3:$B1000, "&gt;="&amp;AD$29, Meetings!$H$3:$H1000, $B34)
+SUMIFS(Meetings!$F$3:$F1000, Meetings!$B$3:$B1000, "&lt;"&amp;AD$29+7, Meetings!$B$3:$B1000, "&gt;="&amp;AD$29, Meetings!$I$3:$I1000, $B34)
+SUMIFS(Meetings!$F$3:$F1000, Meetings!$B$3:$B1000, "&lt;"&amp;AD$29+7, Meetings!$B$3:$B1000, "&gt;="&amp;AD$29, Meetings!$J$3:$J1000, $B34)
+SUMIFS(Meetings!$F$3:$F1000, Meetings!$B$3:$B1000, "&lt;"&amp;AD$29+7, Meetings!$B$3:$B1000, "&gt;="&amp;AD$29, Meetings!$K$3:$K1000, $B34)
+SUMIFS(Meetings!$F$3:$F1000, Meetings!$B$3:$B1000, "&lt;"&amp;AD$29+7, Meetings!$B$3:$B1000, "&gt;="&amp;AD$29, Meetings!$L$3:$L1000, $B34)
+SUMIFS(Meetings!$F$3:$F1000, Meetings!$B$3:$B1000, "&lt;"&amp;AD$29+7, Meetings!$B$3:$B1000, "&gt;="&amp;AD$29, Meetings!$M$3:$M1000, $B34)
+SUMIFS(Meetings!$F$3:$F1000, Meetings!$B$3:$B1000, "&lt;"&amp;AD$29+7, Meetings!$B$3:$B1000, "&gt;="&amp;AD$29, Meetings!$N$3:$N1000, $B34)
+SUMIFS(Meetings!$F$3:$F1000, Meetings!$B$3:$B1000, "&lt;"&amp;AD$29+7, Meetings!$B$3:$B1000, "&gt;="&amp;AD$29, Meetings!$O$3:$O1000, $B34)
+SUMIFS(Meetings!$F$3:$F1000, Meetings!$B$3:$B1000, "&lt;"&amp;AD$29+7, Meetings!$B$3:$B1000, "&gt;="&amp;AD$29, Meetings!$P$3:$P1000, $B34)
+SUMIFS(Meetings!$F$3:$F1000, Meetings!$B$3:$B1000, "&lt;"&amp;AD$29+7, Meetings!$B$3:$B1000, "&gt;="&amp;AD$29, Meetings!$Q$3:$Q1000, $B34)</f>
        <v>4</v>
      </c>
      <c r="AE34" s="143">
        <f>SUMIFS(Timesheet!$G$3:$G1000, Timesheet!$C$3:$C1000, $B34, Timesheet!$B$3:$B1000, "&lt;"&amp;AE$29+7, Timesheet!$B$3:$B1000, "&gt;="&amp;AE$29)
+SUMIFS(Meetings!$F$3:$F1000, Meetings!$B$3:$B1000, "&lt;"&amp;AE$29+7, Meetings!$B$3:$B1000, "&gt;="&amp;AE$29, Meetings!$G$3:$G1000, $B34)
+SUMIFS(Meetings!$F$3:$F1000, Meetings!$B$3:$B1000, "&lt;"&amp;AE$29+7, Meetings!$B$3:$B1000, "&gt;="&amp;AE$29, Meetings!$H$3:$H1000, $B34)
+SUMIFS(Meetings!$F$3:$F1000, Meetings!$B$3:$B1000, "&lt;"&amp;AE$29+7, Meetings!$B$3:$B1000, "&gt;="&amp;AE$29, Meetings!$I$3:$I1000, $B34)
+SUMIFS(Meetings!$F$3:$F1000, Meetings!$B$3:$B1000, "&lt;"&amp;AE$29+7, Meetings!$B$3:$B1000, "&gt;="&amp;AE$29, Meetings!$J$3:$J1000, $B34)
+SUMIFS(Meetings!$F$3:$F1000, Meetings!$B$3:$B1000, "&lt;"&amp;AE$29+7, Meetings!$B$3:$B1000, "&gt;="&amp;AE$29, Meetings!$K$3:$K1000, $B34)
+SUMIFS(Meetings!$F$3:$F1000, Meetings!$B$3:$B1000, "&lt;"&amp;AE$29+7, Meetings!$B$3:$B1000, "&gt;="&amp;AE$29, Meetings!$L$3:$L1000, $B34)
+SUMIFS(Meetings!$F$3:$F1000, Meetings!$B$3:$B1000, "&lt;"&amp;AE$29+7, Meetings!$B$3:$B1000, "&gt;="&amp;AE$29, Meetings!$M$3:$M1000, $B34)
+SUMIFS(Meetings!$F$3:$F1000, Meetings!$B$3:$B1000, "&lt;"&amp;AE$29+7, Meetings!$B$3:$B1000, "&gt;="&amp;AE$29, Meetings!$N$3:$N1000, $B34)
+SUMIFS(Meetings!$F$3:$F1000, Meetings!$B$3:$B1000, "&lt;"&amp;AE$29+7, Meetings!$B$3:$B1000, "&gt;="&amp;AE$29, Meetings!$O$3:$O1000, $B34)
+SUMIFS(Meetings!$F$3:$F1000, Meetings!$B$3:$B1000, "&lt;"&amp;AE$29+7, Meetings!$B$3:$B1000, "&gt;="&amp;AE$29, Meetings!$P$3:$P1000, $B34)
+SUMIFS(Meetings!$F$3:$F1000, Meetings!$B$3:$B1000, "&lt;"&amp;AE$29+7, Meetings!$B$3:$B1000, "&gt;="&amp;AE$29, Meetings!$Q$3:$Q1000, $B34)</f>
        <v>1</v>
      </c>
      <c r="AF34" s="143">
        <f>SUMIFS(Timesheet!$G$3:$G1000, Timesheet!$C$3:$C1000, $B34, Timesheet!$B$3:$B1000, "&lt;"&amp;AF$29+7, Timesheet!$B$3:$B1000, "&gt;="&amp;AF$29)
+SUMIFS(Meetings!$F$3:$F1000, Meetings!$B$3:$B1000, "&lt;"&amp;AF$29+7, Meetings!$B$3:$B1000, "&gt;="&amp;AF$29, Meetings!$G$3:$G1000, $B34)
+SUMIFS(Meetings!$F$3:$F1000, Meetings!$B$3:$B1000, "&lt;"&amp;AF$29+7, Meetings!$B$3:$B1000, "&gt;="&amp;AF$29, Meetings!$H$3:$H1000, $B34)
+SUMIFS(Meetings!$F$3:$F1000, Meetings!$B$3:$B1000, "&lt;"&amp;AF$29+7, Meetings!$B$3:$B1000, "&gt;="&amp;AF$29, Meetings!$I$3:$I1000, $B34)
+SUMIFS(Meetings!$F$3:$F1000, Meetings!$B$3:$B1000, "&lt;"&amp;AF$29+7, Meetings!$B$3:$B1000, "&gt;="&amp;AF$29, Meetings!$J$3:$J1000, $B34)
+SUMIFS(Meetings!$F$3:$F1000, Meetings!$B$3:$B1000, "&lt;"&amp;AF$29+7, Meetings!$B$3:$B1000, "&gt;="&amp;AF$29, Meetings!$K$3:$K1000, $B34)
+SUMIFS(Meetings!$F$3:$F1000, Meetings!$B$3:$B1000, "&lt;"&amp;AF$29+7, Meetings!$B$3:$B1000, "&gt;="&amp;AF$29, Meetings!$L$3:$L1000, $B34)
+SUMIFS(Meetings!$F$3:$F1000, Meetings!$B$3:$B1000, "&lt;"&amp;AF$29+7, Meetings!$B$3:$B1000, "&gt;="&amp;AF$29, Meetings!$M$3:$M1000, $B34)
+SUMIFS(Meetings!$F$3:$F1000, Meetings!$B$3:$B1000, "&lt;"&amp;AF$29+7, Meetings!$B$3:$B1000, "&gt;="&amp;AF$29, Meetings!$N$3:$N1000, $B34)
+SUMIFS(Meetings!$F$3:$F1000, Meetings!$B$3:$B1000, "&lt;"&amp;AF$29+7, Meetings!$B$3:$B1000, "&gt;="&amp;AF$29, Meetings!$O$3:$O1000, $B34)
+SUMIFS(Meetings!$F$3:$F1000, Meetings!$B$3:$B1000, "&lt;"&amp;AF$29+7, Meetings!$B$3:$B1000, "&gt;="&amp;AF$29, Meetings!$P$3:$P1000, $B34)
+SUMIFS(Meetings!$F$3:$F1000, Meetings!$B$3:$B1000, "&lt;"&amp;AF$29+7, Meetings!$B$3:$B1000, "&gt;="&amp;AF$29, Meetings!$Q$3:$Q1000, $B34)</f>
        <v>11</v>
      </c>
      <c r="AG34" s="143">
        <f>SUMIFS(Timesheet!$G$3:$G1000, Timesheet!$C$3:$C1000, $B34, Timesheet!$B$3:$B1000, "&lt;"&amp;AG$29+7, Timesheet!$B$3:$B1000, "&gt;="&amp;AG$29)
+SUMIFS(Meetings!$F$3:$F1000, Meetings!$B$3:$B1000, "&lt;"&amp;AG$29+7, Meetings!$B$3:$B1000, "&gt;="&amp;AG$29, Meetings!$G$3:$G1000, $B34)
+SUMIFS(Meetings!$F$3:$F1000, Meetings!$B$3:$B1000, "&lt;"&amp;AG$29+7, Meetings!$B$3:$B1000, "&gt;="&amp;AG$29, Meetings!$H$3:$H1000, $B34)
+SUMIFS(Meetings!$F$3:$F1000, Meetings!$B$3:$B1000, "&lt;"&amp;AG$29+7, Meetings!$B$3:$B1000, "&gt;="&amp;AG$29, Meetings!$I$3:$I1000, $B34)
+SUMIFS(Meetings!$F$3:$F1000, Meetings!$B$3:$B1000, "&lt;"&amp;AG$29+7, Meetings!$B$3:$B1000, "&gt;="&amp;AG$29, Meetings!$J$3:$J1000, $B34)
+SUMIFS(Meetings!$F$3:$F1000, Meetings!$B$3:$B1000, "&lt;"&amp;AG$29+7, Meetings!$B$3:$B1000, "&gt;="&amp;AG$29, Meetings!$K$3:$K1000, $B34)
+SUMIFS(Meetings!$F$3:$F1000, Meetings!$B$3:$B1000, "&lt;"&amp;AG$29+7, Meetings!$B$3:$B1000, "&gt;="&amp;AG$29, Meetings!$L$3:$L1000, $B34)
+SUMIFS(Meetings!$F$3:$F1000, Meetings!$B$3:$B1000, "&lt;"&amp;AG$29+7, Meetings!$B$3:$B1000, "&gt;="&amp;AG$29, Meetings!$M$3:$M1000, $B34)
+SUMIFS(Meetings!$F$3:$F1000, Meetings!$B$3:$B1000, "&lt;"&amp;AG$29+7, Meetings!$B$3:$B1000, "&gt;="&amp;AG$29, Meetings!$N$3:$N1000, $B34)
+SUMIFS(Meetings!$F$3:$F1000, Meetings!$B$3:$B1000, "&lt;"&amp;AG$29+7, Meetings!$B$3:$B1000, "&gt;="&amp;AG$29, Meetings!$O$3:$O1000, $B34)
+SUMIFS(Meetings!$F$3:$F1000, Meetings!$B$3:$B1000, "&lt;"&amp;AG$29+7, Meetings!$B$3:$B1000, "&gt;="&amp;AG$29, Meetings!$P$3:$P1000, $B34)
+SUMIFS(Meetings!$F$3:$F1000, Meetings!$B$3:$B1000, "&lt;"&amp;AG$29+7, Meetings!$B$3:$B1000, "&gt;="&amp;AG$29, Meetings!$Q$3:$Q1000, $B34)</f>
        <v>13</v>
      </c>
      <c r="AH34" s="143">
        <f>SUMIFS(Timesheet!$G$3:$G1000, Timesheet!$C$3:$C1000, $B34, Timesheet!$B$3:$B1000, "&lt;"&amp;AH$29+7, Timesheet!$B$3:$B1000, "&gt;="&amp;AH$29)
+SUMIFS(Meetings!$F$3:$F1000, Meetings!$B$3:$B1000, "&lt;"&amp;AH$29+7, Meetings!$B$3:$B1000, "&gt;="&amp;AH$29, Meetings!$G$3:$G1000, $B34)
+SUMIFS(Meetings!$F$3:$F1000, Meetings!$B$3:$B1000, "&lt;"&amp;AH$29+7, Meetings!$B$3:$B1000, "&gt;="&amp;AH$29, Meetings!$H$3:$H1000, $B34)
+SUMIFS(Meetings!$F$3:$F1000, Meetings!$B$3:$B1000, "&lt;"&amp;AH$29+7, Meetings!$B$3:$B1000, "&gt;="&amp;AH$29, Meetings!$I$3:$I1000, $B34)
+SUMIFS(Meetings!$F$3:$F1000, Meetings!$B$3:$B1000, "&lt;"&amp;AH$29+7, Meetings!$B$3:$B1000, "&gt;="&amp;AH$29, Meetings!$J$3:$J1000, $B34)
+SUMIFS(Meetings!$F$3:$F1000, Meetings!$B$3:$B1000, "&lt;"&amp;AH$29+7, Meetings!$B$3:$B1000, "&gt;="&amp;AH$29, Meetings!$K$3:$K1000, $B34)
+SUMIFS(Meetings!$F$3:$F1000, Meetings!$B$3:$B1000, "&lt;"&amp;AH$29+7, Meetings!$B$3:$B1000, "&gt;="&amp;AH$29, Meetings!$L$3:$L1000, $B34)
+SUMIFS(Meetings!$F$3:$F1000, Meetings!$B$3:$B1000, "&lt;"&amp;AH$29+7, Meetings!$B$3:$B1000, "&gt;="&amp;AH$29, Meetings!$M$3:$M1000, $B34)
+SUMIFS(Meetings!$F$3:$F1000, Meetings!$B$3:$B1000, "&lt;"&amp;AH$29+7, Meetings!$B$3:$B1000, "&gt;="&amp;AH$29, Meetings!$N$3:$N1000, $B34)
+SUMIFS(Meetings!$F$3:$F1000, Meetings!$B$3:$B1000, "&lt;"&amp;AH$29+7, Meetings!$B$3:$B1000, "&gt;="&amp;AH$29, Meetings!$O$3:$O1000, $B34)
+SUMIFS(Meetings!$F$3:$F1000, Meetings!$B$3:$B1000, "&lt;"&amp;AH$29+7, Meetings!$B$3:$B1000, "&gt;="&amp;AH$29, Meetings!$P$3:$P1000, $B34)
+SUMIFS(Meetings!$F$3:$F1000, Meetings!$B$3:$B1000, "&lt;"&amp;AH$29+7, Meetings!$B$3:$B1000, "&gt;="&amp;AH$29, Meetings!$Q$3:$Q1000, $B34)</f>
        <v>2.5</v>
      </c>
      <c r="AI34" s="143">
        <f>SUMIFS(Timesheet!$G$3:$G1000, Timesheet!$C$3:$C1000, $B34, Timesheet!$B$3:$B1000, "&lt;"&amp;AI$29+7, Timesheet!$B$3:$B1000, "&gt;="&amp;AI$29)
+SUMIFS(Meetings!$F$3:$F1000, Meetings!$B$3:$B1000, "&lt;"&amp;AI$29+7, Meetings!$B$3:$B1000, "&gt;="&amp;AI$29, Meetings!$G$3:$G1000, $B34)
+SUMIFS(Meetings!$F$3:$F1000, Meetings!$B$3:$B1000, "&lt;"&amp;AI$29+7, Meetings!$B$3:$B1000, "&gt;="&amp;AI$29, Meetings!$H$3:$H1000, $B34)
+SUMIFS(Meetings!$F$3:$F1000, Meetings!$B$3:$B1000, "&lt;"&amp;AI$29+7, Meetings!$B$3:$B1000, "&gt;="&amp;AI$29, Meetings!$I$3:$I1000, $B34)
+SUMIFS(Meetings!$F$3:$F1000, Meetings!$B$3:$B1000, "&lt;"&amp;AI$29+7, Meetings!$B$3:$B1000, "&gt;="&amp;AI$29, Meetings!$J$3:$J1000, $B34)
+SUMIFS(Meetings!$F$3:$F1000, Meetings!$B$3:$B1000, "&lt;"&amp;AI$29+7, Meetings!$B$3:$B1000, "&gt;="&amp;AI$29, Meetings!$K$3:$K1000, $B34)
+SUMIFS(Meetings!$F$3:$F1000, Meetings!$B$3:$B1000, "&lt;"&amp;AI$29+7, Meetings!$B$3:$B1000, "&gt;="&amp;AI$29, Meetings!$L$3:$L1000, $B34)
+SUMIFS(Meetings!$F$3:$F1000, Meetings!$B$3:$B1000, "&lt;"&amp;AI$29+7, Meetings!$B$3:$B1000, "&gt;="&amp;AI$29, Meetings!$M$3:$M1000, $B34)
+SUMIFS(Meetings!$F$3:$F1000, Meetings!$B$3:$B1000, "&lt;"&amp;AI$29+7, Meetings!$B$3:$B1000, "&gt;="&amp;AI$29, Meetings!$N$3:$N1000, $B34)
+SUMIFS(Meetings!$F$3:$F1000, Meetings!$B$3:$B1000, "&lt;"&amp;AI$29+7, Meetings!$B$3:$B1000, "&gt;="&amp;AI$29, Meetings!$O$3:$O1000, $B34)
+SUMIFS(Meetings!$F$3:$F1000, Meetings!$B$3:$B1000, "&lt;"&amp;AI$29+7, Meetings!$B$3:$B1000, "&gt;="&amp;AI$29, Meetings!$P$3:$P1000, $B34)
+SUMIFS(Meetings!$F$3:$F1000, Meetings!$B$3:$B1000, "&lt;"&amp;AI$29+7, Meetings!$B$3:$B1000, "&gt;="&amp;AI$29, Meetings!$Q$3:$Q1000, $B34)</f>
        <v>0</v>
      </c>
      <c r="AJ34" s="143">
        <f>SUMIFS(Timesheet!$G$3:$G1000, Timesheet!$C$3:$C1000, $B34, Timesheet!$B$3:$B1000, "&lt;"&amp;AJ$29+7, Timesheet!$B$3:$B1000, "&gt;="&amp;AJ$29)
+SUMIFS(Meetings!$F$3:$F1000, Meetings!$B$3:$B1000, "&lt;"&amp;AJ$29+7, Meetings!$B$3:$B1000, "&gt;="&amp;AJ$29, Meetings!$G$3:$G1000, $B34)
+SUMIFS(Meetings!$F$3:$F1000, Meetings!$B$3:$B1000, "&lt;"&amp;AJ$29+7, Meetings!$B$3:$B1000, "&gt;="&amp;AJ$29, Meetings!$H$3:$H1000, $B34)
+SUMIFS(Meetings!$F$3:$F1000, Meetings!$B$3:$B1000, "&lt;"&amp;AJ$29+7, Meetings!$B$3:$B1000, "&gt;="&amp;AJ$29, Meetings!$I$3:$I1000, $B34)
+SUMIFS(Meetings!$F$3:$F1000, Meetings!$B$3:$B1000, "&lt;"&amp;AJ$29+7, Meetings!$B$3:$B1000, "&gt;="&amp;AJ$29, Meetings!$J$3:$J1000, $B34)
+SUMIFS(Meetings!$F$3:$F1000, Meetings!$B$3:$B1000, "&lt;"&amp;AJ$29+7, Meetings!$B$3:$B1000, "&gt;="&amp;AJ$29, Meetings!$K$3:$K1000, $B34)
+SUMIFS(Meetings!$F$3:$F1000, Meetings!$B$3:$B1000, "&lt;"&amp;AJ$29+7, Meetings!$B$3:$B1000, "&gt;="&amp;AJ$29, Meetings!$L$3:$L1000, $B34)
+SUMIFS(Meetings!$F$3:$F1000, Meetings!$B$3:$B1000, "&lt;"&amp;AJ$29+7, Meetings!$B$3:$B1000, "&gt;="&amp;AJ$29, Meetings!$M$3:$M1000, $B34)
+SUMIFS(Meetings!$F$3:$F1000, Meetings!$B$3:$B1000, "&lt;"&amp;AJ$29+7, Meetings!$B$3:$B1000, "&gt;="&amp;AJ$29, Meetings!$N$3:$N1000, $B34)
+SUMIFS(Meetings!$F$3:$F1000, Meetings!$B$3:$B1000, "&lt;"&amp;AJ$29+7, Meetings!$B$3:$B1000, "&gt;="&amp;AJ$29, Meetings!$O$3:$O1000, $B34)
+SUMIFS(Meetings!$F$3:$F1000, Meetings!$B$3:$B1000, "&lt;"&amp;AJ$29+7, Meetings!$B$3:$B1000, "&gt;="&amp;AJ$29, Meetings!$P$3:$P1000, $B34)
+SUMIFS(Meetings!$F$3:$F1000, Meetings!$B$3:$B1000, "&lt;"&amp;AJ$29+7, Meetings!$B$3:$B1000, "&gt;="&amp;AJ$29, Meetings!$Q$3:$Q1000, $B34)</f>
        <v>0</v>
      </c>
      <c r="AK34" s="109">
        <f t="shared" si="5"/>
        <v>119.25</v>
      </c>
    </row>
    <row r="35" ht="15.75" customHeight="1">
      <c r="A35" s="138"/>
      <c r="B35" s="142" t="s">
        <v>50</v>
      </c>
      <c r="C35" s="143">
        <f>SUMIFS(Timesheet!$G$3:$G1000, Timesheet!$C$3:$C1000, $B35, Timesheet!$B$3:$B1000, "&lt;"&amp;C$29+7, Timesheet!$B$3:$B1000, "&gt;="&amp;C$29)
+SUMIFS(Meetings!$F$3:$F1000, Meetings!$B$3:$B1000, "&lt;"&amp;C$29+7, Meetings!$B$3:$B1000, "&gt;="&amp;C$29, Meetings!$G$3:$G1000, $B35)
+SUMIFS(Meetings!$F$3:$F1000, Meetings!$B$3:$B1000, "&lt;"&amp;C$29+7, Meetings!$B$3:$B1000, "&gt;="&amp;C$29, Meetings!$H$3:$H1000, $B35)
+SUMIFS(Meetings!$F$3:$F1000, Meetings!$B$3:$B1000, "&lt;"&amp;C$29+7, Meetings!$B$3:$B1000, "&gt;="&amp;C$29, Meetings!$I$3:$I1000, $B35)
+SUMIFS(Meetings!$F$3:$F1000, Meetings!$B$3:$B1000, "&lt;"&amp;C$29+7, Meetings!$B$3:$B1000, "&gt;="&amp;C$29, Meetings!$J$3:$J1000, $B35)
+SUMIFS(Meetings!$F$3:$F1000, Meetings!$B$3:$B1000, "&lt;"&amp;C$29+7, Meetings!$B$3:$B1000, "&gt;="&amp;C$29, Meetings!$K$3:$K1000, $B35)
+SUMIFS(Meetings!$F$3:$F1000, Meetings!$B$3:$B1000, "&lt;"&amp;C$29+7, Meetings!$B$3:$B1000, "&gt;="&amp;C$29, Meetings!$L$3:$L1000, $B35)
+SUMIFS(Meetings!$F$3:$F1000, Meetings!$B$3:$B1000, "&lt;"&amp;C$29+7, Meetings!$B$3:$B1000, "&gt;="&amp;C$29, Meetings!$M$3:$M1000, $B35)
+SUMIFS(Meetings!$F$3:$F1000, Meetings!$B$3:$B1000, "&lt;"&amp;C$29+7, Meetings!$B$3:$B1000, "&gt;="&amp;C$29, Meetings!$N$3:$N1000, $B35)
+SUMIFS(Meetings!$F$3:$F1000, Meetings!$B$3:$B1000, "&lt;"&amp;C$29+7, Meetings!$B$3:$B1000, "&gt;="&amp;C$29, Meetings!$O$3:$O1000, $B35)
+SUMIFS(Meetings!$F$3:$F1000, Meetings!$B$3:$B1000, "&lt;"&amp;C$29+7, Meetings!$B$3:$B1000, "&gt;="&amp;C$29, Meetings!$P$3:$P1000, $B35)
+SUMIFS(Meetings!$F$3:$F1000, Meetings!$B$3:$B1000, "&lt;"&amp;C$29+7, Meetings!$B$3:$B1000, "&gt;="&amp;C$29, Meetings!$Q$3:$Q1000, $B35)</f>
        <v>0</v>
      </c>
      <c r="D35" s="143">
        <f>SUMIFS(Timesheet!$G$3:$G1000, Timesheet!$C$3:$C1000, $B35, Timesheet!$B$3:$B1000, "&lt;"&amp;D$29+7, Timesheet!$B$3:$B1000, "&gt;="&amp;D$29)
+SUMIFS(Meetings!$F$3:$F1000, Meetings!$B$3:$B1000, "&lt;"&amp;D$29+7, Meetings!$B$3:$B1000, "&gt;="&amp;D$29, Meetings!$G$3:$G1000, $B35)
+SUMIFS(Meetings!$F$3:$F1000, Meetings!$B$3:$B1000, "&lt;"&amp;D$29+7, Meetings!$B$3:$B1000, "&gt;="&amp;D$29, Meetings!$H$3:$H1000, $B35)
+SUMIFS(Meetings!$F$3:$F1000, Meetings!$B$3:$B1000, "&lt;"&amp;D$29+7, Meetings!$B$3:$B1000, "&gt;="&amp;D$29, Meetings!$I$3:$I1000, $B35)
+SUMIFS(Meetings!$F$3:$F1000, Meetings!$B$3:$B1000, "&lt;"&amp;D$29+7, Meetings!$B$3:$B1000, "&gt;="&amp;D$29, Meetings!$J$3:$J1000, $B35)
+SUMIFS(Meetings!$F$3:$F1000, Meetings!$B$3:$B1000, "&lt;"&amp;D$29+7, Meetings!$B$3:$B1000, "&gt;="&amp;D$29, Meetings!$K$3:$K1000, $B35)
+SUMIFS(Meetings!$F$3:$F1000, Meetings!$B$3:$B1000, "&lt;"&amp;D$29+7, Meetings!$B$3:$B1000, "&gt;="&amp;D$29, Meetings!$L$3:$L1000, $B35)
+SUMIFS(Meetings!$F$3:$F1000, Meetings!$B$3:$B1000, "&lt;"&amp;D$29+7, Meetings!$B$3:$B1000, "&gt;="&amp;D$29, Meetings!$M$3:$M1000, $B35)
+SUMIFS(Meetings!$F$3:$F1000, Meetings!$B$3:$B1000, "&lt;"&amp;D$29+7, Meetings!$B$3:$B1000, "&gt;="&amp;D$29, Meetings!$N$3:$N1000, $B35)
+SUMIFS(Meetings!$F$3:$F1000, Meetings!$B$3:$B1000, "&lt;"&amp;D$29+7, Meetings!$B$3:$B1000, "&gt;="&amp;D$29, Meetings!$O$3:$O1000, $B35)
+SUMIFS(Meetings!$F$3:$F1000, Meetings!$B$3:$B1000, "&lt;"&amp;D$29+7, Meetings!$B$3:$B1000, "&gt;="&amp;D$29, Meetings!$P$3:$P1000, $B35)
+SUMIFS(Meetings!$F$3:$F1000, Meetings!$B$3:$B1000, "&lt;"&amp;D$29+7, Meetings!$B$3:$B1000, "&gt;="&amp;D$29, Meetings!$Q$3:$Q1000, $B35)</f>
        <v>1.75</v>
      </c>
      <c r="E35" s="143">
        <f>SUMIFS(Timesheet!$G$3:$G1000, Timesheet!$C$3:$C1000, $B35, Timesheet!$B$3:$B1000, "&lt;"&amp;E$29+7, Timesheet!$B$3:$B1000, "&gt;="&amp;E$29)
+SUMIFS(Meetings!$F$3:$F1000, Meetings!$B$3:$B1000, "&lt;"&amp;E$29+7, Meetings!$B$3:$B1000, "&gt;="&amp;E$29, Meetings!$G$3:$G1000, $B35)
+SUMIFS(Meetings!$F$3:$F1000, Meetings!$B$3:$B1000, "&lt;"&amp;E$29+7, Meetings!$B$3:$B1000, "&gt;="&amp;E$29, Meetings!$H$3:$H1000, $B35)
+SUMIFS(Meetings!$F$3:$F1000, Meetings!$B$3:$B1000, "&lt;"&amp;E$29+7, Meetings!$B$3:$B1000, "&gt;="&amp;E$29, Meetings!$I$3:$I1000, $B35)
+SUMIFS(Meetings!$F$3:$F1000, Meetings!$B$3:$B1000, "&lt;"&amp;E$29+7, Meetings!$B$3:$B1000, "&gt;="&amp;E$29, Meetings!$J$3:$J1000, $B35)
+SUMIFS(Meetings!$F$3:$F1000, Meetings!$B$3:$B1000, "&lt;"&amp;E$29+7, Meetings!$B$3:$B1000, "&gt;="&amp;E$29, Meetings!$K$3:$K1000, $B35)
+SUMIFS(Meetings!$F$3:$F1000, Meetings!$B$3:$B1000, "&lt;"&amp;E$29+7, Meetings!$B$3:$B1000, "&gt;="&amp;E$29, Meetings!$L$3:$L1000, $B35)
+SUMIFS(Meetings!$F$3:$F1000, Meetings!$B$3:$B1000, "&lt;"&amp;E$29+7, Meetings!$B$3:$B1000, "&gt;="&amp;E$29, Meetings!$M$3:$M1000, $B35)
+SUMIFS(Meetings!$F$3:$F1000, Meetings!$B$3:$B1000, "&lt;"&amp;E$29+7, Meetings!$B$3:$B1000, "&gt;="&amp;E$29, Meetings!$N$3:$N1000, $B35)
+SUMIFS(Meetings!$F$3:$F1000, Meetings!$B$3:$B1000, "&lt;"&amp;E$29+7, Meetings!$B$3:$B1000, "&gt;="&amp;E$29, Meetings!$O$3:$O1000, $B35)
+SUMIFS(Meetings!$F$3:$F1000, Meetings!$B$3:$B1000, "&lt;"&amp;E$29+7, Meetings!$B$3:$B1000, "&gt;="&amp;E$29, Meetings!$P$3:$P1000, $B35)
+SUMIFS(Meetings!$F$3:$F1000, Meetings!$B$3:$B1000, "&lt;"&amp;E$29+7, Meetings!$B$3:$B1000, "&gt;="&amp;E$29, Meetings!$Q$3:$Q1000, $B35)</f>
        <v>2.25</v>
      </c>
      <c r="F35" s="143">
        <f>SUMIFS(Timesheet!$G$3:$G1000, Timesheet!$C$3:$C1000, $B35, Timesheet!$B$3:$B1000, "&lt;"&amp;F$29+7, Timesheet!$B$3:$B1000, "&gt;="&amp;F$29)
+SUMIFS(Meetings!$F$3:$F1000, Meetings!$B$3:$B1000, "&lt;"&amp;F$29+7, Meetings!$B$3:$B1000, "&gt;="&amp;F$29, Meetings!$G$3:$G1000, $B35)
+SUMIFS(Meetings!$F$3:$F1000, Meetings!$B$3:$B1000, "&lt;"&amp;F$29+7, Meetings!$B$3:$B1000, "&gt;="&amp;F$29, Meetings!$H$3:$H1000, $B35)
+SUMIFS(Meetings!$F$3:$F1000, Meetings!$B$3:$B1000, "&lt;"&amp;F$29+7, Meetings!$B$3:$B1000, "&gt;="&amp;F$29, Meetings!$I$3:$I1000, $B35)
+SUMIFS(Meetings!$F$3:$F1000, Meetings!$B$3:$B1000, "&lt;"&amp;F$29+7, Meetings!$B$3:$B1000, "&gt;="&amp;F$29, Meetings!$J$3:$J1000, $B35)
+SUMIFS(Meetings!$F$3:$F1000, Meetings!$B$3:$B1000, "&lt;"&amp;F$29+7, Meetings!$B$3:$B1000, "&gt;="&amp;F$29, Meetings!$K$3:$K1000, $B35)
+SUMIFS(Meetings!$F$3:$F1000, Meetings!$B$3:$B1000, "&lt;"&amp;F$29+7, Meetings!$B$3:$B1000, "&gt;="&amp;F$29, Meetings!$L$3:$L1000, $B35)
+SUMIFS(Meetings!$F$3:$F1000, Meetings!$B$3:$B1000, "&lt;"&amp;F$29+7, Meetings!$B$3:$B1000, "&gt;="&amp;F$29, Meetings!$M$3:$M1000, $B35)
+SUMIFS(Meetings!$F$3:$F1000, Meetings!$B$3:$B1000, "&lt;"&amp;F$29+7, Meetings!$B$3:$B1000, "&gt;="&amp;F$29, Meetings!$N$3:$N1000, $B35)
+SUMIFS(Meetings!$F$3:$F1000, Meetings!$B$3:$B1000, "&lt;"&amp;F$29+7, Meetings!$B$3:$B1000, "&gt;="&amp;F$29, Meetings!$O$3:$O1000, $B35)
+SUMIFS(Meetings!$F$3:$F1000, Meetings!$B$3:$B1000, "&lt;"&amp;F$29+7, Meetings!$B$3:$B1000, "&gt;="&amp;F$29, Meetings!$P$3:$P1000, $B35)
+SUMIFS(Meetings!$F$3:$F1000, Meetings!$B$3:$B1000, "&lt;"&amp;F$29+7, Meetings!$B$3:$B1000, "&gt;="&amp;F$29, Meetings!$Q$3:$Q1000, $B35)</f>
        <v>6</v>
      </c>
      <c r="G35" s="143">
        <f>SUMIFS(Timesheet!$G$3:$G1000, Timesheet!$C$3:$C1000, $B35, Timesheet!$B$3:$B1000, "&lt;"&amp;G$29+7, Timesheet!$B$3:$B1000, "&gt;="&amp;G$29)
+SUMIFS(Meetings!$F$3:$F1000, Meetings!$B$3:$B1000, "&lt;"&amp;G$29+7, Meetings!$B$3:$B1000, "&gt;="&amp;G$29, Meetings!$G$3:$G1000, $B35)
+SUMIFS(Meetings!$F$3:$F1000, Meetings!$B$3:$B1000, "&lt;"&amp;G$29+7, Meetings!$B$3:$B1000, "&gt;="&amp;G$29, Meetings!$H$3:$H1000, $B35)
+SUMIFS(Meetings!$F$3:$F1000, Meetings!$B$3:$B1000, "&lt;"&amp;G$29+7, Meetings!$B$3:$B1000, "&gt;="&amp;G$29, Meetings!$I$3:$I1000, $B35)
+SUMIFS(Meetings!$F$3:$F1000, Meetings!$B$3:$B1000, "&lt;"&amp;G$29+7, Meetings!$B$3:$B1000, "&gt;="&amp;G$29, Meetings!$J$3:$J1000, $B35)
+SUMIFS(Meetings!$F$3:$F1000, Meetings!$B$3:$B1000, "&lt;"&amp;G$29+7, Meetings!$B$3:$B1000, "&gt;="&amp;G$29, Meetings!$K$3:$K1000, $B35)
+SUMIFS(Meetings!$F$3:$F1000, Meetings!$B$3:$B1000, "&lt;"&amp;G$29+7, Meetings!$B$3:$B1000, "&gt;="&amp;G$29, Meetings!$L$3:$L1000, $B35)
+SUMIFS(Meetings!$F$3:$F1000, Meetings!$B$3:$B1000, "&lt;"&amp;G$29+7, Meetings!$B$3:$B1000, "&gt;="&amp;G$29, Meetings!$M$3:$M1000, $B35)
+SUMIFS(Meetings!$F$3:$F1000, Meetings!$B$3:$B1000, "&lt;"&amp;G$29+7, Meetings!$B$3:$B1000, "&gt;="&amp;G$29, Meetings!$N$3:$N1000, $B35)
+SUMIFS(Meetings!$F$3:$F1000, Meetings!$B$3:$B1000, "&lt;"&amp;G$29+7, Meetings!$B$3:$B1000, "&gt;="&amp;G$29, Meetings!$O$3:$O1000, $B35)
+SUMIFS(Meetings!$F$3:$F1000, Meetings!$B$3:$B1000, "&lt;"&amp;G$29+7, Meetings!$B$3:$B1000, "&gt;="&amp;G$29, Meetings!$P$3:$P1000, $B35)
+SUMIFS(Meetings!$F$3:$F1000, Meetings!$B$3:$B1000, "&lt;"&amp;G$29+7, Meetings!$B$3:$B1000, "&gt;="&amp;G$29, Meetings!$Q$3:$Q1000, $B35)</f>
        <v>3</v>
      </c>
      <c r="H35" s="144">
        <f>SUMIFS(Timesheet!$G$3:$G1000, Timesheet!$C$3:$C1000, $B35, Timesheet!$B$3:$B1000, "&lt;"&amp;H$29+7, Timesheet!$B$3:$B1000, "&gt;="&amp;H$29)
+SUMIFS(Meetings!$F$3:$F1000, Meetings!$B$3:$B1000, "&lt;"&amp;H$29+7, Meetings!$B$3:$B1000, "&gt;="&amp;H$29, Meetings!$G$3:$G1000, $B35)
+SUMIFS(Meetings!$F$3:$F1000, Meetings!$B$3:$B1000, "&lt;"&amp;H$29+7, Meetings!$B$3:$B1000, "&gt;="&amp;H$29, Meetings!$H$3:$H1000, $B35)
+SUMIFS(Meetings!$F$3:$F1000, Meetings!$B$3:$B1000, "&lt;"&amp;H$29+7, Meetings!$B$3:$B1000, "&gt;="&amp;H$29, Meetings!$I$3:$I1000, $B35)
+SUMIFS(Meetings!$F$3:$F1000, Meetings!$B$3:$B1000, "&lt;"&amp;H$29+7, Meetings!$B$3:$B1000, "&gt;="&amp;H$29, Meetings!$J$3:$J1000, $B35)
+SUMIFS(Meetings!$F$3:$F1000, Meetings!$B$3:$B1000, "&lt;"&amp;H$29+7, Meetings!$B$3:$B1000, "&gt;="&amp;H$29, Meetings!$K$3:$K1000, $B35)
+SUMIFS(Meetings!$F$3:$F1000, Meetings!$B$3:$B1000, "&lt;"&amp;H$29+7, Meetings!$B$3:$B1000, "&gt;="&amp;H$29, Meetings!$L$3:$L1000, $B35)
+SUMIFS(Meetings!$F$3:$F1000, Meetings!$B$3:$B1000, "&lt;"&amp;H$29+7, Meetings!$B$3:$B1000, "&gt;="&amp;H$29, Meetings!$M$3:$M1000, $B35)
+SUMIFS(Meetings!$F$3:$F1000, Meetings!$B$3:$B1000, "&lt;"&amp;H$29+7, Meetings!$B$3:$B1000, "&gt;="&amp;H$29, Meetings!$N$3:$N1000, $B35)
+SUMIFS(Meetings!$F$3:$F1000, Meetings!$B$3:$B1000, "&lt;"&amp;H$29+7, Meetings!$B$3:$B1000, "&gt;="&amp;H$29, Meetings!$O$3:$O1000, $B35)
+SUMIFS(Meetings!$F$3:$F1000, Meetings!$B$3:$B1000, "&lt;"&amp;H$29+7, Meetings!$B$3:$B1000, "&gt;="&amp;H$29, Meetings!$P$3:$P1000, $B35)
+SUMIFS(Meetings!$F$3:$F1000, Meetings!$B$3:$B1000, "&lt;"&amp;H$29+7, Meetings!$B$3:$B1000, "&gt;="&amp;H$29, Meetings!$Q$3:$Q1000, $B35)</f>
        <v>0</v>
      </c>
      <c r="I35" s="144">
        <f>SUMIFS(Timesheet!$G$3:$G1000, Timesheet!$C$3:$C1000, $B35, Timesheet!$B$3:$B1000, "&lt;"&amp;I$29+7, Timesheet!$B$3:$B1000, "&gt;="&amp;I$29)
+SUMIFS(Meetings!$F$3:$F1000, Meetings!$B$3:$B1000, "&lt;"&amp;I$29+7, Meetings!$B$3:$B1000, "&gt;="&amp;I$29, Meetings!$G$3:$G1000, $B35)
+SUMIFS(Meetings!$F$3:$F1000, Meetings!$B$3:$B1000, "&lt;"&amp;I$29+7, Meetings!$B$3:$B1000, "&gt;="&amp;I$29, Meetings!$H$3:$H1000, $B35)
+SUMIFS(Meetings!$F$3:$F1000, Meetings!$B$3:$B1000, "&lt;"&amp;I$29+7, Meetings!$B$3:$B1000, "&gt;="&amp;I$29, Meetings!$I$3:$I1000, $B35)
+SUMIFS(Meetings!$F$3:$F1000, Meetings!$B$3:$B1000, "&lt;"&amp;I$29+7, Meetings!$B$3:$B1000, "&gt;="&amp;I$29, Meetings!$J$3:$J1000, $B35)
+SUMIFS(Meetings!$F$3:$F1000, Meetings!$B$3:$B1000, "&lt;"&amp;I$29+7, Meetings!$B$3:$B1000, "&gt;="&amp;I$29, Meetings!$K$3:$K1000, $B35)
+SUMIFS(Meetings!$F$3:$F1000, Meetings!$B$3:$B1000, "&lt;"&amp;I$29+7, Meetings!$B$3:$B1000, "&gt;="&amp;I$29, Meetings!$L$3:$L1000, $B35)
+SUMIFS(Meetings!$F$3:$F1000, Meetings!$B$3:$B1000, "&lt;"&amp;I$29+7, Meetings!$B$3:$B1000, "&gt;="&amp;I$29, Meetings!$M$3:$M1000, $B35)
+SUMIFS(Meetings!$F$3:$F1000, Meetings!$B$3:$B1000, "&lt;"&amp;I$29+7, Meetings!$B$3:$B1000, "&gt;="&amp;I$29, Meetings!$N$3:$N1000, $B35)
+SUMIFS(Meetings!$F$3:$F1000, Meetings!$B$3:$B1000, "&lt;"&amp;I$29+7, Meetings!$B$3:$B1000, "&gt;="&amp;I$29, Meetings!$O$3:$O1000, $B35)
+SUMIFS(Meetings!$F$3:$F1000, Meetings!$B$3:$B1000, "&lt;"&amp;I$29+7, Meetings!$B$3:$B1000, "&gt;="&amp;I$29, Meetings!$P$3:$P1000, $B35)
+SUMIFS(Meetings!$F$3:$F1000, Meetings!$B$3:$B1000, "&lt;"&amp;I$29+7, Meetings!$B$3:$B1000, "&gt;="&amp;I$29, Meetings!$Q$3:$Q1000, $B35)</f>
        <v>0</v>
      </c>
      <c r="J35" s="144">
        <f>SUMIFS(Timesheet!$G$3:$G1000, Timesheet!$C$3:$C1000, $B35, Timesheet!$B$3:$B1000, "&lt;"&amp;J$29+7, Timesheet!$B$3:$B1000, "&gt;="&amp;J$29)
+SUMIFS(Meetings!$F$3:$F1000, Meetings!$B$3:$B1000, "&lt;"&amp;J$29+7, Meetings!$B$3:$B1000, "&gt;="&amp;J$29, Meetings!$G$3:$G1000, $B35)
+SUMIFS(Meetings!$F$3:$F1000, Meetings!$B$3:$B1000, "&lt;"&amp;J$29+7, Meetings!$B$3:$B1000, "&gt;="&amp;J$29, Meetings!$H$3:$H1000, $B35)
+SUMIFS(Meetings!$F$3:$F1000, Meetings!$B$3:$B1000, "&lt;"&amp;J$29+7, Meetings!$B$3:$B1000, "&gt;="&amp;J$29, Meetings!$I$3:$I1000, $B35)
+SUMIFS(Meetings!$F$3:$F1000, Meetings!$B$3:$B1000, "&lt;"&amp;J$29+7, Meetings!$B$3:$B1000, "&gt;="&amp;J$29, Meetings!$J$3:$J1000, $B35)
+SUMIFS(Meetings!$F$3:$F1000, Meetings!$B$3:$B1000, "&lt;"&amp;J$29+7, Meetings!$B$3:$B1000, "&gt;="&amp;J$29, Meetings!$K$3:$K1000, $B35)
+SUMIFS(Meetings!$F$3:$F1000, Meetings!$B$3:$B1000, "&lt;"&amp;J$29+7, Meetings!$B$3:$B1000, "&gt;="&amp;J$29, Meetings!$L$3:$L1000, $B35)
+SUMIFS(Meetings!$F$3:$F1000, Meetings!$B$3:$B1000, "&lt;"&amp;J$29+7, Meetings!$B$3:$B1000, "&gt;="&amp;J$29, Meetings!$M$3:$M1000, $B35)
+SUMIFS(Meetings!$F$3:$F1000, Meetings!$B$3:$B1000, "&lt;"&amp;J$29+7, Meetings!$B$3:$B1000, "&gt;="&amp;J$29, Meetings!$N$3:$N1000, $B35)
+SUMIFS(Meetings!$F$3:$F1000, Meetings!$B$3:$B1000, "&lt;"&amp;J$29+7, Meetings!$B$3:$B1000, "&gt;="&amp;J$29, Meetings!$O$3:$O1000, $B35)
+SUMIFS(Meetings!$F$3:$F1000, Meetings!$B$3:$B1000, "&lt;"&amp;J$29+7, Meetings!$B$3:$B1000, "&gt;="&amp;J$29, Meetings!$P$3:$P1000, $B35)
+SUMIFS(Meetings!$F$3:$F1000, Meetings!$B$3:$B1000, "&lt;"&amp;J$29+7, Meetings!$B$3:$B1000, "&gt;="&amp;J$29, Meetings!$Q$3:$Q1000, $B35)</f>
        <v>0</v>
      </c>
      <c r="K35" s="144">
        <f>SUMIFS(Timesheet!$G$3:$G1000, Timesheet!$C$3:$C1000, $B35, Timesheet!$B$3:$B1000, "&lt;"&amp;K$29+7, Timesheet!$B$3:$B1000, "&gt;="&amp;K$29)
+SUMIFS(Meetings!$F$3:$F1000, Meetings!$B$3:$B1000, "&lt;"&amp;K$29+7, Meetings!$B$3:$B1000, "&gt;="&amp;K$29, Meetings!$G$3:$G1000, $B35)
+SUMIFS(Meetings!$F$3:$F1000, Meetings!$B$3:$B1000, "&lt;"&amp;K$29+7, Meetings!$B$3:$B1000, "&gt;="&amp;K$29, Meetings!$H$3:$H1000, $B35)
+SUMIFS(Meetings!$F$3:$F1000, Meetings!$B$3:$B1000, "&lt;"&amp;K$29+7, Meetings!$B$3:$B1000, "&gt;="&amp;K$29, Meetings!$I$3:$I1000, $B35)
+SUMIFS(Meetings!$F$3:$F1000, Meetings!$B$3:$B1000, "&lt;"&amp;K$29+7, Meetings!$B$3:$B1000, "&gt;="&amp;K$29, Meetings!$J$3:$J1000, $B35)
+SUMIFS(Meetings!$F$3:$F1000, Meetings!$B$3:$B1000, "&lt;"&amp;K$29+7, Meetings!$B$3:$B1000, "&gt;="&amp;K$29, Meetings!$K$3:$K1000, $B35)
+SUMIFS(Meetings!$F$3:$F1000, Meetings!$B$3:$B1000, "&lt;"&amp;K$29+7, Meetings!$B$3:$B1000, "&gt;="&amp;K$29, Meetings!$L$3:$L1000, $B35)
+SUMIFS(Meetings!$F$3:$F1000, Meetings!$B$3:$B1000, "&lt;"&amp;K$29+7, Meetings!$B$3:$B1000, "&gt;="&amp;K$29, Meetings!$M$3:$M1000, $B35)
+SUMIFS(Meetings!$F$3:$F1000, Meetings!$B$3:$B1000, "&lt;"&amp;K$29+7, Meetings!$B$3:$B1000, "&gt;="&amp;K$29, Meetings!$N$3:$N1000, $B35)
+SUMIFS(Meetings!$F$3:$F1000, Meetings!$B$3:$B1000, "&lt;"&amp;K$29+7, Meetings!$B$3:$B1000, "&gt;="&amp;K$29, Meetings!$O$3:$O1000, $B35)
+SUMIFS(Meetings!$F$3:$F1000, Meetings!$B$3:$B1000, "&lt;"&amp;K$29+7, Meetings!$B$3:$B1000, "&gt;="&amp;K$29, Meetings!$P$3:$P1000, $B35)
+SUMIFS(Meetings!$F$3:$F1000, Meetings!$B$3:$B1000, "&lt;"&amp;K$29+7, Meetings!$B$3:$B1000, "&gt;="&amp;K$29, Meetings!$Q$3:$Q1000, $B35)</f>
        <v>0</v>
      </c>
      <c r="L35" s="144">
        <f>SUMIFS(Timesheet!$G$3:$G1000, Timesheet!$C$3:$C1000, $B35, Timesheet!$B$3:$B1000, "&lt;"&amp;L$29+7, Timesheet!$B$3:$B1000, "&gt;="&amp;L$29)
+SUMIFS(Meetings!$F$3:$F1000, Meetings!$B$3:$B1000, "&lt;"&amp;L$29+7, Meetings!$B$3:$B1000, "&gt;="&amp;L$29, Meetings!$G$3:$G1000, $B35)
+SUMIFS(Meetings!$F$3:$F1000, Meetings!$B$3:$B1000, "&lt;"&amp;L$29+7, Meetings!$B$3:$B1000, "&gt;="&amp;L$29, Meetings!$H$3:$H1000, $B35)
+SUMIFS(Meetings!$F$3:$F1000, Meetings!$B$3:$B1000, "&lt;"&amp;L$29+7, Meetings!$B$3:$B1000, "&gt;="&amp;L$29, Meetings!$I$3:$I1000, $B35)
+SUMIFS(Meetings!$F$3:$F1000, Meetings!$B$3:$B1000, "&lt;"&amp;L$29+7, Meetings!$B$3:$B1000, "&gt;="&amp;L$29, Meetings!$J$3:$J1000, $B35)
+SUMIFS(Meetings!$F$3:$F1000, Meetings!$B$3:$B1000, "&lt;"&amp;L$29+7, Meetings!$B$3:$B1000, "&gt;="&amp;L$29, Meetings!$K$3:$K1000, $B35)
+SUMIFS(Meetings!$F$3:$F1000, Meetings!$B$3:$B1000, "&lt;"&amp;L$29+7, Meetings!$B$3:$B1000, "&gt;="&amp;L$29, Meetings!$L$3:$L1000, $B35)
+SUMIFS(Meetings!$F$3:$F1000, Meetings!$B$3:$B1000, "&lt;"&amp;L$29+7, Meetings!$B$3:$B1000, "&gt;="&amp;L$29, Meetings!$M$3:$M1000, $B35)
+SUMIFS(Meetings!$F$3:$F1000, Meetings!$B$3:$B1000, "&lt;"&amp;L$29+7, Meetings!$B$3:$B1000, "&gt;="&amp;L$29, Meetings!$N$3:$N1000, $B35)
+SUMIFS(Meetings!$F$3:$F1000, Meetings!$B$3:$B1000, "&lt;"&amp;L$29+7, Meetings!$B$3:$B1000, "&gt;="&amp;L$29, Meetings!$O$3:$O1000, $B35)
+SUMIFS(Meetings!$F$3:$F1000, Meetings!$B$3:$B1000, "&lt;"&amp;L$29+7, Meetings!$B$3:$B1000, "&gt;="&amp;L$29, Meetings!$P$3:$P1000, $B35)
+SUMIFS(Meetings!$F$3:$F1000, Meetings!$B$3:$B1000, "&lt;"&amp;L$29+7, Meetings!$B$3:$B1000, "&gt;="&amp;L$29, Meetings!$Q$3:$Q1000, $B35)</f>
        <v>0</v>
      </c>
      <c r="M35" s="143">
        <f>SUMIFS(Timesheet!$G$3:$G1000, Timesheet!$C$3:$C1000, $B35, Timesheet!$B$3:$B1000, "&lt;"&amp;M$29+7, Timesheet!$B$3:$B1000, "&gt;="&amp;M$29)
+SUMIFS(Meetings!$F$3:$F1000, Meetings!$B$3:$B1000, "&lt;"&amp;M$29+7, Meetings!$B$3:$B1000, "&gt;="&amp;M$29, Meetings!$G$3:$G1000, $B35)
+SUMIFS(Meetings!$F$3:$F1000, Meetings!$B$3:$B1000, "&lt;"&amp;M$29+7, Meetings!$B$3:$B1000, "&gt;="&amp;M$29, Meetings!$H$3:$H1000, $B35)
+SUMIFS(Meetings!$F$3:$F1000, Meetings!$B$3:$B1000, "&lt;"&amp;M$29+7, Meetings!$B$3:$B1000, "&gt;="&amp;M$29, Meetings!$I$3:$I1000, $B35)
+SUMIFS(Meetings!$F$3:$F1000, Meetings!$B$3:$B1000, "&lt;"&amp;M$29+7, Meetings!$B$3:$B1000, "&gt;="&amp;M$29, Meetings!$J$3:$J1000, $B35)
+SUMIFS(Meetings!$F$3:$F1000, Meetings!$B$3:$B1000, "&lt;"&amp;M$29+7, Meetings!$B$3:$B1000, "&gt;="&amp;M$29, Meetings!$K$3:$K1000, $B35)
+SUMIFS(Meetings!$F$3:$F1000, Meetings!$B$3:$B1000, "&lt;"&amp;M$29+7, Meetings!$B$3:$B1000, "&gt;="&amp;M$29, Meetings!$L$3:$L1000, $B35)
+SUMIFS(Meetings!$F$3:$F1000, Meetings!$B$3:$B1000, "&lt;"&amp;M$29+7, Meetings!$B$3:$B1000, "&gt;="&amp;M$29, Meetings!$M$3:$M1000, $B35)
+SUMIFS(Meetings!$F$3:$F1000, Meetings!$B$3:$B1000, "&lt;"&amp;M$29+7, Meetings!$B$3:$B1000, "&gt;="&amp;M$29, Meetings!$N$3:$N1000, $B35)
+SUMIFS(Meetings!$F$3:$F1000, Meetings!$B$3:$B1000, "&lt;"&amp;M$29+7, Meetings!$B$3:$B1000, "&gt;="&amp;M$29, Meetings!$O$3:$O1000, $B35)
+SUMIFS(Meetings!$F$3:$F1000, Meetings!$B$3:$B1000, "&lt;"&amp;M$29+7, Meetings!$B$3:$B1000, "&gt;="&amp;M$29, Meetings!$P$3:$P1000, $B35)
+SUMIFS(Meetings!$F$3:$F1000, Meetings!$B$3:$B1000, "&lt;"&amp;M$29+7, Meetings!$B$3:$B1000, "&gt;="&amp;M$29, Meetings!$Q$3:$Q1000, $B35)</f>
        <v>0</v>
      </c>
      <c r="N35" s="143">
        <f>SUMIFS(Timesheet!$G$3:$G1000, Timesheet!$C$3:$C1000, $B35, Timesheet!$B$3:$B1000, "&lt;"&amp;N$29+7, Timesheet!$B$3:$B1000, "&gt;="&amp;N$29)
+SUMIFS(Meetings!$F$3:$F1000, Meetings!$B$3:$B1000, "&lt;"&amp;N$29+7, Meetings!$B$3:$B1000, "&gt;="&amp;N$29, Meetings!$G$3:$G1000, $B35)
+SUMIFS(Meetings!$F$3:$F1000, Meetings!$B$3:$B1000, "&lt;"&amp;N$29+7, Meetings!$B$3:$B1000, "&gt;="&amp;N$29, Meetings!$H$3:$H1000, $B35)
+SUMIFS(Meetings!$F$3:$F1000, Meetings!$B$3:$B1000, "&lt;"&amp;N$29+7, Meetings!$B$3:$B1000, "&gt;="&amp;N$29, Meetings!$I$3:$I1000, $B35)
+SUMIFS(Meetings!$F$3:$F1000, Meetings!$B$3:$B1000, "&lt;"&amp;N$29+7, Meetings!$B$3:$B1000, "&gt;="&amp;N$29, Meetings!$J$3:$J1000, $B35)
+SUMIFS(Meetings!$F$3:$F1000, Meetings!$B$3:$B1000, "&lt;"&amp;N$29+7, Meetings!$B$3:$B1000, "&gt;="&amp;N$29, Meetings!$K$3:$K1000, $B35)
+SUMIFS(Meetings!$F$3:$F1000, Meetings!$B$3:$B1000, "&lt;"&amp;N$29+7, Meetings!$B$3:$B1000, "&gt;="&amp;N$29, Meetings!$L$3:$L1000, $B35)
+SUMIFS(Meetings!$F$3:$F1000, Meetings!$B$3:$B1000, "&lt;"&amp;N$29+7, Meetings!$B$3:$B1000, "&gt;="&amp;N$29, Meetings!$M$3:$M1000, $B35)
+SUMIFS(Meetings!$F$3:$F1000, Meetings!$B$3:$B1000, "&lt;"&amp;N$29+7, Meetings!$B$3:$B1000, "&gt;="&amp;N$29, Meetings!$N$3:$N1000, $B35)
+SUMIFS(Meetings!$F$3:$F1000, Meetings!$B$3:$B1000, "&lt;"&amp;N$29+7, Meetings!$B$3:$B1000, "&gt;="&amp;N$29, Meetings!$O$3:$O1000, $B35)
+SUMIFS(Meetings!$F$3:$F1000, Meetings!$B$3:$B1000, "&lt;"&amp;N$29+7, Meetings!$B$3:$B1000, "&gt;="&amp;N$29, Meetings!$P$3:$P1000, $B35)
+SUMIFS(Meetings!$F$3:$F1000, Meetings!$B$3:$B1000, "&lt;"&amp;N$29+7, Meetings!$B$3:$B1000, "&gt;="&amp;N$29, Meetings!$Q$3:$Q1000, $B35)</f>
        <v>1.5</v>
      </c>
      <c r="O35" s="143">
        <f>SUMIFS(Timesheet!$G$3:$G1000, Timesheet!$C$3:$C1000, $B35, Timesheet!$B$3:$B1000, "&lt;"&amp;O$29+7, Timesheet!$B$3:$B1000, "&gt;="&amp;O$29)
+SUMIFS(Meetings!$F$3:$F1000, Meetings!$B$3:$B1000, "&lt;"&amp;O$29+7, Meetings!$B$3:$B1000, "&gt;="&amp;O$29, Meetings!$G$3:$G1000, $B35)
+SUMIFS(Meetings!$F$3:$F1000, Meetings!$B$3:$B1000, "&lt;"&amp;O$29+7, Meetings!$B$3:$B1000, "&gt;="&amp;O$29, Meetings!$H$3:$H1000, $B35)
+SUMIFS(Meetings!$F$3:$F1000, Meetings!$B$3:$B1000, "&lt;"&amp;O$29+7, Meetings!$B$3:$B1000, "&gt;="&amp;O$29, Meetings!$I$3:$I1000, $B35)
+SUMIFS(Meetings!$F$3:$F1000, Meetings!$B$3:$B1000, "&lt;"&amp;O$29+7, Meetings!$B$3:$B1000, "&gt;="&amp;O$29, Meetings!$J$3:$J1000, $B35)
+SUMIFS(Meetings!$F$3:$F1000, Meetings!$B$3:$B1000, "&lt;"&amp;O$29+7, Meetings!$B$3:$B1000, "&gt;="&amp;O$29, Meetings!$K$3:$K1000, $B35)
+SUMIFS(Meetings!$F$3:$F1000, Meetings!$B$3:$B1000, "&lt;"&amp;O$29+7, Meetings!$B$3:$B1000, "&gt;="&amp;O$29, Meetings!$L$3:$L1000, $B35)
+SUMIFS(Meetings!$F$3:$F1000, Meetings!$B$3:$B1000, "&lt;"&amp;O$29+7, Meetings!$B$3:$B1000, "&gt;="&amp;O$29, Meetings!$M$3:$M1000, $B35)
+SUMIFS(Meetings!$F$3:$F1000, Meetings!$B$3:$B1000, "&lt;"&amp;O$29+7, Meetings!$B$3:$B1000, "&gt;="&amp;O$29, Meetings!$N$3:$N1000, $B35)
+SUMIFS(Meetings!$F$3:$F1000, Meetings!$B$3:$B1000, "&lt;"&amp;O$29+7, Meetings!$B$3:$B1000, "&gt;="&amp;O$29, Meetings!$O$3:$O1000, $B35)
+SUMIFS(Meetings!$F$3:$F1000, Meetings!$B$3:$B1000, "&lt;"&amp;O$29+7, Meetings!$B$3:$B1000, "&gt;="&amp;O$29, Meetings!$P$3:$P1000, $B35)
+SUMIFS(Meetings!$F$3:$F1000, Meetings!$B$3:$B1000, "&lt;"&amp;O$29+7, Meetings!$B$3:$B1000, "&gt;="&amp;O$29, Meetings!$Q$3:$Q1000, $B35)</f>
        <v>0</v>
      </c>
      <c r="P35" s="143">
        <f>SUMIFS(Timesheet!$G$3:$G1000, Timesheet!$C$3:$C1000, $B35, Timesheet!$B$3:$B1000, "&lt;"&amp;P$29+7, Timesheet!$B$3:$B1000, "&gt;="&amp;P$29)
+SUMIFS(Meetings!$F$3:$F1000, Meetings!$B$3:$B1000, "&lt;"&amp;P$29+7, Meetings!$B$3:$B1000, "&gt;="&amp;P$29, Meetings!$G$3:$G1000, $B35)
+SUMIFS(Meetings!$F$3:$F1000, Meetings!$B$3:$B1000, "&lt;"&amp;P$29+7, Meetings!$B$3:$B1000, "&gt;="&amp;P$29, Meetings!$H$3:$H1000, $B35)
+SUMIFS(Meetings!$F$3:$F1000, Meetings!$B$3:$B1000, "&lt;"&amp;P$29+7, Meetings!$B$3:$B1000, "&gt;="&amp;P$29, Meetings!$I$3:$I1000, $B35)
+SUMIFS(Meetings!$F$3:$F1000, Meetings!$B$3:$B1000, "&lt;"&amp;P$29+7, Meetings!$B$3:$B1000, "&gt;="&amp;P$29, Meetings!$J$3:$J1000, $B35)
+SUMIFS(Meetings!$F$3:$F1000, Meetings!$B$3:$B1000, "&lt;"&amp;P$29+7, Meetings!$B$3:$B1000, "&gt;="&amp;P$29, Meetings!$K$3:$K1000, $B35)
+SUMIFS(Meetings!$F$3:$F1000, Meetings!$B$3:$B1000, "&lt;"&amp;P$29+7, Meetings!$B$3:$B1000, "&gt;="&amp;P$29, Meetings!$L$3:$L1000, $B35)
+SUMIFS(Meetings!$F$3:$F1000, Meetings!$B$3:$B1000, "&lt;"&amp;P$29+7, Meetings!$B$3:$B1000, "&gt;="&amp;P$29, Meetings!$M$3:$M1000, $B35)
+SUMIFS(Meetings!$F$3:$F1000, Meetings!$B$3:$B1000, "&lt;"&amp;P$29+7, Meetings!$B$3:$B1000, "&gt;="&amp;P$29, Meetings!$N$3:$N1000, $B35)
+SUMIFS(Meetings!$F$3:$F1000, Meetings!$B$3:$B1000, "&lt;"&amp;P$29+7, Meetings!$B$3:$B1000, "&gt;="&amp;P$29, Meetings!$O$3:$O1000, $B35)
+SUMIFS(Meetings!$F$3:$F1000, Meetings!$B$3:$B1000, "&lt;"&amp;P$29+7, Meetings!$B$3:$B1000, "&gt;="&amp;P$29, Meetings!$P$3:$P1000, $B35)
+SUMIFS(Meetings!$F$3:$F1000, Meetings!$B$3:$B1000, "&lt;"&amp;P$29+7, Meetings!$B$3:$B1000, "&gt;="&amp;P$29, Meetings!$Q$3:$Q1000, $B35)</f>
        <v>0</v>
      </c>
      <c r="Q35" s="143">
        <f>SUMIFS(Timesheet!$G$3:$G1000, Timesheet!$C$3:$C1000, $B35, Timesheet!$B$3:$B1000, "&lt;"&amp;Q$29+7, Timesheet!$B$3:$B1000, "&gt;="&amp;Q$29)
+SUMIFS(Meetings!$F$3:$F1000, Meetings!$B$3:$B1000, "&lt;"&amp;Q$29+7, Meetings!$B$3:$B1000, "&gt;="&amp;Q$29, Meetings!$G$3:$G1000, $B35)
+SUMIFS(Meetings!$F$3:$F1000, Meetings!$B$3:$B1000, "&lt;"&amp;Q$29+7, Meetings!$B$3:$B1000, "&gt;="&amp;Q$29, Meetings!$H$3:$H1000, $B35)
+SUMIFS(Meetings!$F$3:$F1000, Meetings!$B$3:$B1000, "&lt;"&amp;Q$29+7, Meetings!$B$3:$B1000, "&gt;="&amp;Q$29, Meetings!$I$3:$I1000, $B35)
+SUMIFS(Meetings!$F$3:$F1000, Meetings!$B$3:$B1000, "&lt;"&amp;Q$29+7, Meetings!$B$3:$B1000, "&gt;="&amp;Q$29, Meetings!$J$3:$J1000, $B35)
+SUMIFS(Meetings!$F$3:$F1000, Meetings!$B$3:$B1000, "&lt;"&amp;Q$29+7, Meetings!$B$3:$B1000, "&gt;="&amp;Q$29, Meetings!$K$3:$K1000, $B35)
+SUMIFS(Meetings!$F$3:$F1000, Meetings!$B$3:$B1000, "&lt;"&amp;Q$29+7, Meetings!$B$3:$B1000, "&gt;="&amp;Q$29, Meetings!$L$3:$L1000, $B35)
+SUMIFS(Meetings!$F$3:$F1000, Meetings!$B$3:$B1000, "&lt;"&amp;Q$29+7, Meetings!$B$3:$B1000, "&gt;="&amp;Q$29, Meetings!$M$3:$M1000, $B35)
+SUMIFS(Meetings!$F$3:$F1000, Meetings!$B$3:$B1000, "&lt;"&amp;Q$29+7, Meetings!$B$3:$B1000, "&gt;="&amp;Q$29, Meetings!$N$3:$N1000, $B35)
+SUMIFS(Meetings!$F$3:$F1000, Meetings!$B$3:$B1000, "&lt;"&amp;Q$29+7, Meetings!$B$3:$B1000, "&gt;="&amp;Q$29, Meetings!$O$3:$O1000, $B35)
+SUMIFS(Meetings!$F$3:$F1000, Meetings!$B$3:$B1000, "&lt;"&amp;Q$29+7, Meetings!$B$3:$B1000, "&gt;="&amp;Q$29, Meetings!$P$3:$P1000, $B35)
+SUMIFS(Meetings!$F$3:$F1000, Meetings!$B$3:$B1000, "&lt;"&amp;Q$29+7, Meetings!$B$3:$B1000, "&gt;="&amp;Q$29, Meetings!$Q$3:$Q1000, $B35)</f>
        <v>1</v>
      </c>
      <c r="R35" s="143">
        <f>SUMIFS(Timesheet!$G$3:$G1000, Timesheet!$C$3:$C1000, $B35, Timesheet!$B$3:$B1000, "&lt;"&amp;R$29+7, Timesheet!$B$3:$B1000, "&gt;="&amp;R$29)
+SUMIFS(Meetings!$F$3:$F1000, Meetings!$B$3:$B1000, "&lt;"&amp;R$29+7, Meetings!$B$3:$B1000, "&gt;="&amp;R$29, Meetings!$G$3:$G1000, $B35)
+SUMIFS(Meetings!$F$3:$F1000, Meetings!$B$3:$B1000, "&lt;"&amp;R$29+7, Meetings!$B$3:$B1000, "&gt;="&amp;R$29, Meetings!$H$3:$H1000, $B35)
+SUMIFS(Meetings!$F$3:$F1000, Meetings!$B$3:$B1000, "&lt;"&amp;R$29+7, Meetings!$B$3:$B1000, "&gt;="&amp;R$29, Meetings!$I$3:$I1000, $B35)
+SUMIFS(Meetings!$F$3:$F1000, Meetings!$B$3:$B1000, "&lt;"&amp;R$29+7, Meetings!$B$3:$B1000, "&gt;="&amp;R$29, Meetings!$J$3:$J1000, $B35)
+SUMIFS(Meetings!$F$3:$F1000, Meetings!$B$3:$B1000, "&lt;"&amp;R$29+7, Meetings!$B$3:$B1000, "&gt;="&amp;R$29, Meetings!$K$3:$K1000, $B35)
+SUMIFS(Meetings!$F$3:$F1000, Meetings!$B$3:$B1000, "&lt;"&amp;R$29+7, Meetings!$B$3:$B1000, "&gt;="&amp;R$29, Meetings!$L$3:$L1000, $B35)
+SUMIFS(Meetings!$F$3:$F1000, Meetings!$B$3:$B1000, "&lt;"&amp;R$29+7, Meetings!$B$3:$B1000, "&gt;="&amp;R$29, Meetings!$M$3:$M1000, $B35)
+SUMIFS(Meetings!$F$3:$F1000, Meetings!$B$3:$B1000, "&lt;"&amp;R$29+7, Meetings!$B$3:$B1000, "&gt;="&amp;R$29, Meetings!$N$3:$N1000, $B35)
+SUMIFS(Meetings!$F$3:$F1000, Meetings!$B$3:$B1000, "&lt;"&amp;R$29+7, Meetings!$B$3:$B1000, "&gt;="&amp;R$29, Meetings!$O$3:$O1000, $B35)
+SUMIFS(Meetings!$F$3:$F1000, Meetings!$B$3:$B1000, "&lt;"&amp;R$29+7, Meetings!$B$3:$B1000, "&gt;="&amp;R$29, Meetings!$P$3:$P1000, $B35)
+SUMIFS(Meetings!$F$3:$F1000, Meetings!$B$3:$B1000, "&lt;"&amp;R$29+7, Meetings!$B$3:$B1000, "&gt;="&amp;R$29, Meetings!$Q$3:$Q1000, $B35)</f>
        <v>3</v>
      </c>
      <c r="S35" s="143">
        <f>SUMIFS(Timesheet!$G$3:$G1000, Timesheet!$C$3:$C1000, $B35, Timesheet!$B$3:$B1000, "&lt;"&amp;S$29+7, Timesheet!$B$3:$B1000, "&gt;="&amp;S$29)
+SUMIFS(Meetings!$F$3:$F1000, Meetings!$B$3:$B1000, "&lt;"&amp;S$29+7, Meetings!$B$3:$B1000, "&gt;="&amp;S$29, Meetings!$G$3:$G1000, $B35)
+SUMIFS(Meetings!$F$3:$F1000, Meetings!$B$3:$B1000, "&lt;"&amp;S$29+7, Meetings!$B$3:$B1000, "&gt;="&amp;S$29, Meetings!$H$3:$H1000, $B35)
+SUMIFS(Meetings!$F$3:$F1000, Meetings!$B$3:$B1000, "&lt;"&amp;S$29+7, Meetings!$B$3:$B1000, "&gt;="&amp;S$29, Meetings!$I$3:$I1000, $B35)
+SUMIFS(Meetings!$F$3:$F1000, Meetings!$B$3:$B1000, "&lt;"&amp;S$29+7, Meetings!$B$3:$B1000, "&gt;="&amp;S$29, Meetings!$J$3:$J1000, $B35)
+SUMIFS(Meetings!$F$3:$F1000, Meetings!$B$3:$B1000, "&lt;"&amp;S$29+7, Meetings!$B$3:$B1000, "&gt;="&amp;S$29, Meetings!$K$3:$K1000, $B35)
+SUMIFS(Meetings!$F$3:$F1000, Meetings!$B$3:$B1000, "&lt;"&amp;S$29+7, Meetings!$B$3:$B1000, "&gt;="&amp;S$29, Meetings!$L$3:$L1000, $B35)
+SUMIFS(Meetings!$F$3:$F1000, Meetings!$B$3:$B1000, "&lt;"&amp;S$29+7, Meetings!$B$3:$B1000, "&gt;="&amp;S$29, Meetings!$M$3:$M1000, $B35)
+SUMIFS(Meetings!$F$3:$F1000, Meetings!$B$3:$B1000, "&lt;"&amp;S$29+7, Meetings!$B$3:$B1000, "&gt;="&amp;S$29, Meetings!$N$3:$N1000, $B35)
+SUMIFS(Meetings!$F$3:$F1000, Meetings!$B$3:$B1000, "&lt;"&amp;S$29+7, Meetings!$B$3:$B1000, "&gt;="&amp;S$29, Meetings!$O$3:$O1000, $B35)
+SUMIFS(Meetings!$F$3:$F1000, Meetings!$B$3:$B1000, "&lt;"&amp;S$29+7, Meetings!$B$3:$B1000, "&gt;="&amp;S$29, Meetings!$P$3:$P1000, $B35)
+SUMIFS(Meetings!$F$3:$F1000, Meetings!$B$3:$B1000, "&lt;"&amp;S$29+7, Meetings!$B$3:$B1000, "&gt;="&amp;S$29, Meetings!$Q$3:$Q1000, $B35)</f>
        <v>2.5</v>
      </c>
      <c r="T35" s="143">
        <f>SUMIFS(Timesheet!$G$3:$G1000, Timesheet!$C$3:$C1000, $B35, Timesheet!$B$3:$B1000, "&lt;"&amp;T$29+7, Timesheet!$B$3:$B1000, "&gt;="&amp;T$29)
+SUMIFS(Meetings!$F$3:$F1000, Meetings!$B$3:$B1000, "&lt;"&amp;T$29+7, Meetings!$B$3:$B1000, "&gt;="&amp;T$29, Meetings!$G$3:$G1000, $B35)
+SUMIFS(Meetings!$F$3:$F1000, Meetings!$B$3:$B1000, "&lt;"&amp;T$29+7, Meetings!$B$3:$B1000, "&gt;="&amp;T$29, Meetings!$H$3:$H1000, $B35)
+SUMIFS(Meetings!$F$3:$F1000, Meetings!$B$3:$B1000, "&lt;"&amp;T$29+7, Meetings!$B$3:$B1000, "&gt;="&amp;T$29, Meetings!$I$3:$I1000, $B35)
+SUMIFS(Meetings!$F$3:$F1000, Meetings!$B$3:$B1000, "&lt;"&amp;T$29+7, Meetings!$B$3:$B1000, "&gt;="&amp;T$29, Meetings!$J$3:$J1000, $B35)
+SUMIFS(Meetings!$F$3:$F1000, Meetings!$B$3:$B1000, "&lt;"&amp;T$29+7, Meetings!$B$3:$B1000, "&gt;="&amp;T$29, Meetings!$K$3:$K1000, $B35)
+SUMIFS(Meetings!$F$3:$F1000, Meetings!$B$3:$B1000, "&lt;"&amp;T$29+7, Meetings!$B$3:$B1000, "&gt;="&amp;T$29, Meetings!$L$3:$L1000, $B35)
+SUMIFS(Meetings!$F$3:$F1000, Meetings!$B$3:$B1000, "&lt;"&amp;T$29+7, Meetings!$B$3:$B1000, "&gt;="&amp;T$29, Meetings!$M$3:$M1000, $B35)
+SUMIFS(Meetings!$F$3:$F1000, Meetings!$B$3:$B1000, "&lt;"&amp;T$29+7, Meetings!$B$3:$B1000, "&gt;="&amp;T$29, Meetings!$N$3:$N1000, $B35)
+SUMIFS(Meetings!$F$3:$F1000, Meetings!$B$3:$B1000, "&lt;"&amp;T$29+7, Meetings!$B$3:$B1000, "&gt;="&amp;T$29, Meetings!$O$3:$O1000, $B35)
+SUMIFS(Meetings!$F$3:$F1000, Meetings!$B$3:$B1000, "&lt;"&amp;T$29+7, Meetings!$B$3:$B1000, "&gt;="&amp;T$29, Meetings!$P$3:$P1000, $B35)
+SUMIFS(Meetings!$F$3:$F1000, Meetings!$B$3:$B1000, "&lt;"&amp;T$29+7, Meetings!$B$3:$B1000, "&gt;="&amp;T$29, Meetings!$Q$3:$Q1000, $B35)</f>
        <v>2.75</v>
      </c>
      <c r="U35" s="143">
        <f>SUMIFS(Timesheet!$G$3:$G1000, Timesheet!$C$3:$C1000, $B35, Timesheet!$B$3:$B1000, "&lt;"&amp;U$29+7, Timesheet!$B$3:$B1000, "&gt;="&amp;U$29)
+SUMIFS(Meetings!$F$3:$F1000, Meetings!$B$3:$B1000, "&lt;"&amp;U$29+7, Meetings!$B$3:$B1000, "&gt;="&amp;U$29, Meetings!$G$3:$G1000, $B35)
+SUMIFS(Meetings!$F$3:$F1000, Meetings!$B$3:$B1000, "&lt;"&amp;U$29+7, Meetings!$B$3:$B1000, "&gt;="&amp;U$29, Meetings!$H$3:$H1000, $B35)
+SUMIFS(Meetings!$F$3:$F1000, Meetings!$B$3:$B1000, "&lt;"&amp;U$29+7, Meetings!$B$3:$B1000, "&gt;="&amp;U$29, Meetings!$I$3:$I1000, $B35)
+SUMIFS(Meetings!$F$3:$F1000, Meetings!$B$3:$B1000, "&lt;"&amp;U$29+7, Meetings!$B$3:$B1000, "&gt;="&amp;U$29, Meetings!$J$3:$J1000, $B35)
+SUMIFS(Meetings!$F$3:$F1000, Meetings!$B$3:$B1000, "&lt;"&amp;U$29+7, Meetings!$B$3:$B1000, "&gt;="&amp;U$29, Meetings!$K$3:$K1000, $B35)
+SUMIFS(Meetings!$F$3:$F1000, Meetings!$B$3:$B1000, "&lt;"&amp;U$29+7, Meetings!$B$3:$B1000, "&gt;="&amp;U$29, Meetings!$L$3:$L1000, $B35)
+SUMIFS(Meetings!$F$3:$F1000, Meetings!$B$3:$B1000, "&lt;"&amp;U$29+7, Meetings!$B$3:$B1000, "&gt;="&amp;U$29, Meetings!$M$3:$M1000, $B35)
+SUMIFS(Meetings!$F$3:$F1000, Meetings!$B$3:$B1000, "&lt;"&amp;U$29+7, Meetings!$B$3:$B1000, "&gt;="&amp;U$29, Meetings!$N$3:$N1000, $B35)
+SUMIFS(Meetings!$F$3:$F1000, Meetings!$B$3:$B1000, "&lt;"&amp;U$29+7, Meetings!$B$3:$B1000, "&gt;="&amp;U$29, Meetings!$O$3:$O1000, $B35)
+SUMIFS(Meetings!$F$3:$F1000, Meetings!$B$3:$B1000, "&lt;"&amp;U$29+7, Meetings!$B$3:$B1000, "&gt;="&amp;U$29, Meetings!$P$3:$P1000, $B35)
+SUMIFS(Meetings!$F$3:$F1000, Meetings!$B$3:$B1000, "&lt;"&amp;U$29+7, Meetings!$B$3:$B1000, "&gt;="&amp;U$29, Meetings!$Q$3:$Q1000, $B35)</f>
        <v>0</v>
      </c>
      <c r="V35" s="143">
        <f>SUMIFS(Timesheet!$G$3:$G1000, Timesheet!$C$3:$C1000, $B35, Timesheet!$B$3:$B1000, "&lt;"&amp;V$29+7, Timesheet!$B$3:$B1000, "&gt;="&amp;V$29)
+SUMIFS(Meetings!$F$3:$F1000, Meetings!$B$3:$B1000, "&lt;"&amp;V$29+7, Meetings!$B$3:$B1000, "&gt;="&amp;V$29, Meetings!$G$3:$G1000, $B35)
+SUMIFS(Meetings!$F$3:$F1000, Meetings!$B$3:$B1000, "&lt;"&amp;V$29+7, Meetings!$B$3:$B1000, "&gt;="&amp;V$29, Meetings!$H$3:$H1000, $B35)
+SUMIFS(Meetings!$F$3:$F1000, Meetings!$B$3:$B1000, "&lt;"&amp;V$29+7, Meetings!$B$3:$B1000, "&gt;="&amp;V$29, Meetings!$I$3:$I1000, $B35)
+SUMIFS(Meetings!$F$3:$F1000, Meetings!$B$3:$B1000, "&lt;"&amp;V$29+7, Meetings!$B$3:$B1000, "&gt;="&amp;V$29, Meetings!$J$3:$J1000, $B35)
+SUMIFS(Meetings!$F$3:$F1000, Meetings!$B$3:$B1000, "&lt;"&amp;V$29+7, Meetings!$B$3:$B1000, "&gt;="&amp;V$29, Meetings!$K$3:$K1000, $B35)
+SUMIFS(Meetings!$F$3:$F1000, Meetings!$B$3:$B1000, "&lt;"&amp;V$29+7, Meetings!$B$3:$B1000, "&gt;="&amp;V$29, Meetings!$L$3:$L1000, $B35)
+SUMIFS(Meetings!$F$3:$F1000, Meetings!$B$3:$B1000, "&lt;"&amp;V$29+7, Meetings!$B$3:$B1000, "&gt;="&amp;V$29, Meetings!$M$3:$M1000, $B35)
+SUMIFS(Meetings!$F$3:$F1000, Meetings!$B$3:$B1000, "&lt;"&amp;V$29+7, Meetings!$B$3:$B1000, "&gt;="&amp;V$29, Meetings!$N$3:$N1000, $B35)
+SUMIFS(Meetings!$F$3:$F1000, Meetings!$B$3:$B1000, "&lt;"&amp;V$29+7, Meetings!$B$3:$B1000, "&gt;="&amp;V$29, Meetings!$O$3:$O1000, $B35)
+SUMIFS(Meetings!$F$3:$F1000, Meetings!$B$3:$B1000, "&lt;"&amp;V$29+7, Meetings!$B$3:$B1000, "&gt;="&amp;V$29, Meetings!$P$3:$P1000, $B35)
+SUMIFS(Meetings!$F$3:$F1000, Meetings!$B$3:$B1000, "&lt;"&amp;V$29+7, Meetings!$B$3:$B1000, "&gt;="&amp;V$29, Meetings!$Q$3:$Q1000, $B35)</f>
        <v>5.25</v>
      </c>
      <c r="W35" s="144">
        <f>SUMIFS(Timesheet!$G$3:$G1000, Timesheet!$C$3:$C1000, $B35, Timesheet!$B$3:$B1000, "&lt;"&amp;W$29+7, Timesheet!$B$3:$B1000, "&gt;="&amp;W$29)
+SUMIFS(Meetings!$F$3:$F1000, Meetings!$B$3:$B1000, "&lt;"&amp;W$29+7, Meetings!$B$3:$B1000, "&gt;="&amp;W$29, Meetings!$G$3:$G1000, $B35)
+SUMIFS(Meetings!$F$3:$F1000, Meetings!$B$3:$B1000, "&lt;"&amp;W$29+7, Meetings!$B$3:$B1000, "&gt;="&amp;W$29, Meetings!$H$3:$H1000, $B35)
+SUMIFS(Meetings!$F$3:$F1000, Meetings!$B$3:$B1000, "&lt;"&amp;W$29+7, Meetings!$B$3:$B1000, "&gt;="&amp;W$29, Meetings!$I$3:$I1000, $B35)
+SUMIFS(Meetings!$F$3:$F1000, Meetings!$B$3:$B1000, "&lt;"&amp;W$29+7, Meetings!$B$3:$B1000, "&gt;="&amp;W$29, Meetings!$J$3:$J1000, $B35)
+SUMIFS(Meetings!$F$3:$F1000, Meetings!$B$3:$B1000, "&lt;"&amp;W$29+7, Meetings!$B$3:$B1000, "&gt;="&amp;W$29, Meetings!$K$3:$K1000, $B35)
+SUMIFS(Meetings!$F$3:$F1000, Meetings!$B$3:$B1000, "&lt;"&amp;W$29+7, Meetings!$B$3:$B1000, "&gt;="&amp;W$29, Meetings!$L$3:$L1000, $B35)
+SUMIFS(Meetings!$F$3:$F1000, Meetings!$B$3:$B1000, "&lt;"&amp;W$29+7, Meetings!$B$3:$B1000, "&gt;="&amp;W$29, Meetings!$M$3:$M1000, $B35)
+SUMIFS(Meetings!$F$3:$F1000, Meetings!$B$3:$B1000, "&lt;"&amp;W$29+7, Meetings!$B$3:$B1000, "&gt;="&amp;W$29, Meetings!$N$3:$N1000, $B35)
+SUMIFS(Meetings!$F$3:$F1000, Meetings!$B$3:$B1000, "&lt;"&amp;W$29+7, Meetings!$B$3:$B1000, "&gt;="&amp;W$29, Meetings!$O$3:$O1000, $B35)
+SUMIFS(Meetings!$F$3:$F1000, Meetings!$B$3:$B1000, "&lt;"&amp;W$29+7, Meetings!$B$3:$B1000, "&gt;="&amp;W$29, Meetings!$P$3:$P1000, $B35)
+SUMIFS(Meetings!$F$3:$F1000, Meetings!$B$3:$B1000, "&lt;"&amp;W$29+7, Meetings!$B$3:$B1000, "&gt;="&amp;W$29, Meetings!$Q$3:$Q1000, $B35)</f>
        <v>0</v>
      </c>
      <c r="X35" s="144">
        <f>SUMIFS(Timesheet!$G$3:$G1000, Timesheet!$C$3:$C1000, $B35, Timesheet!$B$3:$B1000, "&lt;"&amp;X$29+7, Timesheet!$B$3:$B1000, "&gt;="&amp;X$29)
+SUMIFS(Meetings!$F$3:$F1000, Meetings!$B$3:$B1000, "&lt;"&amp;X$29+7, Meetings!$B$3:$B1000, "&gt;="&amp;X$29, Meetings!$G$3:$G1000, $B35)
+SUMIFS(Meetings!$F$3:$F1000, Meetings!$B$3:$B1000, "&lt;"&amp;X$29+7, Meetings!$B$3:$B1000, "&gt;="&amp;X$29, Meetings!$H$3:$H1000, $B35)
+SUMIFS(Meetings!$F$3:$F1000, Meetings!$B$3:$B1000, "&lt;"&amp;X$29+7, Meetings!$B$3:$B1000, "&gt;="&amp;X$29, Meetings!$I$3:$I1000, $B35)
+SUMIFS(Meetings!$F$3:$F1000, Meetings!$B$3:$B1000, "&lt;"&amp;X$29+7, Meetings!$B$3:$B1000, "&gt;="&amp;X$29, Meetings!$J$3:$J1000, $B35)
+SUMIFS(Meetings!$F$3:$F1000, Meetings!$B$3:$B1000, "&lt;"&amp;X$29+7, Meetings!$B$3:$B1000, "&gt;="&amp;X$29, Meetings!$K$3:$K1000, $B35)
+SUMIFS(Meetings!$F$3:$F1000, Meetings!$B$3:$B1000, "&lt;"&amp;X$29+7, Meetings!$B$3:$B1000, "&gt;="&amp;X$29, Meetings!$L$3:$L1000, $B35)
+SUMIFS(Meetings!$F$3:$F1000, Meetings!$B$3:$B1000, "&lt;"&amp;X$29+7, Meetings!$B$3:$B1000, "&gt;="&amp;X$29, Meetings!$M$3:$M1000, $B35)
+SUMIFS(Meetings!$F$3:$F1000, Meetings!$B$3:$B1000, "&lt;"&amp;X$29+7, Meetings!$B$3:$B1000, "&gt;="&amp;X$29, Meetings!$N$3:$N1000, $B35)
+SUMIFS(Meetings!$F$3:$F1000, Meetings!$B$3:$B1000, "&lt;"&amp;X$29+7, Meetings!$B$3:$B1000, "&gt;="&amp;X$29, Meetings!$O$3:$O1000, $B35)
+SUMIFS(Meetings!$F$3:$F1000, Meetings!$B$3:$B1000, "&lt;"&amp;X$29+7, Meetings!$B$3:$B1000, "&gt;="&amp;X$29, Meetings!$P$3:$P1000, $B35)
+SUMIFS(Meetings!$F$3:$F1000, Meetings!$B$3:$B1000, "&lt;"&amp;X$29+7, Meetings!$B$3:$B1000, "&gt;="&amp;X$29, Meetings!$Q$3:$Q1000, $B35)</f>
        <v>0</v>
      </c>
      <c r="Y35" s="144">
        <f>SUMIFS(Timesheet!$G$3:$G1000, Timesheet!$C$3:$C1000, $B35, Timesheet!$B$3:$B1000, "&lt;"&amp;Y$29+7, Timesheet!$B$3:$B1000, "&gt;="&amp;Y$29)
+SUMIFS(Meetings!$F$3:$F1000, Meetings!$B$3:$B1000, "&lt;"&amp;Y$29+7, Meetings!$B$3:$B1000, "&gt;="&amp;Y$29, Meetings!$G$3:$G1000, $B35)
+SUMIFS(Meetings!$F$3:$F1000, Meetings!$B$3:$B1000, "&lt;"&amp;Y$29+7, Meetings!$B$3:$B1000, "&gt;="&amp;Y$29, Meetings!$H$3:$H1000, $B35)
+SUMIFS(Meetings!$F$3:$F1000, Meetings!$B$3:$B1000, "&lt;"&amp;Y$29+7, Meetings!$B$3:$B1000, "&gt;="&amp;Y$29, Meetings!$I$3:$I1000, $B35)
+SUMIFS(Meetings!$F$3:$F1000, Meetings!$B$3:$B1000, "&lt;"&amp;Y$29+7, Meetings!$B$3:$B1000, "&gt;="&amp;Y$29, Meetings!$J$3:$J1000, $B35)
+SUMIFS(Meetings!$F$3:$F1000, Meetings!$B$3:$B1000, "&lt;"&amp;Y$29+7, Meetings!$B$3:$B1000, "&gt;="&amp;Y$29, Meetings!$K$3:$K1000, $B35)
+SUMIFS(Meetings!$F$3:$F1000, Meetings!$B$3:$B1000, "&lt;"&amp;Y$29+7, Meetings!$B$3:$B1000, "&gt;="&amp;Y$29, Meetings!$L$3:$L1000, $B35)
+SUMIFS(Meetings!$F$3:$F1000, Meetings!$B$3:$B1000, "&lt;"&amp;Y$29+7, Meetings!$B$3:$B1000, "&gt;="&amp;Y$29, Meetings!$M$3:$M1000, $B35)
+SUMIFS(Meetings!$F$3:$F1000, Meetings!$B$3:$B1000, "&lt;"&amp;Y$29+7, Meetings!$B$3:$B1000, "&gt;="&amp;Y$29, Meetings!$N$3:$N1000, $B35)
+SUMIFS(Meetings!$F$3:$F1000, Meetings!$B$3:$B1000, "&lt;"&amp;Y$29+7, Meetings!$B$3:$B1000, "&gt;="&amp;Y$29, Meetings!$O$3:$O1000, $B35)
+SUMIFS(Meetings!$F$3:$F1000, Meetings!$B$3:$B1000, "&lt;"&amp;Y$29+7, Meetings!$B$3:$B1000, "&gt;="&amp;Y$29, Meetings!$P$3:$P1000, $B35)
+SUMIFS(Meetings!$F$3:$F1000, Meetings!$B$3:$B1000, "&lt;"&amp;Y$29+7, Meetings!$B$3:$B1000, "&gt;="&amp;Y$29, Meetings!$Q$3:$Q1000, $B35)</f>
        <v>0</v>
      </c>
      <c r="Z35" s="144">
        <f>SUMIFS(Timesheet!$G$3:$G1000, Timesheet!$C$3:$C1000, $B35, Timesheet!$B$3:$B1000, "&lt;"&amp;Z$29+7, Timesheet!$B$3:$B1000, "&gt;="&amp;Z$29)
+SUMIFS(Meetings!$F$3:$F1000, Meetings!$B$3:$B1000, "&lt;"&amp;Z$29+7, Meetings!$B$3:$B1000, "&gt;="&amp;Z$29, Meetings!$G$3:$G1000, $B35)
+SUMIFS(Meetings!$F$3:$F1000, Meetings!$B$3:$B1000, "&lt;"&amp;Z$29+7, Meetings!$B$3:$B1000, "&gt;="&amp;Z$29, Meetings!$H$3:$H1000, $B35)
+SUMIFS(Meetings!$F$3:$F1000, Meetings!$B$3:$B1000, "&lt;"&amp;Z$29+7, Meetings!$B$3:$B1000, "&gt;="&amp;Z$29, Meetings!$I$3:$I1000, $B35)
+SUMIFS(Meetings!$F$3:$F1000, Meetings!$B$3:$B1000, "&lt;"&amp;Z$29+7, Meetings!$B$3:$B1000, "&gt;="&amp;Z$29, Meetings!$J$3:$J1000, $B35)
+SUMIFS(Meetings!$F$3:$F1000, Meetings!$B$3:$B1000, "&lt;"&amp;Z$29+7, Meetings!$B$3:$B1000, "&gt;="&amp;Z$29, Meetings!$K$3:$K1000, $B35)
+SUMIFS(Meetings!$F$3:$F1000, Meetings!$B$3:$B1000, "&lt;"&amp;Z$29+7, Meetings!$B$3:$B1000, "&gt;="&amp;Z$29, Meetings!$L$3:$L1000, $B35)
+SUMIFS(Meetings!$F$3:$F1000, Meetings!$B$3:$B1000, "&lt;"&amp;Z$29+7, Meetings!$B$3:$B1000, "&gt;="&amp;Z$29, Meetings!$M$3:$M1000, $B35)
+SUMIFS(Meetings!$F$3:$F1000, Meetings!$B$3:$B1000, "&lt;"&amp;Z$29+7, Meetings!$B$3:$B1000, "&gt;="&amp;Z$29, Meetings!$N$3:$N1000, $B35)
+SUMIFS(Meetings!$F$3:$F1000, Meetings!$B$3:$B1000, "&lt;"&amp;Z$29+7, Meetings!$B$3:$B1000, "&gt;="&amp;Z$29, Meetings!$O$3:$O1000, $B35)
+SUMIFS(Meetings!$F$3:$F1000, Meetings!$B$3:$B1000, "&lt;"&amp;Z$29+7, Meetings!$B$3:$B1000, "&gt;="&amp;Z$29, Meetings!$P$3:$P1000, $B35)
+SUMIFS(Meetings!$F$3:$F1000, Meetings!$B$3:$B1000, "&lt;"&amp;Z$29+7, Meetings!$B$3:$B1000, "&gt;="&amp;Z$29, Meetings!$Q$3:$Q1000, $B35)</f>
        <v>0</v>
      </c>
      <c r="AA35" s="143">
        <f>SUMIFS(Timesheet!$G$3:$G1000, Timesheet!$C$3:$C1000, $B35, Timesheet!$B$3:$B1000, "&lt;"&amp;AA$29+7, Timesheet!$B$3:$B1000, "&gt;="&amp;AA$29)
+SUMIFS(Meetings!$F$3:$F1000, Meetings!$B$3:$B1000, "&lt;"&amp;AA$29+7, Meetings!$B$3:$B1000, "&gt;="&amp;AA$29, Meetings!$G$3:$G1000, $B35)
+SUMIFS(Meetings!$F$3:$F1000, Meetings!$B$3:$B1000, "&lt;"&amp;AA$29+7, Meetings!$B$3:$B1000, "&gt;="&amp;AA$29, Meetings!$H$3:$H1000, $B35)
+SUMIFS(Meetings!$F$3:$F1000, Meetings!$B$3:$B1000, "&lt;"&amp;AA$29+7, Meetings!$B$3:$B1000, "&gt;="&amp;AA$29, Meetings!$I$3:$I1000, $B35)
+SUMIFS(Meetings!$F$3:$F1000, Meetings!$B$3:$B1000, "&lt;"&amp;AA$29+7, Meetings!$B$3:$B1000, "&gt;="&amp;AA$29, Meetings!$J$3:$J1000, $B35)
+SUMIFS(Meetings!$F$3:$F1000, Meetings!$B$3:$B1000, "&lt;"&amp;AA$29+7, Meetings!$B$3:$B1000, "&gt;="&amp;AA$29, Meetings!$K$3:$K1000, $B35)
+SUMIFS(Meetings!$F$3:$F1000, Meetings!$B$3:$B1000, "&lt;"&amp;AA$29+7, Meetings!$B$3:$B1000, "&gt;="&amp;AA$29, Meetings!$L$3:$L1000, $B35)
+SUMIFS(Meetings!$F$3:$F1000, Meetings!$B$3:$B1000, "&lt;"&amp;AA$29+7, Meetings!$B$3:$B1000, "&gt;="&amp;AA$29, Meetings!$M$3:$M1000, $B35)
+SUMIFS(Meetings!$F$3:$F1000, Meetings!$B$3:$B1000, "&lt;"&amp;AA$29+7, Meetings!$B$3:$B1000, "&gt;="&amp;AA$29, Meetings!$N$3:$N1000, $B35)
+SUMIFS(Meetings!$F$3:$F1000, Meetings!$B$3:$B1000, "&lt;"&amp;AA$29+7, Meetings!$B$3:$B1000, "&gt;="&amp;AA$29, Meetings!$O$3:$O1000, $B35)
+SUMIFS(Meetings!$F$3:$F1000, Meetings!$B$3:$B1000, "&lt;"&amp;AA$29+7, Meetings!$B$3:$B1000, "&gt;="&amp;AA$29, Meetings!$P$3:$P1000, $B35)
+SUMIFS(Meetings!$F$3:$F1000, Meetings!$B$3:$B1000, "&lt;"&amp;AA$29+7, Meetings!$B$3:$B1000, "&gt;="&amp;AA$29, Meetings!$Q$3:$Q1000, $B35)</f>
        <v>0</v>
      </c>
      <c r="AB35" s="143">
        <f>SUMIFS(Timesheet!$G$3:$G1000, Timesheet!$C$3:$C1000, $B35, Timesheet!$B$3:$B1000, "&lt;"&amp;AB$29+7, Timesheet!$B$3:$B1000, "&gt;="&amp;AB$29)
+SUMIFS(Meetings!$F$3:$F1000, Meetings!$B$3:$B1000, "&lt;"&amp;AB$29+7, Meetings!$B$3:$B1000, "&gt;="&amp;AB$29, Meetings!$G$3:$G1000, $B35)
+SUMIFS(Meetings!$F$3:$F1000, Meetings!$B$3:$B1000, "&lt;"&amp;AB$29+7, Meetings!$B$3:$B1000, "&gt;="&amp;AB$29, Meetings!$H$3:$H1000, $B35)
+SUMIFS(Meetings!$F$3:$F1000, Meetings!$B$3:$B1000, "&lt;"&amp;AB$29+7, Meetings!$B$3:$B1000, "&gt;="&amp;AB$29, Meetings!$I$3:$I1000, $B35)
+SUMIFS(Meetings!$F$3:$F1000, Meetings!$B$3:$B1000, "&lt;"&amp;AB$29+7, Meetings!$B$3:$B1000, "&gt;="&amp;AB$29, Meetings!$J$3:$J1000, $B35)
+SUMIFS(Meetings!$F$3:$F1000, Meetings!$B$3:$B1000, "&lt;"&amp;AB$29+7, Meetings!$B$3:$B1000, "&gt;="&amp;AB$29, Meetings!$K$3:$K1000, $B35)
+SUMIFS(Meetings!$F$3:$F1000, Meetings!$B$3:$B1000, "&lt;"&amp;AB$29+7, Meetings!$B$3:$B1000, "&gt;="&amp;AB$29, Meetings!$L$3:$L1000, $B35)
+SUMIFS(Meetings!$F$3:$F1000, Meetings!$B$3:$B1000, "&lt;"&amp;AB$29+7, Meetings!$B$3:$B1000, "&gt;="&amp;AB$29, Meetings!$M$3:$M1000, $B35)
+SUMIFS(Meetings!$F$3:$F1000, Meetings!$B$3:$B1000, "&lt;"&amp;AB$29+7, Meetings!$B$3:$B1000, "&gt;="&amp;AB$29, Meetings!$N$3:$N1000, $B35)
+SUMIFS(Meetings!$F$3:$F1000, Meetings!$B$3:$B1000, "&lt;"&amp;AB$29+7, Meetings!$B$3:$B1000, "&gt;="&amp;AB$29, Meetings!$O$3:$O1000, $B35)
+SUMIFS(Meetings!$F$3:$F1000, Meetings!$B$3:$B1000, "&lt;"&amp;AB$29+7, Meetings!$B$3:$B1000, "&gt;="&amp;AB$29, Meetings!$P$3:$P1000, $B35)
+SUMIFS(Meetings!$F$3:$F1000, Meetings!$B$3:$B1000, "&lt;"&amp;AB$29+7, Meetings!$B$3:$B1000, "&gt;="&amp;AB$29, Meetings!$Q$3:$Q1000, $B35)</f>
        <v>0</v>
      </c>
      <c r="AC35" s="143">
        <f>SUMIFS(Timesheet!$G$3:$G1000, Timesheet!$C$3:$C1000, $B35, Timesheet!$B$3:$B1000, "&lt;"&amp;AC$29+7, Timesheet!$B$3:$B1000, "&gt;="&amp;AC$29)
+SUMIFS(Meetings!$F$3:$F1000, Meetings!$B$3:$B1000, "&lt;"&amp;AC$29+7, Meetings!$B$3:$B1000, "&gt;="&amp;AC$29, Meetings!$G$3:$G1000, $B35)
+SUMIFS(Meetings!$F$3:$F1000, Meetings!$B$3:$B1000, "&lt;"&amp;AC$29+7, Meetings!$B$3:$B1000, "&gt;="&amp;AC$29, Meetings!$H$3:$H1000, $B35)
+SUMIFS(Meetings!$F$3:$F1000, Meetings!$B$3:$B1000, "&lt;"&amp;AC$29+7, Meetings!$B$3:$B1000, "&gt;="&amp;AC$29, Meetings!$I$3:$I1000, $B35)
+SUMIFS(Meetings!$F$3:$F1000, Meetings!$B$3:$B1000, "&lt;"&amp;AC$29+7, Meetings!$B$3:$B1000, "&gt;="&amp;AC$29, Meetings!$J$3:$J1000, $B35)
+SUMIFS(Meetings!$F$3:$F1000, Meetings!$B$3:$B1000, "&lt;"&amp;AC$29+7, Meetings!$B$3:$B1000, "&gt;="&amp;AC$29, Meetings!$K$3:$K1000, $B35)
+SUMIFS(Meetings!$F$3:$F1000, Meetings!$B$3:$B1000, "&lt;"&amp;AC$29+7, Meetings!$B$3:$B1000, "&gt;="&amp;AC$29, Meetings!$L$3:$L1000, $B35)
+SUMIFS(Meetings!$F$3:$F1000, Meetings!$B$3:$B1000, "&lt;"&amp;AC$29+7, Meetings!$B$3:$B1000, "&gt;="&amp;AC$29, Meetings!$M$3:$M1000, $B35)
+SUMIFS(Meetings!$F$3:$F1000, Meetings!$B$3:$B1000, "&lt;"&amp;AC$29+7, Meetings!$B$3:$B1000, "&gt;="&amp;AC$29, Meetings!$N$3:$N1000, $B35)
+SUMIFS(Meetings!$F$3:$F1000, Meetings!$B$3:$B1000, "&lt;"&amp;AC$29+7, Meetings!$B$3:$B1000, "&gt;="&amp;AC$29, Meetings!$O$3:$O1000, $B35)
+SUMIFS(Meetings!$F$3:$F1000, Meetings!$B$3:$B1000, "&lt;"&amp;AC$29+7, Meetings!$B$3:$B1000, "&gt;="&amp;AC$29, Meetings!$P$3:$P1000, $B35)
+SUMIFS(Meetings!$F$3:$F1000, Meetings!$B$3:$B1000, "&lt;"&amp;AC$29+7, Meetings!$B$3:$B1000, "&gt;="&amp;AC$29, Meetings!$Q$3:$Q1000, $B35)</f>
        <v>0</v>
      </c>
      <c r="AD35" s="143">
        <f>SUMIFS(Timesheet!$G$3:$G1000, Timesheet!$C$3:$C1000, $B35, Timesheet!$B$3:$B1000, "&lt;"&amp;AD$29+7, Timesheet!$B$3:$B1000, "&gt;="&amp;AD$29)
+SUMIFS(Meetings!$F$3:$F1000, Meetings!$B$3:$B1000, "&lt;"&amp;AD$29+7, Meetings!$B$3:$B1000, "&gt;="&amp;AD$29, Meetings!$G$3:$G1000, $B35)
+SUMIFS(Meetings!$F$3:$F1000, Meetings!$B$3:$B1000, "&lt;"&amp;AD$29+7, Meetings!$B$3:$B1000, "&gt;="&amp;AD$29, Meetings!$H$3:$H1000, $B35)
+SUMIFS(Meetings!$F$3:$F1000, Meetings!$B$3:$B1000, "&lt;"&amp;AD$29+7, Meetings!$B$3:$B1000, "&gt;="&amp;AD$29, Meetings!$I$3:$I1000, $B35)
+SUMIFS(Meetings!$F$3:$F1000, Meetings!$B$3:$B1000, "&lt;"&amp;AD$29+7, Meetings!$B$3:$B1000, "&gt;="&amp;AD$29, Meetings!$J$3:$J1000, $B35)
+SUMIFS(Meetings!$F$3:$F1000, Meetings!$B$3:$B1000, "&lt;"&amp;AD$29+7, Meetings!$B$3:$B1000, "&gt;="&amp;AD$29, Meetings!$K$3:$K1000, $B35)
+SUMIFS(Meetings!$F$3:$F1000, Meetings!$B$3:$B1000, "&lt;"&amp;AD$29+7, Meetings!$B$3:$B1000, "&gt;="&amp;AD$29, Meetings!$L$3:$L1000, $B35)
+SUMIFS(Meetings!$F$3:$F1000, Meetings!$B$3:$B1000, "&lt;"&amp;AD$29+7, Meetings!$B$3:$B1000, "&gt;="&amp;AD$29, Meetings!$M$3:$M1000, $B35)
+SUMIFS(Meetings!$F$3:$F1000, Meetings!$B$3:$B1000, "&lt;"&amp;AD$29+7, Meetings!$B$3:$B1000, "&gt;="&amp;AD$29, Meetings!$N$3:$N1000, $B35)
+SUMIFS(Meetings!$F$3:$F1000, Meetings!$B$3:$B1000, "&lt;"&amp;AD$29+7, Meetings!$B$3:$B1000, "&gt;="&amp;AD$29, Meetings!$O$3:$O1000, $B35)
+SUMIFS(Meetings!$F$3:$F1000, Meetings!$B$3:$B1000, "&lt;"&amp;AD$29+7, Meetings!$B$3:$B1000, "&gt;="&amp;AD$29, Meetings!$P$3:$P1000, $B35)
+SUMIFS(Meetings!$F$3:$F1000, Meetings!$B$3:$B1000, "&lt;"&amp;AD$29+7, Meetings!$B$3:$B1000, "&gt;="&amp;AD$29, Meetings!$Q$3:$Q1000, $B35)</f>
        <v>0</v>
      </c>
      <c r="AE35" s="143">
        <f>SUMIFS(Timesheet!$G$3:$G1000, Timesheet!$C$3:$C1000, $B35, Timesheet!$B$3:$B1000, "&lt;"&amp;AE$29+7, Timesheet!$B$3:$B1000, "&gt;="&amp;AE$29)
+SUMIFS(Meetings!$F$3:$F1000, Meetings!$B$3:$B1000, "&lt;"&amp;AE$29+7, Meetings!$B$3:$B1000, "&gt;="&amp;AE$29, Meetings!$G$3:$G1000, $B35)
+SUMIFS(Meetings!$F$3:$F1000, Meetings!$B$3:$B1000, "&lt;"&amp;AE$29+7, Meetings!$B$3:$B1000, "&gt;="&amp;AE$29, Meetings!$H$3:$H1000, $B35)
+SUMIFS(Meetings!$F$3:$F1000, Meetings!$B$3:$B1000, "&lt;"&amp;AE$29+7, Meetings!$B$3:$B1000, "&gt;="&amp;AE$29, Meetings!$I$3:$I1000, $B35)
+SUMIFS(Meetings!$F$3:$F1000, Meetings!$B$3:$B1000, "&lt;"&amp;AE$29+7, Meetings!$B$3:$B1000, "&gt;="&amp;AE$29, Meetings!$J$3:$J1000, $B35)
+SUMIFS(Meetings!$F$3:$F1000, Meetings!$B$3:$B1000, "&lt;"&amp;AE$29+7, Meetings!$B$3:$B1000, "&gt;="&amp;AE$29, Meetings!$K$3:$K1000, $B35)
+SUMIFS(Meetings!$F$3:$F1000, Meetings!$B$3:$B1000, "&lt;"&amp;AE$29+7, Meetings!$B$3:$B1000, "&gt;="&amp;AE$29, Meetings!$L$3:$L1000, $B35)
+SUMIFS(Meetings!$F$3:$F1000, Meetings!$B$3:$B1000, "&lt;"&amp;AE$29+7, Meetings!$B$3:$B1000, "&gt;="&amp;AE$29, Meetings!$M$3:$M1000, $B35)
+SUMIFS(Meetings!$F$3:$F1000, Meetings!$B$3:$B1000, "&lt;"&amp;AE$29+7, Meetings!$B$3:$B1000, "&gt;="&amp;AE$29, Meetings!$N$3:$N1000, $B35)
+SUMIFS(Meetings!$F$3:$F1000, Meetings!$B$3:$B1000, "&lt;"&amp;AE$29+7, Meetings!$B$3:$B1000, "&gt;="&amp;AE$29, Meetings!$O$3:$O1000, $B35)
+SUMIFS(Meetings!$F$3:$F1000, Meetings!$B$3:$B1000, "&lt;"&amp;AE$29+7, Meetings!$B$3:$B1000, "&gt;="&amp;AE$29, Meetings!$P$3:$P1000, $B35)
+SUMIFS(Meetings!$F$3:$F1000, Meetings!$B$3:$B1000, "&lt;"&amp;AE$29+7, Meetings!$B$3:$B1000, "&gt;="&amp;AE$29, Meetings!$Q$3:$Q1000, $B35)</f>
        <v>0</v>
      </c>
      <c r="AF35" s="143">
        <f>SUMIFS(Timesheet!$G$3:$G1000, Timesheet!$C$3:$C1000, $B35, Timesheet!$B$3:$B1000, "&lt;"&amp;AF$29+7, Timesheet!$B$3:$B1000, "&gt;="&amp;AF$29)
+SUMIFS(Meetings!$F$3:$F1000, Meetings!$B$3:$B1000, "&lt;"&amp;AF$29+7, Meetings!$B$3:$B1000, "&gt;="&amp;AF$29, Meetings!$G$3:$G1000, $B35)
+SUMIFS(Meetings!$F$3:$F1000, Meetings!$B$3:$B1000, "&lt;"&amp;AF$29+7, Meetings!$B$3:$B1000, "&gt;="&amp;AF$29, Meetings!$H$3:$H1000, $B35)
+SUMIFS(Meetings!$F$3:$F1000, Meetings!$B$3:$B1000, "&lt;"&amp;AF$29+7, Meetings!$B$3:$B1000, "&gt;="&amp;AF$29, Meetings!$I$3:$I1000, $B35)
+SUMIFS(Meetings!$F$3:$F1000, Meetings!$B$3:$B1000, "&lt;"&amp;AF$29+7, Meetings!$B$3:$B1000, "&gt;="&amp;AF$29, Meetings!$J$3:$J1000, $B35)
+SUMIFS(Meetings!$F$3:$F1000, Meetings!$B$3:$B1000, "&lt;"&amp;AF$29+7, Meetings!$B$3:$B1000, "&gt;="&amp;AF$29, Meetings!$K$3:$K1000, $B35)
+SUMIFS(Meetings!$F$3:$F1000, Meetings!$B$3:$B1000, "&lt;"&amp;AF$29+7, Meetings!$B$3:$B1000, "&gt;="&amp;AF$29, Meetings!$L$3:$L1000, $B35)
+SUMIFS(Meetings!$F$3:$F1000, Meetings!$B$3:$B1000, "&lt;"&amp;AF$29+7, Meetings!$B$3:$B1000, "&gt;="&amp;AF$29, Meetings!$M$3:$M1000, $B35)
+SUMIFS(Meetings!$F$3:$F1000, Meetings!$B$3:$B1000, "&lt;"&amp;AF$29+7, Meetings!$B$3:$B1000, "&gt;="&amp;AF$29, Meetings!$N$3:$N1000, $B35)
+SUMIFS(Meetings!$F$3:$F1000, Meetings!$B$3:$B1000, "&lt;"&amp;AF$29+7, Meetings!$B$3:$B1000, "&gt;="&amp;AF$29, Meetings!$O$3:$O1000, $B35)
+SUMIFS(Meetings!$F$3:$F1000, Meetings!$B$3:$B1000, "&lt;"&amp;AF$29+7, Meetings!$B$3:$B1000, "&gt;="&amp;AF$29, Meetings!$P$3:$P1000, $B35)
+SUMIFS(Meetings!$F$3:$F1000, Meetings!$B$3:$B1000, "&lt;"&amp;AF$29+7, Meetings!$B$3:$B1000, "&gt;="&amp;AF$29, Meetings!$Q$3:$Q1000, $B35)</f>
        <v>9.25</v>
      </c>
      <c r="AG35" s="143">
        <f>SUMIFS(Timesheet!$G$3:$G1000, Timesheet!$C$3:$C1000, $B35, Timesheet!$B$3:$B1000, "&lt;"&amp;AG$29+7, Timesheet!$B$3:$B1000, "&gt;="&amp;AG$29)
+SUMIFS(Meetings!$F$3:$F1000, Meetings!$B$3:$B1000, "&lt;"&amp;AG$29+7, Meetings!$B$3:$B1000, "&gt;="&amp;AG$29, Meetings!$G$3:$G1000, $B35)
+SUMIFS(Meetings!$F$3:$F1000, Meetings!$B$3:$B1000, "&lt;"&amp;AG$29+7, Meetings!$B$3:$B1000, "&gt;="&amp;AG$29, Meetings!$H$3:$H1000, $B35)
+SUMIFS(Meetings!$F$3:$F1000, Meetings!$B$3:$B1000, "&lt;"&amp;AG$29+7, Meetings!$B$3:$B1000, "&gt;="&amp;AG$29, Meetings!$I$3:$I1000, $B35)
+SUMIFS(Meetings!$F$3:$F1000, Meetings!$B$3:$B1000, "&lt;"&amp;AG$29+7, Meetings!$B$3:$B1000, "&gt;="&amp;AG$29, Meetings!$J$3:$J1000, $B35)
+SUMIFS(Meetings!$F$3:$F1000, Meetings!$B$3:$B1000, "&lt;"&amp;AG$29+7, Meetings!$B$3:$B1000, "&gt;="&amp;AG$29, Meetings!$K$3:$K1000, $B35)
+SUMIFS(Meetings!$F$3:$F1000, Meetings!$B$3:$B1000, "&lt;"&amp;AG$29+7, Meetings!$B$3:$B1000, "&gt;="&amp;AG$29, Meetings!$L$3:$L1000, $B35)
+SUMIFS(Meetings!$F$3:$F1000, Meetings!$B$3:$B1000, "&lt;"&amp;AG$29+7, Meetings!$B$3:$B1000, "&gt;="&amp;AG$29, Meetings!$M$3:$M1000, $B35)
+SUMIFS(Meetings!$F$3:$F1000, Meetings!$B$3:$B1000, "&lt;"&amp;AG$29+7, Meetings!$B$3:$B1000, "&gt;="&amp;AG$29, Meetings!$N$3:$N1000, $B35)
+SUMIFS(Meetings!$F$3:$F1000, Meetings!$B$3:$B1000, "&lt;"&amp;AG$29+7, Meetings!$B$3:$B1000, "&gt;="&amp;AG$29, Meetings!$O$3:$O1000, $B35)
+SUMIFS(Meetings!$F$3:$F1000, Meetings!$B$3:$B1000, "&lt;"&amp;AG$29+7, Meetings!$B$3:$B1000, "&gt;="&amp;AG$29, Meetings!$P$3:$P1000, $B35)
+SUMIFS(Meetings!$F$3:$F1000, Meetings!$B$3:$B1000, "&lt;"&amp;AG$29+7, Meetings!$B$3:$B1000, "&gt;="&amp;AG$29, Meetings!$Q$3:$Q1000, $B35)</f>
        <v>23.25</v>
      </c>
      <c r="AH35" s="143">
        <f>SUMIFS(Timesheet!$G$3:$G1000, Timesheet!$C$3:$C1000, $B35, Timesheet!$B$3:$B1000, "&lt;"&amp;AH$29+7, Timesheet!$B$3:$B1000, "&gt;="&amp;AH$29)
+SUMIFS(Meetings!$F$3:$F1000, Meetings!$B$3:$B1000, "&lt;"&amp;AH$29+7, Meetings!$B$3:$B1000, "&gt;="&amp;AH$29, Meetings!$G$3:$G1000, $B35)
+SUMIFS(Meetings!$F$3:$F1000, Meetings!$B$3:$B1000, "&lt;"&amp;AH$29+7, Meetings!$B$3:$B1000, "&gt;="&amp;AH$29, Meetings!$H$3:$H1000, $B35)
+SUMIFS(Meetings!$F$3:$F1000, Meetings!$B$3:$B1000, "&lt;"&amp;AH$29+7, Meetings!$B$3:$B1000, "&gt;="&amp;AH$29, Meetings!$I$3:$I1000, $B35)
+SUMIFS(Meetings!$F$3:$F1000, Meetings!$B$3:$B1000, "&lt;"&amp;AH$29+7, Meetings!$B$3:$B1000, "&gt;="&amp;AH$29, Meetings!$J$3:$J1000, $B35)
+SUMIFS(Meetings!$F$3:$F1000, Meetings!$B$3:$B1000, "&lt;"&amp;AH$29+7, Meetings!$B$3:$B1000, "&gt;="&amp;AH$29, Meetings!$K$3:$K1000, $B35)
+SUMIFS(Meetings!$F$3:$F1000, Meetings!$B$3:$B1000, "&lt;"&amp;AH$29+7, Meetings!$B$3:$B1000, "&gt;="&amp;AH$29, Meetings!$L$3:$L1000, $B35)
+SUMIFS(Meetings!$F$3:$F1000, Meetings!$B$3:$B1000, "&lt;"&amp;AH$29+7, Meetings!$B$3:$B1000, "&gt;="&amp;AH$29, Meetings!$M$3:$M1000, $B35)
+SUMIFS(Meetings!$F$3:$F1000, Meetings!$B$3:$B1000, "&lt;"&amp;AH$29+7, Meetings!$B$3:$B1000, "&gt;="&amp;AH$29, Meetings!$N$3:$N1000, $B35)
+SUMIFS(Meetings!$F$3:$F1000, Meetings!$B$3:$B1000, "&lt;"&amp;AH$29+7, Meetings!$B$3:$B1000, "&gt;="&amp;AH$29, Meetings!$O$3:$O1000, $B35)
+SUMIFS(Meetings!$F$3:$F1000, Meetings!$B$3:$B1000, "&lt;"&amp;AH$29+7, Meetings!$B$3:$B1000, "&gt;="&amp;AH$29, Meetings!$P$3:$P1000, $B35)
+SUMIFS(Meetings!$F$3:$F1000, Meetings!$B$3:$B1000, "&lt;"&amp;AH$29+7, Meetings!$B$3:$B1000, "&gt;="&amp;AH$29, Meetings!$Q$3:$Q1000, $B35)</f>
        <v>3.75</v>
      </c>
      <c r="AI35" s="143">
        <f>SUMIFS(Timesheet!$G$3:$G1000, Timesheet!$C$3:$C1000, $B35, Timesheet!$B$3:$B1000, "&lt;"&amp;AI$29+7, Timesheet!$B$3:$B1000, "&gt;="&amp;AI$29)
+SUMIFS(Meetings!$F$3:$F1000, Meetings!$B$3:$B1000, "&lt;"&amp;AI$29+7, Meetings!$B$3:$B1000, "&gt;="&amp;AI$29, Meetings!$G$3:$G1000, $B35)
+SUMIFS(Meetings!$F$3:$F1000, Meetings!$B$3:$B1000, "&lt;"&amp;AI$29+7, Meetings!$B$3:$B1000, "&gt;="&amp;AI$29, Meetings!$H$3:$H1000, $B35)
+SUMIFS(Meetings!$F$3:$F1000, Meetings!$B$3:$B1000, "&lt;"&amp;AI$29+7, Meetings!$B$3:$B1000, "&gt;="&amp;AI$29, Meetings!$I$3:$I1000, $B35)
+SUMIFS(Meetings!$F$3:$F1000, Meetings!$B$3:$B1000, "&lt;"&amp;AI$29+7, Meetings!$B$3:$B1000, "&gt;="&amp;AI$29, Meetings!$J$3:$J1000, $B35)
+SUMIFS(Meetings!$F$3:$F1000, Meetings!$B$3:$B1000, "&lt;"&amp;AI$29+7, Meetings!$B$3:$B1000, "&gt;="&amp;AI$29, Meetings!$K$3:$K1000, $B35)
+SUMIFS(Meetings!$F$3:$F1000, Meetings!$B$3:$B1000, "&lt;"&amp;AI$29+7, Meetings!$B$3:$B1000, "&gt;="&amp;AI$29, Meetings!$L$3:$L1000, $B35)
+SUMIFS(Meetings!$F$3:$F1000, Meetings!$B$3:$B1000, "&lt;"&amp;AI$29+7, Meetings!$B$3:$B1000, "&gt;="&amp;AI$29, Meetings!$M$3:$M1000, $B35)
+SUMIFS(Meetings!$F$3:$F1000, Meetings!$B$3:$B1000, "&lt;"&amp;AI$29+7, Meetings!$B$3:$B1000, "&gt;="&amp;AI$29, Meetings!$N$3:$N1000, $B35)
+SUMIFS(Meetings!$F$3:$F1000, Meetings!$B$3:$B1000, "&lt;"&amp;AI$29+7, Meetings!$B$3:$B1000, "&gt;="&amp;AI$29, Meetings!$O$3:$O1000, $B35)
+SUMIFS(Meetings!$F$3:$F1000, Meetings!$B$3:$B1000, "&lt;"&amp;AI$29+7, Meetings!$B$3:$B1000, "&gt;="&amp;AI$29, Meetings!$P$3:$P1000, $B35)
+SUMIFS(Meetings!$F$3:$F1000, Meetings!$B$3:$B1000, "&lt;"&amp;AI$29+7, Meetings!$B$3:$B1000, "&gt;="&amp;AI$29, Meetings!$Q$3:$Q1000, $B35)</f>
        <v>0</v>
      </c>
      <c r="AJ35" s="143">
        <f>SUMIFS(Timesheet!$G$3:$G1000, Timesheet!$C$3:$C1000, $B35, Timesheet!$B$3:$B1000, "&lt;"&amp;AJ$29+7, Timesheet!$B$3:$B1000, "&gt;="&amp;AJ$29)
+SUMIFS(Meetings!$F$3:$F1000, Meetings!$B$3:$B1000, "&lt;"&amp;AJ$29+7, Meetings!$B$3:$B1000, "&gt;="&amp;AJ$29, Meetings!$G$3:$G1000, $B35)
+SUMIFS(Meetings!$F$3:$F1000, Meetings!$B$3:$B1000, "&lt;"&amp;AJ$29+7, Meetings!$B$3:$B1000, "&gt;="&amp;AJ$29, Meetings!$H$3:$H1000, $B35)
+SUMIFS(Meetings!$F$3:$F1000, Meetings!$B$3:$B1000, "&lt;"&amp;AJ$29+7, Meetings!$B$3:$B1000, "&gt;="&amp;AJ$29, Meetings!$I$3:$I1000, $B35)
+SUMIFS(Meetings!$F$3:$F1000, Meetings!$B$3:$B1000, "&lt;"&amp;AJ$29+7, Meetings!$B$3:$B1000, "&gt;="&amp;AJ$29, Meetings!$J$3:$J1000, $B35)
+SUMIFS(Meetings!$F$3:$F1000, Meetings!$B$3:$B1000, "&lt;"&amp;AJ$29+7, Meetings!$B$3:$B1000, "&gt;="&amp;AJ$29, Meetings!$K$3:$K1000, $B35)
+SUMIFS(Meetings!$F$3:$F1000, Meetings!$B$3:$B1000, "&lt;"&amp;AJ$29+7, Meetings!$B$3:$B1000, "&gt;="&amp;AJ$29, Meetings!$L$3:$L1000, $B35)
+SUMIFS(Meetings!$F$3:$F1000, Meetings!$B$3:$B1000, "&lt;"&amp;AJ$29+7, Meetings!$B$3:$B1000, "&gt;="&amp;AJ$29, Meetings!$M$3:$M1000, $B35)
+SUMIFS(Meetings!$F$3:$F1000, Meetings!$B$3:$B1000, "&lt;"&amp;AJ$29+7, Meetings!$B$3:$B1000, "&gt;="&amp;AJ$29, Meetings!$N$3:$N1000, $B35)
+SUMIFS(Meetings!$F$3:$F1000, Meetings!$B$3:$B1000, "&lt;"&amp;AJ$29+7, Meetings!$B$3:$B1000, "&gt;="&amp;AJ$29, Meetings!$O$3:$O1000, $B35)
+SUMIFS(Meetings!$F$3:$F1000, Meetings!$B$3:$B1000, "&lt;"&amp;AJ$29+7, Meetings!$B$3:$B1000, "&gt;="&amp;AJ$29, Meetings!$P$3:$P1000, $B35)
+SUMIFS(Meetings!$F$3:$F1000, Meetings!$B$3:$B1000, "&lt;"&amp;AJ$29+7, Meetings!$B$3:$B1000, "&gt;="&amp;AJ$29, Meetings!$Q$3:$Q1000, $B35)</f>
        <v>0</v>
      </c>
      <c r="AK35" s="109">
        <f t="shared" si="5"/>
        <v>65.25</v>
      </c>
    </row>
    <row r="36" ht="15.75" customHeight="1">
      <c r="A36" s="138"/>
      <c r="B36" s="142" t="s">
        <v>25</v>
      </c>
      <c r="C36" s="143">
        <f>SUMIFS(Timesheet!$G$3:$G1000, Timesheet!$C$3:$C1000, $B36, Timesheet!$B$3:$B1000, "&lt;"&amp;C$29+7, Timesheet!$B$3:$B1000, "&gt;="&amp;C$29)
+SUMIFS(Meetings!$F$3:$F1000, Meetings!$B$3:$B1000, "&lt;"&amp;C$29+7, Meetings!$B$3:$B1000, "&gt;="&amp;C$29, Meetings!$G$3:$G1000, $B36)
+SUMIFS(Meetings!$F$3:$F1000, Meetings!$B$3:$B1000, "&lt;"&amp;C$29+7, Meetings!$B$3:$B1000, "&gt;="&amp;C$29, Meetings!$H$3:$H1000, $B36)
+SUMIFS(Meetings!$F$3:$F1000, Meetings!$B$3:$B1000, "&lt;"&amp;C$29+7, Meetings!$B$3:$B1000, "&gt;="&amp;C$29, Meetings!$I$3:$I1000, $B36)
+SUMIFS(Meetings!$F$3:$F1000, Meetings!$B$3:$B1000, "&lt;"&amp;C$29+7, Meetings!$B$3:$B1000, "&gt;="&amp;C$29, Meetings!$J$3:$J1000, $B36)
+SUMIFS(Meetings!$F$3:$F1000, Meetings!$B$3:$B1000, "&lt;"&amp;C$29+7, Meetings!$B$3:$B1000, "&gt;="&amp;C$29, Meetings!$K$3:$K1000, $B36)
+SUMIFS(Meetings!$F$3:$F1000, Meetings!$B$3:$B1000, "&lt;"&amp;C$29+7, Meetings!$B$3:$B1000, "&gt;="&amp;C$29, Meetings!$L$3:$L1000, $B36)
+SUMIFS(Meetings!$F$3:$F1000, Meetings!$B$3:$B1000, "&lt;"&amp;C$29+7, Meetings!$B$3:$B1000, "&gt;="&amp;C$29, Meetings!$M$3:$M1000, $B36)
+SUMIFS(Meetings!$F$3:$F1000, Meetings!$B$3:$B1000, "&lt;"&amp;C$29+7, Meetings!$B$3:$B1000, "&gt;="&amp;C$29, Meetings!$N$3:$N1000, $B36)
+SUMIFS(Meetings!$F$3:$F1000, Meetings!$B$3:$B1000, "&lt;"&amp;C$29+7, Meetings!$B$3:$B1000, "&gt;="&amp;C$29, Meetings!$O$3:$O1000, $B36)
+SUMIFS(Meetings!$F$3:$F1000, Meetings!$B$3:$B1000, "&lt;"&amp;C$29+7, Meetings!$B$3:$B1000, "&gt;="&amp;C$29, Meetings!$P$3:$P1000, $B36)
+SUMIFS(Meetings!$F$3:$F1000, Meetings!$B$3:$B1000, "&lt;"&amp;C$29+7, Meetings!$B$3:$B1000, "&gt;="&amp;C$29, Meetings!$Q$3:$Q1000, $B36)</f>
        <v>1</v>
      </c>
      <c r="D36" s="143">
        <f>SUMIFS(Timesheet!$G$3:$G1000, Timesheet!$C$3:$C1000, $B36, Timesheet!$B$3:$B1000, "&lt;"&amp;D$29+7, Timesheet!$B$3:$B1000, "&gt;="&amp;D$29)
+SUMIFS(Meetings!$F$3:$F1000, Meetings!$B$3:$B1000, "&lt;"&amp;D$29+7, Meetings!$B$3:$B1000, "&gt;="&amp;D$29, Meetings!$G$3:$G1000, $B36)
+SUMIFS(Meetings!$F$3:$F1000, Meetings!$B$3:$B1000, "&lt;"&amp;D$29+7, Meetings!$B$3:$B1000, "&gt;="&amp;D$29, Meetings!$H$3:$H1000, $B36)
+SUMIFS(Meetings!$F$3:$F1000, Meetings!$B$3:$B1000, "&lt;"&amp;D$29+7, Meetings!$B$3:$B1000, "&gt;="&amp;D$29, Meetings!$I$3:$I1000, $B36)
+SUMIFS(Meetings!$F$3:$F1000, Meetings!$B$3:$B1000, "&lt;"&amp;D$29+7, Meetings!$B$3:$B1000, "&gt;="&amp;D$29, Meetings!$J$3:$J1000, $B36)
+SUMIFS(Meetings!$F$3:$F1000, Meetings!$B$3:$B1000, "&lt;"&amp;D$29+7, Meetings!$B$3:$B1000, "&gt;="&amp;D$29, Meetings!$K$3:$K1000, $B36)
+SUMIFS(Meetings!$F$3:$F1000, Meetings!$B$3:$B1000, "&lt;"&amp;D$29+7, Meetings!$B$3:$B1000, "&gt;="&amp;D$29, Meetings!$L$3:$L1000, $B36)
+SUMIFS(Meetings!$F$3:$F1000, Meetings!$B$3:$B1000, "&lt;"&amp;D$29+7, Meetings!$B$3:$B1000, "&gt;="&amp;D$29, Meetings!$M$3:$M1000, $B36)
+SUMIFS(Meetings!$F$3:$F1000, Meetings!$B$3:$B1000, "&lt;"&amp;D$29+7, Meetings!$B$3:$B1000, "&gt;="&amp;D$29, Meetings!$N$3:$N1000, $B36)
+SUMIFS(Meetings!$F$3:$F1000, Meetings!$B$3:$B1000, "&lt;"&amp;D$29+7, Meetings!$B$3:$B1000, "&gt;="&amp;D$29, Meetings!$O$3:$O1000, $B36)
+SUMIFS(Meetings!$F$3:$F1000, Meetings!$B$3:$B1000, "&lt;"&amp;D$29+7, Meetings!$B$3:$B1000, "&gt;="&amp;D$29, Meetings!$P$3:$P1000, $B36)
+SUMIFS(Meetings!$F$3:$F1000, Meetings!$B$3:$B1000, "&lt;"&amp;D$29+7, Meetings!$B$3:$B1000, "&gt;="&amp;D$29, Meetings!$Q$3:$Q1000, $B36)</f>
        <v>5.25</v>
      </c>
      <c r="E36" s="143">
        <f>SUMIFS(Timesheet!$G$3:$G1000, Timesheet!$C$3:$C1000, $B36, Timesheet!$B$3:$B1000, "&lt;"&amp;E$29+7, Timesheet!$B$3:$B1000, "&gt;="&amp;E$29)
+SUMIFS(Meetings!$F$3:$F1000, Meetings!$B$3:$B1000, "&lt;"&amp;E$29+7, Meetings!$B$3:$B1000, "&gt;="&amp;E$29, Meetings!$G$3:$G1000, $B36)
+SUMIFS(Meetings!$F$3:$F1000, Meetings!$B$3:$B1000, "&lt;"&amp;E$29+7, Meetings!$B$3:$B1000, "&gt;="&amp;E$29, Meetings!$H$3:$H1000, $B36)
+SUMIFS(Meetings!$F$3:$F1000, Meetings!$B$3:$B1000, "&lt;"&amp;E$29+7, Meetings!$B$3:$B1000, "&gt;="&amp;E$29, Meetings!$I$3:$I1000, $B36)
+SUMIFS(Meetings!$F$3:$F1000, Meetings!$B$3:$B1000, "&lt;"&amp;E$29+7, Meetings!$B$3:$B1000, "&gt;="&amp;E$29, Meetings!$J$3:$J1000, $B36)
+SUMIFS(Meetings!$F$3:$F1000, Meetings!$B$3:$B1000, "&lt;"&amp;E$29+7, Meetings!$B$3:$B1000, "&gt;="&amp;E$29, Meetings!$K$3:$K1000, $B36)
+SUMIFS(Meetings!$F$3:$F1000, Meetings!$B$3:$B1000, "&lt;"&amp;E$29+7, Meetings!$B$3:$B1000, "&gt;="&amp;E$29, Meetings!$L$3:$L1000, $B36)
+SUMIFS(Meetings!$F$3:$F1000, Meetings!$B$3:$B1000, "&lt;"&amp;E$29+7, Meetings!$B$3:$B1000, "&gt;="&amp;E$29, Meetings!$M$3:$M1000, $B36)
+SUMIFS(Meetings!$F$3:$F1000, Meetings!$B$3:$B1000, "&lt;"&amp;E$29+7, Meetings!$B$3:$B1000, "&gt;="&amp;E$29, Meetings!$N$3:$N1000, $B36)
+SUMIFS(Meetings!$F$3:$F1000, Meetings!$B$3:$B1000, "&lt;"&amp;E$29+7, Meetings!$B$3:$B1000, "&gt;="&amp;E$29, Meetings!$O$3:$O1000, $B36)
+SUMIFS(Meetings!$F$3:$F1000, Meetings!$B$3:$B1000, "&lt;"&amp;E$29+7, Meetings!$B$3:$B1000, "&gt;="&amp;E$29, Meetings!$P$3:$P1000, $B36)
+SUMIFS(Meetings!$F$3:$F1000, Meetings!$B$3:$B1000, "&lt;"&amp;E$29+7, Meetings!$B$3:$B1000, "&gt;="&amp;E$29, Meetings!$Q$3:$Q1000, $B36)</f>
        <v>9.75</v>
      </c>
      <c r="F36" s="143">
        <f>SUMIFS(Timesheet!$G$3:$G1000, Timesheet!$C$3:$C1000, $B36, Timesheet!$B$3:$B1000, "&lt;"&amp;F$29+7, Timesheet!$B$3:$B1000, "&gt;="&amp;F$29)
+SUMIFS(Meetings!$F$3:$F1000, Meetings!$B$3:$B1000, "&lt;"&amp;F$29+7, Meetings!$B$3:$B1000, "&gt;="&amp;F$29, Meetings!$G$3:$G1000, $B36)
+SUMIFS(Meetings!$F$3:$F1000, Meetings!$B$3:$B1000, "&lt;"&amp;F$29+7, Meetings!$B$3:$B1000, "&gt;="&amp;F$29, Meetings!$H$3:$H1000, $B36)
+SUMIFS(Meetings!$F$3:$F1000, Meetings!$B$3:$B1000, "&lt;"&amp;F$29+7, Meetings!$B$3:$B1000, "&gt;="&amp;F$29, Meetings!$I$3:$I1000, $B36)
+SUMIFS(Meetings!$F$3:$F1000, Meetings!$B$3:$B1000, "&lt;"&amp;F$29+7, Meetings!$B$3:$B1000, "&gt;="&amp;F$29, Meetings!$J$3:$J1000, $B36)
+SUMIFS(Meetings!$F$3:$F1000, Meetings!$B$3:$B1000, "&lt;"&amp;F$29+7, Meetings!$B$3:$B1000, "&gt;="&amp;F$29, Meetings!$K$3:$K1000, $B36)
+SUMIFS(Meetings!$F$3:$F1000, Meetings!$B$3:$B1000, "&lt;"&amp;F$29+7, Meetings!$B$3:$B1000, "&gt;="&amp;F$29, Meetings!$L$3:$L1000, $B36)
+SUMIFS(Meetings!$F$3:$F1000, Meetings!$B$3:$B1000, "&lt;"&amp;F$29+7, Meetings!$B$3:$B1000, "&gt;="&amp;F$29, Meetings!$M$3:$M1000, $B36)
+SUMIFS(Meetings!$F$3:$F1000, Meetings!$B$3:$B1000, "&lt;"&amp;F$29+7, Meetings!$B$3:$B1000, "&gt;="&amp;F$29, Meetings!$N$3:$N1000, $B36)
+SUMIFS(Meetings!$F$3:$F1000, Meetings!$B$3:$B1000, "&lt;"&amp;F$29+7, Meetings!$B$3:$B1000, "&gt;="&amp;F$29, Meetings!$O$3:$O1000, $B36)
+SUMIFS(Meetings!$F$3:$F1000, Meetings!$B$3:$B1000, "&lt;"&amp;F$29+7, Meetings!$B$3:$B1000, "&gt;="&amp;F$29, Meetings!$P$3:$P1000, $B36)
+SUMIFS(Meetings!$F$3:$F1000, Meetings!$B$3:$B1000, "&lt;"&amp;F$29+7, Meetings!$B$3:$B1000, "&gt;="&amp;F$29, Meetings!$Q$3:$Q1000, $B36)</f>
        <v>11.25</v>
      </c>
      <c r="G36" s="143">
        <f>SUMIFS(Timesheet!$G$3:$G1000, Timesheet!$C$3:$C1000, $B36, Timesheet!$B$3:$B1000, "&lt;"&amp;G$29+7, Timesheet!$B$3:$B1000, "&gt;="&amp;G$29)
+SUMIFS(Meetings!$F$3:$F1000, Meetings!$B$3:$B1000, "&lt;"&amp;G$29+7, Meetings!$B$3:$B1000, "&gt;="&amp;G$29, Meetings!$G$3:$G1000, $B36)
+SUMIFS(Meetings!$F$3:$F1000, Meetings!$B$3:$B1000, "&lt;"&amp;G$29+7, Meetings!$B$3:$B1000, "&gt;="&amp;G$29, Meetings!$H$3:$H1000, $B36)
+SUMIFS(Meetings!$F$3:$F1000, Meetings!$B$3:$B1000, "&lt;"&amp;G$29+7, Meetings!$B$3:$B1000, "&gt;="&amp;G$29, Meetings!$I$3:$I1000, $B36)
+SUMIFS(Meetings!$F$3:$F1000, Meetings!$B$3:$B1000, "&lt;"&amp;G$29+7, Meetings!$B$3:$B1000, "&gt;="&amp;G$29, Meetings!$J$3:$J1000, $B36)
+SUMIFS(Meetings!$F$3:$F1000, Meetings!$B$3:$B1000, "&lt;"&amp;G$29+7, Meetings!$B$3:$B1000, "&gt;="&amp;G$29, Meetings!$K$3:$K1000, $B36)
+SUMIFS(Meetings!$F$3:$F1000, Meetings!$B$3:$B1000, "&lt;"&amp;G$29+7, Meetings!$B$3:$B1000, "&gt;="&amp;G$29, Meetings!$L$3:$L1000, $B36)
+SUMIFS(Meetings!$F$3:$F1000, Meetings!$B$3:$B1000, "&lt;"&amp;G$29+7, Meetings!$B$3:$B1000, "&gt;="&amp;G$29, Meetings!$M$3:$M1000, $B36)
+SUMIFS(Meetings!$F$3:$F1000, Meetings!$B$3:$B1000, "&lt;"&amp;G$29+7, Meetings!$B$3:$B1000, "&gt;="&amp;G$29, Meetings!$N$3:$N1000, $B36)
+SUMIFS(Meetings!$F$3:$F1000, Meetings!$B$3:$B1000, "&lt;"&amp;G$29+7, Meetings!$B$3:$B1000, "&gt;="&amp;G$29, Meetings!$O$3:$O1000, $B36)
+SUMIFS(Meetings!$F$3:$F1000, Meetings!$B$3:$B1000, "&lt;"&amp;G$29+7, Meetings!$B$3:$B1000, "&gt;="&amp;G$29, Meetings!$P$3:$P1000, $B36)
+SUMIFS(Meetings!$F$3:$F1000, Meetings!$B$3:$B1000, "&lt;"&amp;G$29+7, Meetings!$B$3:$B1000, "&gt;="&amp;G$29, Meetings!$Q$3:$Q1000, $B36)</f>
        <v>9</v>
      </c>
      <c r="H36" s="144">
        <f>SUMIFS(Timesheet!$G$3:$G1000, Timesheet!$C$3:$C1000, $B36, Timesheet!$B$3:$B1000, "&lt;"&amp;H$29+7, Timesheet!$B$3:$B1000, "&gt;="&amp;H$29)
+SUMIFS(Meetings!$F$3:$F1000, Meetings!$B$3:$B1000, "&lt;"&amp;H$29+7, Meetings!$B$3:$B1000, "&gt;="&amp;H$29, Meetings!$G$3:$G1000, $B36)
+SUMIFS(Meetings!$F$3:$F1000, Meetings!$B$3:$B1000, "&lt;"&amp;H$29+7, Meetings!$B$3:$B1000, "&gt;="&amp;H$29, Meetings!$H$3:$H1000, $B36)
+SUMIFS(Meetings!$F$3:$F1000, Meetings!$B$3:$B1000, "&lt;"&amp;H$29+7, Meetings!$B$3:$B1000, "&gt;="&amp;H$29, Meetings!$I$3:$I1000, $B36)
+SUMIFS(Meetings!$F$3:$F1000, Meetings!$B$3:$B1000, "&lt;"&amp;H$29+7, Meetings!$B$3:$B1000, "&gt;="&amp;H$29, Meetings!$J$3:$J1000, $B36)
+SUMIFS(Meetings!$F$3:$F1000, Meetings!$B$3:$B1000, "&lt;"&amp;H$29+7, Meetings!$B$3:$B1000, "&gt;="&amp;H$29, Meetings!$K$3:$K1000, $B36)
+SUMIFS(Meetings!$F$3:$F1000, Meetings!$B$3:$B1000, "&lt;"&amp;H$29+7, Meetings!$B$3:$B1000, "&gt;="&amp;H$29, Meetings!$L$3:$L1000, $B36)
+SUMIFS(Meetings!$F$3:$F1000, Meetings!$B$3:$B1000, "&lt;"&amp;H$29+7, Meetings!$B$3:$B1000, "&gt;="&amp;H$29, Meetings!$M$3:$M1000, $B36)
+SUMIFS(Meetings!$F$3:$F1000, Meetings!$B$3:$B1000, "&lt;"&amp;H$29+7, Meetings!$B$3:$B1000, "&gt;="&amp;H$29, Meetings!$N$3:$N1000, $B36)
+SUMIFS(Meetings!$F$3:$F1000, Meetings!$B$3:$B1000, "&lt;"&amp;H$29+7, Meetings!$B$3:$B1000, "&gt;="&amp;H$29, Meetings!$O$3:$O1000, $B36)
+SUMIFS(Meetings!$F$3:$F1000, Meetings!$B$3:$B1000, "&lt;"&amp;H$29+7, Meetings!$B$3:$B1000, "&gt;="&amp;H$29, Meetings!$P$3:$P1000, $B36)
+SUMIFS(Meetings!$F$3:$F1000, Meetings!$B$3:$B1000, "&lt;"&amp;H$29+7, Meetings!$B$3:$B1000, "&gt;="&amp;H$29, Meetings!$Q$3:$Q1000, $B36)</f>
        <v>8.75</v>
      </c>
      <c r="I36" s="144">
        <f>SUMIFS(Timesheet!$G$3:$G1000, Timesheet!$C$3:$C1000, $B36, Timesheet!$B$3:$B1000, "&lt;"&amp;I$29+7, Timesheet!$B$3:$B1000, "&gt;="&amp;I$29)
+SUMIFS(Meetings!$F$3:$F1000, Meetings!$B$3:$B1000, "&lt;"&amp;I$29+7, Meetings!$B$3:$B1000, "&gt;="&amp;I$29, Meetings!$G$3:$G1000, $B36)
+SUMIFS(Meetings!$F$3:$F1000, Meetings!$B$3:$B1000, "&lt;"&amp;I$29+7, Meetings!$B$3:$B1000, "&gt;="&amp;I$29, Meetings!$H$3:$H1000, $B36)
+SUMIFS(Meetings!$F$3:$F1000, Meetings!$B$3:$B1000, "&lt;"&amp;I$29+7, Meetings!$B$3:$B1000, "&gt;="&amp;I$29, Meetings!$I$3:$I1000, $B36)
+SUMIFS(Meetings!$F$3:$F1000, Meetings!$B$3:$B1000, "&lt;"&amp;I$29+7, Meetings!$B$3:$B1000, "&gt;="&amp;I$29, Meetings!$J$3:$J1000, $B36)
+SUMIFS(Meetings!$F$3:$F1000, Meetings!$B$3:$B1000, "&lt;"&amp;I$29+7, Meetings!$B$3:$B1000, "&gt;="&amp;I$29, Meetings!$K$3:$K1000, $B36)
+SUMIFS(Meetings!$F$3:$F1000, Meetings!$B$3:$B1000, "&lt;"&amp;I$29+7, Meetings!$B$3:$B1000, "&gt;="&amp;I$29, Meetings!$L$3:$L1000, $B36)
+SUMIFS(Meetings!$F$3:$F1000, Meetings!$B$3:$B1000, "&lt;"&amp;I$29+7, Meetings!$B$3:$B1000, "&gt;="&amp;I$29, Meetings!$M$3:$M1000, $B36)
+SUMIFS(Meetings!$F$3:$F1000, Meetings!$B$3:$B1000, "&lt;"&amp;I$29+7, Meetings!$B$3:$B1000, "&gt;="&amp;I$29, Meetings!$N$3:$N1000, $B36)
+SUMIFS(Meetings!$F$3:$F1000, Meetings!$B$3:$B1000, "&lt;"&amp;I$29+7, Meetings!$B$3:$B1000, "&gt;="&amp;I$29, Meetings!$O$3:$O1000, $B36)
+SUMIFS(Meetings!$F$3:$F1000, Meetings!$B$3:$B1000, "&lt;"&amp;I$29+7, Meetings!$B$3:$B1000, "&gt;="&amp;I$29, Meetings!$P$3:$P1000, $B36)
+SUMIFS(Meetings!$F$3:$F1000, Meetings!$B$3:$B1000, "&lt;"&amp;I$29+7, Meetings!$B$3:$B1000, "&gt;="&amp;I$29, Meetings!$Q$3:$Q1000, $B36)</f>
        <v>4.75</v>
      </c>
      <c r="J36" s="144">
        <f>SUMIFS(Timesheet!$G$3:$G1000, Timesheet!$C$3:$C1000, $B36, Timesheet!$B$3:$B1000, "&lt;"&amp;J$29+7, Timesheet!$B$3:$B1000, "&gt;="&amp;J$29)
+SUMIFS(Meetings!$F$3:$F1000, Meetings!$B$3:$B1000, "&lt;"&amp;J$29+7, Meetings!$B$3:$B1000, "&gt;="&amp;J$29, Meetings!$G$3:$G1000, $B36)
+SUMIFS(Meetings!$F$3:$F1000, Meetings!$B$3:$B1000, "&lt;"&amp;J$29+7, Meetings!$B$3:$B1000, "&gt;="&amp;J$29, Meetings!$H$3:$H1000, $B36)
+SUMIFS(Meetings!$F$3:$F1000, Meetings!$B$3:$B1000, "&lt;"&amp;J$29+7, Meetings!$B$3:$B1000, "&gt;="&amp;J$29, Meetings!$I$3:$I1000, $B36)
+SUMIFS(Meetings!$F$3:$F1000, Meetings!$B$3:$B1000, "&lt;"&amp;J$29+7, Meetings!$B$3:$B1000, "&gt;="&amp;J$29, Meetings!$J$3:$J1000, $B36)
+SUMIFS(Meetings!$F$3:$F1000, Meetings!$B$3:$B1000, "&lt;"&amp;J$29+7, Meetings!$B$3:$B1000, "&gt;="&amp;J$29, Meetings!$K$3:$K1000, $B36)
+SUMIFS(Meetings!$F$3:$F1000, Meetings!$B$3:$B1000, "&lt;"&amp;J$29+7, Meetings!$B$3:$B1000, "&gt;="&amp;J$29, Meetings!$L$3:$L1000, $B36)
+SUMIFS(Meetings!$F$3:$F1000, Meetings!$B$3:$B1000, "&lt;"&amp;J$29+7, Meetings!$B$3:$B1000, "&gt;="&amp;J$29, Meetings!$M$3:$M1000, $B36)
+SUMIFS(Meetings!$F$3:$F1000, Meetings!$B$3:$B1000, "&lt;"&amp;J$29+7, Meetings!$B$3:$B1000, "&gt;="&amp;J$29, Meetings!$N$3:$N1000, $B36)
+SUMIFS(Meetings!$F$3:$F1000, Meetings!$B$3:$B1000, "&lt;"&amp;J$29+7, Meetings!$B$3:$B1000, "&gt;="&amp;J$29, Meetings!$O$3:$O1000, $B36)
+SUMIFS(Meetings!$F$3:$F1000, Meetings!$B$3:$B1000, "&lt;"&amp;J$29+7, Meetings!$B$3:$B1000, "&gt;="&amp;J$29, Meetings!$P$3:$P1000, $B36)
+SUMIFS(Meetings!$F$3:$F1000, Meetings!$B$3:$B1000, "&lt;"&amp;J$29+7, Meetings!$B$3:$B1000, "&gt;="&amp;J$29, Meetings!$Q$3:$Q1000, $B36)</f>
        <v>0</v>
      </c>
      <c r="K36" s="144">
        <f>SUMIFS(Timesheet!$G$3:$G1000, Timesheet!$C$3:$C1000, $B36, Timesheet!$B$3:$B1000, "&lt;"&amp;K$29+7, Timesheet!$B$3:$B1000, "&gt;="&amp;K$29)
+SUMIFS(Meetings!$F$3:$F1000, Meetings!$B$3:$B1000, "&lt;"&amp;K$29+7, Meetings!$B$3:$B1000, "&gt;="&amp;K$29, Meetings!$G$3:$G1000, $B36)
+SUMIFS(Meetings!$F$3:$F1000, Meetings!$B$3:$B1000, "&lt;"&amp;K$29+7, Meetings!$B$3:$B1000, "&gt;="&amp;K$29, Meetings!$H$3:$H1000, $B36)
+SUMIFS(Meetings!$F$3:$F1000, Meetings!$B$3:$B1000, "&lt;"&amp;K$29+7, Meetings!$B$3:$B1000, "&gt;="&amp;K$29, Meetings!$I$3:$I1000, $B36)
+SUMIFS(Meetings!$F$3:$F1000, Meetings!$B$3:$B1000, "&lt;"&amp;K$29+7, Meetings!$B$3:$B1000, "&gt;="&amp;K$29, Meetings!$J$3:$J1000, $B36)
+SUMIFS(Meetings!$F$3:$F1000, Meetings!$B$3:$B1000, "&lt;"&amp;K$29+7, Meetings!$B$3:$B1000, "&gt;="&amp;K$29, Meetings!$K$3:$K1000, $B36)
+SUMIFS(Meetings!$F$3:$F1000, Meetings!$B$3:$B1000, "&lt;"&amp;K$29+7, Meetings!$B$3:$B1000, "&gt;="&amp;K$29, Meetings!$L$3:$L1000, $B36)
+SUMIFS(Meetings!$F$3:$F1000, Meetings!$B$3:$B1000, "&lt;"&amp;K$29+7, Meetings!$B$3:$B1000, "&gt;="&amp;K$29, Meetings!$M$3:$M1000, $B36)
+SUMIFS(Meetings!$F$3:$F1000, Meetings!$B$3:$B1000, "&lt;"&amp;K$29+7, Meetings!$B$3:$B1000, "&gt;="&amp;K$29, Meetings!$N$3:$N1000, $B36)
+SUMIFS(Meetings!$F$3:$F1000, Meetings!$B$3:$B1000, "&lt;"&amp;K$29+7, Meetings!$B$3:$B1000, "&gt;="&amp;K$29, Meetings!$O$3:$O1000, $B36)
+SUMIFS(Meetings!$F$3:$F1000, Meetings!$B$3:$B1000, "&lt;"&amp;K$29+7, Meetings!$B$3:$B1000, "&gt;="&amp;K$29, Meetings!$P$3:$P1000, $B36)
+SUMIFS(Meetings!$F$3:$F1000, Meetings!$B$3:$B1000, "&lt;"&amp;K$29+7, Meetings!$B$3:$B1000, "&gt;="&amp;K$29, Meetings!$Q$3:$Q1000, $B36)</f>
        <v>6.5</v>
      </c>
      <c r="L36" s="144">
        <f>SUMIFS(Timesheet!$G$3:$G1000, Timesheet!$C$3:$C1000, $B36, Timesheet!$B$3:$B1000, "&lt;"&amp;L$29+7, Timesheet!$B$3:$B1000, "&gt;="&amp;L$29)
+SUMIFS(Meetings!$F$3:$F1000, Meetings!$B$3:$B1000, "&lt;"&amp;L$29+7, Meetings!$B$3:$B1000, "&gt;="&amp;L$29, Meetings!$G$3:$G1000, $B36)
+SUMIFS(Meetings!$F$3:$F1000, Meetings!$B$3:$B1000, "&lt;"&amp;L$29+7, Meetings!$B$3:$B1000, "&gt;="&amp;L$29, Meetings!$H$3:$H1000, $B36)
+SUMIFS(Meetings!$F$3:$F1000, Meetings!$B$3:$B1000, "&lt;"&amp;L$29+7, Meetings!$B$3:$B1000, "&gt;="&amp;L$29, Meetings!$I$3:$I1000, $B36)
+SUMIFS(Meetings!$F$3:$F1000, Meetings!$B$3:$B1000, "&lt;"&amp;L$29+7, Meetings!$B$3:$B1000, "&gt;="&amp;L$29, Meetings!$J$3:$J1000, $B36)
+SUMIFS(Meetings!$F$3:$F1000, Meetings!$B$3:$B1000, "&lt;"&amp;L$29+7, Meetings!$B$3:$B1000, "&gt;="&amp;L$29, Meetings!$K$3:$K1000, $B36)
+SUMIFS(Meetings!$F$3:$F1000, Meetings!$B$3:$B1000, "&lt;"&amp;L$29+7, Meetings!$B$3:$B1000, "&gt;="&amp;L$29, Meetings!$L$3:$L1000, $B36)
+SUMIFS(Meetings!$F$3:$F1000, Meetings!$B$3:$B1000, "&lt;"&amp;L$29+7, Meetings!$B$3:$B1000, "&gt;="&amp;L$29, Meetings!$M$3:$M1000, $B36)
+SUMIFS(Meetings!$F$3:$F1000, Meetings!$B$3:$B1000, "&lt;"&amp;L$29+7, Meetings!$B$3:$B1000, "&gt;="&amp;L$29, Meetings!$N$3:$N1000, $B36)
+SUMIFS(Meetings!$F$3:$F1000, Meetings!$B$3:$B1000, "&lt;"&amp;L$29+7, Meetings!$B$3:$B1000, "&gt;="&amp;L$29, Meetings!$O$3:$O1000, $B36)
+SUMIFS(Meetings!$F$3:$F1000, Meetings!$B$3:$B1000, "&lt;"&amp;L$29+7, Meetings!$B$3:$B1000, "&gt;="&amp;L$29, Meetings!$P$3:$P1000, $B36)
+SUMIFS(Meetings!$F$3:$F1000, Meetings!$B$3:$B1000, "&lt;"&amp;L$29+7, Meetings!$B$3:$B1000, "&gt;="&amp;L$29, Meetings!$Q$3:$Q1000, $B36)</f>
        <v>1.5</v>
      </c>
      <c r="M36" s="143">
        <f>SUMIFS(Timesheet!$G$3:$G1000, Timesheet!$C$3:$C1000, $B36, Timesheet!$B$3:$B1000, "&lt;"&amp;M$29+7, Timesheet!$B$3:$B1000, "&gt;="&amp;M$29)
+SUMIFS(Meetings!$F$3:$F1000, Meetings!$B$3:$B1000, "&lt;"&amp;M$29+7, Meetings!$B$3:$B1000, "&gt;="&amp;M$29, Meetings!$G$3:$G1000, $B36)
+SUMIFS(Meetings!$F$3:$F1000, Meetings!$B$3:$B1000, "&lt;"&amp;M$29+7, Meetings!$B$3:$B1000, "&gt;="&amp;M$29, Meetings!$H$3:$H1000, $B36)
+SUMIFS(Meetings!$F$3:$F1000, Meetings!$B$3:$B1000, "&lt;"&amp;M$29+7, Meetings!$B$3:$B1000, "&gt;="&amp;M$29, Meetings!$I$3:$I1000, $B36)
+SUMIFS(Meetings!$F$3:$F1000, Meetings!$B$3:$B1000, "&lt;"&amp;M$29+7, Meetings!$B$3:$B1000, "&gt;="&amp;M$29, Meetings!$J$3:$J1000, $B36)
+SUMIFS(Meetings!$F$3:$F1000, Meetings!$B$3:$B1000, "&lt;"&amp;M$29+7, Meetings!$B$3:$B1000, "&gt;="&amp;M$29, Meetings!$K$3:$K1000, $B36)
+SUMIFS(Meetings!$F$3:$F1000, Meetings!$B$3:$B1000, "&lt;"&amp;M$29+7, Meetings!$B$3:$B1000, "&gt;="&amp;M$29, Meetings!$L$3:$L1000, $B36)
+SUMIFS(Meetings!$F$3:$F1000, Meetings!$B$3:$B1000, "&lt;"&amp;M$29+7, Meetings!$B$3:$B1000, "&gt;="&amp;M$29, Meetings!$M$3:$M1000, $B36)
+SUMIFS(Meetings!$F$3:$F1000, Meetings!$B$3:$B1000, "&lt;"&amp;M$29+7, Meetings!$B$3:$B1000, "&gt;="&amp;M$29, Meetings!$N$3:$N1000, $B36)
+SUMIFS(Meetings!$F$3:$F1000, Meetings!$B$3:$B1000, "&lt;"&amp;M$29+7, Meetings!$B$3:$B1000, "&gt;="&amp;M$29, Meetings!$O$3:$O1000, $B36)
+SUMIFS(Meetings!$F$3:$F1000, Meetings!$B$3:$B1000, "&lt;"&amp;M$29+7, Meetings!$B$3:$B1000, "&gt;="&amp;M$29, Meetings!$P$3:$P1000, $B36)
+SUMIFS(Meetings!$F$3:$F1000, Meetings!$B$3:$B1000, "&lt;"&amp;M$29+7, Meetings!$B$3:$B1000, "&gt;="&amp;M$29, Meetings!$Q$3:$Q1000, $B36)</f>
        <v>35.5</v>
      </c>
      <c r="N36" s="143">
        <f>SUMIFS(Timesheet!$G$3:$G1000, Timesheet!$C$3:$C1000, $B36, Timesheet!$B$3:$B1000, "&lt;"&amp;N$29+7, Timesheet!$B$3:$B1000, "&gt;="&amp;N$29)
+SUMIFS(Meetings!$F$3:$F1000, Meetings!$B$3:$B1000, "&lt;"&amp;N$29+7, Meetings!$B$3:$B1000, "&gt;="&amp;N$29, Meetings!$G$3:$G1000, $B36)
+SUMIFS(Meetings!$F$3:$F1000, Meetings!$B$3:$B1000, "&lt;"&amp;N$29+7, Meetings!$B$3:$B1000, "&gt;="&amp;N$29, Meetings!$H$3:$H1000, $B36)
+SUMIFS(Meetings!$F$3:$F1000, Meetings!$B$3:$B1000, "&lt;"&amp;N$29+7, Meetings!$B$3:$B1000, "&gt;="&amp;N$29, Meetings!$I$3:$I1000, $B36)
+SUMIFS(Meetings!$F$3:$F1000, Meetings!$B$3:$B1000, "&lt;"&amp;N$29+7, Meetings!$B$3:$B1000, "&gt;="&amp;N$29, Meetings!$J$3:$J1000, $B36)
+SUMIFS(Meetings!$F$3:$F1000, Meetings!$B$3:$B1000, "&lt;"&amp;N$29+7, Meetings!$B$3:$B1000, "&gt;="&amp;N$29, Meetings!$K$3:$K1000, $B36)
+SUMIFS(Meetings!$F$3:$F1000, Meetings!$B$3:$B1000, "&lt;"&amp;N$29+7, Meetings!$B$3:$B1000, "&gt;="&amp;N$29, Meetings!$L$3:$L1000, $B36)
+SUMIFS(Meetings!$F$3:$F1000, Meetings!$B$3:$B1000, "&lt;"&amp;N$29+7, Meetings!$B$3:$B1000, "&gt;="&amp;N$29, Meetings!$M$3:$M1000, $B36)
+SUMIFS(Meetings!$F$3:$F1000, Meetings!$B$3:$B1000, "&lt;"&amp;N$29+7, Meetings!$B$3:$B1000, "&gt;="&amp;N$29, Meetings!$N$3:$N1000, $B36)
+SUMIFS(Meetings!$F$3:$F1000, Meetings!$B$3:$B1000, "&lt;"&amp;N$29+7, Meetings!$B$3:$B1000, "&gt;="&amp;N$29, Meetings!$O$3:$O1000, $B36)
+SUMIFS(Meetings!$F$3:$F1000, Meetings!$B$3:$B1000, "&lt;"&amp;N$29+7, Meetings!$B$3:$B1000, "&gt;="&amp;N$29, Meetings!$P$3:$P1000, $B36)
+SUMIFS(Meetings!$F$3:$F1000, Meetings!$B$3:$B1000, "&lt;"&amp;N$29+7, Meetings!$B$3:$B1000, "&gt;="&amp;N$29, Meetings!$Q$3:$Q1000, $B36)</f>
        <v>7</v>
      </c>
      <c r="O36" s="143">
        <f>SUMIFS(Timesheet!$G$3:$G1000, Timesheet!$C$3:$C1000, $B36, Timesheet!$B$3:$B1000, "&lt;"&amp;O$29+7, Timesheet!$B$3:$B1000, "&gt;="&amp;O$29)
+SUMIFS(Meetings!$F$3:$F1000, Meetings!$B$3:$B1000, "&lt;"&amp;O$29+7, Meetings!$B$3:$B1000, "&gt;="&amp;O$29, Meetings!$G$3:$G1000, $B36)
+SUMIFS(Meetings!$F$3:$F1000, Meetings!$B$3:$B1000, "&lt;"&amp;O$29+7, Meetings!$B$3:$B1000, "&gt;="&amp;O$29, Meetings!$H$3:$H1000, $B36)
+SUMIFS(Meetings!$F$3:$F1000, Meetings!$B$3:$B1000, "&lt;"&amp;O$29+7, Meetings!$B$3:$B1000, "&gt;="&amp;O$29, Meetings!$I$3:$I1000, $B36)
+SUMIFS(Meetings!$F$3:$F1000, Meetings!$B$3:$B1000, "&lt;"&amp;O$29+7, Meetings!$B$3:$B1000, "&gt;="&amp;O$29, Meetings!$J$3:$J1000, $B36)
+SUMIFS(Meetings!$F$3:$F1000, Meetings!$B$3:$B1000, "&lt;"&amp;O$29+7, Meetings!$B$3:$B1000, "&gt;="&amp;O$29, Meetings!$K$3:$K1000, $B36)
+SUMIFS(Meetings!$F$3:$F1000, Meetings!$B$3:$B1000, "&lt;"&amp;O$29+7, Meetings!$B$3:$B1000, "&gt;="&amp;O$29, Meetings!$L$3:$L1000, $B36)
+SUMIFS(Meetings!$F$3:$F1000, Meetings!$B$3:$B1000, "&lt;"&amp;O$29+7, Meetings!$B$3:$B1000, "&gt;="&amp;O$29, Meetings!$M$3:$M1000, $B36)
+SUMIFS(Meetings!$F$3:$F1000, Meetings!$B$3:$B1000, "&lt;"&amp;O$29+7, Meetings!$B$3:$B1000, "&gt;="&amp;O$29, Meetings!$N$3:$N1000, $B36)
+SUMIFS(Meetings!$F$3:$F1000, Meetings!$B$3:$B1000, "&lt;"&amp;O$29+7, Meetings!$B$3:$B1000, "&gt;="&amp;O$29, Meetings!$O$3:$O1000, $B36)
+SUMIFS(Meetings!$F$3:$F1000, Meetings!$B$3:$B1000, "&lt;"&amp;O$29+7, Meetings!$B$3:$B1000, "&gt;="&amp;O$29, Meetings!$P$3:$P1000, $B36)
+SUMIFS(Meetings!$F$3:$F1000, Meetings!$B$3:$B1000, "&lt;"&amp;O$29+7, Meetings!$B$3:$B1000, "&gt;="&amp;O$29, Meetings!$Q$3:$Q1000, $B36)</f>
        <v>7.5</v>
      </c>
      <c r="P36" s="143">
        <f>SUMIFS(Timesheet!$G$3:$G1000, Timesheet!$C$3:$C1000, $B36, Timesheet!$B$3:$B1000, "&lt;"&amp;P$29+7, Timesheet!$B$3:$B1000, "&gt;="&amp;P$29)
+SUMIFS(Meetings!$F$3:$F1000, Meetings!$B$3:$B1000, "&lt;"&amp;P$29+7, Meetings!$B$3:$B1000, "&gt;="&amp;P$29, Meetings!$G$3:$G1000, $B36)
+SUMIFS(Meetings!$F$3:$F1000, Meetings!$B$3:$B1000, "&lt;"&amp;P$29+7, Meetings!$B$3:$B1000, "&gt;="&amp;P$29, Meetings!$H$3:$H1000, $B36)
+SUMIFS(Meetings!$F$3:$F1000, Meetings!$B$3:$B1000, "&lt;"&amp;P$29+7, Meetings!$B$3:$B1000, "&gt;="&amp;P$29, Meetings!$I$3:$I1000, $B36)
+SUMIFS(Meetings!$F$3:$F1000, Meetings!$B$3:$B1000, "&lt;"&amp;P$29+7, Meetings!$B$3:$B1000, "&gt;="&amp;P$29, Meetings!$J$3:$J1000, $B36)
+SUMIFS(Meetings!$F$3:$F1000, Meetings!$B$3:$B1000, "&lt;"&amp;P$29+7, Meetings!$B$3:$B1000, "&gt;="&amp;P$29, Meetings!$K$3:$K1000, $B36)
+SUMIFS(Meetings!$F$3:$F1000, Meetings!$B$3:$B1000, "&lt;"&amp;P$29+7, Meetings!$B$3:$B1000, "&gt;="&amp;P$29, Meetings!$L$3:$L1000, $B36)
+SUMIFS(Meetings!$F$3:$F1000, Meetings!$B$3:$B1000, "&lt;"&amp;P$29+7, Meetings!$B$3:$B1000, "&gt;="&amp;P$29, Meetings!$M$3:$M1000, $B36)
+SUMIFS(Meetings!$F$3:$F1000, Meetings!$B$3:$B1000, "&lt;"&amp;P$29+7, Meetings!$B$3:$B1000, "&gt;="&amp;P$29, Meetings!$N$3:$N1000, $B36)
+SUMIFS(Meetings!$F$3:$F1000, Meetings!$B$3:$B1000, "&lt;"&amp;P$29+7, Meetings!$B$3:$B1000, "&gt;="&amp;P$29, Meetings!$O$3:$O1000, $B36)
+SUMIFS(Meetings!$F$3:$F1000, Meetings!$B$3:$B1000, "&lt;"&amp;P$29+7, Meetings!$B$3:$B1000, "&gt;="&amp;P$29, Meetings!$P$3:$P1000, $B36)
+SUMIFS(Meetings!$F$3:$F1000, Meetings!$B$3:$B1000, "&lt;"&amp;P$29+7, Meetings!$B$3:$B1000, "&gt;="&amp;P$29, Meetings!$Q$3:$Q1000, $B36)</f>
        <v>6.25</v>
      </c>
      <c r="Q36" s="143">
        <f>SUMIFS(Timesheet!$G$3:$G1000, Timesheet!$C$3:$C1000, $B36, Timesheet!$B$3:$B1000, "&lt;"&amp;Q$29+7, Timesheet!$B$3:$B1000, "&gt;="&amp;Q$29)
+SUMIFS(Meetings!$F$3:$F1000, Meetings!$B$3:$B1000, "&lt;"&amp;Q$29+7, Meetings!$B$3:$B1000, "&gt;="&amp;Q$29, Meetings!$G$3:$G1000, $B36)
+SUMIFS(Meetings!$F$3:$F1000, Meetings!$B$3:$B1000, "&lt;"&amp;Q$29+7, Meetings!$B$3:$B1000, "&gt;="&amp;Q$29, Meetings!$H$3:$H1000, $B36)
+SUMIFS(Meetings!$F$3:$F1000, Meetings!$B$3:$B1000, "&lt;"&amp;Q$29+7, Meetings!$B$3:$B1000, "&gt;="&amp;Q$29, Meetings!$I$3:$I1000, $B36)
+SUMIFS(Meetings!$F$3:$F1000, Meetings!$B$3:$B1000, "&lt;"&amp;Q$29+7, Meetings!$B$3:$B1000, "&gt;="&amp;Q$29, Meetings!$J$3:$J1000, $B36)
+SUMIFS(Meetings!$F$3:$F1000, Meetings!$B$3:$B1000, "&lt;"&amp;Q$29+7, Meetings!$B$3:$B1000, "&gt;="&amp;Q$29, Meetings!$K$3:$K1000, $B36)
+SUMIFS(Meetings!$F$3:$F1000, Meetings!$B$3:$B1000, "&lt;"&amp;Q$29+7, Meetings!$B$3:$B1000, "&gt;="&amp;Q$29, Meetings!$L$3:$L1000, $B36)
+SUMIFS(Meetings!$F$3:$F1000, Meetings!$B$3:$B1000, "&lt;"&amp;Q$29+7, Meetings!$B$3:$B1000, "&gt;="&amp;Q$29, Meetings!$M$3:$M1000, $B36)
+SUMIFS(Meetings!$F$3:$F1000, Meetings!$B$3:$B1000, "&lt;"&amp;Q$29+7, Meetings!$B$3:$B1000, "&gt;="&amp;Q$29, Meetings!$N$3:$N1000, $B36)
+SUMIFS(Meetings!$F$3:$F1000, Meetings!$B$3:$B1000, "&lt;"&amp;Q$29+7, Meetings!$B$3:$B1000, "&gt;="&amp;Q$29, Meetings!$O$3:$O1000, $B36)
+SUMIFS(Meetings!$F$3:$F1000, Meetings!$B$3:$B1000, "&lt;"&amp;Q$29+7, Meetings!$B$3:$B1000, "&gt;="&amp;Q$29, Meetings!$P$3:$P1000, $B36)
+SUMIFS(Meetings!$F$3:$F1000, Meetings!$B$3:$B1000, "&lt;"&amp;Q$29+7, Meetings!$B$3:$B1000, "&gt;="&amp;Q$29, Meetings!$Q$3:$Q1000, $B36)</f>
        <v>15.75</v>
      </c>
      <c r="R36" s="143">
        <f>SUMIFS(Timesheet!$G$3:$G1000, Timesheet!$C$3:$C1000, $B36, Timesheet!$B$3:$B1000, "&lt;"&amp;R$29+7, Timesheet!$B$3:$B1000, "&gt;="&amp;R$29)
+SUMIFS(Meetings!$F$3:$F1000, Meetings!$B$3:$B1000, "&lt;"&amp;R$29+7, Meetings!$B$3:$B1000, "&gt;="&amp;R$29, Meetings!$G$3:$G1000, $B36)
+SUMIFS(Meetings!$F$3:$F1000, Meetings!$B$3:$B1000, "&lt;"&amp;R$29+7, Meetings!$B$3:$B1000, "&gt;="&amp;R$29, Meetings!$H$3:$H1000, $B36)
+SUMIFS(Meetings!$F$3:$F1000, Meetings!$B$3:$B1000, "&lt;"&amp;R$29+7, Meetings!$B$3:$B1000, "&gt;="&amp;R$29, Meetings!$I$3:$I1000, $B36)
+SUMIFS(Meetings!$F$3:$F1000, Meetings!$B$3:$B1000, "&lt;"&amp;R$29+7, Meetings!$B$3:$B1000, "&gt;="&amp;R$29, Meetings!$J$3:$J1000, $B36)
+SUMIFS(Meetings!$F$3:$F1000, Meetings!$B$3:$B1000, "&lt;"&amp;R$29+7, Meetings!$B$3:$B1000, "&gt;="&amp;R$29, Meetings!$K$3:$K1000, $B36)
+SUMIFS(Meetings!$F$3:$F1000, Meetings!$B$3:$B1000, "&lt;"&amp;R$29+7, Meetings!$B$3:$B1000, "&gt;="&amp;R$29, Meetings!$L$3:$L1000, $B36)
+SUMIFS(Meetings!$F$3:$F1000, Meetings!$B$3:$B1000, "&lt;"&amp;R$29+7, Meetings!$B$3:$B1000, "&gt;="&amp;R$29, Meetings!$M$3:$M1000, $B36)
+SUMIFS(Meetings!$F$3:$F1000, Meetings!$B$3:$B1000, "&lt;"&amp;R$29+7, Meetings!$B$3:$B1000, "&gt;="&amp;R$29, Meetings!$N$3:$N1000, $B36)
+SUMIFS(Meetings!$F$3:$F1000, Meetings!$B$3:$B1000, "&lt;"&amp;R$29+7, Meetings!$B$3:$B1000, "&gt;="&amp;R$29, Meetings!$O$3:$O1000, $B36)
+SUMIFS(Meetings!$F$3:$F1000, Meetings!$B$3:$B1000, "&lt;"&amp;R$29+7, Meetings!$B$3:$B1000, "&gt;="&amp;R$29, Meetings!$P$3:$P1000, $B36)
+SUMIFS(Meetings!$F$3:$F1000, Meetings!$B$3:$B1000, "&lt;"&amp;R$29+7, Meetings!$B$3:$B1000, "&gt;="&amp;R$29, Meetings!$Q$3:$Q1000, $B36)</f>
        <v>8.5</v>
      </c>
      <c r="S36" s="143">
        <f>SUMIFS(Timesheet!$G$3:$G1000, Timesheet!$C$3:$C1000, $B36, Timesheet!$B$3:$B1000, "&lt;"&amp;S$29+7, Timesheet!$B$3:$B1000, "&gt;="&amp;S$29)
+SUMIFS(Meetings!$F$3:$F1000, Meetings!$B$3:$B1000, "&lt;"&amp;S$29+7, Meetings!$B$3:$B1000, "&gt;="&amp;S$29, Meetings!$G$3:$G1000, $B36)
+SUMIFS(Meetings!$F$3:$F1000, Meetings!$B$3:$B1000, "&lt;"&amp;S$29+7, Meetings!$B$3:$B1000, "&gt;="&amp;S$29, Meetings!$H$3:$H1000, $B36)
+SUMIFS(Meetings!$F$3:$F1000, Meetings!$B$3:$B1000, "&lt;"&amp;S$29+7, Meetings!$B$3:$B1000, "&gt;="&amp;S$29, Meetings!$I$3:$I1000, $B36)
+SUMIFS(Meetings!$F$3:$F1000, Meetings!$B$3:$B1000, "&lt;"&amp;S$29+7, Meetings!$B$3:$B1000, "&gt;="&amp;S$29, Meetings!$J$3:$J1000, $B36)
+SUMIFS(Meetings!$F$3:$F1000, Meetings!$B$3:$B1000, "&lt;"&amp;S$29+7, Meetings!$B$3:$B1000, "&gt;="&amp;S$29, Meetings!$K$3:$K1000, $B36)
+SUMIFS(Meetings!$F$3:$F1000, Meetings!$B$3:$B1000, "&lt;"&amp;S$29+7, Meetings!$B$3:$B1000, "&gt;="&amp;S$29, Meetings!$L$3:$L1000, $B36)
+SUMIFS(Meetings!$F$3:$F1000, Meetings!$B$3:$B1000, "&lt;"&amp;S$29+7, Meetings!$B$3:$B1000, "&gt;="&amp;S$29, Meetings!$M$3:$M1000, $B36)
+SUMIFS(Meetings!$F$3:$F1000, Meetings!$B$3:$B1000, "&lt;"&amp;S$29+7, Meetings!$B$3:$B1000, "&gt;="&amp;S$29, Meetings!$N$3:$N1000, $B36)
+SUMIFS(Meetings!$F$3:$F1000, Meetings!$B$3:$B1000, "&lt;"&amp;S$29+7, Meetings!$B$3:$B1000, "&gt;="&amp;S$29, Meetings!$O$3:$O1000, $B36)
+SUMIFS(Meetings!$F$3:$F1000, Meetings!$B$3:$B1000, "&lt;"&amp;S$29+7, Meetings!$B$3:$B1000, "&gt;="&amp;S$29, Meetings!$P$3:$P1000, $B36)
+SUMIFS(Meetings!$F$3:$F1000, Meetings!$B$3:$B1000, "&lt;"&amp;S$29+7, Meetings!$B$3:$B1000, "&gt;="&amp;S$29, Meetings!$Q$3:$Q1000, $B36)</f>
        <v>11.5</v>
      </c>
      <c r="T36" s="143">
        <f>SUMIFS(Timesheet!$G$3:$G1000, Timesheet!$C$3:$C1000, $B36, Timesheet!$B$3:$B1000, "&lt;"&amp;T$29+7, Timesheet!$B$3:$B1000, "&gt;="&amp;T$29)
+SUMIFS(Meetings!$F$3:$F1000, Meetings!$B$3:$B1000, "&lt;"&amp;T$29+7, Meetings!$B$3:$B1000, "&gt;="&amp;T$29, Meetings!$G$3:$G1000, $B36)
+SUMIFS(Meetings!$F$3:$F1000, Meetings!$B$3:$B1000, "&lt;"&amp;T$29+7, Meetings!$B$3:$B1000, "&gt;="&amp;T$29, Meetings!$H$3:$H1000, $B36)
+SUMIFS(Meetings!$F$3:$F1000, Meetings!$B$3:$B1000, "&lt;"&amp;T$29+7, Meetings!$B$3:$B1000, "&gt;="&amp;T$29, Meetings!$I$3:$I1000, $B36)
+SUMIFS(Meetings!$F$3:$F1000, Meetings!$B$3:$B1000, "&lt;"&amp;T$29+7, Meetings!$B$3:$B1000, "&gt;="&amp;T$29, Meetings!$J$3:$J1000, $B36)
+SUMIFS(Meetings!$F$3:$F1000, Meetings!$B$3:$B1000, "&lt;"&amp;T$29+7, Meetings!$B$3:$B1000, "&gt;="&amp;T$29, Meetings!$K$3:$K1000, $B36)
+SUMIFS(Meetings!$F$3:$F1000, Meetings!$B$3:$B1000, "&lt;"&amp;T$29+7, Meetings!$B$3:$B1000, "&gt;="&amp;T$29, Meetings!$L$3:$L1000, $B36)
+SUMIFS(Meetings!$F$3:$F1000, Meetings!$B$3:$B1000, "&lt;"&amp;T$29+7, Meetings!$B$3:$B1000, "&gt;="&amp;T$29, Meetings!$M$3:$M1000, $B36)
+SUMIFS(Meetings!$F$3:$F1000, Meetings!$B$3:$B1000, "&lt;"&amp;T$29+7, Meetings!$B$3:$B1000, "&gt;="&amp;T$29, Meetings!$N$3:$N1000, $B36)
+SUMIFS(Meetings!$F$3:$F1000, Meetings!$B$3:$B1000, "&lt;"&amp;T$29+7, Meetings!$B$3:$B1000, "&gt;="&amp;T$29, Meetings!$O$3:$O1000, $B36)
+SUMIFS(Meetings!$F$3:$F1000, Meetings!$B$3:$B1000, "&lt;"&amp;T$29+7, Meetings!$B$3:$B1000, "&gt;="&amp;T$29, Meetings!$P$3:$P1000, $B36)
+SUMIFS(Meetings!$F$3:$F1000, Meetings!$B$3:$B1000, "&lt;"&amp;T$29+7, Meetings!$B$3:$B1000, "&gt;="&amp;T$29, Meetings!$Q$3:$Q1000, $B36)</f>
        <v>12.25</v>
      </c>
      <c r="U36" s="143">
        <f>SUMIFS(Timesheet!$G$3:$G1000, Timesheet!$C$3:$C1000, $B36, Timesheet!$B$3:$B1000, "&lt;"&amp;U$29+7, Timesheet!$B$3:$B1000, "&gt;="&amp;U$29)
+SUMIFS(Meetings!$F$3:$F1000, Meetings!$B$3:$B1000, "&lt;"&amp;U$29+7, Meetings!$B$3:$B1000, "&gt;="&amp;U$29, Meetings!$G$3:$G1000, $B36)
+SUMIFS(Meetings!$F$3:$F1000, Meetings!$B$3:$B1000, "&lt;"&amp;U$29+7, Meetings!$B$3:$B1000, "&gt;="&amp;U$29, Meetings!$H$3:$H1000, $B36)
+SUMIFS(Meetings!$F$3:$F1000, Meetings!$B$3:$B1000, "&lt;"&amp;U$29+7, Meetings!$B$3:$B1000, "&gt;="&amp;U$29, Meetings!$I$3:$I1000, $B36)
+SUMIFS(Meetings!$F$3:$F1000, Meetings!$B$3:$B1000, "&lt;"&amp;U$29+7, Meetings!$B$3:$B1000, "&gt;="&amp;U$29, Meetings!$J$3:$J1000, $B36)
+SUMIFS(Meetings!$F$3:$F1000, Meetings!$B$3:$B1000, "&lt;"&amp;U$29+7, Meetings!$B$3:$B1000, "&gt;="&amp;U$29, Meetings!$K$3:$K1000, $B36)
+SUMIFS(Meetings!$F$3:$F1000, Meetings!$B$3:$B1000, "&lt;"&amp;U$29+7, Meetings!$B$3:$B1000, "&gt;="&amp;U$29, Meetings!$L$3:$L1000, $B36)
+SUMIFS(Meetings!$F$3:$F1000, Meetings!$B$3:$B1000, "&lt;"&amp;U$29+7, Meetings!$B$3:$B1000, "&gt;="&amp;U$29, Meetings!$M$3:$M1000, $B36)
+SUMIFS(Meetings!$F$3:$F1000, Meetings!$B$3:$B1000, "&lt;"&amp;U$29+7, Meetings!$B$3:$B1000, "&gt;="&amp;U$29, Meetings!$N$3:$N1000, $B36)
+SUMIFS(Meetings!$F$3:$F1000, Meetings!$B$3:$B1000, "&lt;"&amp;U$29+7, Meetings!$B$3:$B1000, "&gt;="&amp;U$29, Meetings!$O$3:$O1000, $B36)
+SUMIFS(Meetings!$F$3:$F1000, Meetings!$B$3:$B1000, "&lt;"&amp;U$29+7, Meetings!$B$3:$B1000, "&gt;="&amp;U$29, Meetings!$P$3:$P1000, $B36)
+SUMIFS(Meetings!$F$3:$F1000, Meetings!$B$3:$B1000, "&lt;"&amp;U$29+7, Meetings!$B$3:$B1000, "&gt;="&amp;U$29, Meetings!$Q$3:$Q1000, $B36)</f>
        <v>4.25</v>
      </c>
      <c r="V36" s="143">
        <f>SUMIFS(Timesheet!$G$3:$G1000, Timesheet!$C$3:$C1000, $B36, Timesheet!$B$3:$B1000, "&lt;"&amp;V$29+7, Timesheet!$B$3:$B1000, "&gt;="&amp;V$29)
+SUMIFS(Meetings!$F$3:$F1000, Meetings!$B$3:$B1000, "&lt;"&amp;V$29+7, Meetings!$B$3:$B1000, "&gt;="&amp;V$29, Meetings!$G$3:$G1000, $B36)
+SUMIFS(Meetings!$F$3:$F1000, Meetings!$B$3:$B1000, "&lt;"&amp;V$29+7, Meetings!$B$3:$B1000, "&gt;="&amp;V$29, Meetings!$H$3:$H1000, $B36)
+SUMIFS(Meetings!$F$3:$F1000, Meetings!$B$3:$B1000, "&lt;"&amp;V$29+7, Meetings!$B$3:$B1000, "&gt;="&amp;V$29, Meetings!$I$3:$I1000, $B36)
+SUMIFS(Meetings!$F$3:$F1000, Meetings!$B$3:$B1000, "&lt;"&amp;V$29+7, Meetings!$B$3:$B1000, "&gt;="&amp;V$29, Meetings!$J$3:$J1000, $B36)
+SUMIFS(Meetings!$F$3:$F1000, Meetings!$B$3:$B1000, "&lt;"&amp;V$29+7, Meetings!$B$3:$B1000, "&gt;="&amp;V$29, Meetings!$K$3:$K1000, $B36)
+SUMIFS(Meetings!$F$3:$F1000, Meetings!$B$3:$B1000, "&lt;"&amp;V$29+7, Meetings!$B$3:$B1000, "&gt;="&amp;V$29, Meetings!$L$3:$L1000, $B36)
+SUMIFS(Meetings!$F$3:$F1000, Meetings!$B$3:$B1000, "&lt;"&amp;V$29+7, Meetings!$B$3:$B1000, "&gt;="&amp;V$29, Meetings!$M$3:$M1000, $B36)
+SUMIFS(Meetings!$F$3:$F1000, Meetings!$B$3:$B1000, "&lt;"&amp;V$29+7, Meetings!$B$3:$B1000, "&gt;="&amp;V$29, Meetings!$N$3:$N1000, $B36)
+SUMIFS(Meetings!$F$3:$F1000, Meetings!$B$3:$B1000, "&lt;"&amp;V$29+7, Meetings!$B$3:$B1000, "&gt;="&amp;V$29, Meetings!$O$3:$O1000, $B36)
+SUMIFS(Meetings!$F$3:$F1000, Meetings!$B$3:$B1000, "&lt;"&amp;V$29+7, Meetings!$B$3:$B1000, "&gt;="&amp;V$29, Meetings!$P$3:$P1000, $B36)
+SUMIFS(Meetings!$F$3:$F1000, Meetings!$B$3:$B1000, "&lt;"&amp;V$29+7, Meetings!$B$3:$B1000, "&gt;="&amp;V$29, Meetings!$Q$3:$Q1000, $B36)</f>
        <v>16.5</v>
      </c>
      <c r="W36" s="144">
        <f>SUMIFS(Timesheet!$G$3:$G1000, Timesheet!$C$3:$C1000, $B36, Timesheet!$B$3:$B1000, "&lt;"&amp;W$29+7, Timesheet!$B$3:$B1000, "&gt;="&amp;W$29)
+SUMIFS(Meetings!$F$3:$F1000, Meetings!$B$3:$B1000, "&lt;"&amp;W$29+7, Meetings!$B$3:$B1000, "&gt;="&amp;W$29, Meetings!$G$3:$G1000, $B36)
+SUMIFS(Meetings!$F$3:$F1000, Meetings!$B$3:$B1000, "&lt;"&amp;W$29+7, Meetings!$B$3:$B1000, "&gt;="&amp;W$29, Meetings!$H$3:$H1000, $B36)
+SUMIFS(Meetings!$F$3:$F1000, Meetings!$B$3:$B1000, "&lt;"&amp;W$29+7, Meetings!$B$3:$B1000, "&gt;="&amp;W$29, Meetings!$I$3:$I1000, $B36)
+SUMIFS(Meetings!$F$3:$F1000, Meetings!$B$3:$B1000, "&lt;"&amp;W$29+7, Meetings!$B$3:$B1000, "&gt;="&amp;W$29, Meetings!$J$3:$J1000, $B36)
+SUMIFS(Meetings!$F$3:$F1000, Meetings!$B$3:$B1000, "&lt;"&amp;W$29+7, Meetings!$B$3:$B1000, "&gt;="&amp;W$29, Meetings!$K$3:$K1000, $B36)
+SUMIFS(Meetings!$F$3:$F1000, Meetings!$B$3:$B1000, "&lt;"&amp;W$29+7, Meetings!$B$3:$B1000, "&gt;="&amp;W$29, Meetings!$L$3:$L1000, $B36)
+SUMIFS(Meetings!$F$3:$F1000, Meetings!$B$3:$B1000, "&lt;"&amp;W$29+7, Meetings!$B$3:$B1000, "&gt;="&amp;W$29, Meetings!$M$3:$M1000, $B36)
+SUMIFS(Meetings!$F$3:$F1000, Meetings!$B$3:$B1000, "&lt;"&amp;W$29+7, Meetings!$B$3:$B1000, "&gt;="&amp;W$29, Meetings!$N$3:$N1000, $B36)
+SUMIFS(Meetings!$F$3:$F1000, Meetings!$B$3:$B1000, "&lt;"&amp;W$29+7, Meetings!$B$3:$B1000, "&gt;="&amp;W$29, Meetings!$O$3:$O1000, $B36)
+SUMIFS(Meetings!$F$3:$F1000, Meetings!$B$3:$B1000, "&lt;"&amp;W$29+7, Meetings!$B$3:$B1000, "&gt;="&amp;W$29, Meetings!$P$3:$P1000, $B36)
+SUMIFS(Meetings!$F$3:$F1000, Meetings!$B$3:$B1000, "&lt;"&amp;W$29+7, Meetings!$B$3:$B1000, "&gt;="&amp;W$29, Meetings!$Q$3:$Q1000, $B36)</f>
        <v>0</v>
      </c>
      <c r="X36" s="144">
        <f>SUMIFS(Timesheet!$G$3:$G1000, Timesheet!$C$3:$C1000, $B36, Timesheet!$B$3:$B1000, "&lt;"&amp;X$29+7, Timesheet!$B$3:$B1000, "&gt;="&amp;X$29)
+SUMIFS(Meetings!$F$3:$F1000, Meetings!$B$3:$B1000, "&lt;"&amp;X$29+7, Meetings!$B$3:$B1000, "&gt;="&amp;X$29, Meetings!$G$3:$G1000, $B36)
+SUMIFS(Meetings!$F$3:$F1000, Meetings!$B$3:$B1000, "&lt;"&amp;X$29+7, Meetings!$B$3:$B1000, "&gt;="&amp;X$29, Meetings!$H$3:$H1000, $B36)
+SUMIFS(Meetings!$F$3:$F1000, Meetings!$B$3:$B1000, "&lt;"&amp;X$29+7, Meetings!$B$3:$B1000, "&gt;="&amp;X$29, Meetings!$I$3:$I1000, $B36)
+SUMIFS(Meetings!$F$3:$F1000, Meetings!$B$3:$B1000, "&lt;"&amp;X$29+7, Meetings!$B$3:$B1000, "&gt;="&amp;X$29, Meetings!$J$3:$J1000, $B36)
+SUMIFS(Meetings!$F$3:$F1000, Meetings!$B$3:$B1000, "&lt;"&amp;X$29+7, Meetings!$B$3:$B1000, "&gt;="&amp;X$29, Meetings!$K$3:$K1000, $B36)
+SUMIFS(Meetings!$F$3:$F1000, Meetings!$B$3:$B1000, "&lt;"&amp;X$29+7, Meetings!$B$3:$B1000, "&gt;="&amp;X$29, Meetings!$L$3:$L1000, $B36)
+SUMIFS(Meetings!$F$3:$F1000, Meetings!$B$3:$B1000, "&lt;"&amp;X$29+7, Meetings!$B$3:$B1000, "&gt;="&amp;X$29, Meetings!$M$3:$M1000, $B36)
+SUMIFS(Meetings!$F$3:$F1000, Meetings!$B$3:$B1000, "&lt;"&amp;X$29+7, Meetings!$B$3:$B1000, "&gt;="&amp;X$29, Meetings!$N$3:$N1000, $B36)
+SUMIFS(Meetings!$F$3:$F1000, Meetings!$B$3:$B1000, "&lt;"&amp;X$29+7, Meetings!$B$3:$B1000, "&gt;="&amp;X$29, Meetings!$O$3:$O1000, $B36)
+SUMIFS(Meetings!$F$3:$F1000, Meetings!$B$3:$B1000, "&lt;"&amp;X$29+7, Meetings!$B$3:$B1000, "&gt;="&amp;X$29, Meetings!$P$3:$P1000, $B36)
+SUMIFS(Meetings!$F$3:$F1000, Meetings!$B$3:$B1000, "&lt;"&amp;X$29+7, Meetings!$B$3:$B1000, "&gt;="&amp;X$29, Meetings!$Q$3:$Q1000, $B36)</f>
        <v>0</v>
      </c>
      <c r="Y36" s="144">
        <f>SUMIFS(Timesheet!$G$3:$G1000, Timesheet!$C$3:$C1000, $B36, Timesheet!$B$3:$B1000, "&lt;"&amp;Y$29+7, Timesheet!$B$3:$B1000, "&gt;="&amp;Y$29)
+SUMIFS(Meetings!$F$3:$F1000, Meetings!$B$3:$B1000, "&lt;"&amp;Y$29+7, Meetings!$B$3:$B1000, "&gt;="&amp;Y$29, Meetings!$G$3:$G1000, $B36)
+SUMIFS(Meetings!$F$3:$F1000, Meetings!$B$3:$B1000, "&lt;"&amp;Y$29+7, Meetings!$B$3:$B1000, "&gt;="&amp;Y$29, Meetings!$H$3:$H1000, $B36)
+SUMIFS(Meetings!$F$3:$F1000, Meetings!$B$3:$B1000, "&lt;"&amp;Y$29+7, Meetings!$B$3:$B1000, "&gt;="&amp;Y$29, Meetings!$I$3:$I1000, $B36)
+SUMIFS(Meetings!$F$3:$F1000, Meetings!$B$3:$B1000, "&lt;"&amp;Y$29+7, Meetings!$B$3:$B1000, "&gt;="&amp;Y$29, Meetings!$J$3:$J1000, $B36)
+SUMIFS(Meetings!$F$3:$F1000, Meetings!$B$3:$B1000, "&lt;"&amp;Y$29+7, Meetings!$B$3:$B1000, "&gt;="&amp;Y$29, Meetings!$K$3:$K1000, $B36)
+SUMIFS(Meetings!$F$3:$F1000, Meetings!$B$3:$B1000, "&lt;"&amp;Y$29+7, Meetings!$B$3:$B1000, "&gt;="&amp;Y$29, Meetings!$L$3:$L1000, $B36)
+SUMIFS(Meetings!$F$3:$F1000, Meetings!$B$3:$B1000, "&lt;"&amp;Y$29+7, Meetings!$B$3:$B1000, "&gt;="&amp;Y$29, Meetings!$M$3:$M1000, $B36)
+SUMIFS(Meetings!$F$3:$F1000, Meetings!$B$3:$B1000, "&lt;"&amp;Y$29+7, Meetings!$B$3:$B1000, "&gt;="&amp;Y$29, Meetings!$N$3:$N1000, $B36)
+SUMIFS(Meetings!$F$3:$F1000, Meetings!$B$3:$B1000, "&lt;"&amp;Y$29+7, Meetings!$B$3:$B1000, "&gt;="&amp;Y$29, Meetings!$O$3:$O1000, $B36)
+SUMIFS(Meetings!$F$3:$F1000, Meetings!$B$3:$B1000, "&lt;"&amp;Y$29+7, Meetings!$B$3:$B1000, "&gt;="&amp;Y$29, Meetings!$P$3:$P1000, $B36)
+SUMIFS(Meetings!$F$3:$F1000, Meetings!$B$3:$B1000, "&lt;"&amp;Y$29+7, Meetings!$B$3:$B1000, "&gt;="&amp;Y$29, Meetings!$Q$3:$Q1000, $B36)</f>
        <v>0</v>
      </c>
      <c r="Z36" s="144">
        <f>SUMIFS(Timesheet!$G$3:$G1000, Timesheet!$C$3:$C1000, $B36, Timesheet!$B$3:$B1000, "&lt;"&amp;Z$29+7, Timesheet!$B$3:$B1000, "&gt;="&amp;Z$29)
+SUMIFS(Meetings!$F$3:$F1000, Meetings!$B$3:$B1000, "&lt;"&amp;Z$29+7, Meetings!$B$3:$B1000, "&gt;="&amp;Z$29, Meetings!$G$3:$G1000, $B36)
+SUMIFS(Meetings!$F$3:$F1000, Meetings!$B$3:$B1000, "&lt;"&amp;Z$29+7, Meetings!$B$3:$B1000, "&gt;="&amp;Z$29, Meetings!$H$3:$H1000, $B36)
+SUMIFS(Meetings!$F$3:$F1000, Meetings!$B$3:$B1000, "&lt;"&amp;Z$29+7, Meetings!$B$3:$B1000, "&gt;="&amp;Z$29, Meetings!$I$3:$I1000, $B36)
+SUMIFS(Meetings!$F$3:$F1000, Meetings!$B$3:$B1000, "&lt;"&amp;Z$29+7, Meetings!$B$3:$B1000, "&gt;="&amp;Z$29, Meetings!$J$3:$J1000, $B36)
+SUMIFS(Meetings!$F$3:$F1000, Meetings!$B$3:$B1000, "&lt;"&amp;Z$29+7, Meetings!$B$3:$B1000, "&gt;="&amp;Z$29, Meetings!$K$3:$K1000, $B36)
+SUMIFS(Meetings!$F$3:$F1000, Meetings!$B$3:$B1000, "&lt;"&amp;Z$29+7, Meetings!$B$3:$B1000, "&gt;="&amp;Z$29, Meetings!$L$3:$L1000, $B36)
+SUMIFS(Meetings!$F$3:$F1000, Meetings!$B$3:$B1000, "&lt;"&amp;Z$29+7, Meetings!$B$3:$B1000, "&gt;="&amp;Z$29, Meetings!$M$3:$M1000, $B36)
+SUMIFS(Meetings!$F$3:$F1000, Meetings!$B$3:$B1000, "&lt;"&amp;Z$29+7, Meetings!$B$3:$B1000, "&gt;="&amp;Z$29, Meetings!$N$3:$N1000, $B36)
+SUMIFS(Meetings!$F$3:$F1000, Meetings!$B$3:$B1000, "&lt;"&amp;Z$29+7, Meetings!$B$3:$B1000, "&gt;="&amp;Z$29, Meetings!$O$3:$O1000, $B36)
+SUMIFS(Meetings!$F$3:$F1000, Meetings!$B$3:$B1000, "&lt;"&amp;Z$29+7, Meetings!$B$3:$B1000, "&gt;="&amp;Z$29, Meetings!$P$3:$P1000, $B36)
+SUMIFS(Meetings!$F$3:$F1000, Meetings!$B$3:$B1000, "&lt;"&amp;Z$29+7, Meetings!$B$3:$B1000, "&gt;="&amp;Z$29, Meetings!$Q$3:$Q1000, $B36)</f>
        <v>3.5</v>
      </c>
      <c r="AA36" s="143">
        <f>SUMIFS(Timesheet!$G$3:$G1000, Timesheet!$C$3:$C1000, $B36, Timesheet!$B$3:$B1000, "&lt;"&amp;AA$29+7, Timesheet!$B$3:$B1000, "&gt;="&amp;AA$29)
+SUMIFS(Meetings!$F$3:$F1000, Meetings!$B$3:$B1000, "&lt;"&amp;AA$29+7, Meetings!$B$3:$B1000, "&gt;="&amp;AA$29, Meetings!$G$3:$G1000, $B36)
+SUMIFS(Meetings!$F$3:$F1000, Meetings!$B$3:$B1000, "&lt;"&amp;AA$29+7, Meetings!$B$3:$B1000, "&gt;="&amp;AA$29, Meetings!$H$3:$H1000, $B36)
+SUMIFS(Meetings!$F$3:$F1000, Meetings!$B$3:$B1000, "&lt;"&amp;AA$29+7, Meetings!$B$3:$B1000, "&gt;="&amp;AA$29, Meetings!$I$3:$I1000, $B36)
+SUMIFS(Meetings!$F$3:$F1000, Meetings!$B$3:$B1000, "&lt;"&amp;AA$29+7, Meetings!$B$3:$B1000, "&gt;="&amp;AA$29, Meetings!$J$3:$J1000, $B36)
+SUMIFS(Meetings!$F$3:$F1000, Meetings!$B$3:$B1000, "&lt;"&amp;AA$29+7, Meetings!$B$3:$B1000, "&gt;="&amp;AA$29, Meetings!$K$3:$K1000, $B36)
+SUMIFS(Meetings!$F$3:$F1000, Meetings!$B$3:$B1000, "&lt;"&amp;AA$29+7, Meetings!$B$3:$B1000, "&gt;="&amp;AA$29, Meetings!$L$3:$L1000, $B36)
+SUMIFS(Meetings!$F$3:$F1000, Meetings!$B$3:$B1000, "&lt;"&amp;AA$29+7, Meetings!$B$3:$B1000, "&gt;="&amp;AA$29, Meetings!$M$3:$M1000, $B36)
+SUMIFS(Meetings!$F$3:$F1000, Meetings!$B$3:$B1000, "&lt;"&amp;AA$29+7, Meetings!$B$3:$B1000, "&gt;="&amp;AA$29, Meetings!$N$3:$N1000, $B36)
+SUMIFS(Meetings!$F$3:$F1000, Meetings!$B$3:$B1000, "&lt;"&amp;AA$29+7, Meetings!$B$3:$B1000, "&gt;="&amp;AA$29, Meetings!$O$3:$O1000, $B36)
+SUMIFS(Meetings!$F$3:$F1000, Meetings!$B$3:$B1000, "&lt;"&amp;AA$29+7, Meetings!$B$3:$B1000, "&gt;="&amp;AA$29, Meetings!$P$3:$P1000, $B36)
+SUMIFS(Meetings!$F$3:$F1000, Meetings!$B$3:$B1000, "&lt;"&amp;AA$29+7, Meetings!$B$3:$B1000, "&gt;="&amp;AA$29, Meetings!$Q$3:$Q1000, $B36)</f>
        <v>0</v>
      </c>
      <c r="AB36" s="143">
        <f>SUMIFS(Timesheet!$G$3:$G1000, Timesheet!$C$3:$C1000, $B36, Timesheet!$B$3:$B1000, "&lt;"&amp;AB$29+7, Timesheet!$B$3:$B1000, "&gt;="&amp;AB$29)
+SUMIFS(Meetings!$F$3:$F1000, Meetings!$B$3:$B1000, "&lt;"&amp;AB$29+7, Meetings!$B$3:$B1000, "&gt;="&amp;AB$29, Meetings!$G$3:$G1000, $B36)
+SUMIFS(Meetings!$F$3:$F1000, Meetings!$B$3:$B1000, "&lt;"&amp;AB$29+7, Meetings!$B$3:$B1000, "&gt;="&amp;AB$29, Meetings!$H$3:$H1000, $B36)
+SUMIFS(Meetings!$F$3:$F1000, Meetings!$B$3:$B1000, "&lt;"&amp;AB$29+7, Meetings!$B$3:$B1000, "&gt;="&amp;AB$29, Meetings!$I$3:$I1000, $B36)
+SUMIFS(Meetings!$F$3:$F1000, Meetings!$B$3:$B1000, "&lt;"&amp;AB$29+7, Meetings!$B$3:$B1000, "&gt;="&amp;AB$29, Meetings!$J$3:$J1000, $B36)
+SUMIFS(Meetings!$F$3:$F1000, Meetings!$B$3:$B1000, "&lt;"&amp;AB$29+7, Meetings!$B$3:$B1000, "&gt;="&amp;AB$29, Meetings!$K$3:$K1000, $B36)
+SUMIFS(Meetings!$F$3:$F1000, Meetings!$B$3:$B1000, "&lt;"&amp;AB$29+7, Meetings!$B$3:$B1000, "&gt;="&amp;AB$29, Meetings!$L$3:$L1000, $B36)
+SUMIFS(Meetings!$F$3:$F1000, Meetings!$B$3:$B1000, "&lt;"&amp;AB$29+7, Meetings!$B$3:$B1000, "&gt;="&amp;AB$29, Meetings!$M$3:$M1000, $B36)
+SUMIFS(Meetings!$F$3:$F1000, Meetings!$B$3:$B1000, "&lt;"&amp;AB$29+7, Meetings!$B$3:$B1000, "&gt;="&amp;AB$29, Meetings!$N$3:$N1000, $B36)
+SUMIFS(Meetings!$F$3:$F1000, Meetings!$B$3:$B1000, "&lt;"&amp;AB$29+7, Meetings!$B$3:$B1000, "&gt;="&amp;AB$29, Meetings!$O$3:$O1000, $B36)
+SUMIFS(Meetings!$F$3:$F1000, Meetings!$B$3:$B1000, "&lt;"&amp;AB$29+7, Meetings!$B$3:$B1000, "&gt;="&amp;AB$29, Meetings!$P$3:$P1000, $B36)
+SUMIFS(Meetings!$F$3:$F1000, Meetings!$B$3:$B1000, "&lt;"&amp;AB$29+7, Meetings!$B$3:$B1000, "&gt;="&amp;AB$29, Meetings!$Q$3:$Q1000, $B36)</f>
        <v>10.25</v>
      </c>
      <c r="AC36" s="143">
        <f>SUMIFS(Timesheet!$G$3:$G1000, Timesheet!$C$3:$C1000, $B36, Timesheet!$B$3:$B1000, "&lt;"&amp;AC$29+7, Timesheet!$B$3:$B1000, "&gt;="&amp;AC$29)
+SUMIFS(Meetings!$F$3:$F1000, Meetings!$B$3:$B1000, "&lt;"&amp;AC$29+7, Meetings!$B$3:$B1000, "&gt;="&amp;AC$29, Meetings!$G$3:$G1000, $B36)
+SUMIFS(Meetings!$F$3:$F1000, Meetings!$B$3:$B1000, "&lt;"&amp;AC$29+7, Meetings!$B$3:$B1000, "&gt;="&amp;AC$29, Meetings!$H$3:$H1000, $B36)
+SUMIFS(Meetings!$F$3:$F1000, Meetings!$B$3:$B1000, "&lt;"&amp;AC$29+7, Meetings!$B$3:$B1000, "&gt;="&amp;AC$29, Meetings!$I$3:$I1000, $B36)
+SUMIFS(Meetings!$F$3:$F1000, Meetings!$B$3:$B1000, "&lt;"&amp;AC$29+7, Meetings!$B$3:$B1000, "&gt;="&amp;AC$29, Meetings!$J$3:$J1000, $B36)
+SUMIFS(Meetings!$F$3:$F1000, Meetings!$B$3:$B1000, "&lt;"&amp;AC$29+7, Meetings!$B$3:$B1000, "&gt;="&amp;AC$29, Meetings!$K$3:$K1000, $B36)
+SUMIFS(Meetings!$F$3:$F1000, Meetings!$B$3:$B1000, "&lt;"&amp;AC$29+7, Meetings!$B$3:$B1000, "&gt;="&amp;AC$29, Meetings!$L$3:$L1000, $B36)
+SUMIFS(Meetings!$F$3:$F1000, Meetings!$B$3:$B1000, "&lt;"&amp;AC$29+7, Meetings!$B$3:$B1000, "&gt;="&amp;AC$29, Meetings!$M$3:$M1000, $B36)
+SUMIFS(Meetings!$F$3:$F1000, Meetings!$B$3:$B1000, "&lt;"&amp;AC$29+7, Meetings!$B$3:$B1000, "&gt;="&amp;AC$29, Meetings!$N$3:$N1000, $B36)
+SUMIFS(Meetings!$F$3:$F1000, Meetings!$B$3:$B1000, "&lt;"&amp;AC$29+7, Meetings!$B$3:$B1000, "&gt;="&amp;AC$29, Meetings!$O$3:$O1000, $B36)
+SUMIFS(Meetings!$F$3:$F1000, Meetings!$B$3:$B1000, "&lt;"&amp;AC$29+7, Meetings!$B$3:$B1000, "&gt;="&amp;AC$29, Meetings!$P$3:$P1000, $B36)
+SUMIFS(Meetings!$F$3:$F1000, Meetings!$B$3:$B1000, "&lt;"&amp;AC$29+7, Meetings!$B$3:$B1000, "&gt;="&amp;AC$29, Meetings!$Q$3:$Q1000, $B36)</f>
        <v>1.75</v>
      </c>
      <c r="AD36" s="143">
        <f>SUMIFS(Timesheet!$G$3:$G1000, Timesheet!$C$3:$C1000, $B36, Timesheet!$B$3:$B1000, "&lt;"&amp;AD$29+7, Timesheet!$B$3:$B1000, "&gt;="&amp;AD$29)
+SUMIFS(Meetings!$F$3:$F1000, Meetings!$B$3:$B1000, "&lt;"&amp;AD$29+7, Meetings!$B$3:$B1000, "&gt;="&amp;AD$29, Meetings!$G$3:$G1000, $B36)
+SUMIFS(Meetings!$F$3:$F1000, Meetings!$B$3:$B1000, "&lt;"&amp;AD$29+7, Meetings!$B$3:$B1000, "&gt;="&amp;AD$29, Meetings!$H$3:$H1000, $B36)
+SUMIFS(Meetings!$F$3:$F1000, Meetings!$B$3:$B1000, "&lt;"&amp;AD$29+7, Meetings!$B$3:$B1000, "&gt;="&amp;AD$29, Meetings!$I$3:$I1000, $B36)
+SUMIFS(Meetings!$F$3:$F1000, Meetings!$B$3:$B1000, "&lt;"&amp;AD$29+7, Meetings!$B$3:$B1000, "&gt;="&amp;AD$29, Meetings!$J$3:$J1000, $B36)
+SUMIFS(Meetings!$F$3:$F1000, Meetings!$B$3:$B1000, "&lt;"&amp;AD$29+7, Meetings!$B$3:$B1000, "&gt;="&amp;AD$29, Meetings!$K$3:$K1000, $B36)
+SUMIFS(Meetings!$F$3:$F1000, Meetings!$B$3:$B1000, "&lt;"&amp;AD$29+7, Meetings!$B$3:$B1000, "&gt;="&amp;AD$29, Meetings!$L$3:$L1000, $B36)
+SUMIFS(Meetings!$F$3:$F1000, Meetings!$B$3:$B1000, "&lt;"&amp;AD$29+7, Meetings!$B$3:$B1000, "&gt;="&amp;AD$29, Meetings!$M$3:$M1000, $B36)
+SUMIFS(Meetings!$F$3:$F1000, Meetings!$B$3:$B1000, "&lt;"&amp;AD$29+7, Meetings!$B$3:$B1000, "&gt;="&amp;AD$29, Meetings!$N$3:$N1000, $B36)
+SUMIFS(Meetings!$F$3:$F1000, Meetings!$B$3:$B1000, "&lt;"&amp;AD$29+7, Meetings!$B$3:$B1000, "&gt;="&amp;AD$29, Meetings!$O$3:$O1000, $B36)
+SUMIFS(Meetings!$F$3:$F1000, Meetings!$B$3:$B1000, "&lt;"&amp;AD$29+7, Meetings!$B$3:$B1000, "&gt;="&amp;AD$29, Meetings!$P$3:$P1000, $B36)
+SUMIFS(Meetings!$F$3:$F1000, Meetings!$B$3:$B1000, "&lt;"&amp;AD$29+7, Meetings!$B$3:$B1000, "&gt;="&amp;AD$29, Meetings!$Q$3:$Q1000, $B36)</f>
        <v>7.25</v>
      </c>
      <c r="AE36" s="143">
        <f>SUMIFS(Timesheet!$G$3:$G1000, Timesheet!$C$3:$C1000, $B36, Timesheet!$B$3:$B1000, "&lt;"&amp;AE$29+7, Timesheet!$B$3:$B1000, "&gt;="&amp;AE$29)
+SUMIFS(Meetings!$F$3:$F1000, Meetings!$B$3:$B1000, "&lt;"&amp;AE$29+7, Meetings!$B$3:$B1000, "&gt;="&amp;AE$29, Meetings!$G$3:$G1000, $B36)
+SUMIFS(Meetings!$F$3:$F1000, Meetings!$B$3:$B1000, "&lt;"&amp;AE$29+7, Meetings!$B$3:$B1000, "&gt;="&amp;AE$29, Meetings!$H$3:$H1000, $B36)
+SUMIFS(Meetings!$F$3:$F1000, Meetings!$B$3:$B1000, "&lt;"&amp;AE$29+7, Meetings!$B$3:$B1000, "&gt;="&amp;AE$29, Meetings!$I$3:$I1000, $B36)
+SUMIFS(Meetings!$F$3:$F1000, Meetings!$B$3:$B1000, "&lt;"&amp;AE$29+7, Meetings!$B$3:$B1000, "&gt;="&amp;AE$29, Meetings!$J$3:$J1000, $B36)
+SUMIFS(Meetings!$F$3:$F1000, Meetings!$B$3:$B1000, "&lt;"&amp;AE$29+7, Meetings!$B$3:$B1000, "&gt;="&amp;AE$29, Meetings!$K$3:$K1000, $B36)
+SUMIFS(Meetings!$F$3:$F1000, Meetings!$B$3:$B1000, "&lt;"&amp;AE$29+7, Meetings!$B$3:$B1000, "&gt;="&amp;AE$29, Meetings!$L$3:$L1000, $B36)
+SUMIFS(Meetings!$F$3:$F1000, Meetings!$B$3:$B1000, "&lt;"&amp;AE$29+7, Meetings!$B$3:$B1000, "&gt;="&amp;AE$29, Meetings!$M$3:$M1000, $B36)
+SUMIFS(Meetings!$F$3:$F1000, Meetings!$B$3:$B1000, "&lt;"&amp;AE$29+7, Meetings!$B$3:$B1000, "&gt;="&amp;AE$29, Meetings!$N$3:$N1000, $B36)
+SUMIFS(Meetings!$F$3:$F1000, Meetings!$B$3:$B1000, "&lt;"&amp;AE$29+7, Meetings!$B$3:$B1000, "&gt;="&amp;AE$29, Meetings!$O$3:$O1000, $B36)
+SUMIFS(Meetings!$F$3:$F1000, Meetings!$B$3:$B1000, "&lt;"&amp;AE$29+7, Meetings!$B$3:$B1000, "&gt;="&amp;AE$29, Meetings!$P$3:$P1000, $B36)
+SUMIFS(Meetings!$F$3:$F1000, Meetings!$B$3:$B1000, "&lt;"&amp;AE$29+7, Meetings!$B$3:$B1000, "&gt;="&amp;AE$29, Meetings!$Q$3:$Q1000, $B36)</f>
        <v>2.75</v>
      </c>
      <c r="AF36" s="143">
        <f>SUMIFS(Timesheet!$G$3:$G1000, Timesheet!$C$3:$C1000, $B36, Timesheet!$B$3:$B1000, "&lt;"&amp;AF$29+7, Timesheet!$B$3:$B1000, "&gt;="&amp;AF$29)
+SUMIFS(Meetings!$F$3:$F1000, Meetings!$B$3:$B1000, "&lt;"&amp;AF$29+7, Meetings!$B$3:$B1000, "&gt;="&amp;AF$29, Meetings!$G$3:$G1000, $B36)
+SUMIFS(Meetings!$F$3:$F1000, Meetings!$B$3:$B1000, "&lt;"&amp;AF$29+7, Meetings!$B$3:$B1000, "&gt;="&amp;AF$29, Meetings!$H$3:$H1000, $B36)
+SUMIFS(Meetings!$F$3:$F1000, Meetings!$B$3:$B1000, "&lt;"&amp;AF$29+7, Meetings!$B$3:$B1000, "&gt;="&amp;AF$29, Meetings!$I$3:$I1000, $B36)
+SUMIFS(Meetings!$F$3:$F1000, Meetings!$B$3:$B1000, "&lt;"&amp;AF$29+7, Meetings!$B$3:$B1000, "&gt;="&amp;AF$29, Meetings!$J$3:$J1000, $B36)
+SUMIFS(Meetings!$F$3:$F1000, Meetings!$B$3:$B1000, "&lt;"&amp;AF$29+7, Meetings!$B$3:$B1000, "&gt;="&amp;AF$29, Meetings!$K$3:$K1000, $B36)
+SUMIFS(Meetings!$F$3:$F1000, Meetings!$B$3:$B1000, "&lt;"&amp;AF$29+7, Meetings!$B$3:$B1000, "&gt;="&amp;AF$29, Meetings!$L$3:$L1000, $B36)
+SUMIFS(Meetings!$F$3:$F1000, Meetings!$B$3:$B1000, "&lt;"&amp;AF$29+7, Meetings!$B$3:$B1000, "&gt;="&amp;AF$29, Meetings!$M$3:$M1000, $B36)
+SUMIFS(Meetings!$F$3:$F1000, Meetings!$B$3:$B1000, "&lt;"&amp;AF$29+7, Meetings!$B$3:$B1000, "&gt;="&amp;AF$29, Meetings!$N$3:$N1000, $B36)
+SUMIFS(Meetings!$F$3:$F1000, Meetings!$B$3:$B1000, "&lt;"&amp;AF$29+7, Meetings!$B$3:$B1000, "&gt;="&amp;AF$29, Meetings!$O$3:$O1000, $B36)
+SUMIFS(Meetings!$F$3:$F1000, Meetings!$B$3:$B1000, "&lt;"&amp;AF$29+7, Meetings!$B$3:$B1000, "&gt;="&amp;AF$29, Meetings!$P$3:$P1000, $B36)
+SUMIFS(Meetings!$F$3:$F1000, Meetings!$B$3:$B1000, "&lt;"&amp;AF$29+7, Meetings!$B$3:$B1000, "&gt;="&amp;AF$29, Meetings!$Q$3:$Q1000, $B36)</f>
        <v>2</v>
      </c>
      <c r="AG36" s="143">
        <f>SUMIFS(Timesheet!$G$3:$G1000, Timesheet!$C$3:$C1000, $B36, Timesheet!$B$3:$B1000, "&lt;"&amp;AG$29+7, Timesheet!$B$3:$B1000, "&gt;="&amp;AG$29)
+SUMIFS(Meetings!$F$3:$F1000, Meetings!$B$3:$B1000, "&lt;"&amp;AG$29+7, Meetings!$B$3:$B1000, "&gt;="&amp;AG$29, Meetings!$G$3:$G1000, $B36)
+SUMIFS(Meetings!$F$3:$F1000, Meetings!$B$3:$B1000, "&lt;"&amp;AG$29+7, Meetings!$B$3:$B1000, "&gt;="&amp;AG$29, Meetings!$H$3:$H1000, $B36)
+SUMIFS(Meetings!$F$3:$F1000, Meetings!$B$3:$B1000, "&lt;"&amp;AG$29+7, Meetings!$B$3:$B1000, "&gt;="&amp;AG$29, Meetings!$I$3:$I1000, $B36)
+SUMIFS(Meetings!$F$3:$F1000, Meetings!$B$3:$B1000, "&lt;"&amp;AG$29+7, Meetings!$B$3:$B1000, "&gt;="&amp;AG$29, Meetings!$J$3:$J1000, $B36)
+SUMIFS(Meetings!$F$3:$F1000, Meetings!$B$3:$B1000, "&lt;"&amp;AG$29+7, Meetings!$B$3:$B1000, "&gt;="&amp;AG$29, Meetings!$K$3:$K1000, $B36)
+SUMIFS(Meetings!$F$3:$F1000, Meetings!$B$3:$B1000, "&lt;"&amp;AG$29+7, Meetings!$B$3:$B1000, "&gt;="&amp;AG$29, Meetings!$L$3:$L1000, $B36)
+SUMIFS(Meetings!$F$3:$F1000, Meetings!$B$3:$B1000, "&lt;"&amp;AG$29+7, Meetings!$B$3:$B1000, "&gt;="&amp;AG$29, Meetings!$M$3:$M1000, $B36)
+SUMIFS(Meetings!$F$3:$F1000, Meetings!$B$3:$B1000, "&lt;"&amp;AG$29+7, Meetings!$B$3:$B1000, "&gt;="&amp;AG$29, Meetings!$N$3:$N1000, $B36)
+SUMIFS(Meetings!$F$3:$F1000, Meetings!$B$3:$B1000, "&lt;"&amp;AG$29+7, Meetings!$B$3:$B1000, "&gt;="&amp;AG$29, Meetings!$O$3:$O1000, $B36)
+SUMIFS(Meetings!$F$3:$F1000, Meetings!$B$3:$B1000, "&lt;"&amp;AG$29+7, Meetings!$B$3:$B1000, "&gt;="&amp;AG$29, Meetings!$P$3:$P1000, $B36)
+SUMIFS(Meetings!$F$3:$F1000, Meetings!$B$3:$B1000, "&lt;"&amp;AG$29+7, Meetings!$B$3:$B1000, "&gt;="&amp;AG$29, Meetings!$Q$3:$Q1000, $B36)</f>
        <v>51.5</v>
      </c>
      <c r="AH36" s="143">
        <f>SUMIFS(Timesheet!$G$3:$G1000, Timesheet!$C$3:$C1000, $B36, Timesheet!$B$3:$B1000, "&lt;"&amp;AH$29+7, Timesheet!$B$3:$B1000, "&gt;="&amp;AH$29)
+SUMIFS(Meetings!$F$3:$F1000, Meetings!$B$3:$B1000, "&lt;"&amp;AH$29+7, Meetings!$B$3:$B1000, "&gt;="&amp;AH$29, Meetings!$G$3:$G1000, $B36)
+SUMIFS(Meetings!$F$3:$F1000, Meetings!$B$3:$B1000, "&lt;"&amp;AH$29+7, Meetings!$B$3:$B1000, "&gt;="&amp;AH$29, Meetings!$H$3:$H1000, $B36)
+SUMIFS(Meetings!$F$3:$F1000, Meetings!$B$3:$B1000, "&lt;"&amp;AH$29+7, Meetings!$B$3:$B1000, "&gt;="&amp;AH$29, Meetings!$I$3:$I1000, $B36)
+SUMIFS(Meetings!$F$3:$F1000, Meetings!$B$3:$B1000, "&lt;"&amp;AH$29+7, Meetings!$B$3:$B1000, "&gt;="&amp;AH$29, Meetings!$J$3:$J1000, $B36)
+SUMIFS(Meetings!$F$3:$F1000, Meetings!$B$3:$B1000, "&lt;"&amp;AH$29+7, Meetings!$B$3:$B1000, "&gt;="&amp;AH$29, Meetings!$K$3:$K1000, $B36)
+SUMIFS(Meetings!$F$3:$F1000, Meetings!$B$3:$B1000, "&lt;"&amp;AH$29+7, Meetings!$B$3:$B1000, "&gt;="&amp;AH$29, Meetings!$L$3:$L1000, $B36)
+SUMIFS(Meetings!$F$3:$F1000, Meetings!$B$3:$B1000, "&lt;"&amp;AH$29+7, Meetings!$B$3:$B1000, "&gt;="&amp;AH$29, Meetings!$M$3:$M1000, $B36)
+SUMIFS(Meetings!$F$3:$F1000, Meetings!$B$3:$B1000, "&lt;"&amp;AH$29+7, Meetings!$B$3:$B1000, "&gt;="&amp;AH$29, Meetings!$N$3:$N1000, $B36)
+SUMIFS(Meetings!$F$3:$F1000, Meetings!$B$3:$B1000, "&lt;"&amp;AH$29+7, Meetings!$B$3:$B1000, "&gt;="&amp;AH$29, Meetings!$O$3:$O1000, $B36)
+SUMIFS(Meetings!$F$3:$F1000, Meetings!$B$3:$B1000, "&lt;"&amp;AH$29+7, Meetings!$B$3:$B1000, "&gt;="&amp;AH$29, Meetings!$P$3:$P1000, $B36)
+SUMIFS(Meetings!$F$3:$F1000, Meetings!$B$3:$B1000, "&lt;"&amp;AH$29+7, Meetings!$B$3:$B1000, "&gt;="&amp;AH$29, Meetings!$Q$3:$Q1000, $B36)</f>
        <v>18.5</v>
      </c>
      <c r="AI36" s="143">
        <f>SUMIFS(Timesheet!$G$3:$G1000, Timesheet!$C$3:$C1000, $B36, Timesheet!$B$3:$B1000, "&lt;"&amp;AI$29+7, Timesheet!$B$3:$B1000, "&gt;="&amp;AI$29)
+SUMIFS(Meetings!$F$3:$F1000, Meetings!$B$3:$B1000, "&lt;"&amp;AI$29+7, Meetings!$B$3:$B1000, "&gt;="&amp;AI$29, Meetings!$G$3:$G1000, $B36)
+SUMIFS(Meetings!$F$3:$F1000, Meetings!$B$3:$B1000, "&lt;"&amp;AI$29+7, Meetings!$B$3:$B1000, "&gt;="&amp;AI$29, Meetings!$H$3:$H1000, $B36)
+SUMIFS(Meetings!$F$3:$F1000, Meetings!$B$3:$B1000, "&lt;"&amp;AI$29+7, Meetings!$B$3:$B1000, "&gt;="&amp;AI$29, Meetings!$I$3:$I1000, $B36)
+SUMIFS(Meetings!$F$3:$F1000, Meetings!$B$3:$B1000, "&lt;"&amp;AI$29+7, Meetings!$B$3:$B1000, "&gt;="&amp;AI$29, Meetings!$J$3:$J1000, $B36)
+SUMIFS(Meetings!$F$3:$F1000, Meetings!$B$3:$B1000, "&lt;"&amp;AI$29+7, Meetings!$B$3:$B1000, "&gt;="&amp;AI$29, Meetings!$K$3:$K1000, $B36)
+SUMIFS(Meetings!$F$3:$F1000, Meetings!$B$3:$B1000, "&lt;"&amp;AI$29+7, Meetings!$B$3:$B1000, "&gt;="&amp;AI$29, Meetings!$L$3:$L1000, $B36)
+SUMIFS(Meetings!$F$3:$F1000, Meetings!$B$3:$B1000, "&lt;"&amp;AI$29+7, Meetings!$B$3:$B1000, "&gt;="&amp;AI$29, Meetings!$M$3:$M1000, $B36)
+SUMIFS(Meetings!$F$3:$F1000, Meetings!$B$3:$B1000, "&lt;"&amp;AI$29+7, Meetings!$B$3:$B1000, "&gt;="&amp;AI$29, Meetings!$N$3:$N1000, $B36)
+SUMIFS(Meetings!$F$3:$F1000, Meetings!$B$3:$B1000, "&lt;"&amp;AI$29+7, Meetings!$B$3:$B1000, "&gt;="&amp;AI$29, Meetings!$O$3:$O1000, $B36)
+SUMIFS(Meetings!$F$3:$F1000, Meetings!$B$3:$B1000, "&lt;"&amp;AI$29+7, Meetings!$B$3:$B1000, "&gt;="&amp;AI$29, Meetings!$P$3:$P1000, $B36)
+SUMIFS(Meetings!$F$3:$F1000, Meetings!$B$3:$B1000, "&lt;"&amp;AI$29+7, Meetings!$B$3:$B1000, "&gt;="&amp;AI$29, Meetings!$Q$3:$Q1000, $B36)</f>
        <v>0</v>
      </c>
      <c r="AJ36" s="143">
        <f>SUMIFS(Timesheet!$G$3:$G1000, Timesheet!$C$3:$C1000, $B36, Timesheet!$B$3:$B1000, "&lt;"&amp;AJ$29+7, Timesheet!$B$3:$B1000, "&gt;="&amp;AJ$29)
+SUMIFS(Meetings!$F$3:$F1000, Meetings!$B$3:$B1000, "&lt;"&amp;AJ$29+7, Meetings!$B$3:$B1000, "&gt;="&amp;AJ$29, Meetings!$G$3:$G1000, $B36)
+SUMIFS(Meetings!$F$3:$F1000, Meetings!$B$3:$B1000, "&lt;"&amp;AJ$29+7, Meetings!$B$3:$B1000, "&gt;="&amp;AJ$29, Meetings!$H$3:$H1000, $B36)
+SUMIFS(Meetings!$F$3:$F1000, Meetings!$B$3:$B1000, "&lt;"&amp;AJ$29+7, Meetings!$B$3:$B1000, "&gt;="&amp;AJ$29, Meetings!$I$3:$I1000, $B36)
+SUMIFS(Meetings!$F$3:$F1000, Meetings!$B$3:$B1000, "&lt;"&amp;AJ$29+7, Meetings!$B$3:$B1000, "&gt;="&amp;AJ$29, Meetings!$J$3:$J1000, $B36)
+SUMIFS(Meetings!$F$3:$F1000, Meetings!$B$3:$B1000, "&lt;"&amp;AJ$29+7, Meetings!$B$3:$B1000, "&gt;="&amp;AJ$29, Meetings!$K$3:$K1000, $B36)
+SUMIFS(Meetings!$F$3:$F1000, Meetings!$B$3:$B1000, "&lt;"&amp;AJ$29+7, Meetings!$B$3:$B1000, "&gt;="&amp;AJ$29, Meetings!$L$3:$L1000, $B36)
+SUMIFS(Meetings!$F$3:$F1000, Meetings!$B$3:$B1000, "&lt;"&amp;AJ$29+7, Meetings!$B$3:$B1000, "&gt;="&amp;AJ$29, Meetings!$M$3:$M1000, $B36)
+SUMIFS(Meetings!$F$3:$F1000, Meetings!$B$3:$B1000, "&lt;"&amp;AJ$29+7, Meetings!$B$3:$B1000, "&gt;="&amp;AJ$29, Meetings!$N$3:$N1000, $B36)
+SUMIFS(Meetings!$F$3:$F1000, Meetings!$B$3:$B1000, "&lt;"&amp;AJ$29+7, Meetings!$B$3:$B1000, "&gt;="&amp;AJ$29, Meetings!$O$3:$O1000, $B36)
+SUMIFS(Meetings!$F$3:$F1000, Meetings!$B$3:$B1000, "&lt;"&amp;AJ$29+7, Meetings!$B$3:$B1000, "&gt;="&amp;AJ$29, Meetings!$P$3:$P1000, $B36)
+SUMIFS(Meetings!$F$3:$F1000, Meetings!$B$3:$B1000, "&lt;"&amp;AJ$29+7, Meetings!$B$3:$B1000, "&gt;="&amp;AJ$29, Meetings!$Q$3:$Q1000, $B36)</f>
        <v>0</v>
      </c>
      <c r="AK36" s="109">
        <f t="shared" si="5"/>
        <v>280.25</v>
      </c>
    </row>
    <row r="37" ht="15.75" customHeight="1">
      <c r="A37" s="138"/>
      <c r="B37" s="142" t="s">
        <v>182</v>
      </c>
      <c r="C37" s="143">
        <f>SUMIFS(Timesheet!$G$3:$G1000, Timesheet!$C$3:$C1000, $B37, Timesheet!$B$3:$B1000, "&lt;"&amp;C$29+7, Timesheet!$B$3:$B1000, "&gt;="&amp;C$29)
+SUMIFS(Meetings!$F$3:$F1000, Meetings!$B$3:$B1000, "&lt;"&amp;C$29+7, Meetings!$B$3:$B1000, "&gt;="&amp;C$29, Meetings!$G$3:$G1000, $B37)
+SUMIFS(Meetings!$F$3:$F1000, Meetings!$B$3:$B1000, "&lt;"&amp;C$29+7, Meetings!$B$3:$B1000, "&gt;="&amp;C$29, Meetings!$H$3:$H1000, $B37)
+SUMIFS(Meetings!$F$3:$F1000, Meetings!$B$3:$B1000, "&lt;"&amp;C$29+7, Meetings!$B$3:$B1000, "&gt;="&amp;C$29, Meetings!$I$3:$I1000, $B37)
+SUMIFS(Meetings!$F$3:$F1000, Meetings!$B$3:$B1000, "&lt;"&amp;C$29+7, Meetings!$B$3:$B1000, "&gt;="&amp;C$29, Meetings!$J$3:$J1000, $B37)
+SUMIFS(Meetings!$F$3:$F1000, Meetings!$B$3:$B1000, "&lt;"&amp;C$29+7, Meetings!$B$3:$B1000, "&gt;="&amp;C$29, Meetings!$K$3:$K1000, $B37)
+SUMIFS(Meetings!$F$3:$F1000, Meetings!$B$3:$B1000, "&lt;"&amp;C$29+7, Meetings!$B$3:$B1000, "&gt;="&amp;C$29, Meetings!$L$3:$L1000, $B37)
+SUMIFS(Meetings!$F$3:$F1000, Meetings!$B$3:$B1000, "&lt;"&amp;C$29+7, Meetings!$B$3:$B1000, "&gt;="&amp;C$29, Meetings!$M$3:$M1000, $B37)
+SUMIFS(Meetings!$F$3:$F1000, Meetings!$B$3:$B1000, "&lt;"&amp;C$29+7, Meetings!$B$3:$B1000, "&gt;="&amp;C$29, Meetings!$N$3:$N1000, $B37)
+SUMIFS(Meetings!$F$3:$F1000, Meetings!$B$3:$B1000, "&lt;"&amp;C$29+7, Meetings!$B$3:$B1000, "&gt;="&amp;C$29, Meetings!$O$3:$O1000, $B37)
+SUMIFS(Meetings!$F$3:$F1000, Meetings!$B$3:$B1000, "&lt;"&amp;C$29+7, Meetings!$B$3:$B1000, "&gt;="&amp;C$29, Meetings!$P$3:$P1000, $B37)
+SUMIFS(Meetings!$F$3:$F1000, Meetings!$B$3:$B1000, "&lt;"&amp;C$29+7, Meetings!$B$3:$B1000, "&gt;="&amp;C$29, Meetings!$Q$3:$Q1000, $B37)</f>
        <v>0</v>
      </c>
      <c r="D37" s="143">
        <f>SUMIFS(Timesheet!$G$3:$G1000, Timesheet!$C$3:$C1000, $B37, Timesheet!$B$3:$B1000, "&lt;"&amp;D$29+7, Timesheet!$B$3:$B1000, "&gt;="&amp;D$29)
+SUMIFS(Meetings!$F$3:$F1000, Meetings!$B$3:$B1000, "&lt;"&amp;D$29+7, Meetings!$B$3:$B1000, "&gt;="&amp;D$29, Meetings!$G$3:$G1000, $B37)
+SUMIFS(Meetings!$F$3:$F1000, Meetings!$B$3:$B1000, "&lt;"&amp;D$29+7, Meetings!$B$3:$B1000, "&gt;="&amp;D$29, Meetings!$H$3:$H1000, $B37)
+SUMIFS(Meetings!$F$3:$F1000, Meetings!$B$3:$B1000, "&lt;"&amp;D$29+7, Meetings!$B$3:$B1000, "&gt;="&amp;D$29, Meetings!$I$3:$I1000, $B37)
+SUMIFS(Meetings!$F$3:$F1000, Meetings!$B$3:$B1000, "&lt;"&amp;D$29+7, Meetings!$B$3:$B1000, "&gt;="&amp;D$29, Meetings!$J$3:$J1000, $B37)
+SUMIFS(Meetings!$F$3:$F1000, Meetings!$B$3:$B1000, "&lt;"&amp;D$29+7, Meetings!$B$3:$B1000, "&gt;="&amp;D$29, Meetings!$K$3:$K1000, $B37)
+SUMIFS(Meetings!$F$3:$F1000, Meetings!$B$3:$B1000, "&lt;"&amp;D$29+7, Meetings!$B$3:$B1000, "&gt;="&amp;D$29, Meetings!$L$3:$L1000, $B37)
+SUMIFS(Meetings!$F$3:$F1000, Meetings!$B$3:$B1000, "&lt;"&amp;D$29+7, Meetings!$B$3:$B1000, "&gt;="&amp;D$29, Meetings!$M$3:$M1000, $B37)
+SUMIFS(Meetings!$F$3:$F1000, Meetings!$B$3:$B1000, "&lt;"&amp;D$29+7, Meetings!$B$3:$B1000, "&gt;="&amp;D$29, Meetings!$N$3:$N1000, $B37)
+SUMIFS(Meetings!$F$3:$F1000, Meetings!$B$3:$B1000, "&lt;"&amp;D$29+7, Meetings!$B$3:$B1000, "&gt;="&amp;D$29, Meetings!$O$3:$O1000, $B37)
+SUMIFS(Meetings!$F$3:$F1000, Meetings!$B$3:$B1000, "&lt;"&amp;D$29+7, Meetings!$B$3:$B1000, "&gt;="&amp;D$29, Meetings!$P$3:$P1000, $B37)
+SUMIFS(Meetings!$F$3:$F1000, Meetings!$B$3:$B1000, "&lt;"&amp;D$29+7, Meetings!$B$3:$B1000, "&gt;="&amp;D$29, Meetings!$Q$3:$Q1000, $B37)</f>
        <v>1.75</v>
      </c>
      <c r="E37" s="143">
        <f>SUMIFS(Timesheet!$G$3:$G1000, Timesheet!$C$3:$C1000, $B37, Timesheet!$B$3:$B1000, "&lt;"&amp;E$29+7, Timesheet!$B$3:$B1000, "&gt;="&amp;E$29)
+SUMIFS(Meetings!$F$3:$F1000, Meetings!$B$3:$B1000, "&lt;"&amp;E$29+7, Meetings!$B$3:$B1000, "&gt;="&amp;E$29, Meetings!$G$3:$G1000, $B37)
+SUMIFS(Meetings!$F$3:$F1000, Meetings!$B$3:$B1000, "&lt;"&amp;E$29+7, Meetings!$B$3:$B1000, "&gt;="&amp;E$29, Meetings!$H$3:$H1000, $B37)
+SUMIFS(Meetings!$F$3:$F1000, Meetings!$B$3:$B1000, "&lt;"&amp;E$29+7, Meetings!$B$3:$B1000, "&gt;="&amp;E$29, Meetings!$I$3:$I1000, $B37)
+SUMIFS(Meetings!$F$3:$F1000, Meetings!$B$3:$B1000, "&lt;"&amp;E$29+7, Meetings!$B$3:$B1000, "&gt;="&amp;E$29, Meetings!$J$3:$J1000, $B37)
+SUMIFS(Meetings!$F$3:$F1000, Meetings!$B$3:$B1000, "&lt;"&amp;E$29+7, Meetings!$B$3:$B1000, "&gt;="&amp;E$29, Meetings!$K$3:$K1000, $B37)
+SUMIFS(Meetings!$F$3:$F1000, Meetings!$B$3:$B1000, "&lt;"&amp;E$29+7, Meetings!$B$3:$B1000, "&gt;="&amp;E$29, Meetings!$L$3:$L1000, $B37)
+SUMIFS(Meetings!$F$3:$F1000, Meetings!$B$3:$B1000, "&lt;"&amp;E$29+7, Meetings!$B$3:$B1000, "&gt;="&amp;E$29, Meetings!$M$3:$M1000, $B37)
+SUMIFS(Meetings!$F$3:$F1000, Meetings!$B$3:$B1000, "&lt;"&amp;E$29+7, Meetings!$B$3:$B1000, "&gt;="&amp;E$29, Meetings!$N$3:$N1000, $B37)
+SUMIFS(Meetings!$F$3:$F1000, Meetings!$B$3:$B1000, "&lt;"&amp;E$29+7, Meetings!$B$3:$B1000, "&gt;="&amp;E$29, Meetings!$O$3:$O1000, $B37)
+SUMIFS(Meetings!$F$3:$F1000, Meetings!$B$3:$B1000, "&lt;"&amp;E$29+7, Meetings!$B$3:$B1000, "&gt;="&amp;E$29, Meetings!$P$3:$P1000, $B37)
+SUMIFS(Meetings!$F$3:$F1000, Meetings!$B$3:$B1000, "&lt;"&amp;E$29+7, Meetings!$B$3:$B1000, "&gt;="&amp;E$29, Meetings!$Q$3:$Q1000, $B37)</f>
        <v>0</v>
      </c>
      <c r="F37" s="143">
        <f>SUMIFS(Timesheet!$G$3:$G1000, Timesheet!$C$3:$C1000, $B37, Timesheet!$B$3:$B1000, "&lt;"&amp;F$29+7, Timesheet!$B$3:$B1000, "&gt;="&amp;F$29)
+SUMIFS(Meetings!$F$3:$F1000, Meetings!$B$3:$B1000, "&lt;"&amp;F$29+7, Meetings!$B$3:$B1000, "&gt;="&amp;F$29, Meetings!$G$3:$G1000, $B37)
+SUMIFS(Meetings!$F$3:$F1000, Meetings!$B$3:$B1000, "&lt;"&amp;F$29+7, Meetings!$B$3:$B1000, "&gt;="&amp;F$29, Meetings!$H$3:$H1000, $B37)
+SUMIFS(Meetings!$F$3:$F1000, Meetings!$B$3:$B1000, "&lt;"&amp;F$29+7, Meetings!$B$3:$B1000, "&gt;="&amp;F$29, Meetings!$I$3:$I1000, $B37)
+SUMIFS(Meetings!$F$3:$F1000, Meetings!$B$3:$B1000, "&lt;"&amp;F$29+7, Meetings!$B$3:$B1000, "&gt;="&amp;F$29, Meetings!$J$3:$J1000, $B37)
+SUMIFS(Meetings!$F$3:$F1000, Meetings!$B$3:$B1000, "&lt;"&amp;F$29+7, Meetings!$B$3:$B1000, "&gt;="&amp;F$29, Meetings!$K$3:$K1000, $B37)
+SUMIFS(Meetings!$F$3:$F1000, Meetings!$B$3:$B1000, "&lt;"&amp;F$29+7, Meetings!$B$3:$B1000, "&gt;="&amp;F$29, Meetings!$L$3:$L1000, $B37)
+SUMIFS(Meetings!$F$3:$F1000, Meetings!$B$3:$B1000, "&lt;"&amp;F$29+7, Meetings!$B$3:$B1000, "&gt;="&amp;F$29, Meetings!$M$3:$M1000, $B37)
+SUMIFS(Meetings!$F$3:$F1000, Meetings!$B$3:$B1000, "&lt;"&amp;F$29+7, Meetings!$B$3:$B1000, "&gt;="&amp;F$29, Meetings!$N$3:$N1000, $B37)
+SUMIFS(Meetings!$F$3:$F1000, Meetings!$B$3:$B1000, "&lt;"&amp;F$29+7, Meetings!$B$3:$B1000, "&gt;="&amp;F$29, Meetings!$O$3:$O1000, $B37)
+SUMIFS(Meetings!$F$3:$F1000, Meetings!$B$3:$B1000, "&lt;"&amp;F$29+7, Meetings!$B$3:$B1000, "&gt;="&amp;F$29, Meetings!$P$3:$P1000, $B37)
+SUMIFS(Meetings!$F$3:$F1000, Meetings!$B$3:$B1000, "&lt;"&amp;F$29+7, Meetings!$B$3:$B1000, "&gt;="&amp;F$29, Meetings!$Q$3:$Q1000, $B37)</f>
        <v>0</v>
      </c>
      <c r="G37" s="143">
        <f>SUMIFS(Timesheet!$G$3:$G1000, Timesheet!$C$3:$C1000, $B37, Timesheet!$B$3:$B1000, "&lt;"&amp;G$29+7, Timesheet!$B$3:$B1000, "&gt;="&amp;G$29)
+SUMIFS(Meetings!$F$3:$F1000, Meetings!$B$3:$B1000, "&lt;"&amp;G$29+7, Meetings!$B$3:$B1000, "&gt;="&amp;G$29, Meetings!$G$3:$G1000, $B37)
+SUMIFS(Meetings!$F$3:$F1000, Meetings!$B$3:$B1000, "&lt;"&amp;G$29+7, Meetings!$B$3:$B1000, "&gt;="&amp;G$29, Meetings!$H$3:$H1000, $B37)
+SUMIFS(Meetings!$F$3:$F1000, Meetings!$B$3:$B1000, "&lt;"&amp;G$29+7, Meetings!$B$3:$B1000, "&gt;="&amp;G$29, Meetings!$I$3:$I1000, $B37)
+SUMIFS(Meetings!$F$3:$F1000, Meetings!$B$3:$B1000, "&lt;"&amp;G$29+7, Meetings!$B$3:$B1000, "&gt;="&amp;G$29, Meetings!$J$3:$J1000, $B37)
+SUMIFS(Meetings!$F$3:$F1000, Meetings!$B$3:$B1000, "&lt;"&amp;G$29+7, Meetings!$B$3:$B1000, "&gt;="&amp;G$29, Meetings!$K$3:$K1000, $B37)
+SUMIFS(Meetings!$F$3:$F1000, Meetings!$B$3:$B1000, "&lt;"&amp;G$29+7, Meetings!$B$3:$B1000, "&gt;="&amp;G$29, Meetings!$L$3:$L1000, $B37)
+SUMIFS(Meetings!$F$3:$F1000, Meetings!$B$3:$B1000, "&lt;"&amp;G$29+7, Meetings!$B$3:$B1000, "&gt;="&amp;G$29, Meetings!$M$3:$M1000, $B37)
+SUMIFS(Meetings!$F$3:$F1000, Meetings!$B$3:$B1000, "&lt;"&amp;G$29+7, Meetings!$B$3:$B1000, "&gt;="&amp;G$29, Meetings!$N$3:$N1000, $B37)
+SUMIFS(Meetings!$F$3:$F1000, Meetings!$B$3:$B1000, "&lt;"&amp;G$29+7, Meetings!$B$3:$B1000, "&gt;="&amp;G$29, Meetings!$O$3:$O1000, $B37)
+SUMIFS(Meetings!$F$3:$F1000, Meetings!$B$3:$B1000, "&lt;"&amp;G$29+7, Meetings!$B$3:$B1000, "&gt;="&amp;G$29, Meetings!$P$3:$P1000, $B37)
+SUMIFS(Meetings!$F$3:$F1000, Meetings!$B$3:$B1000, "&lt;"&amp;G$29+7, Meetings!$B$3:$B1000, "&gt;="&amp;G$29, Meetings!$Q$3:$Q1000, $B37)</f>
        <v>1.5</v>
      </c>
      <c r="H37" s="144">
        <f>SUMIFS(Timesheet!$G$3:$G1000, Timesheet!$C$3:$C1000, $B37, Timesheet!$B$3:$B1000, "&lt;"&amp;H$29+7, Timesheet!$B$3:$B1000, "&gt;="&amp;H$29)
+SUMIFS(Meetings!$F$3:$F1000, Meetings!$B$3:$B1000, "&lt;"&amp;H$29+7, Meetings!$B$3:$B1000, "&gt;="&amp;H$29, Meetings!$G$3:$G1000, $B37)
+SUMIFS(Meetings!$F$3:$F1000, Meetings!$B$3:$B1000, "&lt;"&amp;H$29+7, Meetings!$B$3:$B1000, "&gt;="&amp;H$29, Meetings!$H$3:$H1000, $B37)
+SUMIFS(Meetings!$F$3:$F1000, Meetings!$B$3:$B1000, "&lt;"&amp;H$29+7, Meetings!$B$3:$B1000, "&gt;="&amp;H$29, Meetings!$I$3:$I1000, $B37)
+SUMIFS(Meetings!$F$3:$F1000, Meetings!$B$3:$B1000, "&lt;"&amp;H$29+7, Meetings!$B$3:$B1000, "&gt;="&amp;H$29, Meetings!$J$3:$J1000, $B37)
+SUMIFS(Meetings!$F$3:$F1000, Meetings!$B$3:$B1000, "&lt;"&amp;H$29+7, Meetings!$B$3:$B1000, "&gt;="&amp;H$29, Meetings!$K$3:$K1000, $B37)
+SUMIFS(Meetings!$F$3:$F1000, Meetings!$B$3:$B1000, "&lt;"&amp;H$29+7, Meetings!$B$3:$B1000, "&gt;="&amp;H$29, Meetings!$L$3:$L1000, $B37)
+SUMIFS(Meetings!$F$3:$F1000, Meetings!$B$3:$B1000, "&lt;"&amp;H$29+7, Meetings!$B$3:$B1000, "&gt;="&amp;H$29, Meetings!$M$3:$M1000, $B37)
+SUMIFS(Meetings!$F$3:$F1000, Meetings!$B$3:$B1000, "&lt;"&amp;H$29+7, Meetings!$B$3:$B1000, "&gt;="&amp;H$29, Meetings!$N$3:$N1000, $B37)
+SUMIFS(Meetings!$F$3:$F1000, Meetings!$B$3:$B1000, "&lt;"&amp;H$29+7, Meetings!$B$3:$B1000, "&gt;="&amp;H$29, Meetings!$O$3:$O1000, $B37)
+SUMIFS(Meetings!$F$3:$F1000, Meetings!$B$3:$B1000, "&lt;"&amp;H$29+7, Meetings!$B$3:$B1000, "&gt;="&amp;H$29, Meetings!$P$3:$P1000, $B37)
+SUMIFS(Meetings!$F$3:$F1000, Meetings!$B$3:$B1000, "&lt;"&amp;H$29+7, Meetings!$B$3:$B1000, "&gt;="&amp;H$29, Meetings!$Q$3:$Q1000, $B37)</f>
        <v>0</v>
      </c>
      <c r="I37" s="144">
        <f>SUMIFS(Timesheet!$G$3:$G1000, Timesheet!$C$3:$C1000, $B37, Timesheet!$B$3:$B1000, "&lt;"&amp;I$29+7, Timesheet!$B$3:$B1000, "&gt;="&amp;I$29)
+SUMIFS(Meetings!$F$3:$F1000, Meetings!$B$3:$B1000, "&lt;"&amp;I$29+7, Meetings!$B$3:$B1000, "&gt;="&amp;I$29, Meetings!$G$3:$G1000, $B37)
+SUMIFS(Meetings!$F$3:$F1000, Meetings!$B$3:$B1000, "&lt;"&amp;I$29+7, Meetings!$B$3:$B1000, "&gt;="&amp;I$29, Meetings!$H$3:$H1000, $B37)
+SUMIFS(Meetings!$F$3:$F1000, Meetings!$B$3:$B1000, "&lt;"&amp;I$29+7, Meetings!$B$3:$B1000, "&gt;="&amp;I$29, Meetings!$I$3:$I1000, $B37)
+SUMIFS(Meetings!$F$3:$F1000, Meetings!$B$3:$B1000, "&lt;"&amp;I$29+7, Meetings!$B$3:$B1000, "&gt;="&amp;I$29, Meetings!$J$3:$J1000, $B37)
+SUMIFS(Meetings!$F$3:$F1000, Meetings!$B$3:$B1000, "&lt;"&amp;I$29+7, Meetings!$B$3:$B1000, "&gt;="&amp;I$29, Meetings!$K$3:$K1000, $B37)
+SUMIFS(Meetings!$F$3:$F1000, Meetings!$B$3:$B1000, "&lt;"&amp;I$29+7, Meetings!$B$3:$B1000, "&gt;="&amp;I$29, Meetings!$L$3:$L1000, $B37)
+SUMIFS(Meetings!$F$3:$F1000, Meetings!$B$3:$B1000, "&lt;"&amp;I$29+7, Meetings!$B$3:$B1000, "&gt;="&amp;I$29, Meetings!$M$3:$M1000, $B37)
+SUMIFS(Meetings!$F$3:$F1000, Meetings!$B$3:$B1000, "&lt;"&amp;I$29+7, Meetings!$B$3:$B1000, "&gt;="&amp;I$29, Meetings!$N$3:$N1000, $B37)
+SUMIFS(Meetings!$F$3:$F1000, Meetings!$B$3:$B1000, "&lt;"&amp;I$29+7, Meetings!$B$3:$B1000, "&gt;="&amp;I$29, Meetings!$O$3:$O1000, $B37)
+SUMIFS(Meetings!$F$3:$F1000, Meetings!$B$3:$B1000, "&lt;"&amp;I$29+7, Meetings!$B$3:$B1000, "&gt;="&amp;I$29, Meetings!$P$3:$P1000, $B37)
+SUMIFS(Meetings!$F$3:$F1000, Meetings!$B$3:$B1000, "&lt;"&amp;I$29+7, Meetings!$B$3:$B1000, "&gt;="&amp;I$29, Meetings!$Q$3:$Q1000, $B37)</f>
        <v>0</v>
      </c>
      <c r="J37" s="144">
        <f>SUMIFS(Timesheet!$G$3:$G1000, Timesheet!$C$3:$C1000, $B37, Timesheet!$B$3:$B1000, "&lt;"&amp;J$29+7, Timesheet!$B$3:$B1000, "&gt;="&amp;J$29)
+SUMIFS(Meetings!$F$3:$F1000, Meetings!$B$3:$B1000, "&lt;"&amp;J$29+7, Meetings!$B$3:$B1000, "&gt;="&amp;J$29, Meetings!$G$3:$G1000, $B37)
+SUMIFS(Meetings!$F$3:$F1000, Meetings!$B$3:$B1000, "&lt;"&amp;J$29+7, Meetings!$B$3:$B1000, "&gt;="&amp;J$29, Meetings!$H$3:$H1000, $B37)
+SUMIFS(Meetings!$F$3:$F1000, Meetings!$B$3:$B1000, "&lt;"&amp;J$29+7, Meetings!$B$3:$B1000, "&gt;="&amp;J$29, Meetings!$I$3:$I1000, $B37)
+SUMIFS(Meetings!$F$3:$F1000, Meetings!$B$3:$B1000, "&lt;"&amp;J$29+7, Meetings!$B$3:$B1000, "&gt;="&amp;J$29, Meetings!$J$3:$J1000, $B37)
+SUMIFS(Meetings!$F$3:$F1000, Meetings!$B$3:$B1000, "&lt;"&amp;J$29+7, Meetings!$B$3:$B1000, "&gt;="&amp;J$29, Meetings!$K$3:$K1000, $B37)
+SUMIFS(Meetings!$F$3:$F1000, Meetings!$B$3:$B1000, "&lt;"&amp;J$29+7, Meetings!$B$3:$B1000, "&gt;="&amp;J$29, Meetings!$L$3:$L1000, $B37)
+SUMIFS(Meetings!$F$3:$F1000, Meetings!$B$3:$B1000, "&lt;"&amp;J$29+7, Meetings!$B$3:$B1000, "&gt;="&amp;J$29, Meetings!$M$3:$M1000, $B37)
+SUMIFS(Meetings!$F$3:$F1000, Meetings!$B$3:$B1000, "&lt;"&amp;J$29+7, Meetings!$B$3:$B1000, "&gt;="&amp;J$29, Meetings!$N$3:$N1000, $B37)
+SUMIFS(Meetings!$F$3:$F1000, Meetings!$B$3:$B1000, "&lt;"&amp;J$29+7, Meetings!$B$3:$B1000, "&gt;="&amp;J$29, Meetings!$O$3:$O1000, $B37)
+SUMIFS(Meetings!$F$3:$F1000, Meetings!$B$3:$B1000, "&lt;"&amp;J$29+7, Meetings!$B$3:$B1000, "&gt;="&amp;J$29, Meetings!$P$3:$P1000, $B37)
+SUMIFS(Meetings!$F$3:$F1000, Meetings!$B$3:$B1000, "&lt;"&amp;J$29+7, Meetings!$B$3:$B1000, "&gt;="&amp;J$29, Meetings!$Q$3:$Q1000, $B37)</f>
        <v>0</v>
      </c>
      <c r="K37" s="144">
        <f>SUMIFS(Timesheet!$G$3:$G1000, Timesheet!$C$3:$C1000, $B37, Timesheet!$B$3:$B1000, "&lt;"&amp;K$29+7, Timesheet!$B$3:$B1000, "&gt;="&amp;K$29)
+SUMIFS(Meetings!$F$3:$F1000, Meetings!$B$3:$B1000, "&lt;"&amp;K$29+7, Meetings!$B$3:$B1000, "&gt;="&amp;K$29, Meetings!$G$3:$G1000, $B37)
+SUMIFS(Meetings!$F$3:$F1000, Meetings!$B$3:$B1000, "&lt;"&amp;K$29+7, Meetings!$B$3:$B1000, "&gt;="&amp;K$29, Meetings!$H$3:$H1000, $B37)
+SUMIFS(Meetings!$F$3:$F1000, Meetings!$B$3:$B1000, "&lt;"&amp;K$29+7, Meetings!$B$3:$B1000, "&gt;="&amp;K$29, Meetings!$I$3:$I1000, $B37)
+SUMIFS(Meetings!$F$3:$F1000, Meetings!$B$3:$B1000, "&lt;"&amp;K$29+7, Meetings!$B$3:$B1000, "&gt;="&amp;K$29, Meetings!$J$3:$J1000, $B37)
+SUMIFS(Meetings!$F$3:$F1000, Meetings!$B$3:$B1000, "&lt;"&amp;K$29+7, Meetings!$B$3:$B1000, "&gt;="&amp;K$29, Meetings!$K$3:$K1000, $B37)
+SUMIFS(Meetings!$F$3:$F1000, Meetings!$B$3:$B1000, "&lt;"&amp;K$29+7, Meetings!$B$3:$B1000, "&gt;="&amp;K$29, Meetings!$L$3:$L1000, $B37)
+SUMIFS(Meetings!$F$3:$F1000, Meetings!$B$3:$B1000, "&lt;"&amp;K$29+7, Meetings!$B$3:$B1000, "&gt;="&amp;K$29, Meetings!$M$3:$M1000, $B37)
+SUMIFS(Meetings!$F$3:$F1000, Meetings!$B$3:$B1000, "&lt;"&amp;K$29+7, Meetings!$B$3:$B1000, "&gt;="&amp;K$29, Meetings!$N$3:$N1000, $B37)
+SUMIFS(Meetings!$F$3:$F1000, Meetings!$B$3:$B1000, "&lt;"&amp;K$29+7, Meetings!$B$3:$B1000, "&gt;="&amp;K$29, Meetings!$O$3:$O1000, $B37)
+SUMIFS(Meetings!$F$3:$F1000, Meetings!$B$3:$B1000, "&lt;"&amp;K$29+7, Meetings!$B$3:$B1000, "&gt;="&amp;K$29, Meetings!$P$3:$P1000, $B37)
+SUMIFS(Meetings!$F$3:$F1000, Meetings!$B$3:$B1000, "&lt;"&amp;K$29+7, Meetings!$B$3:$B1000, "&gt;="&amp;K$29, Meetings!$Q$3:$Q1000, $B37)</f>
        <v>0</v>
      </c>
      <c r="L37" s="144">
        <f>SUMIFS(Timesheet!$G$3:$G1000, Timesheet!$C$3:$C1000, $B37, Timesheet!$B$3:$B1000, "&lt;"&amp;L$29+7, Timesheet!$B$3:$B1000, "&gt;="&amp;L$29)
+SUMIFS(Meetings!$F$3:$F1000, Meetings!$B$3:$B1000, "&lt;"&amp;L$29+7, Meetings!$B$3:$B1000, "&gt;="&amp;L$29, Meetings!$G$3:$G1000, $B37)
+SUMIFS(Meetings!$F$3:$F1000, Meetings!$B$3:$B1000, "&lt;"&amp;L$29+7, Meetings!$B$3:$B1000, "&gt;="&amp;L$29, Meetings!$H$3:$H1000, $B37)
+SUMIFS(Meetings!$F$3:$F1000, Meetings!$B$3:$B1000, "&lt;"&amp;L$29+7, Meetings!$B$3:$B1000, "&gt;="&amp;L$29, Meetings!$I$3:$I1000, $B37)
+SUMIFS(Meetings!$F$3:$F1000, Meetings!$B$3:$B1000, "&lt;"&amp;L$29+7, Meetings!$B$3:$B1000, "&gt;="&amp;L$29, Meetings!$J$3:$J1000, $B37)
+SUMIFS(Meetings!$F$3:$F1000, Meetings!$B$3:$B1000, "&lt;"&amp;L$29+7, Meetings!$B$3:$B1000, "&gt;="&amp;L$29, Meetings!$K$3:$K1000, $B37)
+SUMIFS(Meetings!$F$3:$F1000, Meetings!$B$3:$B1000, "&lt;"&amp;L$29+7, Meetings!$B$3:$B1000, "&gt;="&amp;L$29, Meetings!$L$3:$L1000, $B37)
+SUMIFS(Meetings!$F$3:$F1000, Meetings!$B$3:$B1000, "&lt;"&amp;L$29+7, Meetings!$B$3:$B1000, "&gt;="&amp;L$29, Meetings!$M$3:$M1000, $B37)
+SUMIFS(Meetings!$F$3:$F1000, Meetings!$B$3:$B1000, "&lt;"&amp;L$29+7, Meetings!$B$3:$B1000, "&gt;="&amp;L$29, Meetings!$N$3:$N1000, $B37)
+SUMIFS(Meetings!$F$3:$F1000, Meetings!$B$3:$B1000, "&lt;"&amp;L$29+7, Meetings!$B$3:$B1000, "&gt;="&amp;L$29, Meetings!$O$3:$O1000, $B37)
+SUMIFS(Meetings!$F$3:$F1000, Meetings!$B$3:$B1000, "&lt;"&amp;L$29+7, Meetings!$B$3:$B1000, "&gt;="&amp;L$29, Meetings!$P$3:$P1000, $B37)
+SUMIFS(Meetings!$F$3:$F1000, Meetings!$B$3:$B1000, "&lt;"&amp;L$29+7, Meetings!$B$3:$B1000, "&gt;="&amp;L$29, Meetings!$Q$3:$Q1000, $B37)</f>
        <v>0</v>
      </c>
      <c r="M37" s="143">
        <f>SUMIFS(Timesheet!$G$3:$G1000, Timesheet!$C$3:$C1000, $B37, Timesheet!$B$3:$B1000, "&lt;"&amp;M$29+7, Timesheet!$B$3:$B1000, "&gt;="&amp;M$29)
+SUMIFS(Meetings!$F$3:$F1000, Meetings!$B$3:$B1000, "&lt;"&amp;M$29+7, Meetings!$B$3:$B1000, "&gt;="&amp;M$29, Meetings!$G$3:$G1000, $B37)
+SUMIFS(Meetings!$F$3:$F1000, Meetings!$B$3:$B1000, "&lt;"&amp;M$29+7, Meetings!$B$3:$B1000, "&gt;="&amp;M$29, Meetings!$H$3:$H1000, $B37)
+SUMIFS(Meetings!$F$3:$F1000, Meetings!$B$3:$B1000, "&lt;"&amp;M$29+7, Meetings!$B$3:$B1000, "&gt;="&amp;M$29, Meetings!$I$3:$I1000, $B37)
+SUMIFS(Meetings!$F$3:$F1000, Meetings!$B$3:$B1000, "&lt;"&amp;M$29+7, Meetings!$B$3:$B1000, "&gt;="&amp;M$29, Meetings!$J$3:$J1000, $B37)
+SUMIFS(Meetings!$F$3:$F1000, Meetings!$B$3:$B1000, "&lt;"&amp;M$29+7, Meetings!$B$3:$B1000, "&gt;="&amp;M$29, Meetings!$K$3:$K1000, $B37)
+SUMIFS(Meetings!$F$3:$F1000, Meetings!$B$3:$B1000, "&lt;"&amp;M$29+7, Meetings!$B$3:$B1000, "&gt;="&amp;M$29, Meetings!$L$3:$L1000, $B37)
+SUMIFS(Meetings!$F$3:$F1000, Meetings!$B$3:$B1000, "&lt;"&amp;M$29+7, Meetings!$B$3:$B1000, "&gt;="&amp;M$29, Meetings!$M$3:$M1000, $B37)
+SUMIFS(Meetings!$F$3:$F1000, Meetings!$B$3:$B1000, "&lt;"&amp;M$29+7, Meetings!$B$3:$B1000, "&gt;="&amp;M$29, Meetings!$N$3:$N1000, $B37)
+SUMIFS(Meetings!$F$3:$F1000, Meetings!$B$3:$B1000, "&lt;"&amp;M$29+7, Meetings!$B$3:$B1000, "&gt;="&amp;M$29, Meetings!$O$3:$O1000, $B37)
+SUMIFS(Meetings!$F$3:$F1000, Meetings!$B$3:$B1000, "&lt;"&amp;M$29+7, Meetings!$B$3:$B1000, "&gt;="&amp;M$29, Meetings!$P$3:$P1000, $B37)
+SUMIFS(Meetings!$F$3:$F1000, Meetings!$B$3:$B1000, "&lt;"&amp;M$29+7, Meetings!$B$3:$B1000, "&gt;="&amp;M$29, Meetings!$Q$3:$Q1000, $B37)</f>
        <v>0</v>
      </c>
      <c r="N37" s="143">
        <f>SUMIFS(Timesheet!$G$3:$G1000, Timesheet!$C$3:$C1000, $B37, Timesheet!$B$3:$B1000, "&lt;"&amp;N$29+7, Timesheet!$B$3:$B1000, "&gt;="&amp;N$29)
+SUMIFS(Meetings!$F$3:$F1000, Meetings!$B$3:$B1000, "&lt;"&amp;N$29+7, Meetings!$B$3:$B1000, "&gt;="&amp;N$29, Meetings!$G$3:$G1000, $B37)
+SUMIFS(Meetings!$F$3:$F1000, Meetings!$B$3:$B1000, "&lt;"&amp;N$29+7, Meetings!$B$3:$B1000, "&gt;="&amp;N$29, Meetings!$H$3:$H1000, $B37)
+SUMIFS(Meetings!$F$3:$F1000, Meetings!$B$3:$B1000, "&lt;"&amp;N$29+7, Meetings!$B$3:$B1000, "&gt;="&amp;N$29, Meetings!$I$3:$I1000, $B37)
+SUMIFS(Meetings!$F$3:$F1000, Meetings!$B$3:$B1000, "&lt;"&amp;N$29+7, Meetings!$B$3:$B1000, "&gt;="&amp;N$29, Meetings!$J$3:$J1000, $B37)
+SUMIFS(Meetings!$F$3:$F1000, Meetings!$B$3:$B1000, "&lt;"&amp;N$29+7, Meetings!$B$3:$B1000, "&gt;="&amp;N$29, Meetings!$K$3:$K1000, $B37)
+SUMIFS(Meetings!$F$3:$F1000, Meetings!$B$3:$B1000, "&lt;"&amp;N$29+7, Meetings!$B$3:$B1000, "&gt;="&amp;N$29, Meetings!$L$3:$L1000, $B37)
+SUMIFS(Meetings!$F$3:$F1000, Meetings!$B$3:$B1000, "&lt;"&amp;N$29+7, Meetings!$B$3:$B1000, "&gt;="&amp;N$29, Meetings!$M$3:$M1000, $B37)
+SUMIFS(Meetings!$F$3:$F1000, Meetings!$B$3:$B1000, "&lt;"&amp;N$29+7, Meetings!$B$3:$B1000, "&gt;="&amp;N$29, Meetings!$N$3:$N1000, $B37)
+SUMIFS(Meetings!$F$3:$F1000, Meetings!$B$3:$B1000, "&lt;"&amp;N$29+7, Meetings!$B$3:$B1000, "&gt;="&amp;N$29, Meetings!$O$3:$O1000, $B37)
+SUMIFS(Meetings!$F$3:$F1000, Meetings!$B$3:$B1000, "&lt;"&amp;N$29+7, Meetings!$B$3:$B1000, "&gt;="&amp;N$29, Meetings!$P$3:$P1000, $B37)
+SUMIFS(Meetings!$F$3:$F1000, Meetings!$B$3:$B1000, "&lt;"&amp;N$29+7, Meetings!$B$3:$B1000, "&gt;="&amp;N$29, Meetings!$Q$3:$Q1000, $B37)</f>
        <v>0.5</v>
      </c>
      <c r="O37" s="143">
        <f>SUMIFS(Timesheet!$G$3:$G1000, Timesheet!$C$3:$C1000, $B37, Timesheet!$B$3:$B1000, "&lt;"&amp;O$29+7, Timesheet!$B$3:$B1000, "&gt;="&amp;O$29)
+SUMIFS(Meetings!$F$3:$F1000, Meetings!$B$3:$B1000, "&lt;"&amp;O$29+7, Meetings!$B$3:$B1000, "&gt;="&amp;O$29, Meetings!$G$3:$G1000, $B37)
+SUMIFS(Meetings!$F$3:$F1000, Meetings!$B$3:$B1000, "&lt;"&amp;O$29+7, Meetings!$B$3:$B1000, "&gt;="&amp;O$29, Meetings!$H$3:$H1000, $B37)
+SUMIFS(Meetings!$F$3:$F1000, Meetings!$B$3:$B1000, "&lt;"&amp;O$29+7, Meetings!$B$3:$B1000, "&gt;="&amp;O$29, Meetings!$I$3:$I1000, $B37)
+SUMIFS(Meetings!$F$3:$F1000, Meetings!$B$3:$B1000, "&lt;"&amp;O$29+7, Meetings!$B$3:$B1000, "&gt;="&amp;O$29, Meetings!$J$3:$J1000, $B37)
+SUMIFS(Meetings!$F$3:$F1000, Meetings!$B$3:$B1000, "&lt;"&amp;O$29+7, Meetings!$B$3:$B1000, "&gt;="&amp;O$29, Meetings!$K$3:$K1000, $B37)
+SUMIFS(Meetings!$F$3:$F1000, Meetings!$B$3:$B1000, "&lt;"&amp;O$29+7, Meetings!$B$3:$B1000, "&gt;="&amp;O$29, Meetings!$L$3:$L1000, $B37)
+SUMIFS(Meetings!$F$3:$F1000, Meetings!$B$3:$B1000, "&lt;"&amp;O$29+7, Meetings!$B$3:$B1000, "&gt;="&amp;O$29, Meetings!$M$3:$M1000, $B37)
+SUMIFS(Meetings!$F$3:$F1000, Meetings!$B$3:$B1000, "&lt;"&amp;O$29+7, Meetings!$B$3:$B1000, "&gt;="&amp;O$29, Meetings!$N$3:$N1000, $B37)
+SUMIFS(Meetings!$F$3:$F1000, Meetings!$B$3:$B1000, "&lt;"&amp;O$29+7, Meetings!$B$3:$B1000, "&gt;="&amp;O$29, Meetings!$O$3:$O1000, $B37)
+SUMIFS(Meetings!$F$3:$F1000, Meetings!$B$3:$B1000, "&lt;"&amp;O$29+7, Meetings!$B$3:$B1000, "&gt;="&amp;O$29, Meetings!$P$3:$P1000, $B37)
+SUMIFS(Meetings!$F$3:$F1000, Meetings!$B$3:$B1000, "&lt;"&amp;O$29+7, Meetings!$B$3:$B1000, "&gt;="&amp;O$29, Meetings!$Q$3:$Q1000, $B37)</f>
        <v>3</v>
      </c>
      <c r="P37" s="143">
        <f>SUMIFS(Timesheet!$G$3:$G1000, Timesheet!$C$3:$C1000, $B37, Timesheet!$B$3:$B1000, "&lt;"&amp;P$29+7, Timesheet!$B$3:$B1000, "&gt;="&amp;P$29)
+SUMIFS(Meetings!$F$3:$F1000, Meetings!$B$3:$B1000, "&lt;"&amp;P$29+7, Meetings!$B$3:$B1000, "&gt;="&amp;P$29, Meetings!$G$3:$G1000, $B37)
+SUMIFS(Meetings!$F$3:$F1000, Meetings!$B$3:$B1000, "&lt;"&amp;P$29+7, Meetings!$B$3:$B1000, "&gt;="&amp;P$29, Meetings!$H$3:$H1000, $B37)
+SUMIFS(Meetings!$F$3:$F1000, Meetings!$B$3:$B1000, "&lt;"&amp;P$29+7, Meetings!$B$3:$B1000, "&gt;="&amp;P$29, Meetings!$I$3:$I1000, $B37)
+SUMIFS(Meetings!$F$3:$F1000, Meetings!$B$3:$B1000, "&lt;"&amp;P$29+7, Meetings!$B$3:$B1000, "&gt;="&amp;P$29, Meetings!$J$3:$J1000, $B37)
+SUMIFS(Meetings!$F$3:$F1000, Meetings!$B$3:$B1000, "&lt;"&amp;P$29+7, Meetings!$B$3:$B1000, "&gt;="&amp;P$29, Meetings!$K$3:$K1000, $B37)
+SUMIFS(Meetings!$F$3:$F1000, Meetings!$B$3:$B1000, "&lt;"&amp;P$29+7, Meetings!$B$3:$B1000, "&gt;="&amp;P$29, Meetings!$L$3:$L1000, $B37)
+SUMIFS(Meetings!$F$3:$F1000, Meetings!$B$3:$B1000, "&lt;"&amp;P$29+7, Meetings!$B$3:$B1000, "&gt;="&amp;P$29, Meetings!$M$3:$M1000, $B37)
+SUMIFS(Meetings!$F$3:$F1000, Meetings!$B$3:$B1000, "&lt;"&amp;P$29+7, Meetings!$B$3:$B1000, "&gt;="&amp;P$29, Meetings!$N$3:$N1000, $B37)
+SUMIFS(Meetings!$F$3:$F1000, Meetings!$B$3:$B1000, "&lt;"&amp;P$29+7, Meetings!$B$3:$B1000, "&gt;="&amp;P$29, Meetings!$O$3:$O1000, $B37)
+SUMIFS(Meetings!$F$3:$F1000, Meetings!$B$3:$B1000, "&lt;"&amp;P$29+7, Meetings!$B$3:$B1000, "&gt;="&amp;P$29, Meetings!$P$3:$P1000, $B37)
+SUMIFS(Meetings!$F$3:$F1000, Meetings!$B$3:$B1000, "&lt;"&amp;P$29+7, Meetings!$B$3:$B1000, "&gt;="&amp;P$29, Meetings!$Q$3:$Q1000, $B37)</f>
        <v>6.75</v>
      </c>
      <c r="Q37" s="143">
        <f>SUMIFS(Timesheet!$G$3:$G1000, Timesheet!$C$3:$C1000, $B37, Timesheet!$B$3:$B1000, "&lt;"&amp;Q$29+7, Timesheet!$B$3:$B1000, "&gt;="&amp;Q$29)
+SUMIFS(Meetings!$F$3:$F1000, Meetings!$B$3:$B1000, "&lt;"&amp;Q$29+7, Meetings!$B$3:$B1000, "&gt;="&amp;Q$29, Meetings!$G$3:$G1000, $B37)
+SUMIFS(Meetings!$F$3:$F1000, Meetings!$B$3:$B1000, "&lt;"&amp;Q$29+7, Meetings!$B$3:$B1000, "&gt;="&amp;Q$29, Meetings!$H$3:$H1000, $B37)
+SUMIFS(Meetings!$F$3:$F1000, Meetings!$B$3:$B1000, "&lt;"&amp;Q$29+7, Meetings!$B$3:$B1000, "&gt;="&amp;Q$29, Meetings!$I$3:$I1000, $B37)
+SUMIFS(Meetings!$F$3:$F1000, Meetings!$B$3:$B1000, "&lt;"&amp;Q$29+7, Meetings!$B$3:$B1000, "&gt;="&amp;Q$29, Meetings!$J$3:$J1000, $B37)
+SUMIFS(Meetings!$F$3:$F1000, Meetings!$B$3:$B1000, "&lt;"&amp;Q$29+7, Meetings!$B$3:$B1000, "&gt;="&amp;Q$29, Meetings!$K$3:$K1000, $B37)
+SUMIFS(Meetings!$F$3:$F1000, Meetings!$B$3:$B1000, "&lt;"&amp;Q$29+7, Meetings!$B$3:$B1000, "&gt;="&amp;Q$29, Meetings!$L$3:$L1000, $B37)
+SUMIFS(Meetings!$F$3:$F1000, Meetings!$B$3:$B1000, "&lt;"&amp;Q$29+7, Meetings!$B$3:$B1000, "&gt;="&amp;Q$29, Meetings!$M$3:$M1000, $B37)
+SUMIFS(Meetings!$F$3:$F1000, Meetings!$B$3:$B1000, "&lt;"&amp;Q$29+7, Meetings!$B$3:$B1000, "&gt;="&amp;Q$29, Meetings!$N$3:$N1000, $B37)
+SUMIFS(Meetings!$F$3:$F1000, Meetings!$B$3:$B1000, "&lt;"&amp;Q$29+7, Meetings!$B$3:$B1000, "&gt;="&amp;Q$29, Meetings!$O$3:$O1000, $B37)
+SUMIFS(Meetings!$F$3:$F1000, Meetings!$B$3:$B1000, "&lt;"&amp;Q$29+7, Meetings!$B$3:$B1000, "&gt;="&amp;Q$29, Meetings!$P$3:$P1000, $B37)
+SUMIFS(Meetings!$F$3:$F1000, Meetings!$B$3:$B1000, "&lt;"&amp;Q$29+7, Meetings!$B$3:$B1000, "&gt;="&amp;Q$29, Meetings!$Q$3:$Q1000, $B37)</f>
        <v>7.5</v>
      </c>
      <c r="R37" s="143">
        <f>SUMIFS(Timesheet!$G$3:$G1000, Timesheet!$C$3:$C1000, $B37, Timesheet!$B$3:$B1000, "&lt;"&amp;R$29+7, Timesheet!$B$3:$B1000, "&gt;="&amp;R$29)
+SUMIFS(Meetings!$F$3:$F1000, Meetings!$B$3:$B1000, "&lt;"&amp;R$29+7, Meetings!$B$3:$B1000, "&gt;="&amp;R$29, Meetings!$G$3:$G1000, $B37)
+SUMIFS(Meetings!$F$3:$F1000, Meetings!$B$3:$B1000, "&lt;"&amp;R$29+7, Meetings!$B$3:$B1000, "&gt;="&amp;R$29, Meetings!$H$3:$H1000, $B37)
+SUMIFS(Meetings!$F$3:$F1000, Meetings!$B$3:$B1000, "&lt;"&amp;R$29+7, Meetings!$B$3:$B1000, "&gt;="&amp;R$29, Meetings!$I$3:$I1000, $B37)
+SUMIFS(Meetings!$F$3:$F1000, Meetings!$B$3:$B1000, "&lt;"&amp;R$29+7, Meetings!$B$3:$B1000, "&gt;="&amp;R$29, Meetings!$J$3:$J1000, $B37)
+SUMIFS(Meetings!$F$3:$F1000, Meetings!$B$3:$B1000, "&lt;"&amp;R$29+7, Meetings!$B$3:$B1000, "&gt;="&amp;R$29, Meetings!$K$3:$K1000, $B37)
+SUMIFS(Meetings!$F$3:$F1000, Meetings!$B$3:$B1000, "&lt;"&amp;R$29+7, Meetings!$B$3:$B1000, "&gt;="&amp;R$29, Meetings!$L$3:$L1000, $B37)
+SUMIFS(Meetings!$F$3:$F1000, Meetings!$B$3:$B1000, "&lt;"&amp;R$29+7, Meetings!$B$3:$B1000, "&gt;="&amp;R$29, Meetings!$M$3:$M1000, $B37)
+SUMIFS(Meetings!$F$3:$F1000, Meetings!$B$3:$B1000, "&lt;"&amp;R$29+7, Meetings!$B$3:$B1000, "&gt;="&amp;R$29, Meetings!$N$3:$N1000, $B37)
+SUMIFS(Meetings!$F$3:$F1000, Meetings!$B$3:$B1000, "&lt;"&amp;R$29+7, Meetings!$B$3:$B1000, "&gt;="&amp;R$29, Meetings!$O$3:$O1000, $B37)
+SUMIFS(Meetings!$F$3:$F1000, Meetings!$B$3:$B1000, "&lt;"&amp;R$29+7, Meetings!$B$3:$B1000, "&gt;="&amp;R$29, Meetings!$P$3:$P1000, $B37)
+SUMIFS(Meetings!$F$3:$F1000, Meetings!$B$3:$B1000, "&lt;"&amp;R$29+7, Meetings!$B$3:$B1000, "&gt;="&amp;R$29, Meetings!$Q$3:$Q1000, $B37)</f>
        <v>5.5</v>
      </c>
      <c r="S37" s="143">
        <f>SUMIFS(Timesheet!$G$3:$G1000, Timesheet!$C$3:$C1000, $B37, Timesheet!$B$3:$B1000, "&lt;"&amp;S$29+7, Timesheet!$B$3:$B1000, "&gt;="&amp;S$29)
+SUMIFS(Meetings!$F$3:$F1000, Meetings!$B$3:$B1000, "&lt;"&amp;S$29+7, Meetings!$B$3:$B1000, "&gt;="&amp;S$29, Meetings!$G$3:$G1000, $B37)
+SUMIFS(Meetings!$F$3:$F1000, Meetings!$B$3:$B1000, "&lt;"&amp;S$29+7, Meetings!$B$3:$B1000, "&gt;="&amp;S$29, Meetings!$H$3:$H1000, $B37)
+SUMIFS(Meetings!$F$3:$F1000, Meetings!$B$3:$B1000, "&lt;"&amp;S$29+7, Meetings!$B$3:$B1000, "&gt;="&amp;S$29, Meetings!$I$3:$I1000, $B37)
+SUMIFS(Meetings!$F$3:$F1000, Meetings!$B$3:$B1000, "&lt;"&amp;S$29+7, Meetings!$B$3:$B1000, "&gt;="&amp;S$29, Meetings!$J$3:$J1000, $B37)
+SUMIFS(Meetings!$F$3:$F1000, Meetings!$B$3:$B1000, "&lt;"&amp;S$29+7, Meetings!$B$3:$B1000, "&gt;="&amp;S$29, Meetings!$K$3:$K1000, $B37)
+SUMIFS(Meetings!$F$3:$F1000, Meetings!$B$3:$B1000, "&lt;"&amp;S$29+7, Meetings!$B$3:$B1000, "&gt;="&amp;S$29, Meetings!$L$3:$L1000, $B37)
+SUMIFS(Meetings!$F$3:$F1000, Meetings!$B$3:$B1000, "&lt;"&amp;S$29+7, Meetings!$B$3:$B1000, "&gt;="&amp;S$29, Meetings!$M$3:$M1000, $B37)
+SUMIFS(Meetings!$F$3:$F1000, Meetings!$B$3:$B1000, "&lt;"&amp;S$29+7, Meetings!$B$3:$B1000, "&gt;="&amp;S$29, Meetings!$N$3:$N1000, $B37)
+SUMIFS(Meetings!$F$3:$F1000, Meetings!$B$3:$B1000, "&lt;"&amp;S$29+7, Meetings!$B$3:$B1000, "&gt;="&amp;S$29, Meetings!$O$3:$O1000, $B37)
+SUMIFS(Meetings!$F$3:$F1000, Meetings!$B$3:$B1000, "&lt;"&amp;S$29+7, Meetings!$B$3:$B1000, "&gt;="&amp;S$29, Meetings!$P$3:$P1000, $B37)
+SUMIFS(Meetings!$F$3:$F1000, Meetings!$B$3:$B1000, "&lt;"&amp;S$29+7, Meetings!$B$3:$B1000, "&gt;="&amp;S$29, Meetings!$Q$3:$Q1000, $B37)</f>
        <v>6.75</v>
      </c>
      <c r="T37" s="143">
        <f>SUMIFS(Timesheet!$G$3:$G1000, Timesheet!$C$3:$C1000, $B37, Timesheet!$B$3:$B1000, "&lt;"&amp;T$29+7, Timesheet!$B$3:$B1000, "&gt;="&amp;T$29)
+SUMIFS(Meetings!$F$3:$F1000, Meetings!$B$3:$B1000, "&lt;"&amp;T$29+7, Meetings!$B$3:$B1000, "&gt;="&amp;T$29, Meetings!$G$3:$G1000, $B37)
+SUMIFS(Meetings!$F$3:$F1000, Meetings!$B$3:$B1000, "&lt;"&amp;T$29+7, Meetings!$B$3:$B1000, "&gt;="&amp;T$29, Meetings!$H$3:$H1000, $B37)
+SUMIFS(Meetings!$F$3:$F1000, Meetings!$B$3:$B1000, "&lt;"&amp;T$29+7, Meetings!$B$3:$B1000, "&gt;="&amp;T$29, Meetings!$I$3:$I1000, $B37)
+SUMIFS(Meetings!$F$3:$F1000, Meetings!$B$3:$B1000, "&lt;"&amp;T$29+7, Meetings!$B$3:$B1000, "&gt;="&amp;T$29, Meetings!$J$3:$J1000, $B37)
+SUMIFS(Meetings!$F$3:$F1000, Meetings!$B$3:$B1000, "&lt;"&amp;T$29+7, Meetings!$B$3:$B1000, "&gt;="&amp;T$29, Meetings!$K$3:$K1000, $B37)
+SUMIFS(Meetings!$F$3:$F1000, Meetings!$B$3:$B1000, "&lt;"&amp;T$29+7, Meetings!$B$3:$B1000, "&gt;="&amp;T$29, Meetings!$L$3:$L1000, $B37)
+SUMIFS(Meetings!$F$3:$F1000, Meetings!$B$3:$B1000, "&lt;"&amp;T$29+7, Meetings!$B$3:$B1000, "&gt;="&amp;T$29, Meetings!$M$3:$M1000, $B37)
+SUMIFS(Meetings!$F$3:$F1000, Meetings!$B$3:$B1000, "&lt;"&amp;T$29+7, Meetings!$B$3:$B1000, "&gt;="&amp;T$29, Meetings!$N$3:$N1000, $B37)
+SUMIFS(Meetings!$F$3:$F1000, Meetings!$B$3:$B1000, "&lt;"&amp;T$29+7, Meetings!$B$3:$B1000, "&gt;="&amp;T$29, Meetings!$O$3:$O1000, $B37)
+SUMIFS(Meetings!$F$3:$F1000, Meetings!$B$3:$B1000, "&lt;"&amp;T$29+7, Meetings!$B$3:$B1000, "&gt;="&amp;T$29, Meetings!$P$3:$P1000, $B37)
+SUMIFS(Meetings!$F$3:$F1000, Meetings!$B$3:$B1000, "&lt;"&amp;T$29+7, Meetings!$B$3:$B1000, "&gt;="&amp;T$29, Meetings!$Q$3:$Q1000, $B37)</f>
        <v>7.5</v>
      </c>
      <c r="U37" s="143">
        <f>SUMIFS(Timesheet!$G$3:$G1000, Timesheet!$C$3:$C1000, $B37, Timesheet!$B$3:$B1000, "&lt;"&amp;U$29+7, Timesheet!$B$3:$B1000, "&gt;="&amp;U$29)
+SUMIFS(Meetings!$F$3:$F1000, Meetings!$B$3:$B1000, "&lt;"&amp;U$29+7, Meetings!$B$3:$B1000, "&gt;="&amp;U$29, Meetings!$G$3:$G1000, $B37)
+SUMIFS(Meetings!$F$3:$F1000, Meetings!$B$3:$B1000, "&lt;"&amp;U$29+7, Meetings!$B$3:$B1000, "&gt;="&amp;U$29, Meetings!$H$3:$H1000, $B37)
+SUMIFS(Meetings!$F$3:$F1000, Meetings!$B$3:$B1000, "&lt;"&amp;U$29+7, Meetings!$B$3:$B1000, "&gt;="&amp;U$29, Meetings!$I$3:$I1000, $B37)
+SUMIFS(Meetings!$F$3:$F1000, Meetings!$B$3:$B1000, "&lt;"&amp;U$29+7, Meetings!$B$3:$B1000, "&gt;="&amp;U$29, Meetings!$J$3:$J1000, $B37)
+SUMIFS(Meetings!$F$3:$F1000, Meetings!$B$3:$B1000, "&lt;"&amp;U$29+7, Meetings!$B$3:$B1000, "&gt;="&amp;U$29, Meetings!$K$3:$K1000, $B37)
+SUMIFS(Meetings!$F$3:$F1000, Meetings!$B$3:$B1000, "&lt;"&amp;U$29+7, Meetings!$B$3:$B1000, "&gt;="&amp;U$29, Meetings!$L$3:$L1000, $B37)
+SUMIFS(Meetings!$F$3:$F1000, Meetings!$B$3:$B1000, "&lt;"&amp;U$29+7, Meetings!$B$3:$B1000, "&gt;="&amp;U$29, Meetings!$M$3:$M1000, $B37)
+SUMIFS(Meetings!$F$3:$F1000, Meetings!$B$3:$B1000, "&lt;"&amp;U$29+7, Meetings!$B$3:$B1000, "&gt;="&amp;U$29, Meetings!$N$3:$N1000, $B37)
+SUMIFS(Meetings!$F$3:$F1000, Meetings!$B$3:$B1000, "&lt;"&amp;U$29+7, Meetings!$B$3:$B1000, "&gt;="&amp;U$29, Meetings!$O$3:$O1000, $B37)
+SUMIFS(Meetings!$F$3:$F1000, Meetings!$B$3:$B1000, "&lt;"&amp;U$29+7, Meetings!$B$3:$B1000, "&gt;="&amp;U$29, Meetings!$P$3:$P1000, $B37)
+SUMIFS(Meetings!$F$3:$F1000, Meetings!$B$3:$B1000, "&lt;"&amp;U$29+7, Meetings!$B$3:$B1000, "&gt;="&amp;U$29, Meetings!$Q$3:$Q1000, $B37)</f>
        <v>2</v>
      </c>
      <c r="V37" s="143">
        <f>SUMIFS(Timesheet!$G$3:$G1000, Timesheet!$C$3:$C1000, $B37, Timesheet!$B$3:$B1000, "&lt;"&amp;V$29+7, Timesheet!$B$3:$B1000, "&gt;="&amp;V$29)
+SUMIFS(Meetings!$F$3:$F1000, Meetings!$B$3:$B1000, "&lt;"&amp;V$29+7, Meetings!$B$3:$B1000, "&gt;="&amp;V$29, Meetings!$G$3:$G1000, $B37)
+SUMIFS(Meetings!$F$3:$F1000, Meetings!$B$3:$B1000, "&lt;"&amp;V$29+7, Meetings!$B$3:$B1000, "&gt;="&amp;V$29, Meetings!$H$3:$H1000, $B37)
+SUMIFS(Meetings!$F$3:$F1000, Meetings!$B$3:$B1000, "&lt;"&amp;V$29+7, Meetings!$B$3:$B1000, "&gt;="&amp;V$29, Meetings!$I$3:$I1000, $B37)
+SUMIFS(Meetings!$F$3:$F1000, Meetings!$B$3:$B1000, "&lt;"&amp;V$29+7, Meetings!$B$3:$B1000, "&gt;="&amp;V$29, Meetings!$J$3:$J1000, $B37)
+SUMIFS(Meetings!$F$3:$F1000, Meetings!$B$3:$B1000, "&lt;"&amp;V$29+7, Meetings!$B$3:$B1000, "&gt;="&amp;V$29, Meetings!$K$3:$K1000, $B37)
+SUMIFS(Meetings!$F$3:$F1000, Meetings!$B$3:$B1000, "&lt;"&amp;V$29+7, Meetings!$B$3:$B1000, "&gt;="&amp;V$29, Meetings!$L$3:$L1000, $B37)
+SUMIFS(Meetings!$F$3:$F1000, Meetings!$B$3:$B1000, "&lt;"&amp;V$29+7, Meetings!$B$3:$B1000, "&gt;="&amp;V$29, Meetings!$M$3:$M1000, $B37)
+SUMIFS(Meetings!$F$3:$F1000, Meetings!$B$3:$B1000, "&lt;"&amp;V$29+7, Meetings!$B$3:$B1000, "&gt;="&amp;V$29, Meetings!$N$3:$N1000, $B37)
+SUMIFS(Meetings!$F$3:$F1000, Meetings!$B$3:$B1000, "&lt;"&amp;V$29+7, Meetings!$B$3:$B1000, "&gt;="&amp;V$29, Meetings!$O$3:$O1000, $B37)
+SUMIFS(Meetings!$F$3:$F1000, Meetings!$B$3:$B1000, "&lt;"&amp;V$29+7, Meetings!$B$3:$B1000, "&gt;="&amp;V$29, Meetings!$P$3:$P1000, $B37)
+SUMIFS(Meetings!$F$3:$F1000, Meetings!$B$3:$B1000, "&lt;"&amp;V$29+7, Meetings!$B$3:$B1000, "&gt;="&amp;V$29, Meetings!$Q$3:$Q1000, $B37)</f>
        <v>0</v>
      </c>
      <c r="W37" s="144">
        <f>SUMIFS(Timesheet!$G$3:$G1000, Timesheet!$C$3:$C1000, $B37, Timesheet!$B$3:$B1000, "&lt;"&amp;W$29+7, Timesheet!$B$3:$B1000, "&gt;="&amp;W$29)
+SUMIFS(Meetings!$F$3:$F1000, Meetings!$B$3:$B1000, "&lt;"&amp;W$29+7, Meetings!$B$3:$B1000, "&gt;="&amp;W$29, Meetings!$G$3:$G1000, $B37)
+SUMIFS(Meetings!$F$3:$F1000, Meetings!$B$3:$B1000, "&lt;"&amp;W$29+7, Meetings!$B$3:$B1000, "&gt;="&amp;W$29, Meetings!$H$3:$H1000, $B37)
+SUMIFS(Meetings!$F$3:$F1000, Meetings!$B$3:$B1000, "&lt;"&amp;W$29+7, Meetings!$B$3:$B1000, "&gt;="&amp;W$29, Meetings!$I$3:$I1000, $B37)
+SUMIFS(Meetings!$F$3:$F1000, Meetings!$B$3:$B1000, "&lt;"&amp;W$29+7, Meetings!$B$3:$B1000, "&gt;="&amp;W$29, Meetings!$J$3:$J1000, $B37)
+SUMIFS(Meetings!$F$3:$F1000, Meetings!$B$3:$B1000, "&lt;"&amp;W$29+7, Meetings!$B$3:$B1000, "&gt;="&amp;W$29, Meetings!$K$3:$K1000, $B37)
+SUMIFS(Meetings!$F$3:$F1000, Meetings!$B$3:$B1000, "&lt;"&amp;W$29+7, Meetings!$B$3:$B1000, "&gt;="&amp;W$29, Meetings!$L$3:$L1000, $B37)
+SUMIFS(Meetings!$F$3:$F1000, Meetings!$B$3:$B1000, "&lt;"&amp;W$29+7, Meetings!$B$3:$B1000, "&gt;="&amp;W$29, Meetings!$M$3:$M1000, $B37)
+SUMIFS(Meetings!$F$3:$F1000, Meetings!$B$3:$B1000, "&lt;"&amp;W$29+7, Meetings!$B$3:$B1000, "&gt;="&amp;W$29, Meetings!$N$3:$N1000, $B37)
+SUMIFS(Meetings!$F$3:$F1000, Meetings!$B$3:$B1000, "&lt;"&amp;W$29+7, Meetings!$B$3:$B1000, "&gt;="&amp;W$29, Meetings!$O$3:$O1000, $B37)
+SUMIFS(Meetings!$F$3:$F1000, Meetings!$B$3:$B1000, "&lt;"&amp;W$29+7, Meetings!$B$3:$B1000, "&gt;="&amp;W$29, Meetings!$P$3:$P1000, $B37)
+SUMIFS(Meetings!$F$3:$F1000, Meetings!$B$3:$B1000, "&lt;"&amp;W$29+7, Meetings!$B$3:$B1000, "&gt;="&amp;W$29, Meetings!$Q$3:$Q1000, $B37)</f>
        <v>0</v>
      </c>
      <c r="X37" s="144">
        <f>SUMIFS(Timesheet!$G$3:$G1000, Timesheet!$C$3:$C1000, $B37, Timesheet!$B$3:$B1000, "&lt;"&amp;X$29+7, Timesheet!$B$3:$B1000, "&gt;="&amp;X$29)
+SUMIFS(Meetings!$F$3:$F1000, Meetings!$B$3:$B1000, "&lt;"&amp;X$29+7, Meetings!$B$3:$B1000, "&gt;="&amp;X$29, Meetings!$G$3:$G1000, $B37)
+SUMIFS(Meetings!$F$3:$F1000, Meetings!$B$3:$B1000, "&lt;"&amp;X$29+7, Meetings!$B$3:$B1000, "&gt;="&amp;X$29, Meetings!$H$3:$H1000, $B37)
+SUMIFS(Meetings!$F$3:$F1000, Meetings!$B$3:$B1000, "&lt;"&amp;X$29+7, Meetings!$B$3:$B1000, "&gt;="&amp;X$29, Meetings!$I$3:$I1000, $B37)
+SUMIFS(Meetings!$F$3:$F1000, Meetings!$B$3:$B1000, "&lt;"&amp;X$29+7, Meetings!$B$3:$B1000, "&gt;="&amp;X$29, Meetings!$J$3:$J1000, $B37)
+SUMIFS(Meetings!$F$3:$F1000, Meetings!$B$3:$B1000, "&lt;"&amp;X$29+7, Meetings!$B$3:$B1000, "&gt;="&amp;X$29, Meetings!$K$3:$K1000, $B37)
+SUMIFS(Meetings!$F$3:$F1000, Meetings!$B$3:$B1000, "&lt;"&amp;X$29+7, Meetings!$B$3:$B1000, "&gt;="&amp;X$29, Meetings!$L$3:$L1000, $B37)
+SUMIFS(Meetings!$F$3:$F1000, Meetings!$B$3:$B1000, "&lt;"&amp;X$29+7, Meetings!$B$3:$B1000, "&gt;="&amp;X$29, Meetings!$M$3:$M1000, $B37)
+SUMIFS(Meetings!$F$3:$F1000, Meetings!$B$3:$B1000, "&lt;"&amp;X$29+7, Meetings!$B$3:$B1000, "&gt;="&amp;X$29, Meetings!$N$3:$N1000, $B37)
+SUMIFS(Meetings!$F$3:$F1000, Meetings!$B$3:$B1000, "&lt;"&amp;X$29+7, Meetings!$B$3:$B1000, "&gt;="&amp;X$29, Meetings!$O$3:$O1000, $B37)
+SUMIFS(Meetings!$F$3:$F1000, Meetings!$B$3:$B1000, "&lt;"&amp;X$29+7, Meetings!$B$3:$B1000, "&gt;="&amp;X$29, Meetings!$P$3:$P1000, $B37)
+SUMIFS(Meetings!$F$3:$F1000, Meetings!$B$3:$B1000, "&lt;"&amp;X$29+7, Meetings!$B$3:$B1000, "&gt;="&amp;X$29, Meetings!$Q$3:$Q1000, $B37)</f>
        <v>0</v>
      </c>
      <c r="Y37" s="144">
        <f>SUMIFS(Timesheet!$G$3:$G1000, Timesheet!$C$3:$C1000, $B37, Timesheet!$B$3:$B1000, "&lt;"&amp;Y$29+7, Timesheet!$B$3:$B1000, "&gt;="&amp;Y$29)
+SUMIFS(Meetings!$F$3:$F1000, Meetings!$B$3:$B1000, "&lt;"&amp;Y$29+7, Meetings!$B$3:$B1000, "&gt;="&amp;Y$29, Meetings!$G$3:$G1000, $B37)
+SUMIFS(Meetings!$F$3:$F1000, Meetings!$B$3:$B1000, "&lt;"&amp;Y$29+7, Meetings!$B$3:$B1000, "&gt;="&amp;Y$29, Meetings!$H$3:$H1000, $B37)
+SUMIFS(Meetings!$F$3:$F1000, Meetings!$B$3:$B1000, "&lt;"&amp;Y$29+7, Meetings!$B$3:$B1000, "&gt;="&amp;Y$29, Meetings!$I$3:$I1000, $B37)
+SUMIFS(Meetings!$F$3:$F1000, Meetings!$B$3:$B1000, "&lt;"&amp;Y$29+7, Meetings!$B$3:$B1000, "&gt;="&amp;Y$29, Meetings!$J$3:$J1000, $B37)
+SUMIFS(Meetings!$F$3:$F1000, Meetings!$B$3:$B1000, "&lt;"&amp;Y$29+7, Meetings!$B$3:$B1000, "&gt;="&amp;Y$29, Meetings!$K$3:$K1000, $B37)
+SUMIFS(Meetings!$F$3:$F1000, Meetings!$B$3:$B1000, "&lt;"&amp;Y$29+7, Meetings!$B$3:$B1000, "&gt;="&amp;Y$29, Meetings!$L$3:$L1000, $B37)
+SUMIFS(Meetings!$F$3:$F1000, Meetings!$B$3:$B1000, "&lt;"&amp;Y$29+7, Meetings!$B$3:$B1000, "&gt;="&amp;Y$29, Meetings!$M$3:$M1000, $B37)
+SUMIFS(Meetings!$F$3:$F1000, Meetings!$B$3:$B1000, "&lt;"&amp;Y$29+7, Meetings!$B$3:$B1000, "&gt;="&amp;Y$29, Meetings!$N$3:$N1000, $B37)
+SUMIFS(Meetings!$F$3:$F1000, Meetings!$B$3:$B1000, "&lt;"&amp;Y$29+7, Meetings!$B$3:$B1000, "&gt;="&amp;Y$29, Meetings!$O$3:$O1000, $B37)
+SUMIFS(Meetings!$F$3:$F1000, Meetings!$B$3:$B1000, "&lt;"&amp;Y$29+7, Meetings!$B$3:$B1000, "&gt;="&amp;Y$29, Meetings!$P$3:$P1000, $B37)
+SUMIFS(Meetings!$F$3:$F1000, Meetings!$B$3:$B1000, "&lt;"&amp;Y$29+7, Meetings!$B$3:$B1000, "&gt;="&amp;Y$29, Meetings!$Q$3:$Q1000, $B37)</f>
        <v>0</v>
      </c>
      <c r="Z37" s="144">
        <f>SUMIFS(Timesheet!$G$3:$G1000, Timesheet!$C$3:$C1000, $B37, Timesheet!$B$3:$B1000, "&lt;"&amp;Z$29+7, Timesheet!$B$3:$B1000, "&gt;="&amp;Z$29)
+SUMIFS(Meetings!$F$3:$F1000, Meetings!$B$3:$B1000, "&lt;"&amp;Z$29+7, Meetings!$B$3:$B1000, "&gt;="&amp;Z$29, Meetings!$G$3:$G1000, $B37)
+SUMIFS(Meetings!$F$3:$F1000, Meetings!$B$3:$B1000, "&lt;"&amp;Z$29+7, Meetings!$B$3:$B1000, "&gt;="&amp;Z$29, Meetings!$H$3:$H1000, $B37)
+SUMIFS(Meetings!$F$3:$F1000, Meetings!$B$3:$B1000, "&lt;"&amp;Z$29+7, Meetings!$B$3:$B1000, "&gt;="&amp;Z$29, Meetings!$I$3:$I1000, $B37)
+SUMIFS(Meetings!$F$3:$F1000, Meetings!$B$3:$B1000, "&lt;"&amp;Z$29+7, Meetings!$B$3:$B1000, "&gt;="&amp;Z$29, Meetings!$J$3:$J1000, $B37)
+SUMIFS(Meetings!$F$3:$F1000, Meetings!$B$3:$B1000, "&lt;"&amp;Z$29+7, Meetings!$B$3:$B1000, "&gt;="&amp;Z$29, Meetings!$K$3:$K1000, $B37)
+SUMIFS(Meetings!$F$3:$F1000, Meetings!$B$3:$B1000, "&lt;"&amp;Z$29+7, Meetings!$B$3:$B1000, "&gt;="&amp;Z$29, Meetings!$L$3:$L1000, $B37)
+SUMIFS(Meetings!$F$3:$F1000, Meetings!$B$3:$B1000, "&lt;"&amp;Z$29+7, Meetings!$B$3:$B1000, "&gt;="&amp;Z$29, Meetings!$M$3:$M1000, $B37)
+SUMIFS(Meetings!$F$3:$F1000, Meetings!$B$3:$B1000, "&lt;"&amp;Z$29+7, Meetings!$B$3:$B1000, "&gt;="&amp;Z$29, Meetings!$N$3:$N1000, $B37)
+SUMIFS(Meetings!$F$3:$F1000, Meetings!$B$3:$B1000, "&lt;"&amp;Z$29+7, Meetings!$B$3:$B1000, "&gt;="&amp;Z$29, Meetings!$O$3:$O1000, $B37)
+SUMIFS(Meetings!$F$3:$F1000, Meetings!$B$3:$B1000, "&lt;"&amp;Z$29+7, Meetings!$B$3:$B1000, "&gt;="&amp;Z$29, Meetings!$P$3:$P1000, $B37)
+SUMIFS(Meetings!$F$3:$F1000, Meetings!$B$3:$B1000, "&lt;"&amp;Z$29+7, Meetings!$B$3:$B1000, "&gt;="&amp;Z$29, Meetings!$Q$3:$Q1000, $B37)</f>
        <v>0.5</v>
      </c>
      <c r="AA37" s="143">
        <f>SUMIFS(Timesheet!$G$3:$G1000, Timesheet!$C$3:$C1000, $B37, Timesheet!$B$3:$B1000, "&lt;"&amp;AA$29+7, Timesheet!$B$3:$B1000, "&gt;="&amp;AA$29)
+SUMIFS(Meetings!$F$3:$F1000, Meetings!$B$3:$B1000, "&lt;"&amp;AA$29+7, Meetings!$B$3:$B1000, "&gt;="&amp;AA$29, Meetings!$G$3:$G1000, $B37)
+SUMIFS(Meetings!$F$3:$F1000, Meetings!$B$3:$B1000, "&lt;"&amp;AA$29+7, Meetings!$B$3:$B1000, "&gt;="&amp;AA$29, Meetings!$H$3:$H1000, $B37)
+SUMIFS(Meetings!$F$3:$F1000, Meetings!$B$3:$B1000, "&lt;"&amp;AA$29+7, Meetings!$B$3:$B1000, "&gt;="&amp;AA$29, Meetings!$I$3:$I1000, $B37)
+SUMIFS(Meetings!$F$3:$F1000, Meetings!$B$3:$B1000, "&lt;"&amp;AA$29+7, Meetings!$B$3:$B1000, "&gt;="&amp;AA$29, Meetings!$J$3:$J1000, $B37)
+SUMIFS(Meetings!$F$3:$F1000, Meetings!$B$3:$B1000, "&lt;"&amp;AA$29+7, Meetings!$B$3:$B1000, "&gt;="&amp;AA$29, Meetings!$K$3:$K1000, $B37)
+SUMIFS(Meetings!$F$3:$F1000, Meetings!$B$3:$B1000, "&lt;"&amp;AA$29+7, Meetings!$B$3:$B1000, "&gt;="&amp;AA$29, Meetings!$L$3:$L1000, $B37)
+SUMIFS(Meetings!$F$3:$F1000, Meetings!$B$3:$B1000, "&lt;"&amp;AA$29+7, Meetings!$B$3:$B1000, "&gt;="&amp;AA$29, Meetings!$M$3:$M1000, $B37)
+SUMIFS(Meetings!$F$3:$F1000, Meetings!$B$3:$B1000, "&lt;"&amp;AA$29+7, Meetings!$B$3:$B1000, "&gt;="&amp;AA$29, Meetings!$N$3:$N1000, $B37)
+SUMIFS(Meetings!$F$3:$F1000, Meetings!$B$3:$B1000, "&lt;"&amp;AA$29+7, Meetings!$B$3:$B1000, "&gt;="&amp;AA$29, Meetings!$O$3:$O1000, $B37)
+SUMIFS(Meetings!$F$3:$F1000, Meetings!$B$3:$B1000, "&lt;"&amp;AA$29+7, Meetings!$B$3:$B1000, "&gt;="&amp;AA$29, Meetings!$P$3:$P1000, $B37)
+SUMIFS(Meetings!$F$3:$F1000, Meetings!$B$3:$B1000, "&lt;"&amp;AA$29+7, Meetings!$B$3:$B1000, "&gt;="&amp;AA$29, Meetings!$Q$3:$Q1000, $B37)</f>
        <v>5.25</v>
      </c>
      <c r="AB37" s="143">
        <f>SUMIFS(Timesheet!$G$3:$G1000, Timesheet!$C$3:$C1000, $B37, Timesheet!$B$3:$B1000, "&lt;"&amp;AB$29+7, Timesheet!$B$3:$B1000, "&gt;="&amp;AB$29)
+SUMIFS(Meetings!$F$3:$F1000, Meetings!$B$3:$B1000, "&lt;"&amp;AB$29+7, Meetings!$B$3:$B1000, "&gt;="&amp;AB$29, Meetings!$G$3:$G1000, $B37)
+SUMIFS(Meetings!$F$3:$F1000, Meetings!$B$3:$B1000, "&lt;"&amp;AB$29+7, Meetings!$B$3:$B1000, "&gt;="&amp;AB$29, Meetings!$H$3:$H1000, $B37)
+SUMIFS(Meetings!$F$3:$F1000, Meetings!$B$3:$B1000, "&lt;"&amp;AB$29+7, Meetings!$B$3:$B1000, "&gt;="&amp;AB$29, Meetings!$I$3:$I1000, $B37)
+SUMIFS(Meetings!$F$3:$F1000, Meetings!$B$3:$B1000, "&lt;"&amp;AB$29+7, Meetings!$B$3:$B1000, "&gt;="&amp;AB$29, Meetings!$J$3:$J1000, $B37)
+SUMIFS(Meetings!$F$3:$F1000, Meetings!$B$3:$B1000, "&lt;"&amp;AB$29+7, Meetings!$B$3:$B1000, "&gt;="&amp;AB$29, Meetings!$K$3:$K1000, $B37)
+SUMIFS(Meetings!$F$3:$F1000, Meetings!$B$3:$B1000, "&lt;"&amp;AB$29+7, Meetings!$B$3:$B1000, "&gt;="&amp;AB$29, Meetings!$L$3:$L1000, $B37)
+SUMIFS(Meetings!$F$3:$F1000, Meetings!$B$3:$B1000, "&lt;"&amp;AB$29+7, Meetings!$B$3:$B1000, "&gt;="&amp;AB$29, Meetings!$M$3:$M1000, $B37)
+SUMIFS(Meetings!$F$3:$F1000, Meetings!$B$3:$B1000, "&lt;"&amp;AB$29+7, Meetings!$B$3:$B1000, "&gt;="&amp;AB$29, Meetings!$N$3:$N1000, $B37)
+SUMIFS(Meetings!$F$3:$F1000, Meetings!$B$3:$B1000, "&lt;"&amp;AB$29+7, Meetings!$B$3:$B1000, "&gt;="&amp;AB$29, Meetings!$O$3:$O1000, $B37)
+SUMIFS(Meetings!$F$3:$F1000, Meetings!$B$3:$B1000, "&lt;"&amp;AB$29+7, Meetings!$B$3:$B1000, "&gt;="&amp;AB$29, Meetings!$P$3:$P1000, $B37)
+SUMIFS(Meetings!$F$3:$F1000, Meetings!$B$3:$B1000, "&lt;"&amp;AB$29+7, Meetings!$B$3:$B1000, "&gt;="&amp;AB$29, Meetings!$Q$3:$Q1000, $B37)</f>
        <v>7.5</v>
      </c>
      <c r="AC37" s="143">
        <f>SUMIFS(Timesheet!$G$3:$G1000, Timesheet!$C$3:$C1000, $B37, Timesheet!$B$3:$B1000, "&lt;"&amp;AC$29+7, Timesheet!$B$3:$B1000, "&gt;="&amp;AC$29)
+SUMIFS(Meetings!$F$3:$F1000, Meetings!$B$3:$B1000, "&lt;"&amp;AC$29+7, Meetings!$B$3:$B1000, "&gt;="&amp;AC$29, Meetings!$G$3:$G1000, $B37)
+SUMIFS(Meetings!$F$3:$F1000, Meetings!$B$3:$B1000, "&lt;"&amp;AC$29+7, Meetings!$B$3:$B1000, "&gt;="&amp;AC$29, Meetings!$H$3:$H1000, $B37)
+SUMIFS(Meetings!$F$3:$F1000, Meetings!$B$3:$B1000, "&lt;"&amp;AC$29+7, Meetings!$B$3:$B1000, "&gt;="&amp;AC$29, Meetings!$I$3:$I1000, $B37)
+SUMIFS(Meetings!$F$3:$F1000, Meetings!$B$3:$B1000, "&lt;"&amp;AC$29+7, Meetings!$B$3:$B1000, "&gt;="&amp;AC$29, Meetings!$J$3:$J1000, $B37)
+SUMIFS(Meetings!$F$3:$F1000, Meetings!$B$3:$B1000, "&lt;"&amp;AC$29+7, Meetings!$B$3:$B1000, "&gt;="&amp;AC$29, Meetings!$K$3:$K1000, $B37)
+SUMIFS(Meetings!$F$3:$F1000, Meetings!$B$3:$B1000, "&lt;"&amp;AC$29+7, Meetings!$B$3:$B1000, "&gt;="&amp;AC$29, Meetings!$L$3:$L1000, $B37)
+SUMIFS(Meetings!$F$3:$F1000, Meetings!$B$3:$B1000, "&lt;"&amp;AC$29+7, Meetings!$B$3:$B1000, "&gt;="&amp;AC$29, Meetings!$M$3:$M1000, $B37)
+SUMIFS(Meetings!$F$3:$F1000, Meetings!$B$3:$B1000, "&lt;"&amp;AC$29+7, Meetings!$B$3:$B1000, "&gt;="&amp;AC$29, Meetings!$N$3:$N1000, $B37)
+SUMIFS(Meetings!$F$3:$F1000, Meetings!$B$3:$B1000, "&lt;"&amp;AC$29+7, Meetings!$B$3:$B1000, "&gt;="&amp;AC$29, Meetings!$O$3:$O1000, $B37)
+SUMIFS(Meetings!$F$3:$F1000, Meetings!$B$3:$B1000, "&lt;"&amp;AC$29+7, Meetings!$B$3:$B1000, "&gt;="&amp;AC$29, Meetings!$P$3:$P1000, $B37)
+SUMIFS(Meetings!$F$3:$F1000, Meetings!$B$3:$B1000, "&lt;"&amp;AC$29+7, Meetings!$B$3:$B1000, "&gt;="&amp;AC$29, Meetings!$Q$3:$Q1000, $B37)</f>
        <v>1.75</v>
      </c>
      <c r="AD37" s="143">
        <f>SUMIFS(Timesheet!$G$3:$G1000, Timesheet!$C$3:$C1000, $B37, Timesheet!$B$3:$B1000, "&lt;"&amp;AD$29+7, Timesheet!$B$3:$B1000, "&gt;="&amp;AD$29)
+SUMIFS(Meetings!$F$3:$F1000, Meetings!$B$3:$B1000, "&lt;"&amp;AD$29+7, Meetings!$B$3:$B1000, "&gt;="&amp;AD$29, Meetings!$G$3:$G1000, $B37)
+SUMIFS(Meetings!$F$3:$F1000, Meetings!$B$3:$B1000, "&lt;"&amp;AD$29+7, Meetings!$B$3:$B1000, "&gt;="&amp;AD$29, Meetings!$H$3:$H1000, $B37)
+SUMIFS(Meetings!$F$3:$F1000, Meetings!$B$3:$B1000, "&lt;"&amp;AD$29+7, Meetings!$B$3:$B1000, "&gt;="&amp;AD$29, Meetings!$I$3:$I1000, $B37)
+SUMIFS(Meetings!$F$3:$F1000, Meetings!$B$3:$B1000, "&lt;"&amp;AD$29+7, Meetings!$B$3:$B1000, "&gt;="&amp;AD$29, Meetings!$J$3:$J1000, $B37)
+SUMIFS(Meetings!$F$3:$F1000, Meetings!$B$3:$B1000, "&lt;"&amp;AD$29+7, Meetings!$B$3:$B1000, "&gt;="&amp;AD$29, Meetings!$K$3:$K1000, $B37)
+SUMIFS(Meetings!$F$3:$F1000, Meetings!$B$3:$B1000, "&lt;"&amp;AD$29+7, Meetings!$B$3:$B1000, "&gt;="&amp;AD$29, Meetings!$L$3:$L1000, $B37)
+SUMIFS(Meetings!$F$3:$F1000, Meetings!$B$3:$B1000, "&lt;"&amp;AD$29+7, Meetings!$B$3:$B1000, "&gt;="&amp;AD$29, Meetings!$M$3:$M1000, $B37)
+SUMIFS(Meetings!$F$3:$F1000, Meetings!$B$3:$B1000, "&lt;"&amp;AD$29+7, Meetings!$B$3:$B1000, "&gt;="&amp;AD$29, Meetings!$N$3:$N1000, $B37)
+SUMIFS(Meetings!$F$3:$F1000, Meetings!$B$3:$B1000, "&lt;"&amp;AD$29+7, Meetings!$B$3:$B1000, "&gt;="&amp;AD$29, Meetings!$O$3:$O1000, $B37)
+SUMIFS(Meetings!$F$3:$F1000, Meetings!$B$3:$B1000, "&lt;"&amp;AD$29+7, Meetings!$B$3:$B1000, "&gt;="&amp;AD$29, Meetings!$P$3:$P1000, $B37)
+SUMIFS(Meetings!$F$3:$F1000, Meetings!$B$3:$B1000, "&lt;"&amp;AD$29+7, Meetings!$B$3:$B1000, "&gt;="&amp;AD$29, Meetings!$Q$3:$Q1000, $B37)</f>
        <v>0</v>
      </c>
      <c r="AE37" s="143">
        <f>SUMIFS(Timesheet!$G$3:$G1000, Timesheet!$C$3:$C1000, $B37, Timesheet!$B$3:$B1000, "&lt;"&amp;AE$29+7, Timesheet!$B$3:$B1000, "&gt;="&amp;AE$29)
+SUMIFS(Meetings!$F$3:$F1000, Meetings!$B$3:$B1000, "&lt;"&amp;AE$29+7, Meetings!$B$3:$B1000, "&gt;="&amp;AE$29, Meetings!$G$3:$G1000, $B37)
+SUMIFS(Meetings!$F$3:$F1000, Meetings!$B$3:$B1000, "&lt;"&amp;AE$29+7, Meetings!$B$3:$B1000, "&gt;="&amp;AE$29, Meetings!$H$3:$H1000, $B37)
+SUMIFS(Meetings!$F$3:$F1000, Meetings!$B$3:$B1000, "&lt;"&amp;AE$29+7, Meetings!$B$3:$B1000, "&gt;="&amp;AE$29, Meetings!$I$3:$I1000, $B37)
+SUMIFS(Meetings!$F$3:$F1000, Meetings!$B$3:$B1000, "&lt;"&amp;AE$29+7, Meetings!$B$3:$B1000, "&gt;="&amp;AE$29, Meetings!$J$3:$J1000, $B37)
+SUMIFS(Meetings!$F$3:$F1000, Meetings!$B$3:$B1000, "&lt;"&amp;AE$29+7, Meetings!$B$3:$B1000, "&gt;="&amp;AE$29, Meetings!$K$3:$K1000, $B37)
+SUMIFS(Meetings!$F$3:$F1000, Meetings!$B$3:$B1000, "&lt;"&amp;AE$29+7, Meetings!$B$3:$B1000, "&gt;="&amp;AE$29, Meetings!$L$3:$L1000, $B37)
+SUMIFS(Meetings!$F$3:$F1000, Meetings!$B$3:$B1000, "&lt;"&amp;AE$29+7, Meetings!$B$3:$B1000, "&gt;="&amp;AE$29, Meetings!$M$3:$M1000, $B37)
+SUMIFS(Meetings!$F$3:$F1000, Meetings!$B$3:$B1000, "&lt;"&amp;AE$29+7, Meetings!$B$3:$B1000, "&gt;="&amp;AE$29, Meetings!$N$3:$N1000, $B37)
+SUMIFS(Meetings!$F$3:$F1000, Meetings!$B$3:$B1000, "&lt;"&amp;AE$29+7, Meetings!$B$3:$B1000, "&gt;="&amp;AE$29, Meetings!$O$3:$O1000, $B37)
+SUMIFS(Meetings!$F$3:$F1000, Meetings!$B$3:$B1000, "&lt;"&amp;AE$29+7, Meetings!$B$3:$B1000, "&gt;="&amp;AE$29, Meetings!$P$3:$P1000, $B37)
+SUMIFS(Meetings!$F$3:$F1000, Meetings!$B$3:$B1000, "&lt;"&amp;AE$29+7, Meetings!$B$3:$B1000, "&gt;="&amp;AE$29, Meetings!$Q$3:$Q1000, $B37)</f>
        <v>1.25</v>
      </c>
      <c r="AF37" s="143">
        <f>SUMIFS(Timesheet!$G$3:$G1000, Timesheet!$C$3:$C1000, $B37, Timesheet!$B$3:$B1000, "&lt;"&amp;AF$29+7, Timesheet!$B$3:$B1000, "&gt;="&amp;AF$29)
+SUMIFS(Meetings!$F$3:$F1000, Meetings!$B$3:$B1000, "&lt;"&amp;AF$29+7, Meetings!$B$3:$B1000, "&gt;="&amp;AF$29, Meetings!$G$3:$G1000, $B37)
+SUMIFS(Meetings!$F$3:$F1000, Meetings!$B$3:$B1000, "&lt;"&amp;AF$29+7, Meetings!$B$3:$B1000, "&gt;="&amp;AF$29, Meetings!$H$3:$H1000, $B37)
+SUMIFS(Meetings!$F$3:$F1000, Meetings!$B$3:$B1000, "&lt;"&amp;AF$29+7, Meetings!$B$3:$B1000, "&gt;="&amp;AF$29, Meetings!$I$3:$I1000, $B37)
+SUMIFS(Meetings!$F$3:$F1000, Meetings!$B$3:$B1000, "&lt;"&amp;AF$29+7, Meetings!$B$3:$B1000, "&gt;="&amp;AF$29, Meetings!$J$3:$J1000, $B37)
+SUMIFS(Meetings!$F$3:$F1000, Meetings!$B$3:$B1000, "&lt;"&amp;AF$29+7, Meetings!$B$3:$B1000, "&gt;="&amp;AF$29, Meetings!$K$3:$K1000, $B37)
+SUMIFS(Meetings!$F$3:$F1000, Meetings!$B$3:$B1000, "&lt;"&amp;AF$29+7, Meetings!$B$3:$B1000, "&gt;="&amp;AF$29, Meetings!$L$3:$L1000, $B37)
+SUMIFS(Meetings!$F$3:$F1000, Meetings!$B$3:$B1000, "&lt;"&amp;AF$29+7, Meetings!$B$3:$B1000, "&gt;="&amp;AF$29, Meetings!$M$3:$M1000, $B37)
+SUMIFS(Meetings!$F$3:$F1000, Meetings!$B$3:$B1000, "&lt;"&amp;AF$29+7, Meetings!$B$3:$B1000, "&gt;="&amp;AF$29, Meetings!$N$3:$N1000, $B37)
+SUMIFS(Meetings!$F$3:$F1000, Meetings!$B$3:$B1000, "&lt;"&amp;AF$29+7, Meetings!$B$3:$B1000, "&gt;="&amp;AF$29, Meetings!$O$3:$O1000, $B37)
+SUMIFS(Meetings!$F$3:$F1000, Meetings!$B$3:$B1000, "&lt;"&amp;AF$29+7, Meetings!$B$3:$B1000, "&gt;="&amp;AF$29, Meetings!$P$3:$P1000, $B37)
+SUMIFS(Meetings!$F$3:$F1000, Meetings!$B$3:$B1000, "&lt;"&amp;AF$29+7, Meetings!$B$3:$B1000, "&gt;="&amp;AF$29, Meetings!$Q$3:$Q1000, $B37)</f>
        <v>3.5</v>
      </c>
      <c r="AG37" s="143">
        <f>SUMIFS(Timesheet!$G$3:$G1000, Timesheet!$C$3:$C1000, $B37, Timesheet!$B$3:$B1000, "&lt;"&amp;AG$29+7, Timesheet!$B$3:$B1000, "&gt;="&amp;AG$29)
+SUMIFS(Meetings!$F$3:$F1000, Meetings!$B$3:$B1000, "&lt;"&amp;AG$29+7, Meetings!$B$3:$B1000, "&gt;="&amp;AG$29, Meetings!$G$3:$G1000, $B37)
+SUMIFS(Meetings!$F$3:$F1000, Meetings!$B$3:$B1000, "&lt;"&amp;AG$29+7, Meetings!$B$3:$B1000, "&gt;="&amp;AG$29, Meetings!$H$3:$H1000, $B37)
+SUMIFS(Meetings!$F$3:$F1000, Meetings!$B$3:$B1000, "&lt;"&amp;AG$29+7, Meetings!$B$3:$B1000, "&gt;="&amp;AG$29, Meetings!$I$3:$I1000, $B37)
+SUMIFS(Meetings!$F$3:$F1000, Meetings!$B$3:$B1000, "&lt;"&amp;AG$29+7, Meetings!$B$3:$B1000, "&gt;="&amp;AG$29, Meetings!$J$3:$J1000, $B37)
+SUMIFS(Meetings!$F$3:$F1000, Meetings!$B$3:$B1000, "&lt;"&amp;AG$29+7, Meetings!$B$3:$B1000, "&gt;="&amp;AG$29, Meetings!$K$3:$K1000, $B37)
+SUMIFS(Meetings!$F$3:$F1000, Meetings!$B$3:$B1000, "&lt;"&amp;AG$29+7, Meetings!$B$3:$B1000, "&gt;="&amp;AG$29, Meetings!$L$3:$L1000, $B37)
+SUMIFS(Meetings!$F$3:$F1000, Meetings!$B$3:$B1000, "&lt;"&amp;AG$29+7, Meetings!$B$3:$B1000, "&gt;="&amp;AG$29, Meetings!$M$3:$M1000, $B37)
+SUMIFS(Meetings!$F$3:$F1000, Meetings!$B$3:$B1000, "&lt;"&amp;AG$29+7, Meetings!$B$3:$B1000, "&gt;="&amp;AG$29, Meetings!$N$3:$N1000, $B37)
+SUMIFS(Meetings!$F$3:$F1000, Meetings!$B$3:$B1000, "&lt;"&amp;AG$29+7, Meetings!$B$3:$B1000, "&gt;="&amp;AG$29, Meetings!$O$3:$O1000, $B37)
+SUMIFS(Meetings!$F$3:$F1000, Meetings!$B$3:$B1000, "&lt;"&amp;AG$29+7, Meetings!$B$3:$B1000, "&gt;="&amp;AG$29, Meetings!$P$3:$P1000, $B37)
+SUMIFS(Meetings!$F$3:$F1000, Meetings!$B$3:$B1000, "&lt;"&amp;AG$29+7, Meetings!$B$3:$B1000, "&gt;="&amp;AG$29, Meetings!$Q$3:$Q1000, $B37)</f>
        <v>17</v>
      </c>
      <c r="AH37" s="143">
        <f>SUMIFS(Timesheet!$G$3:$G1000, Timesheet!$C$3:$C1000, $B37, Timesheet!$B$3:$B1000, "&lt;"&amp;AH$29+7, Timesheet!$B$3:$B1000, "&gt;="&amp;AH$29)
+SUMIFS(Meetings!$F$3:$F1000, Meetings!$B$3:$B1000, "&lt;"&amp;AH$29+7, Meetings!$B$3:$B1000, "&gt;="&amp;AH$29, Meetings!$G$3:$G1000, $B37)
+SUMIFS(Meetings!$F$3:$F1000, Meetings!$B$3:$B1000, "&lt;"&amp;AH$29+7, Meetings!$B$3:$B1000, "&gt;="&amp;AH$29, Meetings!$H$3:$H1000, $B37)
+SUMIFS(Meetings!$F$3:$F1000, Meetings!$B$3:$B1000, "&lt;"&amp;AH$29+7, Meetings!$B$3:$B1000, "&gt;="&amp;AH$29, Meetings!$I$3:$I1000, $B37)
+SUMIFS(Meetings!$F$3:$F1000, Meetings!$B$3:$B1000, "&lt;"&amp;AH$29+7, Meetings!$B$3:$B1000, "&gt;="&amp;AH$29, Meetings!$J$3:$J1000, $B37)
+SUMIFS(Meetings!$F$3:$F1000, Meetings!$B$3:$B1000, "&lt;"&amp;AH$29+7, Meetings!$B$3:$B1000, "&gt;="&amp;AH$29, Meetings!$K$3:$K1000, $B37)
+SUMIFS(Meetings!$F$3:$F1000, Meetings!$B$3:$B1000, "&lt;"&amp;AH$29+7, Meetings!$B$3:$B1000, "&gt;="&amp;AH$29, Meetings!$L$3:$L1000, $B37)
+SUMIFS(Meetings!$F$3:$F1000, Meetings!$B$3:$B1000, "&lt;"&amp;AH$29+7, Meetings!$B$3:$B1000, "&gt;="&amp;AH$29, Meetings!$M$3:$M1000, $B37)
+SUMIFS(Meetings!$F$3:$F1000, Meetings!$B$3:$B1000, "&lt;"&amp;AH$29+7, Meetings!$B$3:$B1000, "&gt;="&amp;AH$29, Meetings!$N$3:$N1000, $B37)
+SUMIFS(Meetings!$F$3:$F1000, Meetings!$B$3:$B1000, "&lt;"&amp;AH$29+7, Meetings!$B$3:$B1000, "&gt;="&amp;AH$29, Meetings!$O$3:$O1000, $B37)
+SUMIFS(Meetings!$F$3:$F1000, Meetings!$B$3:$B1000, "&lt;"&amp;AH$29+7, Meetings!$B$3:$B1000, "&gt;="&amp;AH$29, Meetings!$P$3:$P1000, $B37)
+SUMIFS(Meetings!$F$3:$F1000, Meetings!$B$3:$B1000, "&lt;"&amp;AH$29+7, Meetings!$B$3:$B1000, "&gt;="&amp;AH$29, Meetings!$Q$3:$Q1000, $B37)</f>
        <v>2.25</v>
      </c>
      <c r="AI37" s="143">
        <f>SUMIFS(Timesheet!$G$3:$G1000, Timesheet!$C$3:$C1000, $B37, Timesheet!$B$3:$B1000, "&lt;"&amp;AI$29+7, Timesheet!$B$3:$B1000, "&gt;="&amp;AI$29)
+SUMIFS(Meetings!$F$3:$F1000, Meetings!$B$3:$B1000, "&lt;"&amp;AI$29+7, Meetings!$B$3:$B1000, "&gt;="&amp;AI$29, Meetings!$G$3:$G1000, $B37)
+SUMIFS(Meetings!$F$3:$F1000, Meetings!$B$3:$B1000, "&lt;"&amp;AI$29+7, Meetings!$B$3:$B1000, "&gt;="&amp;AI$29, Meetings!$H$3:$H1000, $B37)
+SUMIFS(Meetings!$F$3:$F1000, Meetings!$B$3:$B1000, "&lt;"&amp;AI$29+7, Meetings!$B$3:$B1000, "&gt;="&amp;AI$29, Meetings!$I$3:$I1000, $B37)
+SUMIFS(Meetings!$F$3:$F1000, Meetings!$B$3:$B1000, "&lt;"&amp;AI$29+7, Meetings!$B$3:$B1000, "&gt;="&amp;AI$29, Meetings!$J$3:$J1000, $B37)
+SUMIFS(Meetings!$F$3:$F1000, Meetings!$B$3:$B1000, "&lt;"&amp;AI$29+7, Meetings!$B$3:$B1000, "&gt;="&amp;AI$29, Meetings!$K$3:$K1000, $B37)
+SUMIFS(Meetings!$F$3:$F1000, Meetings!$B$3:$B1000, "&lt;"&amp;AI$29+7, Meetings!$B$3:$B1000, "&gt;="&amp;AI$29, Meetings!$L$3:$L1000, $B37)
+SUMIFS(Meetings!$F$3:$F1000, Meetings!$B$3:$B1000, "&lt;"&amp;AI$29+7, Meetings!$B$3:$B1000, "&gt;="&amp;AI$29, Meetings!$M$3:$M1000, $B37)
+SUMIFS(Meetings!$F$3:$F1000, Meetings!$B$3:$B1000, "&lt;"&amp;AI$29+7, Meetings!$B$3:$B1000, "&gt;="&amp;AI$29, Meetings!$N$3:$N1000, $B37)
+SUMIFS(Meetings!$F$3:$F1000, Meetings!$B$3:$B1000, "&lt;"&amp;AI$29+7, Meetings!$B$3:$B1000, "&gt;="&amp;AI$29, Meetings!$O$3:$O1000, $B37)
+SUMIFS(Meetings!$F$3:$F1000, Meetings!$B$3:$B1000, "&lt;"&amp;AI$29+7, Meetings!$B$3:$B1000, "&gt;="&amp;AI$29, Meetings!$P$3:$P1000, $B37)
+SUMIFS(Meetings!$F$3:$F1000, Meetings!$B$3:$B1000, "&lt;"&amp;AI$29+7, Meetings!$B$3:$B1000, "&gt;="&amp;AI$29, Meetings!$Q$3:$Q1000, $B37)</f>
        <v>0</v>
      </c>
      <c r="AJ37" s="143">
        <f>SUMIFS(Timesheet!$G$3:$G1000, Timesheet!$C$3:$C1000, $B37, Timesheet!$B$3:$B1000, "&lt;"&amp;AJ$29+7, Timesheet!$B$3:$B1000, "&gt;="&amp;AJ$29)
+SUMIFS(Meetings!$F$3:$F1000, Meetings!$B$3:$B1000, "&lt;"&amp;AJ$29+7, Meetings!$B$3:$B1000, "&gt;="&amp;AJ$29, Meetings!$G$3:$G1000, $B37)
+SUMIFS(Meetings!$F$3:$F1000, Meetings!$B$3:$B1000, "&lt;"&amp;AJ$29+7, Meetings!$B$3:$B1000, "&gt;="&amp;AJ$29, Meetings!$H$3:$H1000, $B37)
+SUMIFS(Meetings!$F$3:$F1000, Meetings!$B$3:$B1000, "&lt;"&amp;AJ$29+7, Meetings!$B$3:$B1000, "&gt;="&amp;AJ$29, Meetings!$I$3:$I1000, $B37)
+SUMIFS(Meetings!$F$3:$F1000, Meetings!$B$3:$B1000, "&lt;"&amp;AJ$29+7, Meetings!$B$3:$B1000, "&gt;="&amp;AJ$29, Meetings!$J$3:$J1000, $B37)
+SUMIFS(Meetings!$F$3:$F1000, Meetings!$B$3:$B1000, "&lt;"&amp;AJ$29+7, Meetings!$B$3:$B1000, "&gt;="&amp;AJ$29, Meetings!$K$3:$K1000, $B37)
+SUMIFS(Meetings!$F$3:$F1000, Meetings!$B$3:$B1000, "&lt;"&amp;AJ$29+7, Meetings!$B$3:$B1000, "&gt;="&amp;AJ$29, Meetings!$L$3:$L1000, $B37)
+SUMIFS(Meetings!$F$3:$F1000, Meetings!$B$3:$B1000, "&lt;"&amp;AJ$29+7, Meetings!$B$3:$B1000, "&gt;="&amp;AJ$29, Meetings!$M$3:$M1000, $B37)
+SUMIFS(Meetings!$F$3:$F1000, Meetings!$B$3:$B1000, "&lt;"&amp;AJ$29+7, Meetings!$B$3:$B1000, "&gt;="&amp;AJ$29, Meetings!$N$3:$N1000, $B37)
+SUMIFS(Meetings!$F$3:$F1000, Meetings!$B$3:$B1000, "&lt;"&amp;AJ$29+7, Meetings!$B$3:$B1000, "&gt;="&amp;AJ$29, Meetings!$O$3:$O1000, $B37)
+SUMIFS(Meetings!$F$3:$F1000, Meetings!$B$3:$B1000, "&lt;"&amp;AJ$29+7, Meetings!$B$3:$B1000, "&gt;="&amp;AJ$29, Meetings!$P$3:$P1000, $B37)
+SUMIFS(Meetings!$F$3:$F1000, Meetings!$B$3:$B1000, "&lt;"&amp;AJ$29+7, Meetings!$B$3:$B1000, "&gt;="&amp;AJ$29, Meetings!$Q$3:$Q1000, $B37)</f>
        <v>0</v>
      </c>
      <c r="AK37" s="109">
        <f t="shared" si="5"/>
        <v>81.75</v>
      </c>
    </row>
    <row r="38" ht="15.75" customHeight="1">
      <c r="A38" s="138"/>
      <c r="B38" s="142" t="s">
        <v>13</v>
      </c>
      <c r="C38" s="143">
        <f>SUMIFS(Timesheet!$G$3:$G1000, Timesheet!$C$3:$C1000, $B38, Timesheet!$B$3:$B1000, "&lt;"&amp;C$29+7, Timesheet!$B$3:$B1000, "&gt;="&amp;C$29)
+SUMIFS(Meetings!$F$3:$F1000, Meetings!$B$3:$B1000, "&lt;"&amp;C$29+7, Meetings!$B$3:$B1000, "&gt;="&amp;C$29, Meetings!$G$3:$G1000, $B38)
+SUMIFS(Meetings!$F$3:$F1000, Meetings!$B$3:$B1000, "&lt;"&amp;C$29+7, Meetings!$B$3:$B1000, "&gt;="&amp;C$29, Meetings!$H$3:$H1000, $B38)
+SUMIFS(Meetings!$F$3:$F1000, Meetings!$B$3:$B1000, "&lt;"&amp;C$29+7, Meetings!$B$3:$B1000, "&gt;="&amp;C$29, Meetings!$I$3:$I1000, $B38)
+SUMIFS(Meetings!$F$3:$F1000, Meetings!$B$3:$B1000, "&lt;"&amp;C$29+7, Meetings!$B$3:$B1000, "&gt;="&amp;C$29, Meetings!$J$3:$J1000, $B38)
+SUMIFS(Meetings!$F$3:$F1000, Meetings!$B$3:$B1000, "&lt;"&amp;C$29+7, Meetings!$B$3:$B1000, "&gt;="&amp;C$29, Meetings!$K$3:$K1000, $B38)
+SUMIFS(Meetings!$F$3:$F1000, Meetings!$B$3:$B1000, "&lt;"&amp;C$29+7, Meetings!$B$3:$B1000, "&gt;="&amp;C$29, Meetings!$L$3:$L1000, $B38)
+SUMIFS(Meetings!$F$3:$F1000, Meetings!$B$3:$B1000, "&lt;"&amp;C$29+7, Meetings!$B$3:$B1000, "&gt;="&amp;C$29, Meetings!$M$3:$M1000, $B38)
+SUMIFS(Meetings!$F$3:$F1000, Meetings!$B$3:$B1000, "&lt;"&amp;C$29+7, Meetings!$B$3:$B1000, "&gt;="&amp;C$29, Meetings!$N$3:$N1000, $B38)
+SUMIFS(Meetings!$F$3:$F1000, Meetings!$B$3:$B1000, "&lt;"&amp;C$29+7, Meetings!$B$3:$B1000, "&gt;="&amp;C$29, Meetings!$O$3:$O1000, $B38)
+SUMIFS(Meetings!$F$3:$F1000, Meetings!$B$3:$B1000, "&lt;"&amp;C$29+7, Meetings!$B$3:$B1000, "&gt;="&amp;C$29, Meetings!$P$3:$P1000, $B38)
+SUMIFS(Meetings!$F$3:$F1000, Meetings!$B$3:$B1000, "&lt;"&amp;C$29+7, Meetings!$B$3:$B1000, "&gt;="&amp;C$29, Meetings!$Q$3:$Q1000, $B38)</f>
        <v>2</v>
      </c>
      <c r="D38" s="143">
        <f>SUMIFS(Timesheet!$G$3:$G1000, Timesheet!$C$3:$C1000, $B38, Timesheet!$B$3:$B1000, "&lt;"&amp;D$29+7, Timesheet!$B$3:$B1000, "&gt;="&amp;D$29)
+SUMIFS(Meetings!$F$3:$F1000, Meetings!$B$3:$B1000, "&lt;"&amp;D$29+7, Meetings!$B$3:$B1000, "&gt;="&amp;D$29, Meetings!$G$3:$G1000, $B38)
+SUMIFS(Meetings!$F$3:$F1000, Meetings!$B$3:$B1000, "&lt;"&amp;D$29+7, Meetings!$B$3:$B1000, "&gt;="&amp;D$29, Meetings!$H$3:$H1000, $B38)
+SUMIFS(Meetings!$F$3:$F1000, Meetings!$B$3:$B1000, "&lt;"&amp;D$29+7, Meetings!$B$3:$B1000, "&gt;="&amp;D$29, Meetings!$I$3:$I1000, $B38)
+SUMIFS(Meetings!$F$3:$F1000, Meetings!$B$3:$B1000, "&lt;"&amp;D$29+7, Meetings!$B$3:$B1000, "&gt;="&amp;D$29, Meetings!$J$3:$J1000, $B38)
+SUMIFS(Meetings!$F$3:$F1000, Meetings!$B$3:$B1000, "&lt;"&amp;D$29+7, Meetings!$B$3:$B1000, "&gt;="&amp;D$29, Meetings!$K$3:$K1000, $B38)
+SUMIFS(Meetings!$F$3:$F1000, Meetings!$B$3:$B1000, "&lt;"&amp;D$29+7, Meetings!$B$3:$B1000, "&gt;="&amp;D$29, Meetings!$L$3:$L1000, $B38)
+SUMIFS(Meetings!$F$3:$F1000, Meetings!$B$3:$B1000, "&lt;"&amp;D$29+7, Meetings!$B$3:$B1000, "&gt;="&amp;D$29, Meetings!$M$3:$M1000, $B38)
+SUMIFS(Meetings!$F$3:$F1000, Meetings!$B$3:$B1000, "&lt;"&amp;D$29+7, Meetings!$B$3:$B1000, "&gt;="&amp;D$29, Meetings!$N$3:$N1000, $B38)
+SUMIFS(Meetings!$F$3:$F1000, Meetings!$B$3:$B1000, "&lt;"&amp;D$29+7, Meetings!$B$3:$B1000, "&gt;="&amp;D$29, Meetings!$O$3:$O1000, $B38)
+SUMIFS(Meetings!$F$3:$F1000, Meetings!$B$3:$B1000, "&lt;"&amp;D$29+7, Meetings!$B$3:$B1000, "&gt;="&amp;D$29, Meetings!$P$3:$P1000, $B38)
+SUMIFS(Meetings!$F$3:$F1000, Meetings!$B$3:$B1000, "&lt;"&amp;D$29+7, Meetings!$B$3:$B1000, "&gt;="&amp;D$29, Meetings!$Q$3:$Q1000, $B38)</f>
        <v>8.5</v>
      </c>
      <c r="E38" s="143">
        <f>SUMIFS(Timesheet!$G$3:$G1000, Timesheet!$C$3:$C1000, $B38, Timesheet!$B$3:$B1000, "&lt;"&amp;E$29+7, Timesheet!$B$3:$B1000, "&gt;="&amp;E$29)
+SUMIFS(Meetings!$F$3:$F1000, Meetings!$B$3:$B1000, "&lt;"&amp;E$29+7, Meetings!$B$3:$B1000, "&gt;="&amp;E$29, Meetings!$G$3:$G1000, $B38)
+SUMIFS(Meetings!$F$3:$F1000, Meetings!$B$3:$B1000, "&lt;"&amp;E$29+7, Meetings!$B$3:$B1000, "&gt;="&amp;E$29, Meetings!$H$3:$H1000, $B38)
+SUMIFS(Meetings!$F$3:$F1000, Meetings!$B$3:$B1000, "&lt;"&amp;E$29+7, Meetings!$B$3:$B1000, "&gt;="&amp;E$29, Meetings!$I$3:$I1000, $B38)
+SUMIFS(Meetings!$F$3:$F1000, Meetings!$B$3:$B1000, "&lt;"&amp;E$29+7, Meetings!$B$3:$B1000, "&gt;="&amp;E$29, Meetings!$J$3:$J1000, $B38)
+SUMIFS(Meetings!$F$3:$F1000, Meetings!$B$3:$B1000, "&lt;"&amp;E$29+7, Meetings!$B$3:$B1000, "&gt;="&amp;E$29, Meetings!$K$3:$K1000, $B38)
+SUMIFS(Meetings!$F$3:$F1000, Meetings!$B$3:$B1000, "&lt;"&amp;E$29+7, Meetings!$B$3:$B1000, "&gt;="&amp;E$29, Meetings!$L$3:$L1000, $B38)
+SUMIFS(Meetings!$F$3:$F1000, Meetings!$B$3:$B1000, "&lt;"&amp;E$29+7, Meetings!$B$3:$B1000, "&gt;="&amp;E$29, Meetings!$M$3:$M1000, $B38)
+SUMIFS(Meetings!$F$3:$F1000, Meetings!$B$3:$B1000, "&lt;"&amp;E$29+7, Meetings!$B$3:$B1000, "&gt;="&amp;E$29, Meetings!$N$3:$N1000, $B38)
+SUMIFS(Meetings!$F$3:$F1000, Meetings!$B$3:$B1000, "&lt;"&amp;E$29+7, Meetings!$B$3:$B1000, "&gt;="&amp;E$29, Meetings!$O$3:$O1000, $B38)
+SUMIFS(Meetings!$F$3:$F1000, Meetings!$B$3:$B1000, "&lt;"&amp;E$29+7, Meetings!$B$3:$B1000, "&gt;="&amp;E$29, Meetings!$P$3:$P1000, $B38)
+SUMIFS(Meetings!$F$3:$F1000, Meetings!$B$3:$B1000, "&lt;"&amp;E$29+7, Meetings!$B$3:$B1000, "&gt;="&amp;E$29, Meetings!$Q$3:$Q1000, $B38)</f>
        <v>2.5</v>
      </c>
      <c r="F38" s="143">
        <f>SUMIFS(Timesheet!$G$3:$G1000, Timesheet!$C$3:$C1000, $B38, Timesheet!$B$3:$B1000, "&lt;"&amp;F$29+7, Timesheet!$B$3:$B1000, "&gt;="&amp;F$29)
+SUMIFS(Meetings!$F$3:$F1000, Meetings!$B$3:$B1000, "&lt;"&amp;F$29+7, Meetings!$B$3:$B1000, "&gt;="&amp;F$29, Meetings!$G$3:$G1000, $B38)
+SUMIFS(Meetings!$F$3:$F1000, Meetings!$B$3:$B1000, "&lt;"&amp;F$29+7, Meetings!$B$3:$B1000, "&gt;="&amp;F$29, Meetings!$H$3:$H1000, $B38)
+SUMIFS(Meetings!$F$3:$F1000, Meetings!$B$3:$B1000, "&lt;"&amp;F$29+7, Meetings!$B$3:$B1000, "&gt;="&amp;F$29, Meetings!$I$3:$I1000, $B38)
+SUMIFS(Meetings!$F$3:$F1000, Meetings!$B$3:$B1000, "&lt;"&amp;F$29+7, Meetings!$B$3:$B1000, "&gt;="&amp;F$29, Meetings!$J$3:$J1000, $B38)
+SUMIFS(Meetings!$F$3:$F1000, Meetings!$B$3:$B1000, "&lt;"&amp;F$29+7, Meetings!$B$3:$B1000, "&gt;="&amp;F$29, Meetings!$K$3:$K1000, $B38)
+SUMIFS(Meetings!$F$3:$F1000, Meetings!$B$3:$B1000, "&lt;"&amp;F$29+7, Meetings!$B$3:$B1000, "&gt;="&amp;F$29, Meetings!$L$3:$L1000, $B38)
+SUMIFS(Meetings!$F$3:$F1000, Meetings!$B$3:$B1000, "&lt;"&amp;F$29+7, Meetings!$B$3:$B1000, "&gt;="&amp;F$29, Meetings!$M$3:$M1000, $B38)
+SUMIFS(Meetings!$F$3:$F1000, Meetings!$B$3:$B1000, "&lt;"&amp;F$29+7, Meetings!$B$3:$B1000, "&gt;="&amp;F$29, Meetings!$N$3:$N1000, $B38)
+SUMIFS(Meetings!$F$3:$F1000, Meetings!$B$3:$B1000, "&lt;"&amp;F$29+7, Meetings!$B$3:$B1000, "&gt;="&amp;F$29, Meetings!$O$3:$O1000, $B38)
+SUMIFS(Meetings!$F$3:$F1000, Meetings!$B$3:$B1000, "&lt;"&amp;F$29+7, Meetings!$B$3:$B1000, "&gt;="&amp;F$29, Meetings!$P$3:$P1000, $B38)
+SUMIFS(Meetings!$F$3:$F1000, Meetings!$B$3:$B1000, "&lt;"&amp;F$29+7, Meetings!$B$3:$B1000, "&gt;="&amp;F$29, Meetings!$Q$3:$Q1000, $B38)</f>
        <v>4.5</v>
      </c>
      <c r="G38" s="143">
        <f>SUMIFS(Timesheet!$G$3:$G1000, Timesheet!$C$3:$C1000, $B38, Timesheet!$B$3:$B1000, "&lt;"&amp;G$29+7, Timesheet!$B$3:$B1000, "&gt;="&amp;G$29)
+SUMIFS(Meetings!$F$3:$F1000, Meetings!$B$3:$B1000, "&lt;"&amp;G$29+7, Meetings!$B$3:$B1000, "&gt;="&amp;G$29, Meetings!$G$3:$G1000, $B38)
+SUMIFS(Meetings!$F$3:$F1000, Meetings!$B$3:$B1000, "&lt;"&amp;G$29+7, Meetings!$B$3:$B1000, "&gt;="&amp;G$29, Meetings!$H$3:$H1000, $B38)
+SUMIFS(Meetings!$F$3:$F1000, Meetings!$B$3:$B1000, "&lt;"&amp;G$29+7, Meetings!$B$3:$B1000, "&gt;="&amp;G$29, Meetings!$I$3:$I1000, $B38)
+SUMIFS(Meetings!$F$3:$F1000, Meetings!$B$3:$B1000, "&lt;"&amp;G$29+7, Meetings!$B$3:$B1000, "&gt;="&amp;G$29, Meetings!$J$3:$J1000, $B38)
+SUMIFS(Meetings!$F$3:$F1000, Meetings!$B$3:$B1000, "&lt;"&amp;G$29+7, Meetings!$B$3:$B1000, "&gt;="&amp;G$29, Meetings!$K$3:$K1000, $B38)
+SUMIFS(Meetings!$F$3:$F1000, Meetings!$B$3:$B1000, "&lt;"&amp;G$29+7, Meetings!$B$3:$B1000, "&gt;="&amp;G$29, Meetings!$L$3:$L1000, $B38)
+SUMIFS(Meetings!$F$3:$F1000, Meetings!$B$3:$B1000, "&lt;"&amp;G$29+7, Meetings!$B$3:$B1000, "&gt;="&amp;G$29, Meetings!$M$3:$M1000, $B38)
+SUMIFS(Meetings!$F$3:$F1000, Meetings!$B$3:$B1000, "&lt;"&amp;G$29+7, Meetings!$B$3:$B1000, "&gt;="&amp;G$29, Meetings!$N$3:$N1000, $B38)
+SUMIFS(Meetings!$F$3:$F1000, Meetings!$B$3:$B1000, "&lt;"&amp;G$29+7, Meetings!$B$3:$B1000, "&gt;="&amp;G$29, Meetings!$O$3:$O1000, $B38)
+SUMIFS(Meetings!$F$3:$F1000, Meetings!$B$3:$B1000, "&lt;"&amp;G$29+7, Meetings!$B$3:$B1000, "&gt;="&amp;G$29, Meetings!$P$3:$P1000, $B38)
+SUMIFS(Meetings!$F$3:$F1000, Meetings!$B$3:$B1000, "&lt;"&amp;G$29+7, Meetings!$B$3:$B1000, "&gt;="&amp;G$29, Meetings!$Q$3:$Q1000, $B38)</f>
        <v>4.25</v>
      </c>
      <c r="H38" s="144">
        <f>SUMIFS(Timesheet!$G$3:$G1000, Timesheet!$C$3:$C1000, $B38, Timesheet!$B$3:$B1000, "&lt;"&amp;H$29+7, Timesheet!$B$3:$B1000, "&gt;="&amp;H$29)
+SUMIFS(Meetings!$F$3:$F1000, Meetings!$B$3:$B1000, "&lt;"&amp;H$29+7, Meetings!$B$3:$B1000, "&gt;="&amp;H$29, Meetings!$G$3:$G1000, $B38)
+SUMIFS(Meetings!$F$3:$F1000, Meetings!$B$3:$B1000, "&lt;"&amp;H$29+7, Meetings!$B$3:$B1000, "&gt;="&amp;H$29, Meetings!$H$3:$H1000, $B38)
+SUMIFS(Meetings!$F$3:$F1000, Meetings!$B$3:$B1000, "&lt;"&amp;H$29+7, Meetings!$B$3:$B1000, "&gt;="&amp;H$29, Meetings!$I$3:$I1000, $B38)
+SUMIFS(Meetings!$F$3:$F1000, Meetings!$B$3:$B1000, "&lt;"&amp;H$29+7, Meetings!$B$3:$B1000, "&gt;="&amp;H$29, Meetings!$J$3:$J1000, $B38)
+SUMIFS(Meetings!$F$3:$F1000, Meetings!$B$3:$B1000, "&lt;"&amp;H$29+7, Meetings!$B$3:$B1000, "&gt;="&amp;H$29, Meetings!$K$3:$K1000, $B38)
+SUMIFS(Meetings!$F$3:$F1000, Meetings!$B$3:$B1000, "&lt;"&amp;H$29+7, Meetings!$B$3:$B1000, "&gt;="&amp;H$29, Meetings!$L$3:$L1000, $B38)
+SUMIFS(Meetings!$F$3:$F1000, Meetings!$B$3:$B1000, "&lt;"&amp;H$29+7, Meetings!$B$3:$B1000, "&gt;="&amp;H$29, Meetings!$M$3:$M1000, $B38)
+SUMIFS(Meetings!$F$3:$F1000, Meetings!$B$3:$B1000, "&lt;"&amp;H$29+7, Meetings!$B$3:$B1000, "&gt;="&amp;H$29, Meetings!$N$3:$N1000, $B38)
+SUMIFS(Meetings!$F$3:$F1000, Meetings!$B$3:$B1000, "&lt;"&amp;H$29+7, Meetings!$B$3:$B1000, "&gt;="&amp;H$29, Meetings!$O$3:$O1000, $B38)
+SUMIFS(Meetings!$F$3:$F1000, Meetings!$B$3:$B1000, "&lt;"&amp;H$29+7, Meetings!$B$3:$B1000, "&gt;="&amp;H$29, Meetings!$P$3:$P1000, $B38)
+SUMIFS(Meetings!$F$3:$F1000, Meetings!$B$3:$B1000, "&lt;"&amp;H$29+7, Meetings!$B$3:$B1000, "&gt;="&amp;H$29, Meetings!$Q$3:$Q1000, $B38)</f>
        <v>0</v>
      </c>
      <c r="I38" s="144">
        <f>SUMIFS(Timesheet!$G$3:$G1000, Timesheet!$C$3:$C1000, $B38, Timesheet!$B$3:$B1000, "&lt;"&amp;I$29+7, Timesheet!$B$3:$B1000, "&gt;="&amp;I$29)
+SUMIFS(Meetings!$F$3:$F1000, Meetings!$B$3:$B1000, "&lt;"&amp;I$29+7, Meetings!$B$3:$B1000, "&gt;="&amp;I$29, Meetings!$G$3:$G1000, $B38)
+SUMIFS(Meetings!$F$3:$F1000, Meetings!$B$3:$B1000, "&lt;"&amp;I$29+7, Meetings!$B$3:$B1000, "&gt;="&amp;I$29, Meetings!$H$3:$H1000, $B38)
+SUMIFS(Meetings!$F$3:$F1000, Meetings!$B$3:$B1000, "&lt;"&amp;I$29+7, Meetings!$B$3:$B1000, "&gt;="&amp;I$29, Meetings!$I$3:$I1000, $B38)
+SUMIFS(Meetings!$F$3:$F1000, Meetings!$B$3:$B1000, "&lt;"&amp;I$29+7, Meetings!$B$3:$B1000, "&gt;="&amp;I$29, Meetings!$J$3:$J1000, $B38)
+SUMIFS(Meetings!$F$3:$F1000, Meetings!$B$3:$B1000, "&lt;"&amp;I$29+7, Meetings!$B$3:$B1000, "&gt;="&amp;I$29, Meetings!$K$3:$K1000, $B38)
+SUMIFS(Meetings!$F$3:$F1000, Meetings!$B$3:$B1000, "&lt;"&amp;I$29+7, Meetings!$B$3:$B1000, "&gt;="&amp;I$29, Meetings!$L$3:$L1000, $B38)
+SUMIFS(Meetings!$F$3:$F1000, Meetings!$B$3:$B1000, "&lt;"&amp;I$29+7, Meetings!$B$3:$B1000, "&gt;="&amp;I$29, Meetings!$M$3:$M1000, $B38)
+SUMIFS(Meetings!$F$3:$F1000, Meetings!$B$3:$B1000, "&lt;"&amp;I$29+7, Meetings!$B$3:$B1000, "&gt;="&amp;I$29, Meetings!$N$3:$N1000, $B38)
+SUMIFS(Meetings!$F$3:$F1000, Meetings!$B$3:$B1000, "&lt;"&amp;I$29+7, Meetings!$B$3:$B1000, "&gt;="&amp;I$29, Meetings!$O$3:$O1000, $B38)
+SUMIFS(Meetings!$F$3:$F1000, Meetings!$B$3:$B1000, "&lt;"&amp;I$29+7, Meetings!$B$3:$B1000, "&gt;="&amp;I$29, Meetings!$P$3:$P1000, $B38)
+SUMIFS(Meetings!$F$3:$F1000, Meetings!$B$3:$B1000, "&lt;"&amp;I$29+7, Meetings!$B$3:$B1000, "&gt;="&amp;I$29, Meetings!$Q$3:$Q1000, $B38)</f>
        <v>0</v>
      </c>
      <c r="J38" s="144">
        <f>SUMIFS(Timesheet!$G$3:$G1000, Timesheet!$C$3:$C1000, $B38, Timesheet!$B$3:$B1000, "&lt;"&amp;J$29+7, Timesheet!$B$3:$B1000, "&gt;="&amp;J$29)
+SUMIFS(Meetings!$F$3:$F1000, Meetings!$B$3:$B1000, "&lt;"&amp;J$29+7, Meetings!$B$3:$B1000, "&gt;="&amp;J$29, Meetings!$G$3:$G1000, $B38)
+SUMIFS(Meetings!$F$3:$F1000, Meetings!$B$3:$B1000, "&lt;"&amp;J$29+7, Meetings!$B$3:$B1000, "&gt;="&amp;J$29, Meetings!$H$3:$H1000, $B38)
+SUMIFS(Meetings!$F$3:$F1000, Meetings!$B$3:$B1000, "&lt;"&amp;J$29+7, Meetings!$B$3:$B1000, "&gt;="&amp;J$29, Meetings!$I$3:$I1000, $B38)
+SUMIFS(Meetings!$F$3:$F1000, Meetings!$B$3:$B1000, "&lt;"&amp;J$29+7, Meetings!$B$3:$B1000, "&gt;="&amp;J$29, Meetings!$J$3:$J1000, $B38)
+SUMIFS(Meetings!$F$3:$F1000, Meetings!$B$3:$B1000, "&lt;"&amp;J$29+7, Meetings!$B$3:$B1000, "&gt;="&amp;J$29, Meetings!$K$3:$K1000, $B38)
+SUMIFS(Meetings!$F$3:$F1000, Meetings!$B$3:$B1000, "&lt;"&amp;J$29+7, Meetings!$B$3:$B1000, "&gt;="&amp;J$29, Meetings!$L$3:$L1000, $B38)
+SUMIFS(Meetings!$F$3:$F1000, Meetings!$B$3:$B1000, "&lt;"&amp;J$29+7, Meetings!$B$3:$B1000, "&gt;="&amp;J$29, Meetings!$M$3:$M1000, $B38)
+SUMIFS(Meetings!$F$3:$F1000, Meetings!$B$3:$B1000, "&lt;"&amp;J$29+7, Meetings!$B$3:$B1000, "&gt;="&amp;J$29, Meetings!$N$3:$N1000, $B38)
+SUMIFS(Meetings!$F$3:$F1000, Meetings!$B$3:$B1000, "&lt;"&amp;J$29+7, Meetings!$B$3:$B1000, "&gt;="&amp;J$29, Meetings!$O$3:$O1000, $B38)
+SUMIFS(Meetings!$F$3:$F1000, Meetings!$B$3:$B1000, "&lt;"&amp;J$29+7, Meetings!$B$3:$B1000, "&gt;="&amp;J$29, Meetings!$P$3:$P1000, $B38)
+SUMIFS(Meetings!$F$3:$F1000, Meetings!$B$3:$B1000, "&lt;"&amp;J$29+7, Meetings!$B$3:$B1000, "&gt;="&amp;J$29, Meetings!$Q$3:$Q1000, $B38)</f>
        <v>0</v>
      </c>
      <c r="K38" s="144">
        <f>SUMIFS(Timesheet!$G$3:$G1000, Timesheet!$C$3:$C1000, $B38, Timesheet!$B$3:$B1000, "&lt;"&amp;K$29+7, Timesheet!$B$3:$B1000, "&gt;="&amp;K$29)
+SUMIFS(Meetings!$F$3:$F1000, Meetings!$B$3:$B1000, "&lt;"&amp;K$29+7, Meetings!$B$3:$B1000, "&gt;="&amp;K$29, Meetings!$G$3:$G1000, $B38)
+SUMIFS(Meetings!$F$3:$F1000, Meetings!$B$3:$B1000, "&lt;"&amp;K$29+7, Meetings!$B$3:$B1000, "&gt;="&amp;K$29, Meetings!$H$3:$H1000, $B38)
+SUMIFS(Meetings!$F$3:$F1000, Meetings!$B$3:$B1000, "&lt;"&amp;K$29+7, Meetings!$B$3:$B1000, "&gt;="&amp;K$29, Meetings!$I$3:$I1000, $B38)
+SUMIFS(Meetings!$F$3:$F1000, Meetings!$B$3:$B1000, "&lt;"&amp;K$29+7, Meetings!$B$3:$B1000, "&gt;="&amp;K$29, Meetings!$J$3:$J1000, $B38)
+SUMIFS(Meetings!$F$3:$F1000, Meetings!$B$3:$B1000, "&lt;"&amp;K$29+7, Meetings!$B$3:$B1000, "&gt;="&amp;K$29, Meetings!$K$3:$K1000, $B38)
+SUMIFS(Meetings!$F$3:$F1000, Meetings!$B$3:$B1000, "&lt;"&amp;K$29+7, Meetings!$B$3:$B1000, "&gt;="&amp;K$29, Meetings!$L$3:$L1000, $B38)
+SUMIFS(Meetings!$F$3:$F1000, Meetings!$B$3:$B1000, "&lt;"&amp;K$29+7, Meetings!$B$3:$B1000, "&gt;="&amp;K$29, Meetings!$M$3:$M1000, $B38)
+SUMIFS(Meetings!$F$3:$F1000, Meetings!$B$3:$B1000, "&lt;"&amp;K$29+7, Meetings!$B$3:$B1000, "&gt;="&amp;K$29, Meetings!$N$3:$N1000, $B38)
+SUMIFS(Meetings!$F$3:$F1000, Meetings!$B$3:$B1000, "&lt;"&amp;K$29+7, Meetings!$B$3:$B1000, "&gt;="&amp;K$29, Meetings!$O$3:$O1000, $B38)
+SUMIFS(Meetings!$F$3:$F1000, Meetings!$B$3:$B1000, "&lt;"&amp;K$29+7, Meetings!$B$3:$B1000, "&gt;="&amp;K$29, Meetings!$P$3:$P1000, $B38)
+SUMIFS(Meetings!$F$3:$F1000, Meetings!$B$3:$B1000, "&lt;"&amp;K$29+7, Meetings!$B$3:$B1000, "&gt;="&amp;K$29, Meetings!$Q$3:$Q1000, $B38)</f>
        <v>0</v>
      </c>
      <c r="L38" s="144">
        <f>SUMIFS(Timesheet!$G$3:$G1000, Timesheet!$C$3:$C1000, $B38, Timesheet!$B$3:$B1000, "&lt;"&amp;L$29+7, Timesheet!$B$3:$B1000, "&gt;="&amp;L$29)
+SUMIFS(Meetings!$F$3:$F1000, Meetings!$B$3:$B1000, "&lt;"&amp;L$29+7, Meetings!$B$3:$B1000, "&gt;="&amp;L$29, Meetings!$G$3:$G1000, $B38)
+SUMIFS(Meetings!$F$3:$F1000, Meetings!$B$3:$B1000, "&lt;"&amp;L$29+7, Meetings!$B$3:$B1000, "&gt;="&amp;L$29, Meetings!$H$3:$H1000, $B38)
+SUMIFS(Meetings!$F$3:$F1000, Meetings!$B$3:$B1000, "&lt;"&amp;L$29+7, Meetings!$B$3:$B1000, "&gt;="&amp;L$29, Meetings!$I$3:$I1000, $B38)
+SUMIFS(Meetings!$F$3:$F1000, Meetings!$B$3:$B1000, "&lt;"&amp;L$29+7, Meetings!$B$3:$B1000, "&gt;="&amp;L$29, Meetings!$J$3:$J1000, $B38)
+SUMIFS(Meetings!$F$3:$F1000, Meetings!$B$3:$B1000, "&lt;"&amp;L$29+7, Meetings!$B$3:$B1000, "&gt;="&amp;L$29, Meetings!$K$3:$K1000, $B38)
+SUMIFS(Meetings!$F$3:$F1000, Meetings!$B$3:$B1000, "&lt;"&amp;L$29+7, Meetings!$B$3:$B1000, "&gt;="&amp;L$29, Meetings!$L$3:$L1000, $B38)
+SUMIFS(Meetings!$F$3:$F1000, Meetings!$B$3:$B1000, "&lt;"&amp;L$29+7, Meetings!$B$3:$B1000, "&gt;="&amp;L$29, Meetings!$M$3:$M1000, $B38)
+SUMIFS(Meetings!$F$3:$F1000, Meetings!$B$3:$B1000, "&lt;"&amp;L$29+7, Meetings!$B$3:$B1000, "&gt;="&amp;L$29, Meetings!$N$3:$N1000, $B38)
+SUMIFS(Meetings!$F$3:$F1000, Meetings!$B$3:$B1000, "&lt;"&amp;L$29+7, Meetings!$B$3:$B1000, "&gt;="&amp;L$29, Meetings!$O$3:$O1000, $B38)
+SUMIFS(Meetings!$F$3:$F1000, Meetings!$B$3:$B1000, "&lt;"&amp;L$29+7, Meetings!$B$3:$B1000, "&gt;="&amp;L$29, Meetings!$P$3:$P1000, $B38)
+SUMIFS(Meetings!$F$3:$F1000, Meetings!$B$3:$B1000, "&lt;"&amp;L$29+7, Meetings!$B$3:$B1000, "&gt;="&amp;L$29, Meetings!$Q$3:$Q1000, $B38)</f>
        <v>0</v>
      </c>
      <c r="M38" s="143">
        <f>SUMIFS(Timesheet!$G$3:$G1000, Timesheet!$C$3:$C1000, $B38, Timesheet!$B$3:$B1000, "&lt;"&amp;M$29+7, Timesheet!$B$3:$B1000, "&gt;="&amp;M$29)
+SUMIFS(Meetings!$F$3:$F1000, Meetings!$B$3:$B1000, "&lt;"&amp;M$29+7, Meetings!$B$3:$B1000, "&gt;="&amp;M$29, Meetings!$G$3:$G1000, $B38)
+SUMIFS(Meetings!$F$3:$F1000, Meetings!$B$3:$B1000, "&lt;"&amp;M$29+7, Meetings!$B$3:$B1000, "&gt;="&amp;M$29, Meetings!$H$3:$H1000, $B38)
+SUMIFS(Meetings!$F$3:$F1000, Meetings!$B$3:$B1000, "&lt;"&amp;M$29+7, Meetings!$B$3:$B1000, "&gt;="&amp;M$29, Meetings!$I$3:$I1000, $B38)
+SUMIFS(Meetings!$F$3:$F1000, Meetings!$B$3:$B1000, "&lt;"&amp;M$29+7, Meetings!$B$3:$B1000, "&gt;="&amp;M$29, Meetings!$J$3:$J1000, $B38)
+SUMIFS(Meetings!$F$3:$F1000, Meetings!$B$3:$B1000, "&lt;"&amp;M$29+7, Meetings!$B$3:$B1000, "&gt;="&amp;M$29, Meetings!$K$3:$K1000, $B38)
+SUMIFS(Meetings!$F$3:$F1000, Meetings!$B$3:$B1000, "&lt;"&amp;M$29+7, Meetings!$B$3:$B1000, "&gt;="&amp;M$29, Meetings!$L$3:$L1000, $B38)
+SUMIFS(Meetings!$F$3:$F1000, Meetings!$B$3:$B1000, "&lt;"&amp;M$29+7, Meetings!$B$3:$B1000, "&gt;="&amp;M$29, Meetings!$M$3:$M1000, $B38)
+SUMIFS(Meetings!$F$3:$F1000, Meetings!$B$3:$B1000, "&lt;"&amp;M$29+7, Meetings!$B$3:$B1000, "&gt;="&amp;M$29, Meetings!$N$3:$N1000, $B38)
+SUMIFS(Meetings!$F$3:$F1000, Meetings!$B$3:$B1000, "&lt;"&amp;M$29+7, Meetings!$B$3:$B1000, "&gt;="&amp;M$29, Meetings!$O$3:$O1000, $B38)
+SUMIFS(Meetings!$F$3:$F1000, Meetings!$B$3:$B1000, "&lt;"&amp;M$29+7, Meetings!$B$3:$B1000, "&gt;="&amp;M$29, Meetings!$P$3:$P1000, $B38)
+SUMIFS(Meetings!$F$3:$F1000, Meetings!$B$3:$B1000, "&lt;"&amp;M$29+7, Meetings!$B$3:$B1000, "&gt;="&amp;M$29, Meetings!$Q$3:$Q1000, $B38)</f>
        <v>0</v>
      </c>
      <c r="N38" s="143">
        <f>SUMIFS(Timesheet!$G$3:$G1000, Timesheet!$C$3:$C1000, $B38, Timesheet!$B$3:$B1000, "&lt;"&amp;N$29+7, Timesheet!$B$3:$B1000, "&gt;="&amp;N$29)
+SUMIFS(Meetings!$F$3:$F1000, Meetings!$B$3:$B1000, "&lt;"&amp;N$29+7, Meetings!$B$3:$B1000, "&gt;="&amp;N$29, Meetings!$G$3:$G1000, $B38)
+SUMIFS(Meetings!$F$3:$F1000, Meetings!$B$3:$B1000, "&lt;"&amp;N$29+7, Meetings!$B$3:$B1000, "&gt;="&amp;N$29, Meetings!$H$3:$H1000, $B38)
+SUMIFS(Meetings!$F$3:$F1000, Meetings!$B$3:$B1000, "&lt;"&amp;N$29+7, Meetings!$B$3:$B1000, "&gt;="&amp;N$29, Meetings!$I$3:$I1000, $B38)
+SUMIFS(Meetings!$F$3:$F1000, Meetings!$B$3:$B1000, "&lt;"&amp;N$29+7, Meetings!$B$3:$B1000, "&gt;="&amp;N$29, Meetings!$J$3:$J1000, $B38)
+SUMIFS(Meetings!$F$3:$F1000, Meetings!$B$3:$B1000, "&lt;"&amp;N$29+7, Meetings!$B$3:$B1000, "&gt;="&amp;N$29, Meetings!$K$3:$K1000, $B38)
+SUMIFS(Meetings!$F$3:$F1000, Meetings!$B$3:$B1000, "&lt;"&amp;N$29+7, Meetings!$B$3:$B1000, "&gt;="&amp;N$29, Meetings!$L$3:$L1000, $B38)
+SUMIFS(Meetings!$F$3:$F1000, Meetings!$B$3:$B1000, "&lt;"&amp;N$29+7, Meetings!$B$3:$B1000, "&gt;="&amp;N$29, Meetings!$M$3:$M1000, $B38)
+SUMIFS(Meetings!$F$3:$F1000, Meetings!$B$3:$B1000, "&lt;"&amp;N$29+7, Meetings!$B$3:$B1000, "&gt;="&amp;N$29, Meetings!$N$3:$N1000, $B38)
+SUMIFS(Meetings!$F$3:$F1000, Meetings!$B$3:$B1000, "&lt;"&amp;N$29+7, Meetings!$B$3:$B1000, "&gt;="&amp;N$29, Meetings!$O$3:$O1000, $B38)
+SUMIFS(Meetings!$F$3:$F1000, Meetings!$B$3:$B1000, "&lt;"&amp;N$29+7, Meetings!$B$3:$B1000, "&gt;="&amp;N$29, Meetings!$P$3:$P1000, $B38)
+SUMIFS(Meetings!$F$3:$F1000, Meetings!$B$3:$B1000, "&lt;"&amp;N$29+7, Meetings!$B$3:$B1000, "&gt;="&amp;N$29, Meetings!$Q$3:$Q1000, $B38)</f>
        <v>2.25</v>
      </c>
      <c r="O38" s="143">
        <f>SUMIFS(Timesheet!$G$3:$G1000, Timesheet!$C$3:$C1000, $B38, Timesheet!$B$3:$B1000, "&lt;"&amp;O$29+7, Timesheet!$B$3:$B1000, "&gt;="&amp;O$29)
+SUMIFS(Meetings!$F$3:$F1000, Meetings!$B$3:$B1000, "&lt;"&amp;O$29+7, Meetings!$B$3:$B1000, "&gt;="&amp;O$29, Meetings!$G$3:$G1000, $B38)
+SUMIFS(Meetings!$F$3:$F1000, Meetings!$B$3:$B1000, "&lt;"&amp;O$29+7, Meetings!$B$3:$B1000, "&gt;="&amp;O$29, Meetings!$H$3:$H1000, $B38)
+SUMIFS(Meetings!$F$3:$F1000, Meetings!$B$3:$B1000, "&lt;"&amp;O$29+7, Meetings!$B$3:$B1000, "&gt;="&amp;O$29, Meetings!$I$3:$I1000, $B38)
+SUMIFS(Meetings!$F$3:$F1000, Meetings!$B$3:$B1000, "&lt;"&amp;O$29+7, Meetings!$B$3:$B1000, "&gt;="&amp;O$29, Meetings!$J$3:$J1000, $B38)
+SUMIFS(Meetings!$F$3:$F1000, Meetings!$B$3:$B1000, "&lt;"&amp;O$29+7, Meetings!$B$3:$B1000, "&gt;="&amp;O$29, Meetings!$K$3:$K1000, $B38)
+SUMIFS(Meetings!$F$3:$F1000, Meetings!$B$3:$B1000, "&lt;"&amp;O$29+7, Meetings!$B$3:$B1000, "&gt;="&amp;O$29, Meetings!$L$3:$L1000, $B38)
+SUMIFS(Meetings!$F$3:$F1000, Meetings!$B$3:$B1000, "&lt;"&amp;O$29+7, Meetings!$B$3:$B1000, "&gt;="&amp;O$29, Meetings!$M$3:$M1000, $B38)
+SUMIFS(Meetings!$F$3:$F1000, Meetings!$B$3:$B1000, "&lt;"&amp;O$29+7, Meetings!$B$3:$B1000, "&gt;="&amp;O$29, Meetings!$N$3:$N1000, $B38)
+SUMIFS(Meetings!$F$3:$F1000, Meetings!$B$3:$B1000, "&lt;"&amp;O$29+7, Meetings!$B$3:$B1000, "&gt;="&amp;O$29, Meetings!$O$3:$O1000, $B38)
+SUMIFS(Meetings!$F$3:$F1000, Meetings!$B$3:$B1000, "&lt;"&amp;O$29+7, Meetings!$B$3:$B1000, "&gt;="&amp;O$29, Meetings!$P$3:$P1000, $B38)
+SUMIFS(Meetings!$F$3:$F1000, Meetings!$B$3:$B1000, "&lt;"&amp;O$29+7, Meetings!$B$3:$B1000, "&gt;="&amp;O$29, Meetings!$Q$3:$Q1000, $B38)</f>
        <v>7.25</v>
      </c>
      <c r="P38" s="143">
        <f>SUMIFS(Timesheet!$G$3:$G1000, Timesheet!$C$3:$C1000, $B38, Timesheet!$B$3:$B1000, "&lt;"&amp;P$29+7, Timesheet!$B$3:$B1000, "&gt;="&amp;P$29)
+SUMIFS(Meetings!$F$3:$F1000, Meetings!$B$3:$B1000, "&lt;"&amp;P$29+7, Meetings!$B$3:$B1000, "&gt;="&amp;P$29, Meetings!$G$3:$G1000, $B38)
+SUMIFS(Meetings!$F$3:$F1000, Meetings!$B$3:$B1000, "&lt;"&amp;P$29+7, Meetings!$B$3:$B1000, "&gt;="&amp;P$29, Meetings!$H$3:$H1000, $B38)
+SUMIFS(Meetings!$F$3:$F1000, Meetings!$B$3:$B1000, "&lt;"&amp;P$29+7, Meetings!$B$3:$B1000, "&gt;="&amp;P$29, Meetings!$I$3:$I1000, $B38)
+SUMIFS(Meetings!$F$3:$F1000, Meetings!$B$3:$B1000, "&lt;"&amp;P$29+7, Meetings!$B$3:$B1000, "&gt;="&amp;P$29, Meetings!$J$3:$J1000, $B38)
+SUMIFS(Meetings!$F$3:$F1000, Meetings!$B$3:$B1000, "&lt;"&amp;P$29+7, Meetings!$B$3:$B1000, "&gt;="&amp;P$29, Meetings!$K$3:$K1000, $B38)
+SUMIFS(Meetings!$F$3:$F1000, Meetings!$B$3:$B1000, "&lt;"&amp;P$29+7, Meetings!$B$3:$B1000, "&gt;="&amp;P$29, Meetings!$L$3:$L1000, $B38)
+SUMIFS(Meetings!$F$3:$F1000, Meetings!$B$3:$B1000, "&lt;"&amp;P$29+7, Meetings!$B$3:$B1000, "&gt;="&amp;P$29, Meetings!$M$3:$M1000, $B38)
+SUMIFS(Meetings!$F$3:$F1000, Meetings!$B$3:$B1000, "&lt;"&amp;P$29+7, Meetings!$B$3:$B1000, "&gt;="&amp;P$29, Meetings!$N$3:$N1000, $B38)
+SUMIFS(Meetings!$F$3:$F1000, Meetings!$B$3:$B1000, "&lt;"&amp;P$29+7, Meetings!$B$3:$B1000, "&gt;="&amp;P$29, Meetings!$O$3:$O1000, $B38)
+SUMIFS(Meetings!$F$3:$F1000, Meetings!$B$3:$B1000, "&lt;"&amp;P$29+7, Meetings!$B$3:$B1000, "&gt;="&amp;P$29, Meetings!$P$3:$P1000, $B38)
+SUMIFS(Meetings!$F$3:$F1000, Meetings!$B$3:$B1000, "&lt;"&amp;P$29+7, Meetings!$B$3:$B1000, "&gt;="&amp;P$29, Meetings!$Q$3:$Q1000, $B38)</f>
        <v>8</v>
      </c>
      <c r="Q38" s="143">
        <f>SUMIFS(Timesheet!$G$3:$G1000, Timesheet!$C$3:$C1000, $B38, Timesheet!$B$3:$B1000, "&lt;"&amp;Q$29+7, Timesheet!$B$3:$B1000, "&gt;="&amp;Q$29)
+SUMIFS(Meetings!$F$3:$F1000, Meetings!$B$3:$B1000, "&lt;"&amp;Q$29+7, Meetings!$B$3:$B1000, "&gt;="&amp;Q$29, Meetings!$G$3:$G1000, $B38)
+SUMIFS(Meetings!$F$3:$F1000, Meetings!$B$3:$B1000, "&lt;"&amp;Q$29+7, Meetings!$B$3:$B1000, "&gt;="&amp;Q$29, Meetings!$H$3:$H1000, $B38)
+SUMIFS(Meetings!$F$3:$F1000, Meetings!$B$3:$B1000, "&lt;"&amp;Q$29+7, Meetings!$B$3:$B1000, "&gt;="&amp;Q$29, Meetings!$I$3:$I1000, $B38)
+SUMIFS(Meetings!$F$3:$F1000, Meetings!$B$3:$B1000, "&lt;"&amp;Q$29+7, Meetings!$B$3:$B1000, "&gt;="&amp;Q$29, Meetings!$J$3:$J1000, $B38)
+SUMIFS(Meetings!$F$3:$F1000, Meetings!$B$3:$B1000, "&lt;"&amp;Q$29+7, Meetings!$B$3:$B1000, "&gt;="&amp;Q$29, Meetings!$K$3:$K1000, $B38)
+SUMIFS(Meetings!$F$3:$F1000, Meetings!$B$3:$B1000, "&lt;"&amp;Q$29+7, Meetings!$B$3:$B1000, "&gt;="&amp;Q$29, Meetings!$L$3:$L1000, $B38)
+SUMIFS(Meetings!$F$3:$F1000, Meetings!$B$3:$B1000, "&lt;"&amp;Q$29+7, Meetings!$B$3:$B1000, "&gt;="&amp;Q$29, Meetings!$M$3:$M1000, $B38)
+SUMIFS(Meetings!$F$3:$F1000, Meetings!$B$3:$B1000, "&lt;"&amp;Q$29+7, Meetings!$B$3:$B1000, "&gt;="&amp;Q$29, Meetings!$N$3:$N1000, $B38)
+SUMIFS(Meetings!$F$3:$F1000, Meetings!$B$3:$B1000, "&lt;"&amp;Q$29+7, Meetings!$B$3:$B1000, "&gt;="&amp;Q$29, Meetings!$O$3:$O1000, $B38)
+SUMIFS(Meetings!$F$3:$F1000, Meetings!$B$3:$B1000, "&lt;"&amp;Q$29+7, Meetings!$B$3:$B1000, "&gt;="&amp;Q$29, Meetings!$P$3:$P1000, $B38)
+SUMIFS(Meetings!$F$3:$F1000, Meetings!$B$3:$B1000, "&lt;"&amp;Q$29+7, Meetings!$B$3:$B1000, "&gt;="&amp;Q$29, Meetings!$Q$3:$Q1000, $B38)</f>
        <v>6.25</v>
      </c>
      <c r="R38" s="143">
        <f>SUMIFS(Timesheet!$G$3:$G1000, Timesheet!$C$3:$C1000, $B38, Timesheet!$B$3:$B1000, "&lt;"&amp;R$29+7, Timesheet!$B$3:$B1000, "&gt;="&amp;R$29)
+SUMIFS(Meetings!$F$3:$F1000, Meetings!$B$3:$B1000, "&lt;"&amp;R$29+7, Meetings!$B$3:$B1000, "&gt;="&amp;R$29, Meetings!$G$3:$G1000, $B38)
+SUMIFS(Meetings!$F$3:$F1000, Meetings!$B$3:$B1000, "&lt;"&amp;R$29+7, Meetings!$B$3:$B1000, "&gt;="&amp;R$29, Meetings!$H$3:$H1000, $B38)
+SUMIFS(Meetings!$F$3:$F1000, Meetings!$B$3:$B1000, "&lt;"&amp;R$29+7, Meetings!$B$3:$B1000, "&gt;="&amp;R$29, Meetings!$I$3:$I1000, $B38)
+SUMIFS(Meetings!$F$3:$F1000, Meetings!$B$3:$B1000, "&lt;"&amp;R$29+7, Meetings!$B$3:$B1000, "&gt;="&amp;R$29, Meetings!$J$3:$J1000, $B38)
+SUMIFS(Meetings!$F$3:$F1000, Meetings!$B$3:$B1000, "&lt;"&amp;R$29+7, Meetings!$B$3:$B1000, "&gt;="&amp;R$29, Meetings!$K$3:$K1000, $B38)
+SUMIFS(Meetings!$F$3:$F1000, Meetings!$B$3:$B1000, "&lt;"&amp;R$29+7, Meetings!$B$3:$B1000, "&gt;="&amp;R$29, Meetings!$L$3:$L1000, $B38)
+SUMIFS(Meetings!$F$3:$F1000, Meetings!$B$3:$B1000, "&lt;"&amp;R$29+7, Meetings!$B$3:$B1000, "&gt;="&amp;R$29, Meetings!$M$3:$M1000, $B38)
+SUMIFS(Meetings!$F$3:$F1000, Meetings!$B$3:$B1000, "&lt;"&amp;R$29+7, Meetings!$B$3:$B1000, "&gt;="&amp;R$29, Meetings!$N$3:$N1000, $B38)
+SUMIFS(Meetings!$F$3:$F1000, Meetings!$B$3:$B1000, "&lt;"&amp;R$29+7, Meetings!$B$3:$B1000, "&gt;="&amp;R$29, Meetings!$O$3:$O1000, $B38)
+SUMIFS(Meetings!$F$3:$F1000, Meetings!$B$3:$B1000, "&lt;"&amp;R$29+7, Meetings!$B$3:$B1000, "&gt;="&amp;R$29, Meetings!$P$3:$P1000, $B38)
+SUMIFS(Meetings!$F$3:$F1000, Meetings!$B$3:$B1000, "&lt;"&amp;R$29+7, Meetings!$B$3:$B1000, "&gt;="&amp;R$29, Meetings!$Q$3:$Q1000, $B38)</f>
        <v>8.25</v>
      </c>
      <c r="S38" s="143">
        <f>SUMIFS(Timesheet!$G$3:$G1000, Timesheet!$C$3:$C1000, $B38, Timesheet!$B$3:$B1000, "&lt;"&amp;S$29+7, Timesheet!$B$3:$B1000, "&gt;="&amp;S$29)
+SUMIFS(Meetings!$F$3:$F1000, Meetings!$B$3:$B1000, "&lt;"&amp;S$29+7, Meetings!$B$3:$B1000, "&gt;="&amp;S$29, Meetings!$G$3:$G1000, $B38)
+SUMIFS(Meetings!$F$3:$F1000, Meetings!$B$3:$B1000, "&lt;"&amp;S$29+7, Meetings!$B$3:$B1000, "&gt;="&amp;S$29, Meetings!$H$3:$H1000, $B38)
+SUMIFS(Meetings!$F$3:$F1000, Meetings!$B$3:$B1000, "&lt;"&amp;S$29+7, Meetings!$B$3:$B1000, "&gt;="&amp;S$29, Meetings!$I$3:$I1000, $B38)
+SUMIFS(Meetings!$F$3:$F1000, Meetings!$B$3:$B1000, "&lt;"&amp;S$29+7, Meetings!$B$3:$B1000, "&gt;="&amp;S$29, Meetings!$J$3:$J1000, $B38)
+SUMIFS(Meetings!$F$3:$F1000, Meetings!$B$3:$B1000, "&lt;"&amp;S$29+7, Meetings!$B$3:$B1000, "&gt;="&amp;S$29, Meetings!$K$3:$K1000, $B38)
+SUMIFS(Meetings!$F$3:$F1000, Meetings!$B$3:$B1000, "&lt;"&amp;S$29+7, Meetings!$B$3:$B1000, "&gt;="&amp;S$29, Meetings!$L$3:$L1000, $B38)
+SUMIFS(Meetings!$F$3:$F1000, Meetings!$B$3:$B1000, "&lt;"&amp;S$29+7, Meetings!$B$3:$B1000, "&gt;="&amp;S$29, Meetings!$M$3:$M1000, $B38)
+SUMIFS(Meetings!$F$3:$F1000, Meetings!$B$3:$B1000, "&lt;"&amp;S$29+7, Meetings!$B$3:$B1000, "&gt;="&amp;S$29, Meetings!$N$3:$N1000, $B38)
+SUMIFS(Meetings!$F$3:$F1000, Meetings!$B$3:$B1000, "&lt;"&amp;S$29+7, Meetings!$B$3:$B1000, "&gt;="&amp;S$29, Meetings!$O$3:$O1000, $B38)
+SUMIFS(Meetings!$F$3:$F1000, Meetings!$B$3:$B1000, "&lt;"&amp;S$29+7, Meetings!$B$3:$B1000, "&gt;="&amp;S$29, Meetings!$P$3:$P1000, $B38)
+SUMIFS(Meetings!$F$3:$F1000, Meetings!$B$3:$B1000, "&lt;"&amp;S$29+7, Meetings!$B$3:$B1000, "&gt;="&amp;S$29, Meetings!$Q$3:$Q1000, $B38)</f>
        <v>9.25</v>
      </c>
      <c r="T38" s="143">
        <f>SUMIFS(Timesheet!$G$3:$G1000, Timesheet!$C$3:$C1000, $B38, Timesheet!$B$3:$B1000, "&lt;"&amp;T$29+7, Timesheet!$B$3:$B1000, "&gt;="&amp;T$29)
+SUMIFS(Meetings!$F$3:$F1000, Meetings!$B$3:$B1000, "&lt;"&amp;T$29+7, Meetings!$B$3:$B1000, "&gt;="&amp;T$29, Meetings!$G$3:$G1000, $B38)
+SUMIFS(Meetings!$F$3:$F1000, Meetings!$B$3:$B1000, "&lt;"&amp;T$29+7, Meetings!$B$3:$B1000, "&gt;="&amp;T$29, Meetings!$H$3:$H1000, $B38)
+SUMIFS(Meetings!$F$3:$F1000, Meetings!$B$3:$B1000, "&lt;"&amp;T$29+7, Meetings!$B$3:$B1000, "&gt;="&amp;T$29, Meetings!$I$3:$I1000, $B38)
+SUMIFS(Meetings!$F$3:$F1000, Meetings!$B$3:$B1000, "&lt;"&amp;T$29+7, Meetings!$B$3:$B1000, "&gt;="&amp;T$29, Meetings!$J$3:$J1000, $B38)
+SUMIFS(Meetings!$F$3:$F1000, Meetings!$B$3:$B1000, "&lt;"&amp;T$29+7, Meetings!$B$3:$B1000, "&gt;="&amp;T$29, Meetings!$K$3:$K1000, $B38)
+SUMIFS(Meetings!$F$3:$F1000, Meetings!$B$3:$B1000, "&lt;"&amp;T$29+7, Meetings!$B$3:$B1000, "&gt;="&amp;T$29, Meetings!$L$3:$L1000, $B38)
+SUMIFS(Meetings!$F$3:$F1000, Meetings!$B$3:$B1000, "&lt;"&amp;T$29+7, Meetings!$B$3:$B1000, "&gt;="&amp;T$29, Meetings!$M$3:$M1000, $B38)
+SUMIFS(Meetings!$F$3:$F1000, Meetings!$B$3:$B1000, "&lt;"&amp;T$29+7, Meetings!$B$3:$B1000, "&gt;="&amp;T$29, Meetings!$N$3:$N1000, $B38)
+SUMIFS(Meetings!$F$3:$F1000, Meetings!$B$3:$B1000, "&lt;"&amp;T$29+7, Meetings!$B$3:$B1000, "&gt;="&amp;T$29, Meetings!$O$3:$O1000, $B38)
+SUMIFS(Meetings!$F$3:$F1000, Meetings!$B$3:$B1000, "&lt;"&amp;T$29+7, Meetings!$B$3:$B1000, "&gt;="&amp;T$29, Meetings!$P$3:$P1000, $B38)
+SUMIFS(Meetings!$F$3:$F1000, Meetings!$B$3:$B1000, "&lt;"&amp;T$29+7, Meetings!$B$3:$B1000, "&gt;="&amp;T$29, Meetings!$Q$3:$Q1000, $B38)</f>
        <v>2.5</v>
      </c>
      <c r="U38" s="143">
        <f>SUMIFS(Timesheet!$G$3:$G1000, Timesheet!$C$3:$C1000, $B38, Timesheet!$B$3:$B1000, "&lt;"&amp;U$29+7, Timesheet!$B$3:$B1000, "&gt;="&amp;U$29)
+SUMIFS(Meetings!$F$3:$F1000, Meetings!$B$3:$B1000, "&lt;"&amp;U$29+7, Meetings!$B$3:$B1000, "&gt;="&amp;U$29, Meetings!$G$3:$G1000, $B38)
+SUMIFS(Meetings!$F$3:$F1000, Meetings!$B$3:$B1000, "&lt;"&amp;U$29+7, Meetings!$B$3:$B1000, "&gt;="&amp;U$29, Meetings!$H$3:$H1000, $B38)
+SUMIFS(Meetings!$F$3:$F1000, Meetings!$B$3:$B1000, "&lt;"&amp;U$29+7, Meetings!$B$3:$B1000, "&gt;="&amp;U$29, Meetings!$I$3:$I1000, $B38)
+SUMIFS(Meetings!$F$3:$F1000, Meetings!$B$3:$B1000, "&lt;"&amp;U$29+7, Meetings!$B$3:$B1000, "&gt;="&amp;U$29, Meetings!$J$3:$J1000, $B38)
+SUMIFS(Meetings!$F$3:$F1000, Meetings!$B$3:$B1000, "&lt;"&amp;U$29+7, Meetings!$B$3:$B1000, "&gt;="&amp;U$29, Meetings!$K$3:$K1000, $B38)
+SUMIFS(Meetings!$F$3:$F1000, Meetings!$B$3:$B1000, "&lt;"&amp;U$29+7, Meetings!$B$3:$B1000, "&gt;="&amp;U$29, Meetings!$L$3:$L1000, $B38)
+SUMIFS(Meetings!$F$3:$F1000, Meetings!$B$3:$B1000, "&lt;"&amp;U$29+7, Meetings!$B$3:$B1000, "&gt;="&amp;U$29, Meetings!$M$3:$M1000, $B38)
+SUMIFS(Meetings!$F$3:$F1000, Meetings!$B$3:$B1000, "&lt;"&amp;U$29+7, Meetings!$B$3:$B1000, "&gt;="&amp;U$29, Meetings!$N$3:$N1000, $B38)
+SUMIFS(Meetings!$F$3:$F1000, Meetings!$B$3:$B1000, "&lt;"&amp;U$29+7, Meetings!$B$3:$B1000, "&gt;="&amp;U$29, Meetings!$O$3:$O1000, $B38)
+SUMIFS(Meetings!$F$3:$F1000, Meetings!$B$3:$B1000, "&lt;"&amp;U$29+7, Meetings!$B$3:$B1000, "&gt;="&amp;U$29, Meetings!$P$3:$P1000, $B38)
+SUMIFS(Meetings!$F$3:$F1000, Meetings!$B$3:$B1000, "&lt;"&amp;U$29+7, Meetings!$B$3:$B1000, "&gt;="&amp;U$29, Meetings!$Q$3:$Q1000, $B38)</f>
        <v>4</v>
      </c>
      <c r="V38" s="143">
        <f>SUMIFS(Timesheet!$G$3:$G1000, Timesheet!$C$3:$C1000, $B38, Timesheet!$B$3:$B1000, "&lt;"&amp;V$29+7, Timesheet!$B$3:$B1000, "&gt;="&amp;V$29)
+SUMIFS(Meetings!$F$3:$F1000, Meetings!$B$3:$B1000, "&lt;"&amp;V$29+7, Meetings!$B$3:$B1000, "&gt;="&amp;V$29, Meetings!$G$3:$G1000, $B38)
+SUMIFS(Meetings!$F$3:$F1000, Meetings!$B$3:$B1000, "&lt;"&amp;V$29+7, Meetings!$B$3:$B1000, "&gt;="&amp;V$29, Meetings!$H$3:$H1000, $B38)
+SUMIFS(Meetings!$F$3:$F1000, Meetings!$B$3:$B1000, "&lt;"&amp;V$29+7, Meetings!$B$3:$B1000, "&gt;="&amp;V$29, Meetings!$I$3:$I1000, $B38)
+SUMIFS(Meetings!$F$3:$F1000, Meetings!$B$3:$B1000, "&lt;"&amp;V$29+7, Meetings!$B$3:$B1000, "&gt;="&amp;V$29, Meetings!$J$3:$J1000, $B38)
+SUMIFS(Meetings!$F$3:$F1000, Meetings!$B$3:$B1000, "&lt;"&amp;V$29+7, Meetings!$B$3:$B1000, "&gt;="&amp;V$29, Meetings!$K$3:$K1000, $B38)
+SUMIFS(Meetings!$F$3:$F1000, Meetings!$B$3:$B1000, "&lt;"&amp;V$29+7, Meetings!$B$3:$B1000, "&gt;="&amp;V$29, Meetings!$L$3:$L1000, $B38)
+SUMIFS(Meetings!$F$3:$F1000, Meetings!$B$3:$B1000, "&lt;"&amp;V$29+7, Meetings!$B$3:$B1000, "&gt;="&amp;V$29, Meetings!$M$3:$M1000, $B38)
+SUMIFS(Meetings!$F$3:$F1000, Meetings!$B$3:$B1000, "&lt;"&amp;V$29+7, Meetings!$B$3:$B1000, "&gt;="&amp;V$29, Meetings!$N$3:$N1000, $B38)
+SUMIFS(Meetings!$F$3:$F1000, Meetings!$B$3:$B1000, "&lt;"&amp;V$29+7, Meetings!$B$3:$B1000, "&gt;="&amp;V$29, Meetings!$O$3:$O1000, $B38)
+SUMIFS(Meetings!$F$3:$F1000, Meetings!$B$3:$B1000, "&lt;"&amp;V$29+7, Meetings!$B$3:$B1000, "&gt;="&amp;V$29, Meetings!$P$3:$P1000, $B38)
+SUMIFS(Meetings!$F$3:$F1000, Meetings!$B$3:$B1000, "&lt;"&amp;V$29+7, Meetings!$B$3:$B1000, "&gt;="&amp;V$29, Meetings!$Q$3:$Q1000, $B38)</f>
        <v>4.25</v>
      </c>
      <c r="W38" s="144">
        <f>SUMIFS(Timesheet!$G$3:$G1000, Timesheet!$C$3:$C1000, $B38, Timesheet!$B$3:$B1000, "&lt;"&amp;W$29+7, Timesheet!$B$3:$B1000, "&gt;="&amp;W$29)
+SUMIFS(Meetings!$F$3:$F1000, Meetings!$B$3:$B1000, "&lt;"&amp;W$29+7, Meetings!$B$3:$B1000, "&gt;="&amp;W$29, Meetings!$G$3:$G1000, $B38)
+SUMIFS(Meetings!$F$3:$F1000, Meetings!$B$3:$B1000, "&lt;"&amp;W$29+7, Meetings!$B$3:$B1000, "&gt;="&amp;W$29, Meetings!$H$3:$H1000, $B38)
+SUMIFS(Meetings!$F$3:$F1000, Meetings!$B$3:$B1000, "&lt;"&amp;W$29+7, Meetings!$B$3:$B1000, "&gt;="&amp;W$29, Meetings!$I$3:$I1000, $B38)
+SUMIFS(Meetings!$F$3:$F1000, Meetings!$B$3:$B1000, "&lt;"&amp;W$29+7, Meetings!$B$3:$B1000, "&gt;="&amp;W$29, Meetings!$J$3:$J1000, $B38)
+SUMIFS(Meetings!$F$3:$F1000, Meetings!$B$3:$B1000, "&lt;"&amp;W$29+7, Meetings!$B$3:$B1000, "&gt;="&amp;W$29, Meetings!$K$3:$K1000, $B38)
+SUMIFS(Meetings!$F$3:$F1000, Meetings!$B$3:$B1000, "&lt;"&amp;W$29+7, Meetings!$B$3:$B1000, "&gt;="&amp;W$29, Meetings!$L$3:$L1000, $B38)
+SUMIFS(Meetings!$F$3:$F1000, Meetings!$B$3:$B1000, "&lt;"&amp;W$29+7, Meetings!$B$3:$B1000, "&gt;="&amp;W$29, Meetings!$M$3:$M1000, $B38)
+SUMIFS(Meetings!$F$3:$F1000, Meetings!$B$3:$B1000, "&lt;"&amp;W$29+7, Meetings!$B$3:$B1000, "&gt;="&amp;W$29, Meetings!$N$3:$N1000, $B38)
+SUMIFS(Meetings!$F$3:$F1000, Meetings!$B$3:$B1000, "&lt;"&amp;W$29+7, Meetings!$B$3:$B1000, "&gt;="&amp;W$29, Meetings!$O$3:$O1000, $B38)
+SUMIFS(Meetings!$F$3:$F1000, Meetings!$B$3:$B1000, "&lt;"&amp;W$29+7, Meetings!$B$3:$B1000, "&gt;="&amp;W$29, Meetings!$P$3:$P1000, $B38)
+SUMIFS(Meetings!$F$3:$F1000, Meetings!$B$3:$B1000, "&lt;"&amp;W$29+7, Meetings!$B$3:$B1000, "&gt;="&amp;W$29, Meetings!$Q$3:$Q1000, $B38)</f>
        <v>0</v>
      </c>
      <c r="X38" s="144">
        <f>SUMIFS(Timesheet!$G$3:$G1000, Timesheet!$C$3:$C1000, $B38, Timesheet!$B$3:$B1000, "&lt;"&amp;X$29+7, Timesheet!$B$3:$B1000, "&gt;="&amp;X$29)
+SUMIFS(Meetings!$F$3:$F1000, Meetings!$B$3:$B1000, "&lt;"&amp;X$29+7, Meetings!$B$3:$B1000, "&gt;="&amp;X$29, Meetings!$G$3:$G1000, $B38)
+SUMIFS(Meetings!$F$3:$F1000, Meetings!$B$3:$B1000, "&lt;"&amp;X$29+7, Meetings!$B$3:$B1000, "&gt;="&amp;X$29, Meetings!$H$3:$H1000, $B38)
+SUMIFS(Meetings!$F$3:$F1000, Meetings!$B$3:$B1000, "&lt;"&amp;X$29+7, Meetings!$B$3:$B1000, "&gt;="&amp;X$29, Meetings!$I$3:$I1000, $B38)
+SUMIFS(Meetings!$F$3:$F1000, Meetings!$B$3:$B1000, "&lt;"&amp;X$29+7, Meetings!$B$3:$B1000, "&gt;="&amp;X$29, Meetings!$J$3:$J1000, $B38)
+SUMIFS(Meetings!$F$3:$F1000, Meetings!$B$3:$B1000, "&lt;"&amp;X$29+7, Meetings!$B$3:$B1000, "&gt;="&amp;X$29, Meetings!$K$3:$K1000, $B38)
+SUMIFS(Meetings!$F$3:$F1000, Meetings!$B$3:$B1000, "&lt;"&amp;X$29+7, Meetings!$B$3:$B1000, "&gt;="&amp;X$29, Meetings!$L$3:$L1000, $B38)
+SUMIFS(Meetings!$F$3:$F1000, Meetings!$B$3:$B1000, "&lt;"&amp;X$29+7, Meetings!$B$3:$B1000, "&gt;="&amp;X$29, Meetings!$M$3:$M1000, $B38)
+SUMIFS(Meetings!$F$3:$F1000, Meetings!$B$3:$B1000, "&lt;"&amp;X$29+7, Meetings!$B$3:$B1000, "&gt;="&amp;X$29, Meetings!$N$3:$N1000, $B38)
+SUMIFS(Meetings!$F$3:$F1000, Meetings!$B$3:$B1000, "&lt;"&amp;X$29+7, Meetings!$B$3:$B1000, "&gt;="&amp;X$29, Meetings!$O$3:$O1000, $B38)
+SUMIFS(Meetings!$F$3:$F1000, Meetings!$B$3:$B1000, "&lt;"&amp;X$29+7, Meetings!$B$3:$B1000, "&gt;="&amp;X$29, Meetings!$P$3:$P1000, $B38)
+SUMIFS(Meetings!$F$3:$F1000, Meetings!$B$3:$B1000, "&lt;"&amp;X$29+7, Meetings!$B$3:$B1000, "&gt;="&amp;X$29, Meetings!$Q$3:$Q1000, $B38)</f>
        <v>0</v>
      </c>
      <c r="Y38" s="144">
        <f>SUMIFS(Timesheet!$G$3:$G1000, Timesheet!$C$3:$C1000, $B38, Timesheet!$B$3:$B1000, "&lt;"&amp;Y$29+7, Timesheet!$B$3:$B1000, "&gt;="&amp;Y$29)
+SUMIFS(Meetings!$F$3:$F1000, Meetings!$B$3:$B1000, "&lt;"&amp;Y$29+7, Meetings!$B$3:$B1000, "&gt;="&amp;Y$29, Meetings!$G$3:$G1000, $B38)
+SUMIFS(Meetings!$F$3:$F1000, Meetings!$B$3:$B1000, "&lt;"&amp;Y$29+7, Meetings!$B$3:$B1000, "&gt;="&amp;Y$29, Meetings!$H$3:$H1000, $B38)
+SUMIFS(Meetings!$F$3:$F1000, Meetings!$B$3:$B1000, "&lt;"&amp;Y$29+7, Meetings!$B$3:$B1000, "&gt;="&amp;Y$29, Meetings!$I$3:$I1000, $B38)
+SUMIFS(Meetings!$F$3:$F1000, Meetings!$B$3:$B1000, "&lt;"&amp;Y$29+7, Meetings!$B$3:$B1000, "&gt;="&amp;Y$29, Meetings!$J$3:$J1000, $B38)
+SUMIFS(Meetings!$F$3:$F1000, Meetings!$B$3:$B1000, "&lt;"&amp;Y$29+7, Meetings!$B$3:$B1000, "&gt;="&amp;Y$29, Meetings!$K$3:$K1000, $B38)
+SUMIFS(Meetings!$F$3:$F1000, Meetings!$B$3:$B1000, "&lt;"&amp;Y$29+7, Meetings!$B$3:$B1000, "&gt;="&amp;Y$29, Meetings!$L$3:$L1000, $B38)
+SUMIFS(Meetings!$F$3:$F1000, Meetings!$B$3:$B1000, "&lt;"&amp;Y$29+7, Meetings!$B$3:$B1000, "&gt;="&amp;Y$29, Meetings!$M$3:$M1000, $B38)
+SUMIFS(Meetings!$F$3:$F1000, Meetings!$B$3:$B1000, "&lt;"&amp;Y$29+7, Meetings!$B$3:$B1000, "&gt;="&amp;Y$29, Meetings!$N$3:$N1000, $B38)
+SUMIFS(Meetings!$F$3:$F1000, Meetings!$B$3:$B1000, "&lt;"&amp;Y$29+7, Meetings!$B$3:$B1000, "&gt;="&amp;Y$29, Meetings!$O$3:$O1000, $B38)
+SUMIFS(Meetings!$F$3:$F1000, Meetings!$B$3:$B1000, "&lt;"&amp;Y$29+7, Meetings!$B$3:$B1000, "&gt;="&amp;Y$29, Meetings!$P$3:$P1000, $B38)
+SUMIFS(Meetings!$F$3:$F1000, Meetings!$B$3:$B1000, "&lt;"&amp;Y$29+7, Meetings!$B$3:$B1000, "&gt;="&amp;Y$29, Meetings!$Q$3:$Q1000, $B38)</f>
        <v>0</v>
      </c>
      <c r="Z38" s="144">
        <f>SUMIFS(Timesheet!$G$3:$G1000, Timesheet!$C$3:$C1000, $B38, Timesheet!$B$3:$B1000, "&lt;"&amp;Z$29+7, Timesheet!$B$3:$B1000, "&gt;="&amp;Z$29)
+SUMIFS(Meetings!$F$3:$F1000, Meetings!$B$3:$B1000, "&lt;"&amp;Z$29+7, Meetings!$B$3:$B1000, "&gt;="&amp;Z$29, Meetings!$G$3:$G1000, $B38)
+SUMIFS(Meetings!$F$3:$F1000, Meetings!$B$3:$B1000, "&lt;"&amp;Z$29+7, Meetings!$B$3:$B1000, "&gt;="&amp;Z$29, Meetings!$H$3:$H1000, $B38)
+SUMIFS(Meetings!$F$3:$F1000, Meetings!$B$3:$B1000, "&lt;"&amp;Z$29+7, Meetings!$B$3:$B1000, "&gt;="&amp;Z$29, Meetings!$I$3:$I1000, $B38)
+SUMIFS(Meetings!$F$3:$F1000, Meetings!$B$3:$B1000, "&lt;"&amp;Z$29+7, Meetings!$B$3:$B1000, "&gt;="&amp;Z$29, Meetings!$J$3:$J1000, $B38)
+SUMIFS(Meetings!$F$3:$F1000, Meetings!$B$3:$B1000, "&lt;"&amp;Z$29+7, Meetings!$B$3:$B1000, "&gt;="&amp;Z$29, Meetings!$K$3:$K1000, $B38)
+SUMIFS(Meetings!$F$3:$F1000, Meetings!$B$3:$B1000, "&lt;"&amp;Z$29+7, Meetings!$B$3:$B1000, "&gt;="&amp;Z$29, Meetings!$L$3:$L1000, $B38)
+SUMIFS(Meetings!$F$3:$F1000, Meetings!$B$3:$B1000, "&lt;"&amp;Z$29+7, Meetings!$B$3:$B1000, "&gt;="&amp;Z$29, Meetings!$M$3:$M1000, $B38)
+SUMIFS(Meetings!$F$3:$F1000, Meetings!$B$3:$B1000, "&lt;"&amp;Z$29+7, Meetings!$B$3:$B1000, "&gt;="&amp;Z$29, Meetings!$N$3:$N1000, $B38)
+SUMIFS(Meetings!$F$3:$F1000, Meetings!$B$3:$B1000, "&lt;"&amp;Z$29+7, Meetings!$B$3:$B1000, "&gt;="&amp;Z$29, Meetings!$O$3:$O1000, $B38)
+SUMIFS(Meetings!$F$3:$F1000, Meetings!$B$3:$B1000, "&lt;"&amp;Z$29+7, Meetings!$B$3:$B1000, "&gt;="&amp;Z$29, Meetings!$P$3:$P1000, $B38)
+SUMIFS(Meetings!$F$3:$F1000, Meetings!$B$3:$B1000, "&lt;"&amp;Z$29+7, Meetings!$B$3:$B1000, "&gt;="&amp;Z$29, Meetings!$Q$3:$Q1000, $B38)</f>
        <v>0</v>
      </c>
      <c r="AA38" s="143">
        <f>SUMIFS(Timesheet!$G$3:$G1000, Timesheet!$C$3:$C1000, $B38, Timesheet!$B$3:$B1000, "&lt;"&amp;AA$29+7, Timesheet!$B$3:$B1000, "&gt;="&amp;AA$29)
+SUMIFS(Meetings!$F$3:$F1000, Meetings!$B$3:$B1000, "&lt;"&amp;AA$29+7, Meetings!$B$3:$B1000, "&gt;="&amp;AA$29, Meetings!$G$3:$G1000, $B38)
+SUMIFS(Meetings!$F$3:$F1000, Meetings!$B$3:$B1000, "&lt;"&amp;AA$29+7, Meetings!$B$3:$B1000, "&gt;="&amp;AA$29, Meetings!$H$3:$H1000, $B38)
+SUMIFS(Meetings!$F$3:$F1000, Meetings!$B$3:$B1000, "&lt;"&amp;AA$29+7, Meetings!$B$3:$B1000, "&gt;="&amp;AA$29, Meetings!$I$3:$I1000, $B38)
+SUMIFS(Meetings!$F$3:$F1000, Meetings!$B$3:$B1000, "&lt;"&amp;AA$29+7, Meetings!$B$3:$B1000, "&gt;="&amp;AA$29, Meetings!$J$3:$J1000, $B38)
+SUMIFS(Meetings!$F$3:$F1000, Meetings!$B$3:$B1000, "&lt;"&amp;AA$29+7, Meetings!$B$3:$B1000, "&gt;="&amp;AA$29, Meetings!$K$3:$K1000, $B38)
+SUMIFS(Meetings!$F$3:$F1000, Meetings!$B$3:$B1000, "&lt;"&amp;AA$29+7, Meetings!$B$3:$B1000, "&gt;="&amp;AA$29, Meetings!$L$3:$L1000, $B38)
+SUMIFS(Meetings!$F$3:$F1000, Meetings!$B$3:$B1000, "&lt;"&amp;AA$29+7, Meetings!$B$3:$B1000, "&gt;="&amp;AA$29, Meetings!$M$3:$M1000, $B38)
+SUMIFS(Meetings!$F$3:$F1000, Meetings!$B$3:$B1000, "&lt;"&amp;AA$29+7, Meetings!$B$3:$B1000, "&gt;="&amp;AA$29, Meetings!$N$3:$N1000, $B38)
+SUMIFS(Meetings!$F$3:$F1000, Meetings!$B$3:$B1000, "&lt;"&amp;AA$29+7, Meetings!$B$3:$B1000, "&gt;="&amp;AA$29, Meetings!$O$3:$O1000, $B38)
+SUMIFS(Meetings!$F$3:$F1000, Meetings!$B$3:$B1000, "&lt;"&amp;AA$29+7, Meetings!$B$3:$B1000, "&gt;="&amp;AA$29, Meetings!$P$3:$P1000, $B38)
+SUMIFS(Meetings!$F$3:$F1000, Meetings!$B$3:$B1000, "&lt;"&amp;AA$29+7, Meetings!$B$3:$B1000, "&gt;="&amp;AA$29, Meetings!$Q$3:$Q1000, $B38)</f>
        <v>0</v>
      </c>
      <c r="AB38" s="143">
        <f>SUMIFS(Timesheet!$G$3:$G1000, Timesheet!$C$3:$C1000, $B38, Timesheet!$B$3:$B1000, "&lt;"&amp;AB$29+7, Timesheet!$B$3:$B1000, "&gt;="&amp;AB$29)
+SUMIFS(Meetings!$F$3:$F1000, Meetings!$B$3:$B1000, "&lt;"&amp;AB$29+7, Meetings!$B$3:$B1000, "&gt;="&amp;AB$29, Meetings!$G$3:$G1000, $B38)
+SUMIFS(Meetings!$F$3:$F1000, Meetings!$B$3:$B1000, "&lt;"&amp;AB$29+7, Meetings!$B$3:$B1000, "&gt;="&amp;AB$29, Meetings!$H$3:$H1000, $B38)
+SUMIFS(Meetings!$F$3:$F1000, Meetings!$B$3:$B1000, "&lt;"&amp;AB$29+7, Meetings!$B$3:$B1000, "&gt;="&amp;AB$29, Meetings!$I$3:$I1000, $B38)
+SUMIFS(Meetings!$F$3:$F1000, Meetings!$B$3:$B1000, "&lt;"&amp;AB$29+7, Meetings!$B$3:$B1000, "&gt;="&amp;AB$29, Meetings!$J$3:$J1000, $B38)
+SUMIFS(Meetings!$F$3:$F1000, Meetings!$B$3:$B1000, "&lt;"&amp;AB$29+7, Meetings!$B$3:$B1000, "&gt;="&amp;AB$29, Meetings!$K$3:$K1000, $B38)
+SUMIFS(Meetings!$F$3:$F1000, Meetings!$B$3:$B1000, "&lt;"&amp;AB$29+7, Meetings!$B$3:$B1000, "&gt;="&amp;AB$29, Meetings!$L$3:$L1000, $B38)
+SUMIFS(Meetings!$F$3:$F1000, Meetings!$B$3:$B1000, "&lt;"&amp;AB$29+7, Meetings!$B$3:$B1000, "&gt;="&amp;AB$29, Meetings!$M$3:$M1000, $B38)
+SUMIFS(Meetings!$F$3:$F1000, Meetings!$B$3:$B1000, "&lt;"&amp;AB$29+7, Meetings!$B$3:$B1000, "&gt;="&amp;AB$29, Meetings!$N$3:$N1000, $B38)
+SUMIFS(Meetings!$F$3:$F1000, Meetings!$B$3:$B1000, "&lt;"&amp;AB$29+7, Meetings!$B$3:$B1000, "&gt;="&amp;AB$29, Meetings!$O$3:$O1000, $B38)
+SUMIFS(Meetings!$F$3:$F1000, Meetings!$B$3:$B1000, "&lt;"&amp;AB$29+7, Meetings!$B$3:$B1000, "&gt;="&amp;AB$29, Meetings!$P$3:$P1000, $B38)
+SUMIFS(Meetings!$F$3:$F1000, Meetings!$B$3:$B1000, "&lt;"&amp;AB$29+7, Meetings!$B$3:$B1000, "&gt;="&amp;AB$29, Meetings!$Q$3:$Q1000, $B38)</f>
        <v>3.5</v>
      </c>
      <c r="AC38" s="143">
        <f>SUMIFS(Timesheet!$G$3:$G1000, Timesheet!$C$3:$C1000, $B38, Timesheet!$B$3:$B1000, "&lt;"&amp;AC$29+7, Timesheet!$B$3:$B1000, "&gt;="&amp;AC$29)
+SUMIFS(Meetings!$F$3:$F1000, Meetings!$B$3:$B1000, "&lt;"&amp;AC$29+7, Meetings!$B$3:$B1000, "&gt;="&amp;AC$29, Meetings!$G$3:$G1000, $B38)
+SUMIFS(Meetings!$F$3:$F1000, Meetings!$B$3:$B1000, "&lt;"&amp;AC$29+7, Meetings!$B$3:$B1000, "&gt;="&amp;AC$29, Meetings!$H$3:$H1000, $B38)
+SUMIFS(Meetings!$F$3:$F1000, Meetings!$B$3:$B1000, "&lt;"&amp;AC$29+7, Meetings!$B$3:$B1000, "&gt;="&amp;AC$29, Meetings!$I$3:$I1000, $B38)
+SUMIFS(Meetings!$F$3:$F1000, Meetings!$B$3:$B1000, "&lt;"&amp;AC$29+7, Meetings!$B$3:$B1000, "&gt;="&amp;AC$29, Meetings!$J$3:$J1000, $B38)
+SUMIFS(Meetings!$F$3:$F1000, Meetings!$B$3:$B1000, "&lt;"&amp;AC$29+7, Meetings!$B$3:$B1000, "&gt;="&amp;AC$29, Meetings!$K$3:$K1000, $B38)
+SUMIFS(Meetings!$F$3:$F1000, Meetings!$B$3:$B1000, "&lt;"&amp;AC$29+7, Meetings!$B$3:$B1000, "&gt;="&amp;AC$29, Meetings!$L$3:$L1000, $B38)
+SUMIFS(Meetings!$F$3:$F1000, Meetings!$B$3:$B1000, "&lt;"&amp;AC$29+7, Meetings!$B$3:$B1000, "&gt;="&amp;AC$29, Meetings!$M$3:$M1000, $B38)
+SUMIFS(Meetings!$F$3:$F1000, Meetings!$B$3:$B1000, "&lt;"&amp;AC$29+7, Meetings!$B$3:$B1000, "&gt;="&amp;AC$29, Meetings!$N$3:$N1000, $B38)
+SUMIFS(Meetings!$F$3:$F1000, Meetings!$B$3:$B1000, "&lt;"&amp;AC$29+7, Meetings!$B$3:$B1000, "&gt;="&amp;AC$29, Meetings!$O$3:$O1000, $B38)
+SUMIFS(Meetings!$F$3:$F1000, Meetings!$B$3:$B1000, "&lt;"&amp;AC$29+7, Meetings!$B$3:$B1000, "&gt;="&amp;AC$29, Meetings!$P$3:$P1000, $B38)
+SUMIFS(Meetings!$F$3:$F1000, Meetings!$B$3:$B1000, "&lt;"&amp;AC$29+7, Meetings!$B$3:$B1000, "&gt;="&amp;AC$29, Meetings!$Q$3:$Q1000, $B38)</f>
        <v>6.75</v>
      </c>
      <c r="AD38" s="143">
        <f>SUMIFS(Timesheet!$G$3:$G1000, Timesheet!$C$3:$C1000, $B38, Timesheet!$B$3:$B1000, "&lt;"&amp;AD$29+7, Timesheet!$B$3:$B1000, "&gt;="&amp;AD$29)
+SUMIFS(Meetings!$F$3:$F1000, Meetings!$B$3:$B1000, "&lt;"&amp;AD$29+7, Meetings!$B$3:$B1000, "&gt;="&amp;AD$29, Meetings!$G$3:$G1000, $B38)
+SUMIFS(Meetings!$F$3:$F1000, Meetings!$B$3:$B1000, "&lt;"&amp;AD$29+7, Meetings!$B$3:$B1000, "&gt;="&amp;AD$29, Meetings!$H$3:$H1000, $B38)
+SUMIFS(Meetings!$F$3:$F1000, Meetings!$B$3:$B1000, "&lt;"&amp;AD$29+7, Meetings!$B$3:$B1000, "&gt;="&amp;AD$29, Meetings!$I$3:$I1000, $B38)
+SUMIFS(Meetings!$F$3:$F1000, Meetings!$B$3:$B1000, "&lt;"&amp;AD$29+7, Meetings!$B$3:$B1000, "&gt;="&amp;AD$29, Meetings!$J$3:$J1000, $B38)
+SUMIFS(Meetings!$F$3:$F1000, Meetings!$B$3:$B1000, "&lt;"&amp;AD$29+7, Meetings!$B$3:$B1000, "&gt;="&amp;AD$29, Meetings!$K$3:$K1000, $B38)
+SUMIFS(Meetings!$F$3:$F1000, Meetings!$B$3:$B1000, "&lt;"&amp;AD$29+7, Meetings!$B$3:$B1000, "&gt;="&amp;AD$29, Meetings!$L$3:$L1000, $B38)
+SUMIFS(Meetings!$F$3:$F1000, Meetings!$B$3:$B1000, "&lt;"&amp;AD$29+7, Meetings!$B$3:$B1000, "&gt;="&amp;AD$29, Meetings!$M$3:$M1000, $B38)
+SUMIFS(Meetings!$F$3:$F1000, Meetings!$B$3:$B1000, "&lt;"&amp;AD$29+7, Meetings!$B$3:$B1000, "&gt;="&amp;AD$29, Meetings!$N$3:$N1000, $B38)
+SUMIFS(Meetings!$F$3:$F1000, Meetings!$B$3:$B1000, "&lt;"&amp;AD$29+7, Meetings!$B$3:$B1000, "&gt;="&amp;AD$29, Meetings!$O$3:$O1000, $B38)
+SUMIFS(Meetings!$F$3:$F1000, Meetings!$B$3:$B1000, "&lt;"&amp;AD$29+7, Meetings!$B$3:$B1000, "&gt;="&amp;AD$29, Meetings!$P$3:$P1000, $B38)
+SUMIFS(Meetings!$F$3:$F1000, Meetings!$B$3:$B1000, "&lt;"&amp;AD$29+7, Meetings!$B$3:$B1000, "&gt;="&amp;AD$29, Meetings!$Q$3:$Q1000, $B38)</f>
        <v>2.75</v>
      </c>
      <c r="AE38" s="143">
        <f>SUMIFS(Timesheet!$G$3:$G1000, Timesheet!$C$3:$C1000, $B38, Timesheet!$B$3:$B1000, "&lt;"&amp;AE$29+7, Timesheet!$B$3:$B1000, "&gt;="&amp;AE$29)
+SUMIFS(Meetings!$F$3:$F1000, Meetings!$B$3:$B1000, "&lt;"&amp;AE$29+7, Meetings!$B$3:$B1000, "&gt;="&amp;AE$29, Meetings!$G$3:$G1000, $B38)
+SUMIFS(Meetings!$F$3:$F1000, Meetings!$B$3:$B1000, "&lt;"&amp;AE$29+7, Meetings!$B$3:$B1000, "&gt;="&amp;AE$29, Meetings!$H$3:$H1000, $B38)
+SUMIFS(Meetings!$F$3:$F1000, Meetings!$B$3:$B1000, "&lt;"&amp;AE$29+7, Meetings!$B$3:$B1000, "&gt;="&amp;AE$29, Meetings!$I$3:$I1000, $B38)
+SUMIFS(Meetings!$F$3:$F1000, Meetings!$B$3:$B1000, "&lt;"&amp;AE$29+7, Meetings!$B$3:$B1000, "&gt;="&amp;AE$29, Meetings!$J$3:$J1000, $B38)
+SUMIFS(Meetings!$F$3:$F1000, Meetings!$B$3:$B1000, "&lt;"&amp;AE$29+7, Meetings!$B$3:$B1000, "&gt;="&amp;AE$29, Meetings!$K$3:$K1000, $B38)
+SUMIFS(Meetings!$F$3:$F1000, Meetings!$B$3:$B1000, "&lt;"&amp;AE$29+7, Meetings!$B$3:$B1000, "&gt;="&amp;AE$29, Meetings!$L$3:$L1000, $B38)
+SUMIFS(Meetings!$F$3:$F1000, Meetings!$B$3:$B1000, "&lt;"&amp;AE$29+7, Meetings!$B$3:$B1000, "&gt;="&amp;AE$29, Meetings!$M$3:$M1000, $B38)
+SUMIFS(Meetings!$F$3:$F1000, Meetings!$B$3:$B1000, "&lt;"&amp;AE$29+7, Meetings!$B$3:$B1000, "&gt;="&amp;AE$29, Meetings!$N$3:$N1000, $B38)
+SUMIFS(Meetings!$F$3:$F1000, Meetings!$B$3:$B1000, "&lt;"&amp;AE$29+7, Meetings!$B$3:$B1000, "&gt;="&amp;AE$29, Meetings!$O$3:$O1000, $B38)
+SUMIFS(Meetings!$F$3:$F1000, Meetings!$B$3:$B1000, "&lt;"&amp;AE$29+7, Meetings!$B$3:$B1000, "&gt;="&amp;AE$29, Meetings!$P$3:$P1000, $B38)
+SUMIFS(Meetings!$F$3:$F1000, Meetings!$B$3:$B1000, "&lt;"&amp;AE$29+7, Meetings!$B$3:$B1000, "&gt;="&amp;AE$29, Meetings!$Q$3:$Q1000, $B38)</f>
        <v>0</v>
      </c>
      <c r="AF38" s="143">
        <f>SUMIFS(Timesheet!$G$3:$G1000, Timesheet!$C$3:$C1000, $B38, Timesheet!$B$3:$B1000, "&lt;"&amp;AF$29+7, Timesheet!$B$3:$B1000, "&gt;="&amp;AF$29)
+SUMIFS(Meetings!$F$3:$F1000, Meetings!$B$3:$B1000, "&lt;"&amp;AF$29+7, Meetings!$B$3:$B1000, "&gt;="&amp;AF$29, Meetings!$G$3:$G1000, $B38)
+SUMIFS(Meetings!$F$3:$F1000, Meetings!$B$3:$B1000, "&lt;"&amp;AF$29+7, Meetings!$B$3:$B1000, "&gt;="&amp;AF$29, Meetings!$H$3:$H1000, $B38)
+SUMIFS(Meetings!$F$3:$F1000, Meetings!$B$3:$B1000, "&lt;"&amp;AF$29+7, Meetings!$B$3:$B1000, "&gt;="&amp;AF$29, Meetings!$I$3:$I1000, $B38)
+SUMIFS(Meetings!$F$3:$F1000, Meetings!$B$3:$B1000, "&lt;"&amp;AF$29+7, Meetings!$B$3:$B1000, "&gt;="&amp;AF$29, Meetings!$J$3:$J1000, $B38)
+SUMIFS(Meetings!$F$3:$F1000, Meetings!$B$3:$B1000, "&lt;"&amp;AF$29+7, Meetings!$B$3:$B1000, "&gt;="&amp;AF$29, Meetings!$K$3:$K1000, $B38)
+SUMIFS(Meetings!$F$3:$F1000, Meetings!$B$3:$B1000, "&lt;"&amp;AF$29+7, Meetings!$B$3:$B1000, "&gt;="&amp;AF$29, Meetings!$L$3:$L1000, $B38)
+SUMIFS(Meetings!$F$3:$F1000, Meetings!$B$3:$B1000, "&lt;"&amp;AF$29+7, Meetings!$B$3:$B1000, "&gt;="&amp;AF$29, Meetings!$M$3:$M1000, $B38)
+SUMIFS(Meetings!$F$3:$F1000, Meetings!$B$3:$B1000, "&lt;"&amp;AF$29+7, Meetings!$B$3:$B1000, "&gt;="&amp;AF$29, Meetings!$N$3:$N1000, $B38)
+SUMIFS(Meetings!$F$3:$F1000, Meetings!$B$3:$B1000, "&lt;"&amp;AF$29+7, Meetings!$B$3:$B1000, "&gt;="&amp;AF$29, Meetings!$O$3:$O1000, $B38)
+SUMIFS(Meetings!$F$3:$F1000, Meetings!$B$3:$B1000, "&lt;"&amp;AF$29+7, Meetings!$B$3:$B1000, "&gt;="&amp;AF$29, Meetings!$P$3:$P1000, $B38)
+SUMIFS(Meetings!$F$3:$F1000, Meetings!$B$3:$B1000, "&lt;"&amp;AF$29+7, Meetings!$B$3:$B1000, "&gt;="&amp;AF$29, Meetings!$Q$3:$Q1000, $B38)</f>
        <v>9.5</v>
      </c>
      <c r="AG38" s="143">
        <f>SUMIFS(Timesheet!$G$3:$G1000, Timesheet!$C$3:$C1000, $B38, Timesheet!$B$3:$B1000, "&lt;"&amp;AG$29+7, Timesheet!$B$3:$B1000, "&gt;="&amp;AG$29)
+SUMIFS(Meetings!$F$3:$F1000, Meetings!$B$3:$B1000, "&lt;"&amp;AG$29+7, Meetings!$B$3:$B1000, "&gt;="&amp;AG$29, Meetings!$G$3:$G1000, $B38)
+SUMIFS(Meetings!$F$3:$F1000, Meetings!$B$3:$B1000, "&lt;"&amp;AG$29+7, Meetings!$B$3:$B1000, "&gt;="&amp;AG$29, Meetings!$H$3:$H1000, $B38)
+SUMIFS(Meetings!$F$3:$F1000, Meetings!$B$3:$B1000, "&lt;"&amp;AG$29+7, Meetings!$B$3:$B1000, "&gt;="&amp;AG$29, Meetings!$I$3:$I1000, $B38)
+SUMIFS(Meetings!$F$3:$F1000, Meetings!$B$3:$B1000, "&lt;"&amp;AG$29+7, Meetings!$B$3:$B1000, "&gt;="&amp;AG$29, Meetings!$J$3:$J1000, $B38)
+SUMIFS(Meetings!$F$3:$F1000, Meetings!$B$3:$B1000, "&lt;"&amp;AG$29+7, Meetings!$B$3:$B1000, "&gt;="&amp;AG$29, Meetings!$K$3:$K1000, $B38)
+SUMIFS(Meetings!$F$3:$F1000, Meetings!$B$3:$B1000, "&lt;"&amp;AG$29+7, Meetings!$B$3:$B1000, "&gt;="&amp;AG$29, Meetings!$L$3:$L1000, $B38)
+SUMIFS(Meetings!$F$3:$F1000, Meetings!$B$3:$B1000, "&lt;"&amp;AG$29+7, Meetings!$B$3:$B1000, "&gt;="&amp;AG$29, Meetings!$M$3:$M1000, $B38)
+SUMIFS(Meetings!$F$3:$F1000, Meetings!$B$3:$B1000, "&lt;"&amp;AG$29+7, Meetings!$B$3:$B1000, "&gt;="&amp;AG$29, Meetings!$N$3:$N1000, $B38)
+SUMIFS(Meetings!$F$3:$F1000, Meetings!$B$3:$B1000, "&lt;"&amp;AG$29+7, Meetings!$B$3:$B1000, "&gt;="&amp;AG$29, Meetings!$O$3:$O1000, $B38)
+SUMIFS(Meetings!$F$3:$F1000, Meetings!$B$3:$B1000, "&lt;"&amp;AG$29+7, Meetings!$B$3:$B1000, "&gt;="&amp;AG$29, Meetings!$P$3:$P1000, $B38)
+SUMIFS(Meetings!$F$3:$F1000, Meetings!$B$3:$B1000, "&lt;"&amp;AG$29+7, Meetings!$B$3:$B1000, "&gt;="&amp;AG$29, Meetings!$Q$3:$Q1000, $B38)</f>
        <v>11.25</v>
      </c>
      <c r="AH38" s="143">
        <f>SUMIFS(Timesheet!$G$3:$G1000, Timesheet!$C$3:$C1000, $B38, Timesheet!$B$3:$B1000, "&lt;"&amp;AH$29+7, Timesheet!$B$3:$B1000, "&gt;="&amp;AH$29)
+SUMIFS(Meetings!$F$3:$F1000, Meetings!$B$3:$B1000, "&lt;"&amp;AH$29+7, Meetings!$B$3:$B1000, "&gt;="&amp;AH$29, Meetings!$G$3:$G1000, $B38)
+SUMIFS(Meetings!$F$3:$F1000, Meetings!$B$3:$B1000, "&lt;"&amp;AH$29+7, Meetings!$B$3:$B1000, "&gt;="&amp;AH$29, Meetings!$H$3:$H1000, $B38)
+SUMIFS(Meetings!$F$3:$F1000, Meetings!$B$3:$B1000, "&lt;"&amp;AH$29+7, Meetings!$B$3:$B1000, "&gt;="&amp;AH$29, Meetings!$I$3:$I1000, $B38)
+SUMIFS(Meetings!$F$3:$F1000, Meetings!$B$3:$B1000, "&lt;"&amp;AH$29+7, Meetings!$B$3:$B1000, "&gt;="&amp;AH$29, Meetings!$J$3:$J1000, $B38)
+SUMIFS(Meetings!$F$3:$F1000, Meetings!$B$3:$B1000, "&lt;"&amp;AH$29+7, Meetings!$B$3:$B1000, "&gt;="&amp;AH$29, Meetings!$K$3:$K1000, $B38)
+SUMIFS(Meetings!$F$3:$F1000, Meetings!$B$3:$B1000, "&lt;"&amp;AH$29+7, Meetings!$B$3:$B1000, "&gt;="&amp;AH$29, Meetings!$L$3:$L1000, $B38)
+SUMIFS(Meetings!$F$3:$F1000, Meetings!$B$3:$B1000, "&lt;"&amp;AH$29+7, Meetings!$B$3:$B1000, "&gt;="&amp;AH$29, Meetings!$M$3:$M1000, $B38)
+SUMIFS(Meetings!$F$3:$F1000, Meetings!$B$3:$B1000, "&lt;"&amp;AH$29+7, Meetings!$B$3:$B1000, "&gt;="&amp;AH$29, Meetings!$N$3:$N1000, $B38)
+SUMIFS(Meetings!$F$3:$F1000, Meetings!$B$3:$B1000, "&lt;"&amp;AH$29+7, Meetings!$B$3:$B1000, "&gt;="&amp;AH$29, Meetings!$O$3:$O1000, $B38)
+SUMIFS(Meetings!$F$3:$F1000, Meetings!$B$3:$B1000, "&lt;"&amp;AH$29+7, Meetings!$B$3:$B1000, "&gt;="&amp;AH$29, Meetings!$P$3:$P1000, $B38)
+SUMIFS(Meetings!$F$3:$F1000, Meetings!$B$3:$B1000, "&lt;"&amp;AH$29+7, Meetings!$B$3:$B1000, "&gt;="&amp;AH$29, Meetings!$Q$3:$Q1000, $B38)</f>
        <v>1.5</v>
      </c>
      <c r="AI38" s="143">
        <f>SUMIFS(Timesheet!$G$3:$G1000, Timesheet!$C$3:$C1000, $B38, Timesheet!$B$3:$B1000, "&lt;"&amp;AI$29+7, Timesheet!$B$3:$B1000, "&gt;="&amp;AI$29)
+SUMIFS(Meetings!$F$3:$F1000, Meetings!$B$3:$B1000, "&lt;"&amp;AI$29+7, Meetings!$B$3:$B1000, "&gt;="&amp;AI$29, Meetings!$G$3:$G1000, $B38)
+SUMIFS(Meetings!$F$3:$F1000, Meetings!$B$3:$B1000, "&lt;"&amp;AI$29+7, Meetings!$B$3:$B1000, "&gt;="&amp;AI$29, Meetings!$H$3:$H1000, $B38)
+SUMIFS(Meetings!$F$3:$F1000, Meetings!$B$3:$B1000, "&lt;"&amp;AI$29+7, Meetings!$B$3:$B1000, "&gt;="&amp;AI$29, Meetings!$I$3:$I1000, $B38)
+SUMIFS(Meetings!$F$3:$F1000, Meetings!$B$3:$B1000, "&lt;"&amp;AI$29+7, Meetings!$B$3:$B1000, "&gt;="&amp;AI$29, Meetings!$J$3:$J1000, $B38)
+SUMIFS(Meetings!$F$3:$F1000, Meetings!$B$3:$B1000, "&lt;"&amp;AI$29+7, Meetings!$B$3:$B1000, "&gt;="&amp;AI$29, Meetings!$K$3:$K1000, $B38)
+SUMIFS(Meetings!$F$3:$F1000, Meetings!$B$3:$B1000, "&lt;"&amp;AI$29+7, Meetings!$B$3:$B1000, "&gt;="&amp;AI$29, Meetings!$L$3:$L1000, $B38)
+SUMIFS(Meetings!$F$3:$F1000, Meetings!$B$3:$B1000, "&lt;"&amp;AI$29+7, Meetings!$B$3:$B1000, "&gt;="&amp;AI$29, Meetings!$M$3:$M1000, $B38)
+SUMIFS(Meetings!$F$3:$F1000, Meetings!$B$3:$B1000, "&lt;"&amp;AI$29+7, Meetings!$B$3:$B1000, "&gt;="&amp;AI$29, Meetings!$N$3:$N1000, $B38)
+SUMIFS(Meetings!$F$3:$F1000, Meetings!$B$3:$B1000, "&lt;"&amp;AI$29+7, Meetings!$B$3:$B1000, "&gt;="&amp;AI$29, Meetings!$O$3:$O1000, $B38)
+SUMIFS(Meetings!$F$3:$F1000, Meetings!$B$3:$B1000, "&lt;"&amp;AI$29+7, Meetings!$B$3:$B1000, "&gt;="&amp;AI$29, Meetings!$P$3:$P1000, $B38)
+SUMIFS(Meetings!$F$3:$F1000, Meetings!$B$3:$B1000, "&lt;"&amp;AI$29+7, Meetings!$B$3:$B1000, "&gt;="&amp;AI$29, Meetings!$Q$3:$Q1000, $B38)</f>
        <v>0</v>
      </c>
      <c r="AJ38" s="143">
        <f>SUMIFS(Timesheet!$G$3:$G1000, Timesheet!$C$3:$C1000, $B38, Timesheet!$B$3:$B1000, "&lt;"&amp;AJ$29+7, Timesheet!$B$3:$B1000, "&gt;="&amp;AJ$29)
+SUMIFS(Meetings!$F$3:$F1000, Meetings!$B$3:$B1000, "&lt;"&amp;AJ$29+7, Meetings!$B$3:$B1000, "&gt;="&amp;AJ$29, Meetings!$G$3:$G1000, $B38)
+SUMIFS(Meetings!$F$3:$F1000, Meetings!$B$3:$B1000, "&lt;"&amp;AJ$29+7, Meetings!$B$3:$B1000, "&gt;="&amp;AJ$29, Meetings!$H$3:$H1000, $B38)
+SUMIFS(Meetings!$F$3:$F1000, Meetings!$B$3:$B1000, "&lt;"&amp;AJ$29+7, Meetings!$B$3:$B1000, "&gt;="&amp;AJ$29, Meetings!$I$3:$I1000, $B38)
+SUMIFS(Meetings!$F$3:$F1000, Meetings!$B$3:$B1000, "&lt;"&amp;AJ$29+7, Meetings!$B$3:$B1000, "&gt;="&amp;AJ$29, Meetings!$J$3:$J1000, $B38)
+SUMIFS(Meetings!$F$3:$F1000, Meetings!$B$3:$B1000, "&lt;"&amp;AJ$29+7, Meetings!$B$3:$B1000, "&gt;="&amp;AJ$29, Meetings!$K$3:$K1000, $B38)
+SUMIFS(Meetings!$F$3:$F1000, Meetings!$B$3:$B1000, "&lt;"&amp;AJ$29+7, Meetings!$B$3:$B1000, "&gt;="&amp;AJ$29, Meetings!$L$3:$L1000, $B38)
+SUMIFS(Meetings!$F$3:$F1000, Meetings!$B$3:$B1000, "&lt;"&amp;AJ$29+7, Meetings!$B$3:$B1000, "&gt;="&amp;AJ$29, Meetings!$M$3:$M1000, $B38)
+SUMIFS(Meetings!$F$3:$F1000, Meetings!$B$3:$B1000, "&lt;"&amp;AJ$29+7, Meetings!$B$3:$B1000, "&gt;="&amp;AJ$29, Meetings!$N$3:$N1000, $B38)
+SUMIFS(Meetings!$F$3:$F1000, Meetings!$B$3:$B1000, "&lt;"&amp;AJ$29+7, Meetings!$B$3:$B1000, "&gt;="&amp;AJ$29, Meetings!$O$3:$O1000, $B38)
+SUMIFS(Meetings!$F$3:$F1000, Meetings!$B$3:$B1000, "&lt;"&amp;AJ$29+7, Meetings!$B$3:$B1000, "&gt;="&amp;AJ$29, Meetings!$P$3:$P1000, $B38)
+SUMIFS(Meetings!$F$3:$F1000, Meetings!$B$3:$B1000, "&lt;"&amp;AJ$29+7, Meetings!$B$3:$B1000, "&gt;="&amp;AJ$29, Meetings!$Q$3:$Q1000, $B38)</f>
        <v>0</v>
      </c>
      <c r="AK38" s="109">
        <f t="shared" si="5"/>
        <v>109</v>
      </c>
    </row>
    <row r="39" ht="15.75" customHeight="1">
      <c r="A39" s="138"/>
      <c r="B39" s="142" t="s">
        <v>52</v>
      </c>
      <c r="C39" s="143">
        <f>SUMIFS(Timesheet!$G$3:$G1000, Timesheet!$C$3:$C1000, $B39, Timesheet!$B$3:$B1000, "&lt;"&amp;C$29+7, Timesheet!$B$3:$B1000, "&gt;="&amp;C$29)
+SUMIFS(Meetings!$F$3:$F1000, Meetings!$B$3:$B1000, "&lt;"&amp;C$29+7, Meetings!$B$3:$B1000, "&gt;="&amp;C$29, Meetings!$G$3:$G1000, $B39)
+SUMIFS(Meetings!$F$3:$F1000, Meetings!$B$3:$B1000, "&lt;"&amp;C$29+7, Meetings!$B$3:$B1000, "&gt;="&amp;C$29, Meetings!$H$3:$H1000, $B39)
+SUMIFS(Meetings!$F$3:$F1000, Meetings!$B$3:$B1000, "&lt;"&amp;C$29+7, Meetings!$B$3:$B1000, "&gt;="&amp;C$29, Meetings!$I$3:$I1000, $B39)
+SUMIFS(Meetings!$F$3:$F1000, Meetings!$B$3:$B1000, "&lt;"&amp;C$29+7, Meetings!$B$3:$B1000, "&gt;="&amp;C$29, Meetings!$J$3:$J1000, $B39)
+SUMIFS(Meetings!$F$3:$F1000, Meetings!$B$3:$B1000, "&lt;"&amp;C$29+7, Meetings!$B$3:$B1000, "&gt;="&amp;C$29, Meetings!$K$3:$K1000, $B39)
+SUMIFS(Meetings!$F$3:$F1000, Meetings!$B$3:$B1000, "&lt;"&amp;C$29+7, Meetings!$B$3:$B1000, "&gt;="&amp;C$29, Meetings!$L$3:$L1000, $B39)
+SUMIFS(Meetings!$F$3:$F1000, Meetings!$B$3:$B1000, "&lt;"&amp;C$29+7, Meetings!$B$3:$B1000, "&gt;="&amp;C$29, Meetings!$M$3:$M1000, $B39)
+SUMIFS(Meetings!$F$3:$F1000, Meetings!$B$3:$B1000, "&lt;"&amp;C$29+7, Meetings!$B$3:$B1000, "&gt;="&amp;C$29, Meetings!$N$3:$N1000, $B39)
+SUMIFS(Meetings!$F$3:$F1000, Meetings!$B$3:$B1000, "&lt;"&amp;C$29+7, Meetings!$B$3:$B1000, "&gt;="&amp;C$29, Meetings!$O$3:$O1000, $B39)
+SUMIFS(Meetings!$F$3:$F1000, Meetings!$B$3:$B1000, "&lt;"&amp;C$29+7, Meetings!$B$3:$B1000, "&gt;="&amp;C$29, Meetings!$P$3:$P1000, $B39)
+SUMIFS(Meetings!$F$3:$F1000, Meetings!$B$3:$B1000, "&lt;"&amp;C$29+7, Meetings!$B$3:$B1000, "&gt;="&amp;C$29, Meetings!$Q$3:$Q1000, $B39)</f>
        <v>0</v>
      </c>
      <c r="D39" s="143">
        <f>SUMIFS(Timesheet!$G$3:$G1000, Timesheet!$C$3:$C1000, $B39, Timesheet!$B$3:$B1000, "&lt;"&amp;D$29+7, Timesheet!$B$3:$B1000, "&gt;="&amp;D$29)
+SUMIFS(Meetings!$F$3:$F1000, Meetings!$B$3:$B1000, "&lt;"&amp;D$29+7, Meetings!$B$3:$B1000, "&gt;="&amp;D$29, Meetings!$G$3:$G1000, $B39)
+SUMIFS(Meetings!$F$3:$F1000, Meetings!$B$3:$B1000, "&lt;"&amp;D$29+7, Meetings!$B$3:$B1000, "&gt;="&amp;D$29, Meetings!$H$3:$H1000, $B39)
+SUMIFS(Meetings!$F$3:$F1000, Meetings!$B$3:$B1000, "&lt;"&amp;D$29+7, Meetings!$B$3:$B1000, "&gt;="&amp;D$29, Meetings!$I$3:$I1000, $B39)
+SUMIFS(Meetings!$F$3:$F1000, Meetings!$B$3:$B1000, "&lt;"&amp;D$29+7, Meetings!$B$3:$B1000, "&gt;="&amp;D$29, Meetings!$J$3:$J1000, $B39)
+SUMIFS(Meetings!$F$3:$F1000, Meetings!$B$3:$B1000, "&lt;"&amp;D$29+7, Meetings!$B$3:$B1000, "&gt;="&amp;D$29, Meetings!$K$3:$K1000, $B39)
+SUMIFS(Meetings!$F$3:$F1000, Meetings!$B$3:$B1000, "&lt;"&amp;D$29+7, Meetings!$B$3:$B1000, "&gt;="&amp;D$29, Meetings!$L$3:$L1000, $B39)
+SUMIFS(Meetings!$F$3:$F1000, Meetings!$B$3:$B1000, "&lt;"&amp;D$29+7, Meetings!$B$3:$B1000, "&gt;="&amp;D$29, Meetings!$M$3:$M1000, $B39)
+SUMIFS(Meetings!$F$3:$F1000, Meetings!$B$3:$B1000, "&lt;"&amp;D$29+7, Meetings!$B$3:$B1000, "&gt;="&amp;D$29, Meetings!$N$3:$N1000, $B39)
+SUMIFS(Meetings!$F$3:$F1000, Meetings!$B$3:$B1000, "&lt;"&amp;D$29+7, Meetings!$B$3:$B1000, "&gt;="&amp;D$29, Meetings!$O$3:$O1000, $B39)
+SUMIFS(Meetings!$F$3:$F1000, Meetings!$B$3:$B1000, "&lt;"&amp;D$29+7, Meetings!$B$3:$B1000, "&gt;="&amp;D$29, Meetings!$P$3:$P1000, $B39)
+SUMIFS(Meetings!$F$3:$F1000, Meetings!$B$3:$B1000, "&lt;"&amp;D$29+7, Meetings!$B$3:$B1000, "&gt;="&amp;D$29, Meetings!$Q$3:$Q1000, $B39)</f>
        <v>2</v>
      </c>
      <c r="E39" s="143">
        <f>SUMIFS(Timesheet!$G$3:$G1000, Timesheet!$C$3:$C1000, $B39, Timesheet!$B$3:$B1000, "&lt;"&amp;E$29+7, Timesheet!$B$3:$B1000, "&gt;="&amp;E$29)
+SUMIFS(Meetings!$F$3:$F1000, Meetings!$B$3:$B1000, "&lt;"&amp;E$29+7, Meetings!$B$3:$B1000, "&gt;="&amp;E$29, Meetings!$G$3:$G1000, $B39)
+SUMIFS(Meetings!$F$3:$F1000, Meetings!$B$3:$B1000, "&lt;"&amp;E$29+7, Meetings!$B$3:$B1000, "&gt;="&amp;E$29, Meetings!$H$3:$H1000, $B39)
+SUMIFS(Meetings!$F$3:$F1000, Meetings!$B$3:$B1000, "&lt;"&amp;E$29+7, Meetings!$B$3:$B1000, "&gt;="&amp;E$29, Meetings!$I$3:$I1000, $B39)
+SUMIFS(Meetings!$F$3:$F1000, Meetings!$B$3:$B1000, "&lt;"&amp;E$29+7, Meetings!$B$3:$B1000, "&gt;="&amp;E$29, Meetings!$J$3:$J1000, $B39)
+SUMIFS(Meetings!$F$3:$F1000, Meetings!$B$3:$B1000, "&lt;"&amp;E$29+7, Meetings!$B$3:$B1000, "&gt;="&amp;E$29, Meetings!$K$3:$K1000, $B39)
+SUMIFS(Meetings!$F$3:$F1000, Meetings!$B$3:$B1000, "&lt;"&amp;E$29+7, Meetings!$B$3:$B1000, "&gt;="&amp;E$29, Meetings!$L$3:$L1000, $B39)
+SUMIFS(Meetings!$F$3:$F1000, Meetings!$B$3:$B1000, "&lt;"&amp;E$29+7, Meetings!$B$3:$B1000, "&gt;="&amp;E$29, Meetings!$M$3:$M1000, $B39)
+SUMIFS(Meetings!$F$3:$F1000, Meetings!$B$3:$B1000, "&lt;"&amp;E$29+7, Meetings!$B$3:$B1000, "&gt;="&amp;E$29, Meetings!$N$3:$N1000, $B39)
+SUMIFS(Meetings!$F$3:$F1000, Meetings!$B$3:$B1000, "&lt;"&amp;E$29+7, Meetings!$B$3:$B1000, "&gt;="&amp;E$29, Meetings!$O$3:$O1000, $B39)
+SUMIFS(Meetings!$F$3:$F1000, Meetings!$B$3:$B1000, "&lt;"&amp;E$29+7, Meetings!$B$3:$B1000, "&gt;="&amp;E$29, Meetings!$P$3:$P1000, $B39)
+SUMIFS(Meetings!$F$3:$F1000, Meetings!$B$3:$B1000, "&lt;"&amp;E$29+7, Meetings!$B$3:$B1000, "&gt;="&amp;E$29, Meetings!$Q$3:$Q1000, $B39)</f>
        <v>8.25</v>
      </c>
      <c r="F39" s="143">
        <f>SUMIFS(Timesheet!$G$3:$G1000, Timesheet!$C$3:$C1000, $B39, Timesheet!$B$3:$B1000, "&lt;"&amp;F$29+7, Timesheet!$B$3:$B1000, "&gt;="&amp;F$29)
+SUMIFS(Meetings!$F$3:$F1000, Meetings!$B$3:$B1000, "&lt;"&amp;F$29+7, Meetings!$B$3:$B1000, "&gt;="&amp;F$29, Meetings!$G$3:$G1000, $B39)
+SUMIFS(Meetings!$F$3:$F1000, Meetings!$B$3:$B1000, "&lt;"&amp;F$29+7, Meetings!$B$3:$B1000, "&gt;="&amp;F$29, Meetings!$H$3:$H1000, $B39)
+SUMIFS(Meetings!$F$3:$F1000, Meetings!$B$3:$B1000, "&lt;"&amp;F$29+7, Meetings!$B$3:$B1000, "&gt;="&amp;F$29, Meetings!$I$3:$I1000, $B39)
+SUMIFS(Meetings!$F$3:$F1000, Meetings!$B$3:$B1000, "&lt;"&amp;F$29+7, Meetings!$B$3:$B1000, "&gt;="&amp;F$29, Meetings!$J$3:$J1000, $B39)
+SUMIFS(Meetings!$F$3:$F1000, Meetings!$B$3:$B1000, "&lt;"&amp;F$29+7, Meetings!$B$3:$B1000, "&gt;="&amp;F$29, Meetings!$K$3:$K1000, $B39)
+SUMIFS(Meetings!$F$3:$F1000, Meetings!$B$3:$B1000, "&lt;"&amp;F$29+7, Meetings!$B$3:$B1000, "&gt;="&amp;F$29, Meetings!$L$3:$L1000, $B39)
+SUMIFS(Meetings!$F$3:$F1000, Meetings!$B$3:$B1000, "&lt;"&amp;F$29+7, Meetings!$B$3:$B1000, "&gt;="&amp;F$29, Meetings!$M$3:$M1000, $B39)
+SUMIFS(Meetings!$F$3:$F1000, Meetings!$B$3:$B1000, "&lt;"&amp;F$29+7, Meetings!$B$3:$B1000, "&gt;="&amp;F$29, Meetings!$N$3:$N1000, $B39)
+SUMIFS(Meetings!$F$3:$F1000, Meetings!$B$3:$B1000, "&lt;"&amp;F$29+7, Meetings!$B$3:$B1000, "&gt;="&amp;F$29, Meetings!$O$3:$O1000, $B39)
+SUMIFS(Meetings!$F$3:$F1000, Meetings!$B$3:$B1000, "&lt;"&amp;F$29+7, Meetings!$B$3:$B1000, "&gt;="&amp;F$29, Meetings!$P$3:$P1000, $B39)
+SUMIFS(Meetings!$F$3:$F1000, Meetings!$B$3:$B1000, "&lt;"&amp;F$29+7, Meetings!$B$3:$B1000, "&gt;="&amp;F$29, Meetings!$Q$3:$Q1000, $B39)</f>
        <v>7.25</v>
      </c>
      <c r="G39" s="143">
        <f>SUMIFS(Timesheet!$G$3:$G1000, Timesheet!$C$3:$C1000, $B39, Timesheet!$B$3:$B1000, "&lt;"&amp;G$29+7, Timesheet!$B$3:$B1000, "&gt;="&amp;G$29)
+SUMIFS(Meetings!$F$3:$F1000, Meetings!$B$3:$B1000, "&lt;"&amp;G$29+7, Meetings!$B$3:$B1000, "&gt;="&amp;G$29, Meetings!$G$3:$G1000, $B39)
+SUMIFS(Meetings!$F$3:$F1000, Meetings!$B$3:$B1000, "&lt;"&amp;G$29+7, Meetings!$B$3:$B1000, "&gt;="&amp;G$29, Meetings!$H$3:$H1000, $B39)
+SUMIFS(Meetings!$F$3:$F1000, Meetings!$B$3:$B1000, "&lt;"&amp;G$29+7, Meetings!$B$3:$B1000, "&gt;="&amp;G$29, Meetings!$I$3:$I1000, $B39)
+SUMIFS(Meetings!$F$3:$F1000, Meetings!$B$3:$B1000, "&lt;"&amp;G$29+7, Meetings!$B$3:$B1000, "&gt;="&amp;G$29, Meetings!$J$3:$J1000, $B39)
+SUMIFS(Meetings!$F$3:$F1000, Meetings!$B$3:$B1000, "&lt;"&amp;G$29+7, Meetings!$B$3:$B1000, "&gt;="&amp;G$29, Meetings!$K$3:$K1000, $B39)
+SUMIFS(Meetings!$F$3:$F1000, Meetings!$B$3:$B1000, "&lt;"&amp;G$29+7, Meetings!$B$3:$B1000, "&gt;="&amp;G$29, Meetings!$L$3:$L1000, $B39)
+SUMIFS(Meetings!$F$3:$F1000, Meetings!$B$3:$B1000, "&lt;"&amp;G$29+7, Meetings!$B$3:$B1000, "&gt;="&amp;G$29, Meetings!$M$3:$M1000, $B39)
+SUMIFS(Meetings!$F$3:$F1000, Meetings!$B$3:$B1000, "&lt;"&amp;G$29+7, Meetings!$B$3:$B1000, "&gt;="&amp;G$29, Meetings!$N$3:$N1000, $B39)
+SUMIFS(Meetings!$F$3:$F1000, Meetings!$B$3:$B1000, "&lt;"&amp;G$29+7, Meetings!$B$3:$B1000, "&gt;="&amp;G$29, Meetings!$O$3:$O1000, $B39)
+SUMIFS(Meetings!$F$3:$F1000, Meetings!$B$3:$B1000, "&lt;"&amp;G$29+7, Meetings!$B$3:$B1000, "&gt;="&amp;G$29, Meetings!$P$3:$P1000, $B39)
+SUMIFS(Meetings!$F$3:$F1000, Meetings!$B$3:$B1000, "&lt;"&amp;G$29+7, Meetings!$B$3:$B1000, "&gt;="&amp;G$29, Meetings!$Q$3:$Q1000, $B39)</f>
        <v>0.5</v>
      </c>
      <c r="H39" s="144">
        <f>SUMIFS(Timesheet!$G$3:$G1000, Timesheet!$C$3:$C1000, $B39, Timesheet!$B$3:$B1000, "&lt;"&amp;H$29+7, Timesheet!$B$3:$B1000, "&gt;="&amp;H$29)
+SUMIFS(Meetings!$F$3:$F1000, Meetings!$B$3:$B1000, "&lt;"&amp;H$29+7, Meetings!$B$3:$B1000, "&gt;="&amp;H$29, Meetings!$G$3:$G1000, $B39)
+SUMIFS(Meetings!$F$3:$F1000, Meetings!$B$3:$B1000, "&lt;"&amp;H$29+7, Meetings!$B$3:$B1000, "&gt;="&amp;H$29, Meetings!$H$3:$H1000, $B39)
+SUMIFS(Meetings!$F$3:$F1000, Meetings!$B$3:$B1000, "&lt;"&amp;H$29+7, Meetings!$B$3:$B1000, "&gt;="&amp;H$29, Meetings!$I$3:$I1000, $B39)
+SUMIFS(Meetings!$F$3:$F1000, Meetings!$B$3:$B1000, "&lt;"&amp;H$29+7, Meetings!$B$3:$B1000, "&gt;="&amp;H$29, Meetings!$J$3:$J1000, $B39)
+SUMIFS(Meetings!$F$3:$F1000, Meetings!$B$3:$B1000, "&lt;"&amp;H$29+7, Meetings!$B$3:$B1000, "&gt;="&amp;H$29, Meetings!$K$3:$K1000, $B39)
+SUMIFS(Meetings!$F$3:$F1000, Meetings!$B$3:$B1000, "&lt;"&amp;H$29+7, Meetings!$B$3:$B1000, "&gt;="&amp;H$29, Meetings!$L$3:$L1000, $B39)
+SUMIFS(Meetings!$F$3:$F1000, Meetings!$B$3:$B1000, "&lt;"&amp;H$29+7, Meetings!$B$3:$B1000, "&gt;="&amp;H$29, Meetings!$M$3:$M1000, $B39)
+SUMIFS(Meetings!$F$3:$F1000, Meetings!$B$3:$B1000, "&lt;"&amp;H$29+7, Meetings!$B$3:$B1000, "&gt;="&amp;H$29, Meetings!$N$3:$N1000, $B39)
+SUMIFS(Meetings!$F$3:$F1000, Meetings!$B$3:$B1000, "&lt;"&amp;H$29+7, Meetings!$B$3:$B1000, "&gt;="&amp;H$29, Meetings!$O$3:$O1000, $B39)
+SUMIFS(Meetings!$F$3:$F1000, Meetings!$B$3:$B1000, "&lt;"&amp;H$29+7, Meetings!$B$3:$B1000, "&gt;="&amp;H$29, Meetings!$P$3:$P1000, $B39)
+SUMIFS(Meetings!$F$3:$F1000, Meetings!$B$3:$B1000, "&lt;"&amp;H$29+7, Meetings!$B$3:$B1000, "&gt;="&amp;H$29, Meetings!$Q$3:$Q1000, $B39)</f>
        <v>0</v>
      </c>
      <c r="I39" s="144">
        <f>SUMIFS(Timesheet!$G$3:$G1000, Timesheet!$C$3:$C1000, $B39, Timesheet!$B$3:$B1000, "&lt;"&amp;I$29+7, Timesheet!$B$3:$B1000, "&gt;="&amp;I$29)
+SUMIFS(Meetings!$F$3:$F1000, Meetings!$B$3:$B1000, "&lt;"&amp;I$29+7, Meetings!$B$3:$B1000, "&gt;="&amp;I$29, Meetings!$G$3:$G1000, $B39)
+SUMIFS(Meetings!$F$3:$F1000, Meetings!$B$3:$B1000, "&lt;"&amp;I$29+7, Meetings!$B$3:$B1000, "&gt;="&amp;I$29, Meetings!$H$3:$H1000, $B39)
+SUMIFS(Meetings!$F$3:$F1000, Meetings!$B$3:$B1000, "&lt;"&amp;I$29+7, Meetings!$B$3:$B1000, "&gt;="&amp;I$29, Meetings!$I$3:$I1000, $B39)
+SUMIFS(Meetings!$F$3:$F1000, Meetings!$B$3:$B1000, "&lt;"&amp;I$29+7, Meetings!$B$3:$B1000, "&gt;="&amp;I$29, Meetings!$J$3:$J1000, $B39)
+SUMIFS(Meetings!$F$3:$F1000, Meetings!$B$3:$B1000, "&lt;"&amp;I$29+7, Meetings!$B$3:$B1000, "&gt;="&amp;I$29, Meetings!$K$3:$K1000, $B39)
+SUMIFS(Meetings!$F$3:$F1000, Meetings!$B$3:$B1000, "&lt;"&amp;I$29+7, Meetings!$B$3:$B1000, "&gt;="&amp;I$29, Meetings!$L$3:$L1000, $B39)
+SUMIFS(Meetings!$F$3:$F1000, Meetings!$B$3:$B1000, "&lt;"&amp;I$29+7, Meetings!$B$3:$B1000, "&gt;="&amp;I$29, Meetings!$M$3:$M1000, $B39)
+SUMIFS(Meetings!$F$3:$F1000, Meetings!$B$3:$B1000, "&lt;"&amp;I$29+7, Meetings!$B$3:$B1000, "&gt;="&amp;I$29, Meetings!$N$3:$N1000, $B39)
+SUMIFS(Meetings!$F$3:$F1000, Meetings!$B$3:$B1000, "&lt;"&amp;I$29+7, Meetings!$B$3:$B1000, "&gt;="&amp;I$29, Meetings!$O$3:$O1000, $B39)
+SUMIFS(Meetings!$F$3:$F1000, Meetings!$B$3:$B1000, "&lt;"&amp;I$29+7, Meetings!$B$3:$B1000, "&gt;="&amp;I$29, Meetings!$P$3:$P1000, $B39)
+SUMIFS(Meetings!$F$3:$F1000, Meetings!$B$3:$B1000, "&lt;"&amp;I$29+7, Meetings!$B$3:$B1000, "&gt;="&amp;I$29, Meetings!$Q$3:$Q1000, $B39)</f>
        <v>0</v>
      </c>
      <c r="J39" s="144">
        <f>SUMIFS(Timesheet!$G$3:$G1000, Timesheet!$C$3:$C1000, $B39, Timesheet!$B$3:$B1000, "&lt;"&amp;J$29+7, Timesheet!$B$3:$B1000, "&gt;="&amp;J$29)
+SUMIFS(Meetings!$F$3:$F1000, Meetings!$B$3:$B1000, "&lt;"&amp;J$29+7, Meetings!$B$3:$B1000, "&gt;="&amp;J$29, Meetings!$G$3:$G1000, $B39)
+SUMIFS(Meetings!$F$3:$F1000, Meetings!$B$3:$B1000, "&lt;"&amp;J$29+7, Meetings!$B$3:$B1000, "&gt;="&amp;J$29, Meetings!$H$3:$H1000, $B39)
+SUMIFS(Meetings!$F$3:$F1000, Meetings!$B$3:$B1000, "&lt;"&amp;J$29+7, Meetings!$B$3:$B1000, "&gt;="&amp;J$29, Meetings!$I$3:$I1000, $B39)
+SUMIFS(Meetings!$F$3:$F1000, Meetings!$B$3:$B1000, "&lt;"&amp;J$29+7, Meetings!$B$3:$B1000, "&gt;="&amp;J$29, Meetings!$J$3:$J1000, $B39)
+SUMIFS(Meetings!$F$3:$F1000, Meetings!$B$3:$B1000, "&lt;"&amp;J$29+7, Meetings!$B$3:$B1000, "&gt;="&amp;J$29, Meetings!$K$3:$K1000, $B39)
+SUMIFS(Meetings!$F$3:$F1000, Meetings!$B$3:$B1000, "&lt;"&amp;J$29+7, Meetings!$B$3:$B1000, "&gt;="&amp;J$29, Meetings!$L$3:$L1000, $B39)
+SUMIFS(Meetings!$F$3:$F1000, Meetings!$B$3:$B1000, "&lt;"&amp;J$29+7, Meetings!$B$3:$B1000, "&gt;="&amp;J$29, Meetings!$M$3:$M1000, $B39)
+SUMIFS(Meetings!$F$3:$F1000, Meetings!$B$3:$B1000, "&lt;"&amp;J$29+7, Meetings!$B$3:$B1000, "&gt;="&amp;J$29, Meetings!$N$3:$N1000, $B39)
+SUMIFS(Meetings!$F$3:$F1000, Meetings!$B$3:$B1000, "&lt;"&amp;J$29+7, Meetings!$B$3:$B1000, "&gt;="&amp;J$29, Meetings!$O$3:$O1000, $B39)
+SUMIFS(Meetings!$F$3:$F1000, Meetings!$B$3:$B1000, "&lt;"&amp;J$29+7, Meetings!$B$3:$B1000, "&gt;="&amp;J$29, Meetings!$P$3:$P1000, $B39)
+SUMIFS(Meetings!$F$3:$F1000, Meetings!$B$3:$B1000, "&lt;"&amp;J$29+7, Meetings!$B$3:$B1000, "&gt;="&amp;J$29, Meetings!$Q$3:$Q1000, $B39)</f>
        <v>0</v>
      </c>
      <c r="K39" s="144">
        <f>SUMIFS(Timesheet!$G$3:$G1000, Timesheet!$C$3:$C1000, $B39, Timesheet!$B$3:$B1000, "&lt;"&amp;K$29+7, Timesheet!$B$3:$B1000, "&gt;="&amp;K$29)
+SUMIFS(Meetings!$F$3:$F1000, Meetings!$B$3:$B1000, "&lt;"&amp;K$29+7, Meetings!$B$3:$B1000, "&gt;="&amp;K$29, Meetings!$G$3:$G1000, $B39)
+SUMIFS(Meetings!$F$3:$F1000, Meetings!$B$3:$B1000, "&lt;"&amp;K$29+7, Meetings!$B$3:$B1000, "&gt;="&amp;K$29, Meetings!$H$3:$H1000, $B39)
+SUMIFS(Meetings!$F$3:$F1000, Meetings!$B$3:$B1000, "&lt;"&amp;K$29+7, Meetings!$B$3:$B1000, "&gt;="&amp;K$29, Meetings!$I$3:$I1000, $B39)
+SUMIFS(Meetings!$F$3:$F1000, Meetings!$B$3:$B1000, "&lt;"&amp;K$29+7, Meetings!$B$3:$B1000, "&gt;="&amp;K$29, Meetings!$J$3:$J1000, $B39)
+SUMIFS(Meetings!$F$3:$F1000, Meetings!$B$3:$B1000, "&lt;"&amp;K$29+7, Meetings!$B$3:$B1000, "&gt;="&amp;K$29, Meetings!$K$3:$K1000, $B39)
+SUMIFS(Meetings!$F$3:$F1000, Meetings!$B$3:$B1000, "&lt;"&amp;K$29+7, Meetings!$B$3:$B1000, "&gt;="&amp;K$29, Meetings!$L$3:$L1000, $B39)
+SUMIFS(Meetings!$F$3:$F1000, Meetings!$B$3:$B1000, "&lt;"&amp;K$29+7, Meetings!$B$3:$B1000, "&gt;="&amp;K$29, Meetings!$M$3:$M1000, $B39)
+SUMIFS(Meetings!$F$3:$F1000, Meetings!$B$3:$B1000, "&lt;"&amp;K$29+7, Meetings!$B$3:$B1000, "&gt;="&amp;K$29, Meetings!$N$3:$N1000, $B39)
+SUMIFS(Meetings!$F$3:$F1000, Meetings!$B$3:$B1000, "&lt;"&amp;K$29+7, Meetings!$B$3:$B1000, "&gt;="&amp;K$29, Meetings!$O$3:$O1000, $B39)
+SUMIFS(Meetings!$F$3:$F1000, Meetings!$B$3:$B1000, "&lt;"&amp;K$29+7, Meetings!$B$3:$B1000, "&gt;="&amp;K$29, Meetings!$P$3:$P1000, $B39)
+SUMIFS(Meetings!$F$3:$F1000, Meetings!$B$3:$B1000, "&lt;"&amp;K$29+7, Meetings!$B$3:$B1000, "&gt;="&amp;K$29, Meetings!$Q$3:$Q1000, $B39)</f>
        <v>0</v>
      </c>
      <c r="L39" s="144">
        <f>SUMIFS(Timesheet!$G$3:$G1000, Timesheet!$C$3:$C1000, $B39, Timesheet!$B$3:$B1000, "&lt;"&amp;L$29+7, Timesheet!$B$3:$B1000, "&gt;="&amp;L$29)
+SUMIFS(Meetings!$F$3:$F1000, Meetings!$B$3:$B1000, "&lt;"&amp;L$29+7, Meetings!$B$3:$B1000, "&gt;="&amp;L$29, Meetings!$G$3:$G1000, $B39)
+SUMIFS(Meetings!$F$3:$F1000, Meetings!$B$3:$B1000, "&lt;"&amp;L$29+7, Meetings!$B$3:$B1000, "&gt;="&amp;L$29, Meetings!$H$3:$H1000, $B39)
+SUMIFS(Meetings!$F$3:$F1000, Meetings!$B$3:$B1000, "&lt;"&amp;L$29+7, Meetings!$B$3:$B1000, "&gt;="&amp;L$29, Meetings!$I$3:$I1000, $B39)
+SUMIFS(Meetings!$F$3:$F1000, Meetings!$B$3:$B1000, "&lt;"&amp;L$29+7, Meetings!$B$3:$B1000, "&gt;="&amp;L$29, Meetings!$J$3:$J1000, $B39)
+SUMIFS(Meetings!$F$3:$F1000, Meetings!$B$3:$B1000, "&lt;"&amp;L$29+7, Meetings!$B$3:$B1000, "&gt;="&amp;L$29, Meetings!$K$3:$K1000, $B39)
+SUMIFS(Meetings!$F$3:$F1000, Meetings!$B$3:$B1000, "&lt;"&amp;L$29+7, Meetings!$B$3:$B1000, "&gt;="&amp;L$29, Meetings!$L$3:$L1000, $B39)
+SUMIFS(Meetings!$F$3:$F1000, Meetings!$B$3:$B1000, "&lt;"&amp;L$29+7, Meetings!$B$3:$B1000, "&gt;="&amp;L$29, Meetings!$M$3:$M1000, $B39)
+SUMIFS(Meetings!$F$3:$F1000, Meetings!$B$3:$B1000, "&lt;"&amp;L$29+7, Meetings!$B$3:$B1000, "&gt;="&amp;L$29, Meetings!$N$3:$N1000, $B39)
+SUMIFS(Meetings!$F$3:$F1000, Meetings!$B$3:$B1000, "&lt;"&amp;L$29+7, Meetings!$B$3:$B1000, "&gt;="&amp;L$29, Meetings!$O$3:$O1000, $B39)
+SUMIFS(Meetings!$F$3:$F1000, Meetings!$B$3:$B1000, "&lt;"&amp;L$29+7, Meetings!$B$3:$B1000, "&gt;="&amp;L$29, Meetings!$P$3:$P1000, $B39)
+SUMIFS(Meetings!$F$3:$F1000, Meetings!$B$3:$B1000, "&lt;"&amp;L$29+7, Meetings!$B$3:$B1000, "&gt;="&amp;L$29, Meetings!$Q$3:$Q1000, $B39)</f>
        <v>1.75</v>
      </c>
      <c r="M39" s="143">
        <f>SUMIFS(Timesheet!$G$3:$G1000, Timesheet!$C$3:$C1000, $B39, Timesheet!$B$3:$B1000, "&lt;"&amp;M$29+7, Timesheet!$B$3:$B1000, "&gt;="&amp;M$29)
+SUMIFS(Meetings!$F$3:$F1000, Meetings!$B$3:$B1000, "&lt;"&amp;M$29+7, Meetings!$B$3:$B1000, "&gt;="&amp;M$29, Meetings!$G$3:$G1000, $B39)
+SUMIFS(Meetings!$F$3:$F1000, Meetings!$B$3:$B1000, "&lt;"&amp;M$29+7, Meetings!$B$3:$B1000, "&gt;="&amp;M$29, Meetings!$H$3:$H1000, $B39)
+SUMIFS(Meetings!$F$3:$F1000, Meetings!$B$3:$B1000, "&lt;"&amp;M$29+7, Meetings!$B$3:$B1000, "&gt;="&amp;M$29, Meetings!$I$3:$I1000, $B39)
+SUMIFS(Meetings!$F$3:$F1000, Meetings!$B$3:$B1000, "&lt;"&amp;M$29+7, Meetings!$B$3:$B1000, "&gt;="&amp;M$29, Meetings!$J$3:$J1000, $B39)
+SUMIFS(Meetings!$F$3:$F1000, Meetings!$B$3:$B1000, "&lt;"&amp;M$29+7, Meetings!$B$3:$B1000, "&gt;="&amp;M$29, Meetings!$K$3:$K1000, $B39)
+SUMIFS(Meetings!$F$3:$F1000, Meetings!$B$3:$B1000, "&lt;"&amp;M$29+7, Meetings!$B$3:$B1000, "&gt;="&amp;M$29, Meetings!$L$3:$L1000, $B39)
+SUMIFS(Meetings!$F$3:$F1000, Meetings!$B$3:$B1000, "&lt;"&amp;M$29+7, Meetings!$B$3:$B1000, "&gt;="&amp;M$29, Meetings!$M$3:$M1000, $B39)
+SUMIFS(Meetings!$F$3:$F1000, Meetings!$B$3:$B1000, "&lt;"&amp;M$29+7, Meetings!$B$3:$B1000, "&gt;="&amp;M$29, Meetings!$N$3:$N1000, $B39)
+SUMIFS(Meetings!$F$3:$F1000, Meetings!$B$3:$B1000, "&lt;"&amp;M$29+7, Meetings!$B$3:$B1000, "&gt;="&amp;M$29, Meetings!$O$3:$O1000, $B39)
+SUMIFS(Meetings!$F$3:$F1000, Meetings!$B$3:$B1000, "&lt;"&amp;M$29+7, Meetings!$B$3:$B1000, "&gt;="&amp;M$29, Meetings!$P$3:$P1000, $B39)
+SUMIFS(Meetings!$F$3:$F1000, Meetings!$B$3:$B1000, "&lt;"&amp;M$29+7, Meetings!$B$3:$B1000, "&gt;="&amp;M$29, Meetings!$Q$3:$Q1000, $B39)</f>
        <v>0</v>
      </c>
      <c r="N39" s="143">
        <f>SUMIFS(Timesheet!$G$3:$G1000, Timesheet!$C$3:$C1000, $B39, Timesheet!$B$3:$B1000, "&lt;"&amp;N$29+7, Timesheet!$B$3:$B1000, "&gt;="&amp;N$29)
+SUMIFS(Meetings!$F$3:$F1000, Meetings!$B$3:$B1000, "&lt;"&amp;N$29+7, Meetings!$B$3:$B1000, "&gt;="&amp;N$29, Meetings!$G$3:$G1000, $B39)
+SUMIFS(Meetings!$F$3:$F1000, Meetings!$B$3:$B1000, "&lt;"&amp;N$29+7, Meetings!$B$3:$B1000, "&gt;="&amp;N$29, Meetings!$H$3:$H1000, $B39)
+SUMIFS(Meetings!$F$3:$F1000, Meetings!$B$3:$B1000, "&lt;"&amp;N$29+7, Meetings!$B$3:$B1000, "&gt;="&amp;N$29, Meetings!$I$3:$I1000, $B39)
+SUMIFS(Meetings!$F$3:$F1000, Meetings!$B$3:$B1000, "&lt;"&amp;N$29+7, Meetings!$B$3:$B1000, "&gt;="&amp;N$29, Meetings!$J$3:$J1000, $B39)
+SUMIFS(Meetings!$F$3:$F1000, Meetings!$B$3:$B1000, "&lt;"&amp;N$29+7, Meetings!$B$3:$B1000, "&gt;="&amp;N$29, Meetings!$K$3:$K1000, $B39)
+SUMIFS(Meetings!$F$3:$F1000, Meetings!$B$3:$B1000, "&lt;"&amp;N$29+7, Meetings!$B$3:$B1000, "&gt;="&amp;N$29, Meetings!$L$3:$L1000, $B39)
+SUMIFS(Meetings!$F$3:$F1000, Meetings!$B$3:$B1000, "&lt;"&amp;N$29+7, Meetings!$B$3:$B1000, "&gt;="&amp;N$29, Meetings!$M$3:$M1000, $B39)
+SUMIFS(Meetings!$F$3:$F1000, Meetings!$B$3:$B1000, "&lt;"&amp;N$29+7, Meetings!$B$3:$B1000, "&gt;="&amp;N$29, Meetings!$N$3:$N1000, $B39)
+SUMIFS(Meetings!$F$3:$F1000, Meetings!$B$3:$B1000, "&lt;"&amp;N$29+7, Meetings!$B$3:$B1000, "&gt;="&amp;N$29, Meetings!$O$3:$O1000, $B39)
+SUMIFS(Meetings!$F$3:$F1000, Meetings!$B$3:$B1000, "&lt;"&amp;N$29+7, Meetings!$B$3:$B1000, "&gt;="&amp;N$29, Meetings!$P$3:$P1000, $B39)
+SUMIFS(Meetings!$F$3:$F1000, Meetings!$B$3:$B1000, "&lt;"&amp;N$29+7, Meetings!$B$3:$B1000, "&gt;="&amp;N$29, Meetings!$Q$3:$Q1000, $B39)</f>
        <v>0.5</v>
      </c>
      <c r="O39" s="143">
        <f>SUMIFS(Timesheet!$G$3:$G1000, Timesheet!$C$3:$C1000, $B39, Timesheet!$B$3:$B1000, "&lt;"&amp;O$29+7, Timesheet!$B$3:$B1000, "&gt;="&amp;O$29)
+SUMIFS(Meetings!$F$3:$F1000, Meetings!$B$3:$B1000, "&lt;"&amp;O$29+7, Meetings!$B$3:$B1000, "&gt;="&amp;O$29, Meetings!$G$3:$G1000, $B39)
+SUMIFS(Meetings!$F$3:$F1000, Meetings!$B$3:$B1000, "&lt;"&amp;O$29+7, Meetings!$B$3:$B1000, "&gt;="&amp;O$29, Meetings!$H$3:$H1000, $B39)
+SUMIFS(Meetings!$F$3:$F1000, Meetings!$B$3:$B1000, "&lt;"&amp;O$29+7, Meetings!$B$3:$B1000, "&gt;="&amp;O$29, Meetings!$I$3:$I1000, $B39)
+SUMIFS(Meetings!$F$3:$F1000, Meetings!$B$3:$B1000, "&lt;"&amp;O$29+7, Meetings!$B$3:$B1000, "&gt;="&amp;O$29, Meetings!$J$3:$J1000, $B39)
+SUMIFS(Meetings!$F$3:$F1000, Meetings!$B$3:$B1000, "&lt;"&amp;O$29+7, Meetings!$B$3:$B1000, "&gt;="&amp;O$29, Meetings!$K$3:$K1000, $B39)
+SUMIFS(Meetings!$F$3:$F1000, Meetings!$B$3:$B1000, "&lt;"&amp;O$29+7, Meetings!$B$3:$B1000, "&gt;="&amp;O$29, Meetings!$L$3:$L1000, $B39)
+SUMIFS(Meetings!$F$3:$F1000, Meetings!$B$3:$B1000, "&lt;"&amp;O$29+7, Meetings!$B$3:$B1000, "&gt;="&amp;O$29, Meetings!$M$3:$M1000, $B39)
+SUMIFS(Meetings!$F$3:$F1000, Meetings!$B$3:$B1000, "&lt;"&amp;O$29+7, Meetings!$B$3:$B1000, "&gt;="&amp;O$29, Meetings!$N$3:$N1000, $B39)
+SUMIFS(Meetings!$F$3:$F1000, Meetings!$B$3:$B1000, "&lt;"&amp;O$29+7, Meetings!$B$3:$B1000, "&gt;="&amp;O$29, Meetings!$O$3:$O1000, $B39)
+SUMIFS(Meetings!$F$3:$F1000, Meetings!$B$3:$B1000, "&lt;"&amp;O$29+7, Meetings!$B$3:$B1000, "&gt;="&amp;O$29, Meetings!$P$3:$P1000, $B39)
+SUMIFS(Meetings!$F$3:$F1000, Meetings!$B$3:$B1000, "&lt;"&amp;O$29+7, Meetings!$B$3:$B1000, "&gt;="&amp;O$29, Meetings!$Q$3:$Q1000, $B39)</f>
        <v>8.75</v>
      </c>
      <c r="P39" s="143">
        <f>SUMIFS(Timesheet!$G$3:$G1000, Timesheet!$C$3:$C1000, $B39, Timesheet!$B$3:$B1000, "&lt;"&amp;P$29+7, Timesheet!$B$3:$B1000, "&gt;="&amp;P$29)
+SUMIFS(Meetings!$F$3:$F1000, Meetings!$B$3:$B1000, "&lt;"&amp;P$29+7, Meetings!$B$3:$B1000, "&gt;="&amp;P$29, Meetings!$G$3:$G1000, $B39)
+SUMIFS(Meetings!$F$3:$F1000, Meetings!$B$3:$B1000, "&lt;"&amp;P$29+7, Meetings!$B$3:$B1000, "&gt;="&amp;P$29, Meetings!$H$3:$H1000, $B39)
+SUMIFS(Meetings!$F$3:$F1000, Meetings!$B$3:$B1000, "&lt;"&amp;P$29+7, Meetings!$B$3:$B1000, "&gt;="&amp;P$29, Meetings!$I$3:$I1000, $B39)
+SUMIFS(Meetings!$F$3:$F1000, Meetings!$B$3:$B1000, "&lt;"&amp;P$29+7, Meetings!$B$3:$B1000, "&gt;="&amp;P$29, Meetings!$J$3:$J1000, $B39)
+SUMIFS(Meetings!$F$3:$F1000, Meetings!$B$3:$B1000, "&lt;"&amp;P$29+7, Meetings!$B$3:$B1000, "&gt;="&amp;P$29, Meetings!$K$3:$K1000, $B39)
+SUMIFS(Meetings!$F$3:$F1000, Meetings!$B$3:$B1000, "&lt;"&amp;P$29+7, Meetings!$B$3:$B1000, "&gt;="&amp;P$29, Meetings!$L$3:$L1000, $B39)
+SUMIFS(Meetings!$F$3:$F1000, Meetings!$B$3:$B1000, "&lt;"&amp;P$29+7, Meetings!$B$3:$B1000, "&gt;="&amp;P$29, Meetings!$M$3:$M1000, $B39)
+SUMIFS(Meetings!$F$3:$F1000, Meetings!$B$3:$B1000, "&lt;"&amp;P$29+7, Meetings!$B$3:$B1000, "&gt;="&amp;P$29, Meetings!$N$3:$N1000, $B39)
+SUMIFS(Meetings!$F$3:$F1000, Meetings!$B$3:$B1000, "&lt;"&amp;P$29+7, Meetings!$B$3:$B1000, "&gt;="&amp;P$29, Meetings!$O$3:$O1000, $B39)
+SUMIFS(Meetings!$F$3:$F1000, Meetings!$B$3:$B1000, "&lt;"&amp;P$29+7, Meetings!$B$3:$B1000, "&gt;="&amp;P$29, Meetings!$P$3:$P1000, $B39)
+SUMIFS(Meetings!$F$3:$F1000, Meetings!$B$3:$B1000, "&lt;"&amp;P$29+7, Meetings!$B$3:$B1000, "&gt;="&amp;P$29, Meetings!$Q$3:$Q1000, $B39)</f>
        <v>5.75</v>
      </c>
      <c r="Q39" s="143">
        <f>SUMIFS(Timesheet!$G$3:$G1000, Timesheet!$C$3:$C1000, $B39, Timesheet!$B$3:$B1000, "&lt;"&amp;Q$29+7, Timesheet!$B$3:$B1000, "&gt;="&amp;Q$29)
+SUMIFS(Meetings!$F$3:$F1000, Meetings!$B$3:$B1000, "&lt;"&amp;Q$29+7, Meetings!$B$3:$B1000, "&gt;="&amp;Q$29, Meetings!$G$3:$G1000, $B39)
+SUMIFS(Meetings!$F$3:$F1000, Meetings!$B$3:$B1000, "&lt;"&amp;Q$29+7, Meetings!$B$3:$B1000, "&gt;="&amp;Q$29, Meetings!$H$3:$H1000, $B39)
+SUMIFS(Meetings!$F$3:$F1000, Meetings!$B$3:$B1000, "&lt;"&amp;Q$29+7, Meetings!$B$3:$B1000, "&gt;="&amp;Q$29, Meetings!$I$3:$I1000, $B39)
+SUMIFS(Meetings!$F$3:$F1000, Meetings!$B$3:$B1000, "&lt;"&amp;Q$29+7, Meetings!$B$3:$B1000, "&gt;="&amp;Q$29, Meetings!$J$3:$J1000, $B39)
+SUMIFS(Meetings!$F$3:$F1000, Meetings!$B$3:$B1000, "&lt;"&amp;Q$29+7, Meetings!$B$3:$B1000, "&gt;="&amp;Q$29, Meetings!$K$3:$K1000, $B39)
+SUMIFS(Meetings!$F$3:$F1000, Meetings!$B$3:$B1000, "&lt;"&amp;Q$29+7, Meetings!$B$3:$B1000, "&gt;="&amp;Q$29, Meetings!$L$3:$L1000, $B39)
+SUMIFS(Meetings!$F$3:$F1000, Meetings!$B$3:$B1000, "&lt;"&amp;Q$29+7, Meetings!$B$3:$B1000, "&gt;="&amp;Q$29, Meetings!$M$3:$M1000, $B39)
+SUMIFS(Meetings!$F$3:$F1000, Meetings!$B$3:$B1000, "&lt;"&amp;Q$29+7, Meetings!$B$3:$B1000, "&gt;="&amp;Q$29, Meetings!$N$3:$N1000, $B39)
+SUMIFS(Meetings!$F$3:$F1000, Meetings!$B$3:$B1000, "&lt;"&amp;Q$29+7, Meetings!$B$3:$B1000, "&gt;="&amp;Q$29, Meetings!$O$3:$O1000, $B39)
+SUMIFS(Meetings!$F$3:$F1000, Meetings!$B$3:$B1000, "&lt;"&amp;Q$29+7, Meetings!$B$3:$B1000, "&gt;="&amp;Q$29, Meetings!$P$3:$P1000, $B39)
+SUMIFS(Meetings!$F$3:$F1000, Meetings!$B$3:$B1000, "&lt;"&amp;Q$29+7, Meetings!$B$3:$B1000, "&gt;="&amp;Q$29, Meetings!$Q$3:$Q1000, $B39)</f>
        <v>3.5</v>
      </c>
      <c r="R39" s="143">
        <f>SUMIFS(Timesheet!$G$3:$G1000, Timesheet!$C$3:$C1000, $B39, Timesheet!$B$3:$B1000, "&lt;"&amp;R$29+7, Timesheet!$B$3:$B1000, "&gt;="&amp;R$29)
+SUMIFS(Meetings!$F$3:$F1000, Meetings!$B$3:$B1000, "&lt;"&amp;R$29+7, Meetings!$B$3:$B1000, "&gt;="&amp;R$29, Meetings!$G$3:$G1000, $B39)
+SUMIFS(Meetings!$F$3:$F1000, Meetings!$B$3:$B1000, "&lt;"&amp;R$29+7, Meetings!$B$3:$B1000, "&gt;="&amp;R$29, Meetings!$H$3:$H1000, $B39)
+SUMIFS(Meetings!$F$3:$F1000, Meetings!$B$3:$B1000, "&lt;"&amp;R$29+7, Meetings!$B$3:$B1000, "&gt;="&amp;R$29, Meetings!$I$3:$I1000, $B39)
+SUMIFS(Meetings!$F$3:$F1000, Meetings!$B$3:$B1000, "&lt;"&amp;R$29+7, Meetings!$B$3:$B1000, "&gt;="&amp;R$29, Meetings!$J$3:$J1000, $B39)
+SUMIFS(Meetings!$F$3:$F1000, Meetings!$B$3:$B1000, "&lt;"&amp;R$29+7, Meetings!$B$3:$B1000, "&gt;="&amp;R$29, Meetings!$K$3:$K1000, $B39)
+SUMIFS(Meetings!$F$3:$F1000, Meetings!$B$3:$B1000, "&lt;"&amp;R$29+7, Meetings!$B$3:$B1000, "&gt;="&amp;R$29, Meetings!$L$3:$L1000, $B39)
+SUMIFS(Meetings!$F$3:$F1000, Meetings!$B$3:$B1000, "&lt;"&amp;R$29+7, Meetings!$B$3:$B1000, "&gt;="&amp;R$29, Meetings!$M$3:$M1000, $B39)
+SUMIFS(Meetings!$F$3:$F1000, Meetings!$B$3:$B1000, "&lt;"&amp;R$29+7, Meetings!$B$3:$B1000, "&gt;="&amp;R$29, Meetings!$N$3:$N1000, $B39)
+SUMIFS(Meetings!$F$3:$F1000, Meetings!$B$3:$B1000, "&lt;"&amp;R$29+7, Meetings!$B$3:$B1000, "&gt;="&amp;R$29, Meetings!$O$3:$O1000, $B39)
+SUMIFS(Meetings!$F$3:$F1000, Meetings!$B$3:$B1000, "&lt;"&amp;R$29+7, Meetings!$B$3:$B1000, "&gt;="&amp;R$29, Meetings!$P$3:$P1000, $B39)
+SUMIFS(Meetings!$F$3:$F1000, Meetings!$B$3:$B1000, "&lt;"&amp;R$29+7, Meetings!$B$3:$B1000, "&gt;="&amp;R$29, Meetings!$Q$3:$Q1000, $B39)</f>
        <v>5.5</v>
      </c>
      <c r="S39" s="143">
        <f>SUMIFS(Timesheet!$G$3:$G1000, Timesheet!$C$3:$C1000, $B39, Timesheet!$B$3:$B1000, "&lt;"&amp;S$29+7, Timesheet!$B$3:$B1000, "&gt;="&amp;S$29)
+SUMIFS(Meetings!$F$3:$F1000, Meetings!$B$3:$B1000, "&lt;"&amp;S$29+7, Meetings!$B$3:$B1000, "&gt;="&amp;S$29, Meetings!$G$3:$G1000, $B39)
+SUMIFS(Meetings!$F$3:$F1000, Meetings!$B$3:$B1000, "&lt;"&amp;S$29+7, Meetings!$B$3:$B1000, "&gt;="&amp;S$29, Meetings!$H$3:$H1000, $B39)
+SUMIFS(Meetings!$F$3:$F1000, Meetings!$B$3:$B1000, "&lt;"&amp;S$29+7, Meetings!$B$3:$B1000, "&gt;="&amp;S$29, Meetings!$I$3:$I1000, $B39)
+SUMIFS(Meetings!$F$3:$F1000, Meetings!$B$3:$B1000, "&lt;"&amp;S$29+7, Meetings!$B$3:$B1000, "&gt;="&amp;S$29, Meetings!$J$3:$J1000, $B39)
+SUMIFS(Meetings!$F$3:$F1000, Meetings!$B$3:$B1000, "&lt;"&amp;S$29+7, Meetings!$B$3:$B1000, "&gt;="&amp;S$29, Meetings!$K$3:$K1000, $B39)
+SUMIFS(Meetings!$F$3:$F1000, Meetings!$B$3:$B1000, "&lt;"&amp;S$29+7, Meetings!$B$3:$B1000, "&gt;="&amp;S$29, Meetings!$L$3:$L1000, $B39)
+SUMIFS(Meetings!$F$3:$F1000, Meetings!$B$3:$B1000, "&lt;"&amp;S$29+7, Meetings!$B$3:$B1000, "&gt;="&amp;S$29, Meetings!$M$3:$M1000, $B39)
+SUMIFS(Meetings!$F$3:$F1000, Meetings!$B$3:$B1000, "&lt;"&amp;S$29+7, Meetings!$B$3:$B1000, "&gt;="&amp;S$29, Meetings!$N$3:$N1000, $B39)
+SUMIFS(Meetings!$F$3:$F1000, Meetings!$B$3:$B1000, "&lt;"&amp;S$29+7, Meetings!$B$3:$B1000, "&gt;="&amp;S$29, Meetings!$O$3:$O1000, $B39)
+SUMIFS(Meetings!$F$3:$F1000, Meetings!$B$3:$B1000, "&lt;"&amp;S$29+7, Meetings!$B$3:$B1000, "&gt;="&amp;S$29, Meetings!$P$3:$P1000, $B39)
+SUMIFS(Meetings!$F$3:$F1000, Meetings!$B$3:$B1000, "&lt;"&amp;S$29+7, Meetings!$B$3:$B1000, "&gt;="&amp;S$29, Meetings!$Q$3:$Q1000, $B39)</f>
        <v>4.75</v>
      </c>
      <c r="T39" s="143">
        <f>SUMIFS(Timesheet!$G$3:$G1000, Timesheet!$C$3:$C1000, $B39, Timesheet!$B$3:$B1000, "&lt;"&amp;T$29+7, Timesheet!$B$3:$B1000, "&gt;="&amp;T$29)
+SUMIFS(Meetings!$F$3:$F1000, Meetings!$B$3:$B1000, "&lt;"&amp;T$29+7, Meetings!$B$3:$B1000, "&gt;="&amp;T$29, Meetings!$G$3:$G1000, $B39)
+SUMIFS(Meetings!$F$3:$F1000, Meetings!$B$3:$B1000, "&lt;"&amp;T$29+7, Meetings!$B$3:$B1000, "&gt;="&amp;T$29, Meetings!$H$3:$H1000, $B39)
+SUMIFS(Meetings!$F$3:$F1000, Meetings!$B$3:$B1000, "&lt;"&amp;T$29+7, Meetings!$B$3:$B1000, "&gt;="&amp;T$29, Meetings!$I$3:$I1000, $B39)
+SUMIFS(Meetings!$F$3:$F1000, Meetings!$B$3:$B1000, "&lt;"&amp;T$29+7, Meetings!$B$3:$B1000, "&gt;="&amp;T$29, Meetings!$J$3:$J1000, $B39)
+SUMIFS(Meetings!$F$3:$F1000, Meetings!$B$3:$B1000, "&lt;"&amp;T$29+7, Meetings!$B$3:$B1000, "&gt;="&amp;T$29, Meetings!$K$3:$K1000, $B39)
+SUMIFS(Meetings!$F$3:$F1000, Meetings!$B$3:$B1000, "&lt;"&amp;T$29+7, Meetings!$B$3:$B1000, "&gt;="&amp;T$29, Meetings!$L$3:$L1000, $B39)
+SUMIFS(Meetings!$F$3:$F1000, Meetings!$B$3:$B1000, "&lt;"&amp;T$29+7, Meetings!$B$3:$B1000, "&gt;="&amp;T$29, Meetings!$M$3:$M1000, $B39)
+SUMIFS(Meetings!$F$3:$F1000, Meetings!$B$3:$B1000, "&lt;"&amp;T$29+7, Meetings!$B$3:$B1000, "&gt;="&amp;T$29, Meetings!$N$3:$N1000, $B39)
+SUMIFS(Meetings!$F$3:$F1000, Meetings!$B$3:$B1000, "&lt;"&amp;T$29+7, Meetings!$B$3:$B1000, "&gt;="&amp;T$29, Meetings!$O$3:$O1000, $B39)
+SUMIFS(Meetings!$F$3:$F1000, Meetings!$B$3:$B1000, "&lt;"&amp;T$29+7, Meetings!$B$3:$B1000, "&gt;="&amp;T$29, Meetings!$P$3:$P1000, $B39)
+SUMIFS(Meetings!$F$3:$F1000, Meetings!$B$3:$B1000, "&lt;"&amp;T$29+7, Meetings!$B$3:$B1000, "&gt;="&amp;T$29, Meetings!$Q$3:$Q1000, $B39)</f>
        <v>0</v>
      </c>
      <c r="U39" s="143">
        <f>SUMIFS(Timesheet!$G$3:$G1000, Timesheet!$C$3:$C1000, $B39, Timesheet!$B$3:$B1000, "&lt;"&amp;U$29+7, Timesheet!$B$3:$B1000, "&gt;="&amp;U$29)
+SUMIFS(Meetings!$F$3:$F1000, Meetings!$B$3:$B1000, "&lt;"&amp;U$29+7, Meetings!$B$3:$B1000, "&gt;="&amp;U$29, Meetings!$G$3:$G1000, $B39)
+SUMIFS(Meetings!$F$3:$F1000, Meetings!$B$3:$B1000, "&lt;"&amp;U$29+7, Meetings!$B$3:$B1000, "&gt;="&amp;U$29, Meetings!$H$3:$H1000, $B39)
+SUMIFS(Meetings!$F$3:$F1000, Meetings!$B$3:$B1000, "&lt;"&amp;U$29+7, Meetings!$B$3:$B1000, "&gt;="&amp;U$29, Meetings!$I$3:$I1000, $B39)
+SUMIFS(Meetings!$F$3:$F1000, Meetings!$B$3:$B1000, "&lt;"&amp;U$29+7, Meetings!$B$3:$B1000, "&gt;="&amp;U$29, Meetings!$J$3:$J1000, $B39)
+SUMIFS(Meetings!$F$3:$F1000, Meetings!$B$3:$B1000, "&lt;"&amp;U$29+7, Meetings!$B$3:$B1000, "&gt;="&amp;U$29, Meetings!$K$3:$K1000, $B39)
+SUMIFS(Meetings!$F$3:$F1000, Meetings!$B$3:$B1000, "&lt;"&amp;U$29+7, Meetings!$B$3:$B1000, "&gt;="&amp;U$29, Meetings!$L$3:$L1000, $B39)
+SUMIFS(Meetings!$F$3:$F1000, Meetings!$B$3:$B1000, "&lt;"&amp;U$29+7, Meetings!$B$3:$B1000, "&gt;="&amp;U$29, Meetings!$M$3:$M1000, $B39)
+SUMIFS(Meetings!$F$3:$F1000, Meetings!$B$3:$B1000, "&lt;"&amp;U$29+7, Meetings!$B$3:$B1000, "&gt;="&amp;U$29, Meetings!$N$3:$N1000, $B39)
+SUMIFS(Meetings!$F$3:$F1000, Meetings!$B$3:$B1000, "&lt;"&amp;U$29+7, Meetings!$B$3:$B1000, "&gt;="&amp;U$29, Meetings!$O$3:$O1000, $B39)
+SUMIFS(Meetings!$F$3:$F1000, Meetings!$B$3:$B1000, "&lt;"&amp;U$29+7, Meetings!$B$3:$B1000, "&gt;="&amp;U$29, Meetings!$P$3:$P1000, $B39)
+SUMIFS(Meetings!$F$3:$F1000, Meetings!$B$3:$B1000, "&lt;"&amp;U$29+7, Meetings!$B$3:$B1000, "&gt;="&amp;U$29, Meetings!$Q$3:$Q1000, $B39)</f>
        <v>9.25</v>
      </c>
      <c r="V39" s="143">
        <f>SUMIFS(Timesheet!$G$3:$G1000, Timesheet!$C$3:$C1000, $B39, Timesheet!$B$3:$B1000, "&lt;"&amp;V$29+7, Timesheet!$B$3:$B1000, "&gt;="&amp;V$29)
+SUMIFS(Meetings!$F$3:$F1000, Meetings!$B$3:$B1000, "&lt;"&amp;V$29+7, Meetings!$B$3:$B1000, "&gt;="&amp;V$29, Meetings!$G$3:$G1000, $B39)
+SUMIFS(Meetings!$F$3:$F1000, Meetings!$B$3:$B1000, "&lt;"&amp;V$29+7, Meetings!$B$3:$B1000, "&gt;="&amp;V$29, Meetings!$H$3:$H1000, $B39)
+SUMIFS(Meetings!$F$3:$F1000, Meetings!$B$3:$B1000, "&lt;"&amp;V$29+7, Meetings!$B$3:$B1000, "&gt;="&amp;V$29, Meetings!$I$3:$I1000, $B39)
+SUMIFS(Meetings!$F$3:$F1000, Meetings!$B$3:$B1000, "&lt;"&amp;V$29+7, Meetings!$B$3:$B1000, "&gt;="&amp;V$29, Meetings!$J$3:$J1000, $B39)
+SUMIFS(Meetings!$F$3:$F1000, Meetings!$B$3:$B1000, "&lt;"&amp;V$29+7, Meetings!$B$3:$B1000, "&gt;="&amp;V$29, Meetings!$K$3:$K1000, $B39)
+SUMIFS(Meetings!$F$3:$F1000, Meetings!$B$3:$B1000, "&lt;"&amp;V$29+7, Meetings!$B$3:$B1000, "&gt;="&amp;V$29, Meetings!$L$3:$L1000, $B39)
+SUMIFS(Meetings!$F$3:$F1000, Meetings!$B$3:$B1000, "&lt;"&amp;V$29+7, Meetings!$B$3:$B1000, "&gt;="&amp;V$29, Meetings!$M$3:$M1000, $B39)
+SUMIFS(Meetings!$F$3:$F1000, Meetings!$B$3:$B1000, "&lt;"&amp;V$29+7, Meetings!$B$3:$B1000, "&gt;="&amp;V$29, Meetings!$N$3:$N1000, $B39)
+SUMIFS(Meetings!$F$3:$F1000, Meetings!$B$3:$B1000, "&lt;"&amp;V$29+7, Meetings!$B$3:$B1000, "&gt;="&amp;V$29, Meetings!$O$3:$O1000, $B39)
+SUMIFS(Meetings!$F$3:$F1000, Meetings!$B$3:$B1000, "&lt;"&amp;V$29+7, Meetings!$B$3:$B1000, "&gt;="&amp;V$29, Meetings!$P$3:$P1000, $B39)
+SUMIFS(Meetings!$F$3:$F1000, Meetings!$B$3:$B1000, "&lt;"&amp;V$29+7, Meetings!$B$3:$B1000, "&gt;="&amp;V$29, Meetings!$Q$3:$Q1000, $B39)</f>
        <v>1.5</v>
      </c>
      <c r="W39" s="144">
        <f>SUMIFS(Timesheet!$G$3:$G1000, Timesheet!$C$3:$C1000, $B39, Timesheet!$B$3:$B1000, "&lt;"&amp;W$29+7, Timesheet!$B$3:$B1000, "&gt;="&amp;W$29)
+SUMIFS(Meetings!$F$3:$F1000, Meetings!$B$3:$B1000, "&lt;"&amp;W$29+7, Meetings!$B$3:$B1000, "&gt;="&amp;W$29, Meetings!$G$3:$G1000, $B39)
+SUMIFS(Meetings!$F$3:$F1000, Meetings!$B$3:$B1000, "&lt;"&amp;W$29+7, Meetings!$B$3:$B1000, "&gt;="&amp;W$29, Meetings!$H$3:$H1000, $B39)
+SUMIFS(Meetings!$F$3:$F1000, Meetings!$B$3:$B1000, "&lt;"&amp;W$29+7, Meetings!$B$3:$B1000, "&gt;="&amp;W$29, Meetings!$I$3:$I1000, $B39)
+SUMIFS(Meetings!$F$3:$F1000, Meetings!$B$3:$B1000, "&lt;"&amp;W$29+7, Meetings!$B$3:$B1000, "&gt;="&amp;W$29, Meetings!$J$3:$J1000, $B39)
+SUMIFS(Meetings!$F$3:$F1000, Meetings!$B$3:$B1000, "&lt;"&amp;W$29+7, Meetings!$B$3:$B1000, "&gt;="&amp;W$29, Meetings!$K$3:$K1000, $B39)
+SUMIFS(Meetings!$F$3:$F1000, Meetings!$B$3:$B1000, "&lt;"&amp;W$29+7, Meetings!$B$3:$B1000, "&gt;="&amp;W$29, Meetings!$L$3:$L1000, $B39)
+SUMIFS(Meetings!$F$3:$F1000, Meetings!$B$3:$B1000, "&lt;"&amp;W$29+7, Meetings!$B$3:$B1000, "&gt;="&amp;W$29, Meetings!$M$3:$M1000, $B39)
+SUMIFS(Meetings!$F$3:$F1000, Meetings!$B$3:$B1000, "&lt;"&amp;W$29+7, Meetings!$B$3:$B1000, "&gt;="&amp;W$29, Meetings!$N$3:$N1000, $B39)
+SUMIFS(Meetings!$F$3:$F1000, Meetings!$B$3:$B1000, "&lt;"&amp;W$29+7, Meetings!$B$3:$B1000, "&gt;="&amp;W$29, Meetings!$O$3:$O1000, $B39)
+SUMIFS(Meetings!$F$3:$F1000, Meetings!$B$3:$B1000, "&lt;"&amp;W$29+7, Meetings!$B$3:$B1000, "&gt;="&amp;W$29, Meetings!$P$3:$P1000, $B39)
+SUMIFS(Meetings!$F$3:$F1000, Meetings!$B$3:$B1000, "&lt;"&amp;W$29+7, Meetings!$B$3:$B1000, "&gt;="&amp;W$29, Meetings!$Q$3:$Q1000, $B39)</f>
        <v>0</v>
      </c>
      <c r="X39" s="144">
        <f>SUMIFS(Timesheet!$G$3:$G1000, Timesheet!$C$3:$C1000, $B39, Timesheet!$B$3:$B1000, "&lt;"&amp;X$29+7, Timesheet!$B$3:$B1000, "&gt;="&amp;X$29)
+SUMIFS(Meetings!$F$3:$F1000, Meetings!$B$3:$B1000, "&lt;"&amp;X$29+7, Meetings!$B$3:$B1000, "&gt;="&amp;X$29, Meetings!$G$3:$G1000, $B39)
+SUMIFS(Meetings!$F$3:$F1000, Meetings!$B$3:$B1000, "&lt;"&amp;X$29+7, Meetings!$B$3:$B1000, "&gt;="&amp;X$29, Meetings!$H$3:$H1000, $B39)
+SUMIFS(Meetings!$F$3:$F1000, Meetings!$B$3:$B1000, "&lt;"&amp;X$29+7, Meetings!$B$3:$B1000, "&gt;="&amp;X$29, Meetings!$I$3:$I1000, $B39)
+SUMIFS(Meetings!$F$3:$F1000, Meetings!$B$3:$B1000, "&lt;"&amp;X$29+7, Meetings!$B$3:$B1000, "&gt;="&amp;X$29, Meetings!$J$3:$J1000, $B39)
+SUMIFS(Meetings!$F$3:$F1000, Meetings!$B$3:$B1000, "&lt;"&amp;X$29+7, Meetings!$B$3:$B1000, "&gt;="&amp;X$29, Meetings!$K$3:$K1000, $B39)
+SUMIFS(Meetings!$F$3:$F1000, Meetings!$B$3:$B1000, "&lt;"&amp;X$29+7, Meetings!$B$3:$B1000, "&gt;="&amp;X$29, Meetings!$L$3:$L1000, $B39)
+SUMIFS(Meetings!$F$3:$F1000, Meetings!$B$3:$B1000, "&lt;"&amp;X$29+7, Meetings!$B$3:$B1000, "&gt;="&amp;X$29, Meetings!$M$3:$M1000, $B39)
+SUMIFS(Meetings!$F$3:$F1000, Meetings!$B$3:$B1000, "&lt;"&amp;X$29+7, Meetings!$B$3:$B1000, "&gt;="&amp;X$29, Meetings!$N$3:$N1000, $B39)
+SUMIFS(Meetings!$F$3:$F1000, Meetings!$B$3:$B1000, "&lt;"&amp;X$29+7, Meetings!$B$3:$B1000, "&gt;="&amp;X$29, Meetings!$O$3:$O1000, $B39)
+SUMIFS(Meetings!$F$3:$F1000, Meetings!$B$3:$B1000, "&lt;"&amp;X$29+7, Meetings!$B$3:$B1000, "&gt;="&amp;X$29, Meetings!$P$3:$P1000, $B39)
+SUMIFS(Meetings!$F$3:$F1000, Meetings!$B$3:$B1000, "&lt;"&amp;X$29+7, Meetings!$B$3:$B1000, "&gt;="&amp;X$29, Meetings!$Q$3:$Q1000, $B39)</f>
        <v>0</v>
      </c>
      <c r="Y39" s="144">
        <f>SUMIFS(Timesheet!$G$3:$G1000, Timesheet!$C$3:$C1000, $B39, Timesheet!$B$3:$B1000, "&lt;"&amp;Y$29+7, Timesheet!$B$3:$B1000, "&gt;="&amp;Y$29)
+SUMIFS(Meetings!$F$3:$F1000, Meetings!$B$3:$B1000, "&lt;"&amp;Y$29+7, Meetings!$B$3:$B1000, "&gt;="&amp;Y$29, Meetings!$G$3:$G1000, $B39)
+SUMIFS(Meetings!$F$3:$F1000, Meetings!$B$3:$B1000, "&lt;"&amp;Y$29+7, Meetings!$B$3:$B1000, "&gt;="&amp;Y$29, Meetings!$H$3:$H1000, $B39)
+SUMIFS(Meetings!$F$3:$F1000, Meetings!$B$3:$B1000, "&lt;"&amp;Y$29+7, Meetings!$B$3:$B1000, "&gt;="&amp;Y$29, Meetings!$I$3:$I1000, $B39)
+SUMIFS(Meetings!$F$3:$F1000, Meetings!$B$3:$B1000, "&lt;"&amp;Y$29+7, Meetings!$B$3:$B1000, "&gt;="&amp;Y$29, Meetings!$J$3:$J1000, $B39)
+SUMIFS(Meetings!$F$3:$F1000, Meetings!$B$3:$B1000, "&lt;"&amp;Y$29+7, Meetings!$B$3:$B1000, "&gt;="&amp;Y$29, Meetings!$K$3:$K1000, $B39)
+SUMIFS(Meetings!$F$3:$F1000, Meetings!$B$3:$B1000, "&lt;"&amp;Y$29+7, Meetings!$B$3:$B1000, "&gt;="&amp;Y$29, Meetings!$L$3:$L1000, $B39)
+SUMIFS(Meetings!$F$3:$F1000, Meetings!$B$3:$B1000, "&lt;"&amp;Y$29+7, Meetings!$B$3:$B1000, "&gt;="&amp;Y$29, Meetings!$M$3:$M1000, $B39)
+SUMIFS(Meetings!$F$3:$F1000, Meetings!$B$3:$B1000, "&lt;"&amp;Y$29+7, Meetings!$B$3:$B1000, "&gt;="&amp;Y$29, Meetings!$N$3:$N1000, $B39)
+SUMIFS(Meetings!$F$3:$F1000, Meetings!$B$3:$B1000, "&lt;"&amp;Y$29+7, Meetings!$B$3:$B1000, "&gt;="&amp;Y$29, Meetings!$O$3:$O1000, $B39)
+SUMIFS(Meetings!$F$3:$F1000, Meetings!$B$3:$B1000, "&lt;"&amp;Y$29+7, Meetings!$B$3:$B1000, "&gt;="&amp;Y$29, Meetings!$P$3:$P1000, $B39)
+SUMIFS(Meetings!$F$3:$F1000, Meetings!$B$3:$B1000, "&lt;"&amp;Y$29+7, Meetings!$B$3:$B1000, "&gt;="&amp;Y$29, Meetings!$Q$3:$Q1000, $B39)</f>
        <v>0</v>
      </c>
      <c r="Z39" s="144">
        <f>SUMIFS(Timesheet!$G$3:$G1000, Timesheet!$C$3:$C1000, $B39, Timesheet!$B$3:$B1000, "&lt;"&amp;Z$29+7, Timesheet!$B$3:$B1000, "&gt;="&amp;Z$29)
+SUMIFS(Meetings!$F$3:$F1000, Meetings!$B$3:$B1000, "&lt;"&amp;Z$29+7, Meetings!$B$3:$B1000, "&gt;="&amp;Z$29, Meetings!$G$3:$G1000, $B39)
+SUMIFS(Meetings!$F$3:$F1000, Meetings!$B$3:$B1000, "&lt;"&amp;Z$29+7, Meetings!$B$3:$B1000, "&gt;="&amp;Z$29, Meetings!$H$3:$H1000, $B39)
+SUMIFS(Meetings!$F$3:$F1000, Meetings!$B$3:$B1000, "&lt;"&amp;Z$29+7, Meetings!$B$3:$B1000, "&gt;="&amp;Z$29, Meetings!$I$3:$I1000, $B39)
+SUMIFS(Meetings!$F$3:$F1000, Meetings!$B$3:$B1000, "&lt;"&amp;Z$29+7, Meetings!$B$3:$B1000, "&gt;="&amp;Z$29, Meetings!$J$3:$J1000, $B39)
+SUMIFS(Meetings!$F$3:$F1000, Meetings!$B$3:$B1000, "&lt;"&amp;Z$29+7, Meetings!$B$3:$B1000, "&gt;="&amp;Z$29, Meetings!$K$3:$K1000, $B39)
+SUMIFS(Meetings!$F$3:$F1000, Meetings!$B$3:$B1000, "&lt;"&amp;Z$29+7, Meetings!$B$3:$B1000, "&gt;="&amp;Z$29, Meetings!$L$3:$L1000, $B39)
+SUMIFS(Meetings!$F$3:$F1000, Meetings!$B$3:$B1000, "&lt;"&amp;Z$29+7, Meetings!$B$3:$B1000, "&gt;="&amp;Z$29, Meetings!$M$3:$M1000, $B39)
+SUMIFS(Meetings!$F$3:$F1000, Meetings!$B$3:$B1000, "&lt;"&amp;Z$29+7, Meetings!$B$3:$B1000, "&gt;="&amp;Z$29, Meetings!$N$3:$N1000, $B39)
+SUMIFS(Meetings!$F$3:$F1000, Meetings!$B$3:$B1000, "&lt;"&amp;Z$29+7, Meetings!$B$3:$B1000, "&gt;="&amp;Z$29, Meetings!$O$3:$O1000, $B39)
+SUMIFS(Meetings!$F$3:$F1000, Meetings!$B$3:$B1000, "&lt;"&amp;Z$29+7, Meetings!$B$3:$B1000, "&gt;="&amp;Z$29, Meetings!$P$3:$P1000, $B39)
+SUMIFS(Meetings!$F$3:$F1000, Meetings!$B$3:$B1000, "&lt;"&amp;Z$29+7, Meetings!$B$3:$B1000, "&gt;="&amp;Z$29, Meetings!$Q$3:$Q1000, $B39)</f>
        <v>0</v>
      </c>
      <c r="AA39" s="143">
        <f>SUMIFS(Timesheet!$G$3:$G1000, Timesheet!$C$3:$C1000, $B39, Timesheet!$B$3:$B1000, "&lt;"&amp;AA$29+7, Timesheet!$B$3:$B1000, "&gt;="&amp;AA$29)
+SUMIFS(Meetings!$F$3:$F1000, Meetings!$B$3:$B1000, "&lt;"&amp;AA$29+7, Meetings!$B$3:$B1000, "&gt;="&amp;AA$29, Meetings!$G$3:$G1000, $B39)
+SUMIFS(Meetings!$F$3:$F1000, Meetings!$B$3:$B1000, "&lt;"&amp;AA$29+7, Meetings!$B$3:$B1000, "&gt;="&amp;AA$29, Meetings!$H$3:$H1000, $B39)
+SUMIFS(Meetings!$F$3:$F1000, Meetings!$B$3:$B1000, "&lt;"&amp;AA$29+7, Meetings!$B$3:$B1000, "&gt;="&amp;AA$29, Meetings!$I$3:$I1000, $B39)
+SUMIFS(Meetings!$F$3:$F1000, Meetings!$B$3:$B1000, "&lt;"&amp;AA$29+7, Meetings!$B$3:$B1000, "&gt;="&amp;AA$29, Meetings!$J$3:$J1000, $B39)
+SUMIFS(Meetings!$F$3:$F1000, Meetings!$B$3:$B1000, "&lt;"&amp;AA$29+7, Meetings!$B$3:$B1000, "&gt;="&amp;AA$29, Meetings!$K$3:$K1000, $B39)
+SUMIFS(Meetings!$F$3:$F1000, Meetings!$B$3:$B1000, "&lt;"&amp;AA$29+7, Meetings!$B$3:$B1000, "&gt;="&amp;AA$29, Meetings!$L$3:$L1000, $B39)
+SUMIFS(Meetings!$F$3:$F1000, Meetings!$B$3:$B1000, "&lt;"&amp;AA$29+7, Meetings!$B$3:$B1000, "&gt;="&amp;AA$29, Meetings!$M$3:$M1000, $B39)
+SUMIFS(Meetings!$F$3:$F1000, Meetings!$B$3:$B1000, "&lt;"&amp;AA$29+7, Meetings!$B$3:$B1000, "&gt;="&amp;AA$29, Meetings!$N$3:$N1000, $B39)
+SUMIFS(Meetings!$F$3:$F1000, Meetings!$B$3:$B1000, "&lt;"&amp;AA$29+7, Meetings!$B$3:$B1000, "&gt;="&amp;AA$29, Meetings!$O$3:$O1000, $B39)
+SUMIFS(Meetings!$F$3:$F1000, Meetings!$B$3:$B1000, "&lt;"&amp;AA$29+7, Meetings!$B$3:$B1000, "&gt;="&amp;AA$29, Meetings!$P$3:$P1000, $B39)
+SUMIFS(Meetings!$F$3:$F1000, Meetings!$B$3:$B1000, "&lt;"&amp;AA$29+7, Meetings!$B$3:$B1000, "&gt;="&amp;AA$29, Meetings!$Q$3:$Q1000, $B39)</f>
        <v>0</v>
      </c>
      <c r="AB39" s="143">
        <f>SUMIFS(Timesheet!$G$3:$G1000, Timesheet!$C$3:$C1000, $B39, Timesheet!$B$3:$B1000, "&lt;"&amp;AB$29+7, Timesheet!$B$3:$B1000, "&gt;="&amp;AB$29)
+SUMIFS(Meetings!$F$3:$F1000, Meetings!$B$3:$B1000, "&lt;"&amp;AB$29+7, Meetings!$B$3:$B1000, "&gt;="&amp;AB$29, Meetings!$G$3:$G1000, $B39)
+SUMIFS(Meetings!$F$3:$F1000, Meetings!$B$3:$B1000, "&lt;"&amp;AB$29+7, Meetings!$B$3:$B1000, "&gt;="&amp;AB$29, Meetings!$H$3:$H1000, $B39)
+SUMIFS(Meetings!$F$3:$F1000, Meetings!$B$3:$B1000, "&lt;"&amp;AB$29+7, Meetings!$B$3:$B1000, "&gt;="&amp;AB$29, Meetings!$I$3:$I1000, $B39)
+SUMIFS(Meetings!$F$3:$F1000, Meetings!$B$3:$B1000, "&lt;"&amp;AB$29+7, Meetings!$B$3:$B1000, "&gt;="&amp;AB$29, Meetings!$J$3:$J1000, $B39)
+SUMIFS(Meetings!$F$3:$F1000, Meetings!$B$3:$B1000, "&lt;"&amp;AB$29+7, Meetings!$B$3:$B1000, "&gt;="&amp;AB$29, Meetings!$K$3:$K1000, $B39)
+SUMIFS(Meetings!$F$3:$F1000, Meetings!$B$3:$B1000, "&lt;"&amp;AB$29+7, Meetings!$B$3:$B1000, "&gt;="&amp;AB$29, Meetings!$L$3:$L1000, $B39)
+SUMIFS(Meetings!$F$3:$F1000, Meetings!$B$3:$B1000, "&lt;"&amp;AB$29+7, Meetings!$B$3:$B1000, "&gt;="&amp;AB$29, Meetings!$M$3:$M1000, $B39)
+SUMIFS(Meetings!$F$3:$F1000, Meetings!$B$3:$B1000, "&lt;"&amp;AB$29+7, Meetings!$B$3:$B1000, "&gt;="&amp;AB$29, Meetings!$N$3:$N1000, $B39)
+SUMIFS(Meetings!$F$3:$F1000, Meetings!$B$3:$B1000, "&lt;"&amp;AB$29+7, Meetings!$B$3:$B1000, "&gt;="&amp;AB$29, Meetings!$O$3:$O1000, $B39)
+SUMIFS(Meetings!$F$3:$F1000, Meetings!$B$3:$B1000, "&lt;"&amp;AB$29+7, Meetings!$B$3:$B1000, "&gt;="&amp;AB$29, Meetings!$P$3:$P1000, $B39)
+SUMIFS(Meetings!$F$3:$F1000, Meetings!$B$3:$B1000, "&lt;"&amp;AB$29+7, Meetings!$B$3:$B1000, "&gt;="&amp;AB$29, Meetings!$Q$3:$Q1000, $B39)</f>
        <v>0</v>
      </c>
      <c r="AC39" s="143">
        <f>SUMIFS(Timesheet!$G$3:$G1000, Timesheet!$C$3:$C1000, $B39, Timesheet!$B$3:$B1000, "&lt;"&amp;AC$29+7, Timesheet!$B$3:$B1000, "&gt;="&amp;AC$29)
+SUMIFS(Meetings!$F$3:$F1000, Meetings!$B$3:$B1000, "&lt;"&amp;AC$29+7, Meetings!$B$3:$B1000, "&gt;="&amp;AC$29, Meetings!$G$3:$G1000, $B39)
+SUMIFS(Meetings!$F$3:$F1000, Meetings!$B$3:$B1000, "&lt;"&amp;AC$29+7, Meetings!$B$3:$B1000, "&gt;="&amp;AC$29, Meetings!$H$3:$H1000, $B39)
+SUMIFS(Meetings!$F$3:$F1000, Meetings!$B$3:$B1000, "&lt;"&amp;AC$29+7, Meetings!$B$3:$B1000, "&gt;="&amp;AC$29, Meetings!$I$3:$I1000, $B39)
+SUMIFS(Meetings!$F$3:$F1000, Meetings!$B$3:$B1000, "&lt;"&amp;AC$29+7, Meetings!$B$3:$B1000, "&gt;="&amp;AC$29, Meetings!$J$3:$J1000, $B39)
+SUMIFS(Meetings!$F$3:$F1000, Meetings!$B$3:$B1000, "&lt;"&amp;AC$29+7, Meetings!$B$3:$B1000, "&gt;="&amp;AC$29, Meetings!$K$3:$K1000, $B39)
+SUMIFS(Meetings!$F$3:$F1000, Meetings!$B$3:$B1000, "&lt;"&amp;AC$29+7, Meetings!$B$3:$B1000, "&gt;="&amp;AC$29, Meetings!$L$3:$L1000, $B39)
+SUMIFS(Meetings!$F$3:$F1000, Meetings!$B$3:$B1000, "&lt;"&amp;AC$29+7, Meetings!$B$3:$B1000, "&gt;="&amp;AC$29, Meetings!$M$3:$M1000, $B39)
+SUMIFS(Meetings!$F$3:$F1000, Meetings!$B$3:$B1000, "&lt;"&amp;AC$29+7, Meetings!$B$3:$B1000, "&gt;="&amp;AC$29, Meetings!$N$3:$N1000, $B39)
+SUMIFS(Meetings!$F$3:$F1000, Meetings!$B$3:$B1000, "&lt;"&amp;AC$29+7, Meetings!$B$3:$B1000, "&gt;="&amp;AC$29, Meetings!$O$3:$O1000, $B39)
+SUMIFS(Meetings!$F$3:$F1000, Meetings!$B$3:$B1000, "&lt;"&amp;AC$29+7, Meetings!$B$3:$B1000, "&gt;="&amp;AC$29, Meetings!$P$3:$P1000, $B39)
+SUMIFS(Meetings!$F$3:$F1000, Meetings!$B$3:$B1000, "&lt;"&amp;AC$29+7, Meetings!$B$3:$B1000, "&gt;="&amp;AC$29, Meetings!$Q$3:$Q1000, $B39)</f>
        <v>4.25</v>
      </c>
      <c r="AD39" s="143">
        <f>SUMIFS(Timesheet!$G$3:$G1000, Timesheet!$C$3:$C1000, $B39, Timesheet!$B$3:$B1000, "&lt;"&amp;AD$29+7, Timesheet!$B$3:$B1000, "&gt;="&amp;AD$29)
+SUMIFS(Meetings!$F$3:$F1000, Meetings!$B$3:$B1000, "&lt;"&amp;AD$29+7, Meetings!$B$3:$B1000, "&gt;="&amp;AD$29, Meetings!$G$3:$G1000, $B39)
+SUMIFS(Meetings!$F$3:$F1000, Meetings!$B$3:$B1000, "&lt;"&amp;AD$29+7, Meetings!$B$3:$B1000, "&gt;="&amp;AD$29, Meetings!$H$3:$H1000, $B39)
+SUMIFS(Meetings!$F$3:$F1000, Meetings!$B$3:$B1000, "&lt;"&amp;AD$29+7, Meetings!$B$3:$B1000, "&gt;="&amp;AD$29, Meetings!$I$3:$I1000, $B39)
+SUMIFS(Meetings!$F$3:$F1000, Meetings!$B$3:$B1000, "&lt;"&amp;AD$29+7, Meetings!$B$3:$B1000, "&gt;="&amp;AD$29, Meetings!$J$3:$J1000, $B39)
+SUMIFS(Meetings!$F$3:$F1000, Meetings!$B$3:$B1000, "&lt;"&amp;AD$29+7, Meetings!$B$3:$B1000, "&gt;="&amp;AD$29, Meetings!$K$3:$K1000, $B39)
+SUMIFS(Meetings!$F$3:$F1000, Meetings!$B$3:$B1000, "&lt;"&amp;AD$29+7, Meetings!$B$3:$B1000, "&gt;="&amp;AD$29, Meetings!$L$3:$L1000, $B39)
+SUMIFS(Meetings!$F$3:$F1000, Meetings!$B$3:$B1000, "&lt;"&amp;AD$29+7, Meetings!$B$3:$B1000, "&gt;="&amp;AD$29, Meetings!$M$3:$M1000, $B39)
+SUMIFS(Meetings!$F$3:$F1000, Meetings!$B$3:$B1000, "&lt;"&amp;AD$29+7, Meetings!$B$3:$B1000, "&gt;="&amp;AD$29, Meetings!$N$3:$N1000, $B39)
+SUMIFS(Meetings!$F$3:$F1000, Meetings!$B$3:$B1000, "&lt;"&amp;AD$29+7, Meetings!$B$3:$B1000, "&gt;="&amp;AD$29, Meetings!$O$3:$O1000, $B39)
+SUMIFS(Meetings!$F$3:$F1000, Meetings!$B$3:$B1000, "&lt;"&amp;AD$29+7, Meetings!$B$3:$B1000, "&gt;="&amp;AD$29, Meetings!$P$3:$P1000, $B39)
+SUMIFS(Meetings!$F$3:$F1000, Meetings!$B$3:$B1000, "&lt;"&amp;AD$29+7, Meetings!$B$3:$B1000, "&gt;="&amp;AD$29, Meetings!$Q$3:$Q1000, $B39)</f>
        <v>2</v>
      </c>
      <c r="AE39" s="143">
        <f>SUMIFS(Timesheet!$G$3:$G1000, Timesheet!$C$3:$C1000, $B39, Timesheet!$B$3:$B1000, "&lt;"&amp;AE$29+7, Timesheet!$B$3:$B1000, "&gt;="&amp;AE$29)
+SUMIFS(Meetings!$F$3:$F1000, Meetings!$B$3:$B1000, "&lt;"&amp;AE$29+7, Meetings!$B$3:$B1000, "&gt;="&amp;AE$29, Meetings!$G$3:$G1000, $B39)
+SUMIFS(Meetings!$F$3:$F1000, Meetings!$B$3:$B1000, "&lt;"&amp;AE$29+7, Meetings!$B$3:$B1000, "&gt;="&amp;AE$29, Meetings!$H$3:$H1000, $B39)
+SUMIFS(Meetings!$F$3:$F1000, Meetings!$B$3:$B1000, "&lt;"&amp;AE$29+7, Meetings!$B$3:$B1000, "&gt;="&amp;AE$29, Meetings!$I$3:$I1000, $B39)
+SUMIFS(Meetings!$F$3:$F1000, Meetings!$B$3:$B1000, "&lt;"&amp;AE$29+7, Meetings!$B$3:$B1000, "&gt;="&amp;AE$29, Meetings!$J$3:$J1000, $B39)
+SUMIFS(Meetings!$F$3:$F1000, Meetings!$B$3:$B1000, "&lt;"&amp;AE$29+7, Meetings!$B$3:$B1000, "&gt;="&amp;AE$29, Meetings!$K$3:$K1000, $B39)
+SUMIFS(Meetings!$F$3:$F1000, Meetings!$B$3:$B1000, "&lt;"&amp;AE$29+7, Meetings!$B$3:$B1000, "&gt;="&amp;AE$29, Meetings!$L$3:$L1000, $B39)
+SUMIFS(Meetings!$F$3:$F1000, Meetings!$B$3:$B1000, "&lt;"&amp;AE$29+7, Meetings!$B$3:$B1000, "&gt;="&amp;AE$29, Meetings!$M$3:$M1000, $B39)
+SUMIFS(Meetings!$F$3:$F1000, Meetings!$B$3:$B1000, "&lt;"&amp;AE$29+7, Meetings!$B$3:$B1000, "&gt;="&amp;AE$29, Meetings!$N$3:$N1000, $B39)
+SUMIFS(Meetings!$F$3:$F1000, Meetings!$B$3:$B1000, "&lt;"&amp;AE$29+7, Meetings!$B$3:$B1000, "&gt;="&amp;AE$29, Meetings!$O$3:$O1000, $B39)
+SUMIFS(Meetings!$F$3:$F1000, Meetings!$B$3:$B1000, "&lt;"&amp;AE$29+7, Meetings!$B$3:$B1000, "&gt;="&amp;AE$29, Meetings!$P$3:$P1000, $B39)
+SUMIFS(Meetings!$F$3:$F1000, Meetings!$B$3:$B1000, "&lt;"&amp;AE$29+7, Meetings!$B$3:$B1000, "&gt;="&amp;AE$29, Meetings!$Q$3:$Q1000, $B39)</f>
        <v>0</v>
      </c>
      <c r="AF39" s="143">
        <f>SUMIFS(Timesheet!$G$3:$G1000, Timesheet!$C$3:$C1000, $B39, Timesheet!$B$3:$B1000, "&lt;"&amp;AF$29+7, Timesheet!$B$3:$B1000, "&gt;="&amp;AF$29)
+SUMIFS(Meetings!$F$3:$F1000, Meetings!$B$3:$B1000, "&lt;"&amp;AF$29+7, Meetings!$B$3:$B1000, "&gt;="&amp;AF$29, Meetings!$G$3:$G1000, $B39)
+SUMIFS(Meetings!$F$3:$F1000, Meetings!$B$3:$B1000, "&lt;"&amp;AF$29+7, Meetings!$B$3:$B1000, "&gt;="&amp;AF$29, Meetings!$H$3:$H1000, $B39)
+SUMIFS(Meetings!$F$3:$F1000, Meetings!$B$3:$B1000, "&lt;"&amp;AF$29+7, Meetings!$B$3:$B1000, "&gt;="&amp;AF$29, Meetings!$I$3:$I1000, $B39)
+SUMIFS(Meetings!$F$3:$F1000, Meetings!$B$3:$B1000, "&lt;"&amp;AF$29+7, Meetings!$B$3:$B1000, "&gt;="&amp;AF$29, Meetings!$J$3:$J1000, $B39)
+SUMIFS(Meetings!$F$3:$F1000, Meetings!$B$3:$B1000, "&lt;"&amp;AF$29+7, Meetings!$B$3:$B1000, "&gt;="&amp;AF$29, Meetings!$K$3:$K1000, $B39)
+SUMIFS(Meetings!$F$3:$F1000, Meetings!$B$3:$B1000, "&lt;"&amp;AF$29+7, Meetings!$B$3:$B1000, "&gt;="&amp;AF$29, Meetings!$L$3:$L1000, $B39)
+SUMIFS(Meetings!$F$3:$F1000, Meetings!$B$3:$B1000, "&lt;"&amp;AF$29+7, Meetings!$B$3:$B1000, "&gt;="&amp;AF$29, Meetings!$M$3:$M1000, $B39)
+SUMIFS(Meetings!$F$3:$F1000, Meetings!$B$3:$B1000, "&lt;"&amp;AF$29+7, Meetings!$B$3:$B1000, "&gt;="&amp;AF$29, Meetings!$N$3:$N1000, $B39)
+SUMIFS(Meetings!$F$3:$F1000, Meetings!$B$3:$B1000, "&lt;"&amp;AF$29+7, Meetings!$B$3:$B1000, "&gt;="&amp;AF$29, Meetings!$O$3:$O1000, $B39)
+SUMIFS(Meetings!$F$3:$F1000, Meetings!$B$3:$B1000, "&lt;"&amp;AF$29+7, Meetings!$B$3:$B1000, "&gt;="&amp;AF$29, Meetings!$P$3:$P1000, $B39)
+SUMIFS(Meetings!$F$3:$F1000, Meetings!$B$3:$B1000, "&lt;"&amp;AF$29+7, Meetings!$B$3:$B1000, "&gt;="&amp;AF$29, Meetings!$Q$3:$Q1000, $B39)</f>
        <v>4.25</v>
      </c>
      <c r="AG39" s="143">
        <f>SUMIFS(Timesheet!$G$3:$G1000, Timesheet!$C$3:$C1000, $B39, Timesheet!$B$3:$B1000, "&lt;"&amp;AG$29+7, Timesheet!$B$3:$B1000, "&gt;="&amp;AG$29)
+SUMIFS(Meetings!$F$3:$F1000, Meetings!$B$3:$B1000, "&lt;"&amp;AG$29+7, Meetings!$B$3:$B1000, "&gt;="&amp;AG$29, Meetings!$G$3:$G1000, $B39)
+SUMIFS(Meetings!$F$3:$F1000, Meetings!$B$3:$B1000, "&lt;"&amp;AG$29+7, Meetings!$B$3:$B1000, "&gt;="&amp;AG$29, Meetings!$H$3:$H1000, $B39)
+SUMIFS(Meetings!$F$3:$F1000, Meetings!$B$3:$B1000, "&lt;"&amp;AG$29+7, Meetings!$B$3:$B1000, "&gt;="&amp;AG$29, Meetings!$I$3:$I1000, $B39)
+SUMIFS(Meetings!$F$3:$F1000, Meetings!$B$3:$B1000, "&lt;"&amp;AG$29+7, Meetings!$B$3:$B1000, "&gt;="&amp;AG$29, Meetings!$J$3:$J1000, $B39)
+SUMIFS(Meetings!$F$3:$F1000, Meetings!$B$3:$B1000, "&lt;"&amp;AG$29+7, Meetings!$B$3:$B1000, "&gt;="&amp;AG$29, Meetings!$K$3:$K1000, $B39)
+SUMIFS(Meetings!$F$3:$F1000, Meetings!$B$3:$B1000, "&lt;"&amp;AG$29+7, Meetings!$B$3:$B1000, "&gt;="&amp;AG$29, Meetings!$L$3:$L1000, $B39)
+SUMIFS(Meetings!$F$3:$F1000, Meetings!$B$3:$B1000, "&lt;"&amp;AG$29+7, Meetings!$B$3:$B1000, "&gt;="&amp;AG$29, Meetings!$M$3:$M1000, $B39)
+SUMIFS(Meetings!$F$3:$F1000, Meetings!$B$3:$B1000, "&lt;"&amp;AG$29+7, Meetings!$B$3:$B1000, "&gt;="&amp;AG$29, Meetings!$N$3:$N1000, $B39)
+SUMIFS(Meetings!$F$3:$F1000, Meetings!$B$3:$B1000, "&lt;"&amp;AG$29+7, Meetings!$B$3:$B1000, "&gt;="&amp;AG$29, Meetings!$O$3:$O1000, $B39)
+SUMIFS(Meetings!$F$3:$F1000, Meetings!$B$3:$B1000, "&lt;"&amp;AG$29+7, Meetings!$B$3:$B1000, "&gt;="&amp;AG$29, Meetings!$P$3:$P1000, $B39)
+SUMIFS(Meetings!$F$3:$F1000, Meetings!$B$3:$B1000, "&lt;"&amp;AG$29+7, Meetings!$B$3:$B1000, "&gt;="&amp;AG$29, Meetings!$Q$3:$Q1000, $B39)</f>
        <v>13.25</v>
      </c>
      <c r="AH39" s="143">
        <f>SUMIFS(Timesheet!$G$3:$G1000, Timesheet!$C$3:$C1000, $B39, Timesheet!$B$3:$B1000, "&lt;"&amp;AH$29+7, Timesheet!$B$3:$B1000, "&gt;="&amp;AH$29)
+SUMIFS(Meetings!$F$3:$F1000, Meetings!$B$3:$B1000, "&lt;"&amp;AH$29+7, Meetings!$B$3:$B1000, "&gt;="&amp;AH$29, Meetings!$G$3:$G1000, $B39)
+SUMIFS(Meetings!$F$3:$F1000, Meetings!$B$3:$B1000, "&lt;"&amp;AH$29+7, Meetings!$B$3:$B1000, "&gt;="&amp;AH$29, Meetings!$H$3:$H1000, $B39)
+SUMIFS(Meetings!$F$3:$F1000, Meetings!$B$3:$B1000, "&lt;"&amp;AH$29+7, Meetings!$B$3:$B1000, "&gt;="&amp;AH$29, Meetings!$I$3:$I1000, $B39)
+SUMIFS(Meetings!$F$3:$F1000, Meetings!$B$3:$B1000, "&lt;"&amp;AH$29+7, Meetings!$B$3:$B1000, "&gt;="&amp;AH$29, Meetings!$J$3:$J1000, $B39)
+SUMIFS(Meetings!$F$3:$F1000, Meetings!$B$3:$B1000, "&lt;"&amp;AH$29+7, Meetings!$B$3:$B1000, "&gt;="&amp;AH$29, Meetings!$K$3:$K1000, $B39)
+SUMIFS(Meetings!$F$3:$F1000, Meetings!$B$3:$B1000, "&lt;"&amp;AH$29+7, Meetings!$B$3:$B1000, "&gt;="&amp;AH$29, Meetings!$L$3:$L1000, $B39)
+SUMIFS(Meetings!$F$3:$F1000, Meetings!$B$3:$B1000, "&lt;"&amp;AH$29+7, Meetings!$B$3:$B1000, "&gt;="&amp;AH$29, Meetings!$M$3:$M1000, $B39)
+SUMIFS(Meetings!$F$3:$F1000, Meetings!$B$3:$B1000, "&lt;"&amp;AH$29+7, Meetings!$B$3:$B1000, "&gt;="&amp;AH$29, Meetings!$N$3:$N1000, $B39)
+SUMIFS(Meetings!$F$3:$F1000, Meetings!$B$3:$B1000, "&lt;"&amp;AH$29+7, Meetings!$B$3:$B1000, "&gt;="&amp;AH$29, Meetings!$O$3:$O1000, $B39)
+SUMIFS(Meetings!$F$3:$F1000, Meetings!$B$3:$B1000, "&lt;"&amp;AH$29+7, Meetings!$B$3:$B1000, "&gt;="&amp;AH$29, Meetings!$P$3:$P1000, $B39)
+SUMIFS(Meetings!$F$3:$F1000, Meetings!$B$3:$B1000, "&lt;"&amp;AH$29+7, Meetings!$B$3:$B1000, "&gt;="&amp;AH$29, Meetings!$Q$3:$Q1000, $B39)</f>
        <v>0</v>
      </c>
      <c r="AI39" s="143">
        <f>SUMIFS(Timesheet!$G$3:$G1000, Timesheet!$C$3:$C1000, $B39, Timesheet!$B$3:$B1000, "&lt;"&amp;AI$29+7, Timesheet!$B$3:$B1000, "&gt;="&amp;AI$29)
+SUMIFS(Meetings!$F$3:$F1000, Meetings!$B$3:$B1000, "&lt;"&amp;AI$29+7, Meetings!$B$3:$B1000, "&gt;="&amp;AI$29, Meetings!$G$3:$G1000, $B39)
+SUMIFS(Meetings!$F$3:$F1000, Meetings!$B$3:$B1000, "&lt;"&amp;AI$29+7, Meetings!$B$3:$B1000, "&gt;="&amp;AI$29, Meetings!$H$3:$H1000, $B39)
+SUMIFS(Meetings!$F$3:$F1000, Meetings!$B$3:$B1000, "&lt;"&amp;AI$29+7, Meetings!$B$3:$B1000, "&gt;="&amp;AI$29, Meetings!$I$3:$I1000, $B39)
+SUMIFS(Meetings!$F$3:$F1000, Meetings!$B$3:$B1000, "&lt;"&amp;AI$29+7, Meetings!$B$3:$B1000, "&gt;="&amp;AI$29, Meetings!$J$3:$J1000, $B39)
+SUMIFS(Meetings!$F$3:$F1000, Meetings!$B$3:$B1000, "&lt;"&amp;AI$29+7, Meetings!$B$3:$B1000, "&gt;="&amp;AI$29, Meetings!$K$3:$K1000, $B39)
+SUMIFS(Meetings!$F$3:$F1000, Meetings!$B$3:$B1000, "&lt;"&amp;AI$29+7, Meetings!$B$3:$B1000, "&gt;="&amp;AI$29, Meetings!$L$3:$L1000, $B39)
+SUMIFS(Meetings!$F$3:$F1000, Meetings!$B$3:$B1000, "&lt;"&amp;AI$29+7, Meetings!$B$3:$B1000, "&gt;="&amp;AI$29, Meetings!$M$3:$M1000, $B39)
+SUMIFS(Meetings!$F$3:$F1000, Meetings!$B$3:$B1000, "&lt;"&amp;AI$29+7, Meetings!$B$3:$B1000, "&gt;="&amp;AI$29, Meetings!$N$3:$N1000, $B39)
+SUMIFS(Meetings!$F$3:$F1000, Meetings!$B$3:$B1000, "&lt;"&amp;AI$29+7, Meetings!$B$3:$B1000, "&gt;="&amp;AI$29, Meetings!$O$3:$O1000, $B39)
+SUMIFS(Meetings!$F$3:$F1000, Meetings!$B$3:$B1000, "&lt;"&amp;AI$29+7, Meetings!$B$3:$B1000, "&gt;="&amp;AI$29, Meetings!$P$3:$P1000, $B39)
+SUMIFS(Meetings!$F$3:$F1000, Meetings!$B$3:$B1000, "&lt;"&amp;AI$29+7, Meetings!$B$3:$B1000, "&gt;="&amp;AI$29, Meetings!$Q$3:$Q1000, $B39)</f>
        <v>0</v>
      </c>
      <c r="AJ39" s="143">
        <f>SUMIFS(Timesheet!$G$3:$G1000, Timesheet!$C$3:$C1000, $B39, Timesheet!$B$3:$B1000, "&lt;"&amp;AJ$29+7, Timesheet!$B$3:$B1000, "&gt;="&amp;AJ$29)
+SUMIFS(Meetings!$F$3:$F1000, Meetings!$B$3:$B1000, "&lt;"&amp;AJ$29+7, Meetings!$B$3:$B1000, "&gt;="&amp;AJ$29, Meetings!$G$3:$G1000, $B39)
+SUMIFS(Meetings!$F$3:$F1000, Meetings!$B$3:$B1000, "&lt;"&amp;AJ$29+7, Meetings!$B$3:$B1000, "&gt;="&amp;AJ$29, Meetings!$H$3:$H1000, $B39)
+SUMIFS(Meetings!$F$3:$F1000, Meetings!$B$3:$B1000, "&lt;"&amp;AJ$29+7, Meetings!$B$3:$B1000, "&gt;="&amp;AJ$29, Meetings!$I$3:$I1000, $B39)
+SUMIFS(Meetings!$F$3:$F1000, Meetings!$B$3:$B1000, "&lt;"&amp;AJ$29+7, Meetings!$B$3:$B1000, "&gt;="&amp;AJ$29, Meetings!$J$3:$J1000, $B39)
+SUMIFS(Meetings!$F$3:$F1000, Meetings!$B$3:$B1000, "&lt;"&amp;AJ$29+7, Meetings!$B$3:$B1000, "&gt;="&amp;AJ$29, Meetings!$K$3:$K1000, $B39)
+SUMIFS(Meetings!$F$3:$F1000, Meetings!$B$3:$B1000, "&lt;"&amp;AJ$29+7, Meetings!$B$3:$B1000, "&gt;="&amp;AJ$29, Meetings!$L$3:$L1000, $B39)
+SUMIFS(Meetings!$F$3:$F1000, Meetings!$B$3:$B1000, "&lt;"&amp;AJ$29+7, Meetings!$B$3:$B1000, "&gt;="&amp;AJ$29, Meetings!$M$3:$M1000, $B39)
+SUMIFS(Meetings!$F$3:$F1000, Meetings!$B$3:$B1000, "&lt;"&amp;AJ$29+7, Meetings!$B$3:$B1000, "&gt;="&amp;AJ$29, Meetings!$N$3:$N1000, $B39)
+SUMIFS(Meetings!$F$3:$F1000, Meetings!$B$3:$B1000, "&lt;"&amp;AJ$29+7, Meetings!$B$3:$B1000, "&gt;="&amp;AJ$29, Meetings!$O$3:$O1000, $B39)
+SUMIFS(Meetings!$F$3:$F1000, Meetings!$B$3:$B1000, "&lt;"&amp;AJ$29+7, Meetings!$B$3:$B1000, "&gt;="&amp;AJ$29, Meetings!$P$3:$P1000, $B39)
+SUMIFS(Meetings!$F$3:$F1000, Meetings!$B$3:$B1000, "&lt;"&amp;AJ$29+7, Meetings!$B$3:$B1000, "&gt;="&amp;AJ$29, Meetings!$Q$3:$Q1000, $B39)</f>
        <v>0</v>
      </c>
      <c r="AK39" s="109">
        <f t="shared" si="5"/>
        <v>83</v>
      </c>
    </row>
    <row r="40" ht="15.75" customHeight="1">
      <c r="A40" s="138"/>
      <c r="B40" s="142" t="s">
        <v>40</v>
      </c>
      <c r="C40" s="143">
        <f>SUMIFS(Timesheet!$G$3:$G1000, Timesheet!$C$3:$C1000, $B40, Timesheet!$B$3:$B1000, "&lt;"&amp;C$29+7, Timesheet!$B$3:$B1000, "&gt;="&amp;C$29)
+SUMIFS(Meetings!$F$3:$F1000, Meetings!$B$3:$B1000, "&lt;"&amp;C$29+7, Meetings!$B$3:$B1000, "&gt;="&amp;C$29, Meetings!$G$3:$G1000, $B40)
+SUMIFS(Meetings!$F$3:$F1000, Meetings!$B$3:$B1000, "&lt;"&amp;C$29+7, Meetings!$B$3:$B1000, "&gt;="&amp;C$29, Meetings!$H$3:$H1000, $B40)
+SUMIFS(Meetings!$F$3:$F1000, Meetings!$B$3:$B1000, "&lt;"&amp;C$29+7, Meetings!$B$3:$B1000, "&gt;="&amp;C$29, Meetings!$I$3:$I1000, $B40)
+SUMIFS(Meetings!$F$3:$F1000, Meetings!$B$3:$B1000, "&lt;"&amp;C$29+7, Meetings!$B$3:$B1000, "&gt;="&amp;C$29, Meetings!$J$3:$J1000, $B40)
+SUMIFS(Meetings!$F$3:$F1000, Meetings!$B$3:$B1000, "&lt;"&amp;C$29+7, Meetings!$B$3:$B1000, "&gt;="&amp;C$29, Meetings!$K$3:$K1000, $B40)
+SUMIFS(Meetings!$F$3:$F1000, Meetings!$B$3:$B1000, "&lt;"&amp;C$29+7, Meetings!$B$3:$B1000, "&gt;="&amp;C$29, Meetings!$L$3:$L1000, $B40)
+SUMIFS(Meetings!$F$3:$F1000, Meetings!$B$3:$B1000, "&lt;"&amp;C$29+7, Meetings!$B$3:$B1000, "&gt;="&amp;C$29, Meetings!$M$3:$M1000, $B40)
+SUMIFS(Meetings!$F$3:$F1000, Meetings!$B$3:$B1000, "&lt;"&amp;C$29+7, Meetings!$B$3:$B1000, "&gt;="&amp;C$29, Meetings!$N$3:$N1000, $B40)
+SUMIFS(Meetings!$F$3:$F1000, Meetings!$B$3:$B1000, "&lt;"&amp;C$29+7, Meetings!$B$3:$B1000, "&gt;="&amp;C$29, Meetings!$O$3:$O1000, $B40)
+SUMIFS(Meetings!$F$3:$F1000, Meetings!$B$3:$B1000, "&lt;"&amp;C$29+7, Meetings!$B$3:$B1000, "&gt;="&amp;C$29, Meetings!$P$3:$P1000, $B40)
+SUMIFS(Meetings!$F$3:$F1000, Meetings!$B$3:$B1000, "&lt;"&amp;C$29+7, Meetings!$B$3:$B1000, "&gt;="&amp;C$29, Meetings!$Q$3:$Q1000, $B40)</f>
        <v>0</v>
      </c>
      <c r="D40" s="143">
        <f>SUMIFS(Timesheet!$G$3:$G1000, Timesheet!$C$3:$C1000, $B40, Timesheet!$B$3:$B1000, "&lt;"&amp;D$29+7, Timesheet!$B$3:$B1000, "&gt;="&amp;D$29)
+SUMIFS(Meetings!$F$3:$F1000, Meetings!$B$3:$B1000, "&lt;"&amp;D$29+7, Meetings!$B$3:$B1000, "&gt;="&amp;D$29, Meetings!$G$3:$G1000, $B40)
+SUMIFS(Meetings!$F$3:$F1000, Meetings!$B$3:$B1000, "&lt;"&amp;D$29+7, Meetings!$B$3:$B1000, "&gt;="&amp;D$29, Meetings!$H$3:$H1000, $B40)
+SUMIFS(Meetings!$F$3:$F1000, Meetings!$B$3:$B1000, "&lt;"&amp;D$29+7, Meetings!$B$3:$B1000, "&gt;="&amp;D$29, Meetings!$I$3:$I1000, $B40)
+SUMIFS(Meetings!$F$3:$F1000, Meetings!$B$3:$B1000, "&lt;"&amp;D$29+7, Meetings!$B$3:$B1000, "&gt;="&amp;D$29, Meetings!$J$3:$J1000, $B40)
+SUMIFS(Meetings!$F$3:$F1000, Meetings!$B$3:$B1000, "&lt;"&amp;D$29+7, Meetings!$B$3:$B1000, "&gt;="&amp;D$29, Meetings!$K$3:$K1000, $B40)
+SUMIFS(Meetings!$F$3:$F1000, Meetings!$B$3:$B1000, "&lt;"&amp;D$29+7, Meetings!$B$3:$B1000, "&gt;="&amp;D$29, Meetings!$L$3:$L1000, $B40)
+SUMIFS(Meetings!$F$3:$F1000, Meetings!$B$3:$B1000, "&lt;"&amp;D$29+7, Meetings!$B$3:$B1000, "&gt;="&amp;D$29, Meetings!$M$3:$M1000, $B40)
+SUMIFS(Meetings!$F$3:$F1000, Meetings!$B$3:$B1000, "&lt;"&amp;D$29+7, Meetings!$B$3:$B1000, "&gt;="&amp;D$29, Meetings!$N$3:$N1000, $B40)
+SUMIFS(Meetings!$F$3:$F1000, Meetings!$B$3:$B1000, "&lt;"&amp;D$29+7, Meetings!$B$3:$B1000, "&gt;="&amp;D$29, Meetings!$O$3:$O1000, $B40)
+SUMIFS(Meetings!$F$3:$F1000, Meetings!$B$3:$B1000, "&lt;"&amp;D$29+7, Meetings!$B$3:$B1000, "&gt;="&amp;D$29, Meetings!$P$3:$P1000, $B40)
+SUMIFS(Meetings!$F$3:$F1000, Meetings!$B$3:$B1000, "&lt;"&amp;D$29+7, Meetings!$B$3:$B1000, "&gt;="&amp;D$29, Meetings!$Q$3:$Q1000, $B40)</f>
        <v>3.75</v>
      </c>
      <c r="E40" s="143">
        <f>SUMIFS(Timesheet!$G$3:$G1000, Timesheet!$C$3:$C1000, $B40, Timesheet!$B$3:$B1000, "&lt;"&amp;E$29+7, Timesheet!$B$3:$B1000, "&gt;="&amp;E$29)
+SUMIFS(Meetings!$F$3:$F1000, Meetings!$B$3:$B1000, "&lt;"&amp;E$29+7, Meetings!$B$3:$B1000, "&gt;="&amp;E$29, Meetings!$G$3:$G1000, $B40)
+SUMIFS(Meetings!$F$3:$F1000, Meetings!$B$3:$B1000, "&lt;"&amp;E$29+7, Meetings!$B$3:$B1000, "&gt;="&amp;E$29, Meetings!$H$3:$H1000, $B40)
+SUMIFS(Meetings!$F$3:$F1000, Meetings!$B$3:$B1000, "&lt;"&amp;E$29+7, Meetings!$B$3:$B1000, "&gt;="&amp;E$29, Meetings!$I$3:$I1000, $B40)
+SUMIFS(Meetings!$F$3:$F1000, Meetings!$B$3:$B1000, "&lt;"&amp;E$29+7, Meetings!$B$3:$B1000, "&gt;="&amp;E$29, Meetings!$J$3:$J1000, $B40)
+SUMIFS(Meetings!$F$3:$F1000, Meetings!$B$3:$B1000, "&lt;"&amp;E$29+7, Meetings!$B$3:$B1000, "&gt;="&amp;E$29, Meetings!$K$3:$K1000, $B40)
+SUMIFS(Meetings!$F$3:$F1000, Meetings!$B$3:$B1000, "&lt;"&amp;E$29+7, Meetings!$B$3:$B1000, "&gt;="&amp;E$29, Meetings!$L$3:$L1000, $B40)
+SUMIFS(Meetings!$F$3:$F1000, Meetings!$B$3:$B1000, "&lt;"&amp;E$29+7, Meetings!$B$3:$B1000, "&gt;="&amp;E$29, Meetings!$M$3:$M1000, $B40)
+SUMIFS(Meetings!$F$3:$F1000, Meetings!$B$3:$B1000, "&lt;"&amp;E$29+7, Meetings!$B$3:$B1000, "&gt;="&amp;E$29, Meetings!$N$3:$N1000, $B40)
+SUMIFS(Meetings!$F$3:$F1000, Meetings!$B$3:$B1000, "&lt;"&amp;E$29+7, Meetings!$B$3:$B1000, "&gt;="&amp;E$29, Meetings!$O$3:$O1000, $B40)
+SUMIFS(Meetings!$F$3:$F1000, Meetings!$B$3:$B1000, "&lt;"&amp;E$29+7, Meetings!$B$3:$B1000, "&gt;="&amp;E$29, Meetings!$P$3:$P1000, $B40)
+SUMIFS(Meetings!$F$3:$F1000, Meetings!$B$3:$B1000, "&lt;"&amp;E$29+7, Meetings!$B$3:$B1000, "&gt;="&amp;E$29, Meetings!$Q$3:$Q1000, $B40)</f>
        <v>2</v>
      </c>
      <c r="F40" s="143">
        <f>SUMIFS(Timesheet!$G$3:$G1000, Timesheet!$C$3:$C1000, $B40, Timesheet!$B$3:$B1000, "&lt;"&amp;F$29+7, Timesheet!$B$3:$B1000, "&gt;="&amp;F$29)
+SUMIFS(Meetings!$F$3:$F1000, Meetings!$B$3:$B1000, "&lt;"&amp;F$29+7, Meetings!$B$3:$B1000, "&gt;="&amp;F$29, Meetings!$G$3:$G1000, $B40)
+SUMIFS(Meetings!$F$3:$F1000, Meetings!$B$3:$B1000, "&lt;"&amp;F$29+7, Meetings!$B$3:$B1000, "&gt;="&amp;F$29, Meetings!$H$3:$H1000, $B40)
+SUMIFS(Meetings!$F$3:$F1000, Meetings!$B$3:$B1000, "&lt;"&amp;F$29+7, Meetings!$B$3:$B1000, "&gt;="&amp;F$29, Meetings!$I$3:$I1000, $B40)
+SUMIFS(Meetings!$F$3:$F1000, Meetings!$B$3:$B1000, "&lt;"&amp;F$29+7, Meetings!$B$3:$B1000, "&gt;="&amp;F$29, Meetings!$J$3:$J1000, $B40)
+SUMIFS(Meetings!$F$3:$F1000, Meetings!$B$3:$B1000, "&lt;"&amp;F$29+7, Meetings!$B$3:$B1000, "&gt;="&amp;F$29, Meetings!$K$3:$K1000, $B40)
+SUMIFS(Meetings!$F$3:$F1000, Meetings!$B$3:$B1000, "&lt;"&amp;F$29+7, Meetings!$B$3:$B1000, "&gt;="&amp;F$29, Meetings!$L$3:$L1000, $B40)
+SUMIFS(Meetings!$F$3:$F1000, Meetings!$B$3:$B1000, "&lt;"&amp;F$29+7, Meetings!$B$3:$B1000, "&gt;="&amp;F$29, Meetings!$M$3:$M1000, $B40)
+SUMIFS(Meetings!$F$3:$F1000, Meetings!$B$3:$B1000, "&lt;"&amp;F$29+7, Meetings!$B$3:$B1000, "&gt;="&amp;F$29, Meetings!$N$3:$N1000, $B40)
+SUMIFS(Meetings!$F$3:$F1000, Meetings!$B$3:$B1000, "&lt;"&amp;F$29+7, Meetings!$B$3:$B1000, "&gt;="&amp;F$29, Meetings!$O$3:$O1000, $B40)
+SUMIFS(Meetings!$F$3:$F1000, Meetings!$B$3:$B1000, "&lt;"&amp;F$29+7, Meetings!$B$3:$B1000, "&gt;="&amp;F$29, Meetings!$P$3:$P1000, $B40)
+SUMIFS(Meetings!$F$3:$F1000, Meetings!$B$3:$B1000, "&lt;"&amp;F$29+7, Meetings!$B$3:$B1000, "&gt;="&amp;F$29, Meetings!$Q$3:$Q1000, $B40)</f>
        <v>7</v>
      </c>
      <c r="G40" s="143">
        <f>SUMIFS(Timesheet!$G$3:$G1000, Timesheet!$C$3:$C1000, $B40, Timesheet!$B$3:$B1000, "&lt;"&amp;G$29+7, Timesheet!$B$3:$B1000, "&gt;="&amp;G$29)
+SUMIFS(Meetings!$F$3:$F1000, Meetings!$B$3:$B1000, "&lt;"&amp;G$29+7, Meetings!$B$3:$B1000, "&gt;="&amp;G$29, Meetings!$G$3:$G1000, $B40)
+SUMIFS(Meetings!$F$3:$F1000, Meetings!$B$3:$B1000, "&lt;"&amp;G$29+7, Meetings!$B$3:$B1000, "&gt;="&amp;G$29, Meetings!$H$3:$H1000, $B40)
+SUMIFS(Meetings!$F$3:$F1000, Meetings!$B$3:$B1000, "&lt;"&amp;G$29+7, Meetings!$B$3:$B1000, "&gt;="&amp;G$29, Meetings!$I$3:$I1000, $B40)
+SUMIFS(Meetings!$F$3:$F1000, Meetings!$B$3:$B1000, "&lt;"&amp;G$29+7, Meetings!$B$3:$B1000, "&gt;="&amp;G$29, Meetings!$J$3:$J1000, $B40)
+SUMIFS(Meetings!$F$3:$F1000, Meetings!$B$3:$B1000, "&lt;"&amp;G$29+7, Meetings!$B$3:$B1000, "&gt;="&amp;G$29, Meetings!$K$3:$K1000, $B40)
+SUMIFS(Meetings!$F$3:$F1000, Meetings!$B$3:$B1000, "&lt;"&amp;G$29+7, Meetings!$B$3:$B1000, "&gt;="&amp;G$29, Meetings!$L$3:$L1000, $B40)
+SUMIFS(Meetings!$F$3:$F1000, Meetings!$B$3:$B1000, "&lt;"&amp;G$29+7, Meetings!$B$3:$B1000, "&gt;="&amp;G$29, Meetings!$M$3:$M1000, $B40)
+SUMIFS(Meetings!$F$3:$F1000, Meetings!$B$3:$B1000, "&lt;"&amp;G$29+7, Meetings!$B$3:$B1000, "&gt;="&amp;G$29, Meetings!$N$3:$N1000, $B40)
+SUMIFS(Meetings!$F$3:$F1000, Meetings!$B$3:$B1000, "&lt;"&amp;G$29+7, Meetings!$B$3:$B1000, "&gt;="&amp;G$29, Meetings!$O$3:$O1000, $B40)
+SUMIFS(Meetings!$F$3:$F1000, Meetings!$B$3:$B1000, "&lt;"&amp;G$29+7, Meetings!$B$3:$B1000, "&gt;="&amp;G$29, Meetings!$P$3:$P1000, $B40)
+SUMIFS(Meetings!$F$3:$F1000, Meetings!$B$3:$B1000, "&lt;"&amp;G$29+7, Meetings!$B$3:$B1000, "&gt;="&amp;G$29, Meetings!$Q$3:$Q1000, $B40)</f>
        <v>6</v>
      </c>
      <c r="H40" s="144">
        <f>SUMIFS(Timesheet!$G$3:$G1000, Timesheet!$C$3:$C1000, $B40, Timesheet!$B$3:$B1000, "&lt;"&amp;H$29+7, Timesheet!$B$3:$B1000, "&gt;="&amp;H$29)
+SUMIFS(Meetings!$F$3:$F1000, Meetings!$B$3:$B1000, "&lt;"&amp;H$29+7, Meetings!$B$3:$B1000, "&gt;="&amp;H$29, Meetings!$G$3:$G1000, $B40)
+SUMIFS(Meetings!$F$3:$F1000, Meetings!$B$3:$B1000, "&lt;"&amp;H$29+7, Meetings!$B$3:$B1000, "&gt;="&amp;H$29, Meetings!$H$3:$H1000, $B40)
+SUMIFS(Meetings!$F$3:$F1000, Meetings!$B$3:$B1000, "&lt;"&amp;H$29+7, Meetings!$B$3:$B1000, "&gt;="&amp;H$29, Meetings!$I$3:$I1000, $B40)
+SUMIFS(Meetings!$F$3:$F1000, Meetings!$B$3:$B1000, "&lt;"&amp;H$29+7, Meetings!$B$3:$B1000, "&gt;="&amp;H$29, Meetings!$J$3:$J1000, $B40)
+SUMIFS(Meetings!$F$3:$F1000, Meetings!$B$3:$B1000, "&lt;"&amp;H$29+7, Meetings!$B$3:$B1000, "&gt;="&amp;H$29, Meetings!$K$3:$K1000, $B40)
+SUMIFS(Meetings!$F$3:$F1000, Meetings!$B$3:$B1000, "&lt;"&amp;H$29+7, Meetings!$B$3:$B1000, "&gt;="&amp;H$29, Meetings!$L$3:$L1000, $B40)
+SUMIFS(Meetings!$F$3:$F1000, Meetings!$B$3:$B1000, "&lt;"&amp;H$29+7, Meetings!$B$3:$B1000, "&gt;="&amp;H$29, Meetings!$M$3:$M1000, $B40)
+SUMIFS(Meetings!$F$3:$F1000, Meetings!$B$3:$B1000, "&lt;"&amp;H$29+7, Meetings!$B$3:$B1000, "&gt;="&amp;H$29, Meetings!$N$3:$N1000, $B40)
+SUMIFS(Meetings!$F$3:$F1000, Meetings!$B$3:$B1000, "&lt;"&amp;H$29+7, Meetings!$B$3:$B1000, "&gt;="&amp;H$29, Meetings!$O$3:$O1000, $B40)
+SUMIFS(Meetings!$F$3:$F1000, Meetings!$B$3:$B1000, "&lt;"&amp;H$29+7, Meetings!$B$3:$B1000, "&gt;="&amp;H$29, Meetings!$P$3:$P1000, $B40)
+SUMIFS(Meetings!$F$3:$F1000, Meetings!$B$3:$B1000, "&lt;"&amp;H$29+7, Meetings!$B$3:$B1000, "&gt;="&amp;H$29, Meetings!$Q$3:$Q1000, $B40)</f>
        <v>0</v>
      </c>
      <c r="I40" s="144">
        <f>SUMIFS(Timesheet!$G$3:$G1000, Timesheet!$C$3:$C1000, $B40, Timesheet!$B$3:$B1000, "&lt;"&amp;I$29+7, Timesheet!$B$3:$B1000, "&gt;="&amp;I$29)
+SUMIFS(Meetings!$F$3:$F1000, Meetings!$B$3:$B1000, "&lt;"&amp;I$29+7, Meetings!$B$3:$B1000, "&gt;="&amp;I$29, Meetings!$G$3:$G1000, $B40)
+SUMIFS(Meetings!$F$3:$F1000, Meetings!$B$3:$B1000, "&lt;"&amp;I$29+7, Meetings!$B$3:$B1000, "&gt;="&amp;I$29, Meetings!$H$3:$H1000, $B40)
+SUMIFS(Meetings!$F$3:$F1000, Meetings!$B$3:$B1000, "&lt;"&amp;I$29+7, Meetings!$B$3:$B1000, "&gt;="&amp;I$29, Meetings!$I$3:$I1000, $B40)
+SUMIFS(Meetings!$F$3:$F1000, Meetings!$B$3:$B1000, "&lt;"&amp;I$29+7, Meetings!$B$3:$B1000, "&gt;="&amp;I$29, Meetings!$J$3:$J1000, $B40)
+SUMIFS(Meetings!$F$3:$F1000, Meetings!$B$3:$B1000, "&lt;"&amp;I$29+7, Meetings!$B$3:$B1000, "&gt;="&amp;I$29, Meetings!$K$3:$K1000, $B40)
+SUMIFS(Meetings!$F$3:$F1000, Meetings!$B$3:$B1000, "&lt;"&amp;I$29+7, Meetings!$B$3:$B1000, "&gt;="&amp;I$29, Meetings!$L$3:$L1000, $B40)
+SUMIFS(Meetings!$F$3:$F1000, Meetings!$B$3:$B1000, "&lt;"&amp;I$29+7, Meetings!$B$3:$B1000, "&gt;="&amp;I$29, Meetings!$M$3:$M1000, $B40)
+SUMIFS(Meetings!$F$3:$F1000, Meetings!$B$3:$B1000, "&lt;"&amp;I$29+7, Meetings!$B$3:$B1000, "&gt;="&amp;I$29, Meetings!$N$3:$N1000, $B40)
+SUMIFS(Meetings!$F$3:$F1000, Meetings!$B$3:$B1000, "&lt;"&amp;I$29+7, Meetings!$B$3:$B1000, "&gt;="&amp;I$29, Meetings!$O$3:$O1000, $B40)
+SUMIFS(Meetings!$F$3:$F1000, Meetings!$B$3:$B1000, "&lt;"&amp;I$29+7, Meetings!$B$3:$B1000, "&gt;="&amp;I$29, Meetings!$P$3:$P1000, $B40)
+SUMIFS(Meetings!$F$3:$F1000, Meetings!$B$3:$B1000, "&lt;"&amp;I$29+7, Meetings!$B$3:$B1000, "&gt;="&amp;I$29, Meetings!$Q$3:$Q1000, $B40)</f>
        <v>0</v>
      </c>
      <c r="J40" s="144">
        <f>SUMIFS(Timesheet!$G$3:$G1000, Timesheet!$C$3:$C1000, $B40, Timesheet!$B$3:$B1000, "&lt;"&amp;J$29+7, Timesheet!$B$3:$B1000, "&gt;="&amp;J$29)
+SUMIFS(Meetings!$F$3:$F1000, Meetings!$B$3:$B1000, "&lt;"&amp;J$29+7, Meetings!$B$3:$B1000, "&gt;="&amp;J$29, Meetings!$G$3:$G1000, $B40)
+SUMIFS(Meetings!$F$3:$F1000, Meetings!$B$3:$B1000, "&lt;"&amp;J$29+7, Meetings!$B$3:$B1000, "&gt;="&amp;J$29, Meetings!$H$3:$H1000, $B40)
+SUMIFS(Meetings!$F$3:$F1000, Meetings!$B$3:$B1000, "&lt;"&amp;J$29+7, Meetings!$B$3:$B1000, "&gt;="&amp;J$29, Meetings!$I$3:$I1000, $B40)
+SUMIFS(Meetings!$F$3:$F1000, Meetings!$B$3:$B1000, "&lt;"&amp;J$29+7, Meetings!$B$3:$B1000, "&gt;="&amp;J$29, Meetings!$J$3:$J1000, $B40)
+SUMIFS(Meetings!$F$3:$F1000, Meetings!$B$3:$B1000, "&lt;"&amp;J$29+7, Meetings!$B$3:$B1000, "&gt;="&amp;J$29, Meetings!$K$3:$K1000, $B40)
+SUMIFS(Meetings!$F$3:$F1000, Meetings!$B$3:$B1000, "&lt;"&amp;J$29+7, Meetings!$B$3:$B1000, "&gt;="&amp;J$29, Meetings!$L$3:$L1000, $B40)
+SUMIFS(Meetings!$F$3:$F1000, Meetings!$B$3:$B1000, "&lt;"&amp;J$29+7, Meetings!$B$3:$B1000, "&gt;="&amp;J$29, Meetings!$M$3:$M1000, $B40)
+SUMIFS(Meetings!$F$3:$F1000, Meetings!$B$3:$B1000, "&lt;"&amp;J$29+7, Meetings!$B$3:$B1000, "&gt;="&amp;J$29, Meetings!$N$3:$N1000, $B40)
+SUMIFS(Meetings!$F$3:$F1000, Meetings!$B$3:$B1000, "&lt;"&amp;J$29+7, Meetings!$B$3:$B1000, "&gt;="&amp;J$29, Meetings!$O$3:$O1000, $B40)
+SUMIFS(Meetings!$F$3:$F1000, Meetings!$B$3:$B1000, "&lt;"&amp;J$29+7, Meetings!$B$3:$B1000, "&gt;="&amp;J$29, Meetings!$P$3:$P1000, $B40)
+SUMIFS(Meetings!$F$3:$F1000, Meetings!$B$3:$B1000, "&lt;"&amp;J$29+7, Meetings!$B$3:$B1000, "&gt;="&amp;J$29, Meetings!$Q$3:$Q1000, $B40)</f>
        <v>0</v>
      </c>
      <c r="K40" s="144">
        <f>SUMIFS(Timesheet!$G$3:$G1000, Timesheet!$C$3:$C1000, $B40, Timesheet!$B$3:$B1000, "&lt;"&amp;K$29+7, Timesheet!$B$3:$B1000, "&gt;="&amp;K$29)
+SUMIFS(Meetings!$F$3:$F1000, Meetings!$B$3:$B1000, "&lt;"&amp;K$29+7, Meetings!$B$3:$B1000, "&gt;="&amp;K$29, Meetings!$G$3:$G1000, $B40)
+SUMIFS(Meetings!$F$3:$F1000, Meetings!$B$3:$B1000, "&lt;"&amp;K$29+7, Meetings!$B$3:$B1000, "&gt;="&amp;K$29, Meetings!$H$3:$H1000, $B40)
+SUMIFS(Meetings!$F$3:$F1000, Meetings!$B$3:$B1000, "&lt;"&amp;K$29+7, Meetings!$B$3:$B1000, "&gt;="&amp;K$29, Meetings!$I$3:$I1000, $B40)
+SUMIFS(Meetings!$F$3:$F1000, Meetings!$B$3:$B1000, "&lt;"&amp;K$29+7, Meetings!$B$3:$B1000, "&gt;="&amp;K$29, Meetings!$J$3:$J1000, $B40)
+SUMIFS(Meetings!$F$3:$F1000, Meetings!$B$3:$B1000, "&lt;"&amp;K$29+7, Meetings!$B$3:$B1000, "&gt;="&amp;K$29, Meetings!$K$3:$K1000, $B40)
+SUMIFS(Meetings!$F$3:$F1000, Meetings!$B$3:$B1000, "&lt;"&amp;K$29+7, Meetings!$B$3:$B1000, "&gt;="&amp;K$29, Meetings!$L$3:$L1000, $B40)
+SUMIFS(Meetings!$F$3:$F1000, Meetings!$B$3:$B1000, "&lt;"&amp;K$29+7, Meetings!$B$3:$B1000, "&gt;="&amp;K$29, Meetings!$M$3:$M1000, $B40)
+SUMIFS(Meetings!$F$3:$F1000, Meetings!$B$3:$B1000, "&lt;"&amp;K$29+7, Meetings!$B$3:$B1000, "&gt;="&amp;K$29, Meetings!$N$3:$N1000, $B40)
+SUMIFS(Meetings!$F$3:$F1000, Meetings!$B$3:$B1000, "&lt;"&amp;K$29+7, Meetings!$B$3:$B1000, "&gt;="&amp;K$29, Meetings!$O$3:$O1000, $B40)
+SUMIFS(Meetings!$F$3:$F1000, Meetings!$B$3:$B1000, "&lt;"&amp;K$29+7, Meetings!$B$3:$B1000, "&gt;="&amp;K$29, Meetings!$P$3:$P1000, $B40)
+SUMIFS(Meetings!$F$3:$F1000, Meetings!$B$3:$B1000, "&lt;"&amp;K$29+7, Meetings!$B$3:$B1000, "&gt;="&amp;K$29, Meetings!$Q$3:$Q1000, $B40)</f>
        <v>0</v>
      </c>
      <c r="L40" s="144">
        <f>SUMIFS(Timesheet!$G$3:$G1000, Timesheet!$C$3:$C1000, $B40, Timesheet!$B$3:$B1000, "&lt;"&amp;L$29+7, Timesheet!$B$3:$B1000, "&gt;="&amp;L$29)
+SUMIFS(Meetings!$F$3:$F1000, Meetings!$B$3:$B1000, "&lt;"&amp;L$29+7, Meetings!$B$3:$B1000, "&gt;="&amp;L$29, Meetings!$G$3:$G1000, $B40)
+SUMIFS(Meetings!$F$3:$F1000, Meetings!$B$3:$B1000, "&lt;"&amp;L$29+7, Meetings!$B$3:$B1000, "&gt;="&amp;L$29, Meetings!$H$3:$H1000, $B40)
+SUMIFS(Meetings!$F$3:$F1000, Meetings!$B$3:$B1000, "&lt;"&amp;L$29+7, Meetings!$B$3:$B1000, "&gt;="&amp;L$29, Meetings!$I$3:$I1000, $B40)
+SUMIFS(Meetings!$F$3:$F1000, Meetings!$B$3:$B1000, "&lt;"&amp;L$29+7, Meetings!$B$3:$B1000, "&gt;="&amp;L$29, Meetings!$J$3:$J1000, $B40)
+SUMIFS(Meetings!$F$3:$F1000, Meetings!$B$3:$B1000, "&lt;"&amp;L$29+7, Meetings!$B$3:$B1000, "&gt;="&amp;L$29, Meetings!$K$3:$K1000, $B40)
+SUMIFS(Meetings!$F$3:$F1000, Meetings!$B$3:$B1000, "&lt;"&amp;L$29+7, Meetings!$B$3:$B1000, "&gt;="&amp;L$29, Meetings!$L$3:$L1000, $B40)
+SUMIFS(Meetings!$F$3:$F1000, Meetings!$B$3:$B1000, "&lt;"&amp;L$29+7, Meetings!$B$3:$B1000, "&gt;="&amp;L$29, Meetings!$M$3:$M1000, $B40)
+SUMIFS(Meetings!$F$3:$F1000, Meetings!$B$3:$B1000, "&lt;"&amp;L$29+7, Meetings!$B$3:$B1000, "&gt;="&amp;L$29, Meetings!$N$3:$N1000, $B40)
+SUMIFS(Meetings!$F$3:$F1000, Meetings!$B$3:$B1000, "&lt;"&amp;L$29+7, Meetings!$B$3:$B1000, "&gt;="&amp;L$29, Meetings!$O$3:$O1000, $B40)
+SUMIFS(Meetings!$F$3:$F1000, Meetings!$B$3:$B1000, "&lt;"&amp;L$29+7, Meetings!$B$3:$B1000, "&gt;="&amp;L$29, Meetings!$P$3:$P1000, $B40)
+SUMIFS(Meetings!$F$3:$F1000, Meetings!$B$3:$B1000, "&lt;"&amp;L$29+7, Meetings!$B$3:$B1000, "&gt;="&amp;L$29, Meetings!$Q$3:$Q1000, $B40)</f>
        <v>0</v>
      </c>
      <c r="M40" s="143">
        <f>SUMIFS(Timesheet!$G$3:$G1000, Timesheet!$C$3:$C1000, $B40, Timesheet!$B$3:$B1000, "&lt;"&amp;M$29+7, Timesheet!$B$3:$B1000, "&gt;="&amp;M$29)
+SUMIFS(Meetings!$F$3:$F1000, Meetings!$B$3:$B1000, "&lt;"&amp;M$29+7, Meetings!$B$3:$B1000, "&gt;="&amp;M$29, Meetings!$G$3:$G1000, $B40)
+SUMIFS(Meetings!$F$3:$F1000, Meetings!$B$3:$B1000, "&lt;"&amp;M$29+7, Meetings!$B$3:$B1000, "&gt;="&amp;M$29, Meetings!$H$3:$H1000, $B40)
+SUMIFS(Meetings!$F$3:$F1000, Meetings!$B$3:$B1000, "&lt;"&amp;M$29+7, Meetings!$B$3:$B1000, "&gt;="&amp;M$29, Meetings!$I$3:$I1000, $B40)
+SUMIFS(Meetings!$F$3:$F1000, Meetings!$B$3:$B1000, "&lt;"&amp;M$29+7, Meetings!$B$3:$B1000, "&gt;="&amp;M$29, Meetings!$J$3:$J1000, $B40)
+SUMIFS(Meetings!$F$3:$F1000, Meetings!$B$3:$B1000, "&lt;"&amp;M$29+7, Meetings!$B$3:$B1000, "&gt;="&amp;M$29, Meetings!$K$3:$K1000, $B40)
+SUMIFS(Meetings!$F$3:$F1000, Meetings!$B$3:$B1000, "&lt;"&amp;M$29+7, Meetings!$B$3:$B1000, "&gt;="&amp;M$29, Meetings!$L$3:$L1000, $B40)
+SUMIFS(Meetings!$F$3:$F1000, Meetings!$B$3:$B1000, "&lt;"&amp;M$29+7, Meetings!$B$3:$B1000, "&gt;="&amp;M$29, Meetings!$M$3:$M1000, $B40)
+SUMIFS(Meetings!$F$3:$F1000, Meetings!$B$3:$B1000, "&lt;"&amp;M$29+7, Meetings!$B$3:$B1000, "&gt;="&amp;M$29, Meetings!$N$3:$N1000, $B40)
+SUMIFS(Meetings!$F$3:$F1000, Meetings!$B$3:$B1000, "&lt;"&amp;M$29+7, Meetings!$B$3:$B1000, "&gt;="&amp;M$29, Meetings!$O$3:$O1000, $B40)
+SUMIFS(Meetings!$F$3:$F1000, Meetings!$B$3:$B1000, "&lt;"&amp;M$29+7, Meetings!$B$3:$B1000, "&gt;="&amp;M$29, Meetings!$P$3:$P1000, $B40)
+SUMIFS(Meetings!$F$3:$F1000, Meetings!$B$3:$B1000, "&lt;"&amp;M$29+7, Meetings!$B$3:$B1000, "&gt;="&amp;M$29, Meetings!$Q$3:$Q1000, $B40)</f>
        <v>0</v>
      </c>
      <c r="N40" s="143">
        <f>SUMIFS(Timesheet!$G$3:$G1000, Timesheet!$C$3:$C1000, $B40, Timesheet!$B$3:$B1000, "&lt;"&amp;N$29+7, Timesheet!$B$3:$B1000, "&gt;="&amp;N$29)
+SUMIFS(Meetings!$F$3:$F1000, Meetings!$B$3:$B1000, "&lt;"&amp;N$29+7, Meetings!$B$3:$B1000, "&gt;="&amp;N$29, Meetings!$G$3:$G1000, $B40)
+SUMIFS(Meetings!$F$3:$F1000, Meetings!$B$3:$B1000, "&lt;"&amp;N$29+7, Meetings!$B$3:$B1000, "&gt;="&amp;N$29, Meetings!$H$3:$H1000, $B40)
+SUMIFS(Meetings!$F$3:$F1000, Meetings!$B$3:$B1000, "&lt;"&amp;N$29+7, Meetings!$B$3:$B1000, "&gt;="&amp;N$29, Meetings!$I$3:$I1000, $B40)
+SUMIFS(Meetings!$F$3:$F1000, Meetings!$B$3:$B1000, "&lt;"&amp;N$29+7, Meetings!$B$3:$B1000, "&gt;="&amp;N$29, Meetings!$J$3:$J1000, $B40)
+SUMIFS(Meetings!$F$3:$F1000, Meetings!$B$3:$B1000, "&lt;"&amp;N$29+7, Meetings!$B$3:$B1000, "&gt;="&amp;N$29, Meetings!$K$3:$K1000, $B40)
+SUMIFS(Meetings!$F$3:$F1000, Meetings!$B$3:$B1000, "&lt;"&amp;N$29+7, Meetings!$B$3:$B1000, "&gt;="&amp;N$29, Meetings!$L$3:$L1000, $B40)
+SUMIFS(Meetings!$F$3:$F1000, Meetings!$B$3:$B1000, "&lt;"&amp;N$29+7, Meetings!$B$3:$B1000, "&gt;="&amp;N$29, Meetings!$M$3:$M1000, $B40)
+SUMIFS(Meetings!$F$3:$F1000, Meetings!$B$3:$B1000, "&lt;"&amp;N$29+7, Meetings!$B$3:$B1000, "&gt;="&amp;N$29, Meetings!$N$3:$N1000, $B40)
+SUMIFS(Meetings!$F$3:$F1000, Meetings!$B$3:$B1000, "&lt;"&amp;N$29+7, Meetings!$B$3:$B1000, "&gt;="&amp;N$29, Meetings!$O$3:$O1000, $B40)
+SUMIFS(Meetings!$F$3:$F1000, Meetings!$B$3:$B1000, "&lt;"&amp;N$29+7, Meetings!$B$3:$B1000, "&gt;="&amp;N$29, Meetings!$P$3:$P1000, $B40)
+SUMIFS(Meetings!$F$3:$F1000, Meetings!$B$3:$B1000, "&lt;"&amp;N$29+7, Meetings!$B$3:$B1000, "&gt;="&amp;N$29, Meetings!$Q$3:$Q1000, $B40)</f>
        <v>0.5</v>
      </c>
      <c r="O40" s="143">
        <f>SUMIFS(Timesheet!$G$3:$G1000, Timesheet!$C$3:$C1000, $B40, Timesheet!$B$3:$B1000, "&lt;"&amp;O$29+7, Timesheet!$B$3:$B1000, "&gt;="&amp;O$29)
+SUMIFS(Meetings!$F$3:$F1000, Meetings!$B$3:$B1000, "&lt;"&amp;O$29+7, Meetings!$B$3:$B1000, "&gt;="&amp;O$29, Meetings!$G$3:$G1000, $B40)
+SUMIFS(Meetings!$F$3:$F1000, Meetings!$B$3:$B1000, "&lt;"&amp;O$29+7, Meetings!$B$3:$B1000, "&gt;="&amp;O$29, Meetings!$H$3:$H1000, $B40)
+SUMIFS(Meetings!$F$3:$F1000, Meetings!$B$3:$B1000, "&lt;"&amp;O$29+7, Meetings!$B$3:$B1000, "&gt;="&amp;O$29, Meetings!$I$3:$I1000, $B40)
+SUMIFS(Meetings!$F$3:$F1000, Meetings!$B$3:$B1000, "&lt;"&amp;O$29+7, Meetings!$B$3:$B1000, "&gt;="&amp;O$29, Meetings!$J$3:$J1000, $B40)
+SUMIFS(Meetings!$F$3:$F1000, Meetings!$B$3:$B1000, "&lt;"&amp;O$29+7, Meetings!$B$3:$B1000, "&gt;="&amp;O$29, Meetings!$K$3:$K1000, $B40)
+SUMIFS(Meetings!$F$3:$F1000, Meetings!$B$3:$B1000, "&lt;"&amp;O$29+7, Meetings!$B$3:$B1000, "&gt;="&amp;O$29, Meetings!$L$3:$L1000, $B40)
+SUMIFS(Meetings!$F$3:$F1000, Meetings!$B$3:$B1000, "&lt;"&amp;O$29+7, Meetings!$B$3:$B1000, "&gt;="&amp;O$29, Meetings!$M$3:$M1000, $B40)
+SUMIFS(Meetings!$F$3:$F1000, Meetings!$B$3:$B1000, "&lt;"&amp;O$29+7, Meetings!$B$3:$B1000, "&gt;="&amp;O$29, Meetings!$N$3:$N1000, $B40)
+SUMIFS(Meetings!$F$3:$F1000, Meetings!$B$3:$B1000, "&lt;"&amp;O$29+7, Meetings!$B$3:$B1000, "&gt;="&amp;O$29, Meetings!$O$3:$O1000, $B40)
+SUMIFS(Meetings!$F$3:$F1000, Meetings!$B$3:$B1000, "&lt;"&amp;O$29+7, Meetings!$B$3:$B1000, "&gt;="&amp;O$29, Meetings!$P$3:$P1000, $B40)
+SUMIFS(Meetings!$F$3:$F1000, Meetings!$B$3:$B1000, "&lt;"&amp;O$29+7, Meetings!$B$3:$B1000, "&gt;="&amp;O$29, Meetings!$Q$3:$Q1000, $B40)</f>
        <v>3</v>
      </c>
      <c r="P40" s="143">
        <f>SUMIFS(Timesheet!$G$3:$G1000, Timesheet!$C$3:$C1000, $B40, Timesheet!$B$3:$B1000, "&lt;"&amp;P$29+7, Timesheet!$B$3:$B1000, "&gt;="&amp;P$29)
+SUMIFS(Meetings!$F$3:$F1000, Meetings!$B$3:$B1000, "&lt;"&amp;P$29+7, Meetings!$B$3:$B1000, "&gt;="&amp;P$29, Meetings!$G$3:$G1000, $B40)
+SUMIFS(Meetings!$F$3:$F1000, Meetings!$B$3:$B1000, "&lt;"&amp;P$29+7, Meetings!$B$3:$B1000, "&gt;="&amp;P$29, Meetings!$H$3:$H1000, $B40)
+SUMIFS(Meetings!$F$3:$F1000, Meetings!$B$3:$B1000, "&lt;"&amp;P$29+7, Meetings!$B$3:$B1000, "&gt;="&amp;P$29, Meetings!$I$3:$I1000, $B40)
+SUMIFS(Meetings!$F$3:$F1000, Meetings!$B$3:$B1000, "&lt;"&amp;P$29+7, Meetings!$B$3:$B1000, "&gt;="&amp;P$29, Meetings!$J$3:$J1000, $B40)
+SUMIFS(Meetings!$F$3:$F1000, Meetings!$B$3:$B1000, "&lt;"&amp;P$29+7, Meetings!$B$3:$B1000, "&gt;="&amp;P$29, Meetings!$K$3:$K1000, $B40)
+SUMIFS(Meetings!$F$3:$F1000, Meetings!$B$3:$B1000, "&lt;"&amp;P$29+7, Meetings!$B$3:$B1000, "&gt;="&amp;P$29, Meetings!$L$3:$L1000, $B40)
+SUMIFS(Meetings!$F$3:$F1000, Meetings!$B$3:$B1000, "&lt;"&amp;P$29+7, Meetings!$B$3:$B1000, "&gt;="&amp;P$29, Meetings!$M$3:$M1000, $B40)
+SUMIFS(Meetings!$F$3:$F1000, Meetings!$B$3:$B1000, "&lt;"&amp;P$29+7, Meetings!$B$3:$B1000, "&gt;="&amp;P$29, Meetings!$N$3:$N1000, $B40)
+SUMIFS(Meetings!$F$3:$F1000, Meetings!$B$3:$B1000, "&lt;"&amp;P$29+7, Meetings!$B$3:$B1000, "&gt;="&amp;P$29, Meetings!$O$3:$O1000, $B40)
+SUMIFS(Meetings!$F$3:$F1000, Meetings!$B$3:$B1000, "&lt;"&amp;P$29+7, Meetings!$B$3:$B1000, "&gt;="&amp;P$29, Meetings!$P$3:$P1000, $B40)
+SUMIFS(Meetings!$F$3:$F1000, Meetings!$B$3:$B1000, "&lt;"&amp;P$29+7, Meetings!$B$3:$B1000, "&gt;="&amp;P$29, Meetings!$Q$3:$Q1000, $B40)</f>
        <v>5.5</v>
      </c>
      <c r="Q40" s="143">
        <f>SUMIFS(Timesheet!$G$3:$G1000, Timesheet!$C$3:$C1000, $B40, Timesheet!$B$3:$B1000, "&lt;"&amp;Q$29+7, Timesheet!$B$3:$B1000, "&gt;="&amp;Q$29)
+SUMIFS(Meetings!$F$3:$F1000, Meetings!$B$3:$B1000, "&lt;"&amp;Q$29+7, Meetings!$B$3:$B1000, "&gt;="&amp;Q$29, Meetings!$G$3:$G1000, $B40)
+SUMIFS(Meetings!$F$3:$F1000, Meetings!$B$3:$B1000, "&lt;"&amp;Q$29+7, Meetings!$B$3:$B1000, "&gt;="&amp;Q$29, Meetings!$H$3:$H1000, $B40)
+SUMIFS(Meetings!$F$3:$F1000, Meetings!$B$3:$B1000, "&lt;"&amp;Q$29+7, Meetings!$B$3:$B1000, "&gt;="&amp;Q$29, Meetings!$I$3:$I1000, $B40)
+SUMIFS(Meetings!$F$3:$F1000, Meetings!$B$3:$B1000, "&lt;"&amp;Q$29+7, Meetings!$B$3:$B1000, "&gt;="&amp;Q$29, Meetings!$J$3:$J1000, $B40)
+SUMIFS(Meetings!$F$3:$F1000, Meetings!$B$3:$B1000, "&lt;"&amp;Q$29+7, Meetings!$B$3:$B1000, "&gt;="&amp;Q$29, Meetings!$K$3:$K1000, $B40)
+SUMIFS(Meetings!$F$3:$F1000, Meetings!$B$3:$B1000, "&lt;"&amp;Q$29+7, Meetings!$B$3:$B1000, "&gt;="&amp;Q$29, Meetings!$L$3:$L1000, $B40)
+SUMIFS(Meetings!$F$3:$F1000, Meetings!$B$3:$B1000, "&lt;"&amp;Q$29+7, Meetings!$B$3:$B1000, "&gt;="&amp;Q$29, Meetings!$M$3:$M1000, $B40)
+SUMIFS(Meetings!$F$3:$F1000, Meetings!$B$3:$B1000, "&lt;"&amp;Q$29+7, Meetings!$B$3:$B1000, "&gt;="&amp;Q$29, Meetings!$N$3:$N1000, $B40)
+SUMIFS(Meetings!$F$3:$F1000, Meetings!$B$3:$B1000, "&lt;"&amp;Q$29+7, Meetings!$B$3:$B1000, "&gt;="&amp;Q$29, Meetings!$O$3:$O1000, $B40)
+SUMIFS(Meetings!$F$3:$F1000, Meetings!$B$3:$B1000, "&lt;"&amp;Q$29+7, Meetings!$B$3:$B1000, "&gt;="&amp;Q$29, Meetings!$P$3:$P1000, $B40)
+SUMIFS(Meetings!$F$3:$F1000, Meetings!$B$3:$B1000, "&lt;"&amp;Q$29+7, Meetings!$B$3:$B1000, "&gt;="&amp;Q$29, Meetings!$Q$3:$Q1000, $B40)</f>
        <v>5.75</v>
      </c>
      <c r="R40" s="143">
        <f>SUMIFS(Timesheet!$G$3:$G1000, Timesheet!$C$3:$C1000, $B40, Timesheet!$B$3:$B1000, "&lt;"&amp;R$29+7, Timesheet!$B$3:$B1000, "&gt;="&amp;R$29)
+SUMIFS(Meetings!$F$3:$F1000, Meetings!$B$3:$B1000, "&lt;"&amp;R$29+7, Meetings!$B$3:$B1000, "&gt;="&amp;R$29, Meetings!$G$3:$G1000, $B40)
+SUMIFS(Meetings!$F$3:$F1000, Meetings!$B$3:$B1000, "&lt;"&amp;R$29+7, Meetings!$B$3:$B1000, "&gt;="&amp;R$29, Meetings!$H$3:$H1000, $B40)
+SUMIFS(Meetings!$F$3:$F1000, Meetings!$B$3:$B1000, "&lt;"&amp;R$29+7, Meetings!$B$3:$B1000, "&gt;="&amp;R$29, Meetings!$I$3:$I1000, $B40)
+SUMIFS(Meetings!$F$3:$F1000, Meetings!$B$3:$B1000, "&lt;"&amp;R$29+7, Meetings!$B$3:$B1000, "&gt;="&amp;R$29, Meetings!$J$3:$J1000, $B40)
+SUMIFS(Meetings!$F$3:$F1000, Meetings!$B$3:$B1000, "&lt;"&amp;R$29+7, Meetings!$B$3:$B1000, "&gt;="&amp;R$29, Meetings!$K$3:$K1000, $B40)
+SUMIFS(Meetings!$F$3:$F1000, Meetings!$B$3:$B1000, "&lt;"&amp;R$29+7, Meetings!$B$3:$B1000, "&gt;="&amp;R$29, Meetings!$L$3:$L1000, $B40)
+SUMIFS(Meetings!$F$3:$F1000, Meetings!$B$3:$B1000, "&lt;"&amp;R$29+7, Meetings!$B$3:$B1000, "&gt;="&amp;R$29, Meetings!$M$3:$M1000, $B40)
+SUMIFS(Meetings!$F$3:$F1000, Meetings!$B$3:$B1000, "&lt;"&amp;R$29+7, Meetings!$B$3:$B1000, "&gt;="&amp;R$29, Meetings!$N$3:$N1000, $B40)
+SUMIFS(Meetings!$F$3:$F1000, Meetings!$B$3:$B1000, "&lt;"&amp;R$29+7, Meetings!$B$3:$B1000, "&gt;="&amp;R$29, Meetings!$O$3:$O1000, $B40)
+SUMIFS(Meetings!$F$3:$F1000, Meetings!$B$3:$B1000, "&lt;"&amp;R$29+7, Meetings!$B$3:$B1000, "&gt;="&amp;R$29, Meetings!$P$3:$P1000, $B40)
+SUMIFS(Meetings!$F$3:$F1000, Meetings!$B$3:$B1000, "&lt;"&amp;R$29+7, Meetings!$B$3:$B1000, "&gt;="&amp;R$29, Meetings!$Q$3:$Q1000, $B40)</f>
        <v>7.5</v>
      </c>
      <c r="S40" s="143">
        <f>SUMIFS(Timesheet!$G$3:$G1000, Timesheet!$C$3:$C1000, $B40, Timesheet!$B$3:$B1000, "&lt;"&amp;S$29+7, Timesheet!$B$3:$B1000, "&gt;="&amp;S$29)
+SUMIFS(Meetings!$F$3:$F1000, Meetings!$B$3:$B1000, "&lt;"&amp;S$29+7, Meetings!$B$3:$B1000, "&gt;="&amp;S$29, Meetings!$G$3:$G1000, $B40)
+SUMIFS(Meetings!$F$3:$F1000, Meetings!$B$3:$B1000, "&lt;"&amp;S$29+7, Meetings!$B$3:$B1000, "&gt;="&amp;S$29, Meetings!$H$3:$H1000, $B40)
+SUMIFS(Meetings!$F$3:$F1000, Meetings!$B$3:$B1000, "&lt;"&amp;S$29+7, Meetings!$B$3:$B1000, "&gt;="&amp;S$29, Meetings!$I$3:$I1000, $B40)
+SUMIFS(Meetings!$F$3:$F1000, Meetings!$B$3:$B1000, "&lt;"&amp;S$29+7, Meetings!$B$3:$B1000, "&gt;="&amp;S$29, Meetings!$J$3:$J1000, $B40)
+SUMIFS(Meetings!$F$3:$F1000, Meetings!$B$3:$B1000, "&lt;"&amp;S$29+7, Meetings!$B$3:$B1000, "&gt;="&amp;S$29, Meetings!$K$3:$K1000, $B40)
+SUMIFS(Meetings!$F$3:$F1000, Meetings!$B$3:$B1000, "&lt;"&amp;S$29+7, Meetings!$B$3:$B1000, "&gt;="&amp;S$29, Meetings!$L$3:$L1000, $B40)
+SUMIFS(Meetings!$F$3:$F1000, Meetings!$B$3:$B1000, "&lt;"&amp;S$29+7, Meetings!$B$3:$B1000, "&gt;="&amp;S$29, Meetings!$M$3:$M1000, $B40)
+SUMIFS(Meetings!$F$3:$F1000, Meetings!$B$3:$B1000, "&lt;"&amp;S$29+7, Meetings!$B$3:$B1000, "&gt;="&amp;S$29, Meetings!$N$3:$N1000, $B40)
+SUMIFS(Meetings!$F$3:$F1000, Meetings!$B$3:$B1000, "&lt;"&amp;S$29+7, Meetings!$B$3:$B1000, "&gt;="&amp;S$29, Meetings!$O$3:$O1000, $B40)
+SUMIFS(Meetings!$F$3:$F1000, Meetings!$B$3:$B1000, "&lt;"&amp;S$29+7, Meetings!$B$3:$B1000, "&gt;="&amp;S$29, Meetings!$P$3:$P1000, $B40)
+SUMIFS(Meetings!$F$3:$F1000, Meetings!$B$3:$B1000, "&lt;"&amp;S$29+7, Meetings!$B$3:$B1000, "&gt;="&amp;S$29, Meetings!$Q$3:$Q1000, $B40)</f>
        <v>11</v>
      </c>
      <c r="T40" s="143">
        <f>SUMIFS(Timesheet!$G$3:$G1000, Timesheet!$C$3:$C1000, $B40, Timesheet!$B$3:$B1000, "&lt;"&amp;T$29+7, Timesheet!$B$3:$B1000, "&gt;="&amp;T$29)
+SUMIFS(Meetings!$F$3:$F1000, Meetings!$B$3:$B1000, "&lt;"&amp;T$29+7, Meetings!$B$3:$B1000, "&gt;="&amp;T$29, Meetings!$G$3:$G1000, $B40)
+SUMIFS(Meetings!$F$3:$F1000, Meetings!$B$3:$B1000, "&lt;"&amp;T$29+7, Meetings!$B$3:$B1000, "&gt;="&amp;T$29, Meetings!$H$3:$H1000, $B40)
+SUMIFS(Meetings!$F$3:$F1000, Meetings!$B$3:$B1000, "&lt;"&amp;T$29+7, Meetings!$B$3:$B1000, "&gt;="&amp;T$29, Meetings!$I$3:$I1000, $B40)
+SUMIFS(Meetings!$F$3:$F1000, Meetings!$B$3:$B1000, "&lt;"&amp;T$29+7, Meetings!$B$3:$B1000, "&gt;="&amp;T$29, Meetings!$J$3:$J1000, $B40)
+SUMIFS(Meetings!$F$3:$F1000, Meetings!$B$3:$B1000, "&lt;"&amp;T$29+7, Meetings!$B$3:$B1000, "&gt;="&amp;T$29, Meetings!$K$3:$K1000, $B40)
+SUMIFS(Meetings!$F$3:$F1000, Meetings!$B$3:$B1000, "&lt;"&amp;T$29+7, Meetings!$B$3:$B1000, "&gt;="&amp;T$29, Meetings!$L$3:$L1000, $B40)
+SUMIFS(Meetings!$F$3:$F1000, Meetings!$B$3:$B1000, "&lt;"&amp;T$29+7, Meetings!$B$3:$B1000, "&gt;="&amp;T$29, Meetings!$M$3:$M1000, $B40)
+SUMIFS(Meetings!$F$3:$F1000, Meetings!$B$3:$B1000, "&lt;"&amp;T$29+7, Meetings!$B$3:$B1000, "&gt;="&amp;T$29, Meetings!$N$3:$N1000, $B40)
+SUMIFS(Meetings!$F$3:$F1000, Meetings!$B$3:$B1000, "&lt;"&amp;T$29+7, Meetings!$B$3:$B1000, "&gt;="&amp;T$29, Meetings!$O$3:$O1000, $B40)
+SUMIFS(Meetings!$F$3:$F1000, Meetings!$B$3:$B1000, "&lt;"&amp;T$29+7, Meetings!$B$3:$B1000, "&gt;="&amp;T$29, Meetings!$P$3:$P1000, $B40)
+SUMIFS(Meetings!$F$3:$F1000, Meetings!$B$3:$B1000, "&lt;"&amp;T$29+7, Meetings!$B$3:$B1000, "&gt;="&amp;T$29, Meetings!$Q$3:$Q1000, $B40)</f>
        <v>14.75</v>
      </c>
      <c r="U40" s="143">
        <f>SUMIFS(Timesheet!$G$3:$G1000, Timesheet!$C$3:$C1000, $B40, Timesheet!$B$3:$B1000, "&lt;"&amp;U$29+7, Timesheet!$B$3:$B1000, "&gt;="&amp;U$29)
+SUMIFS(Meetings!$F$3:$F1000, Meetings!$B$3:$B1000, "&lt;"&amp;U$29+7, Meetings!$B$3:$B1000, "&gt;="&amp;U$29, Meetings!$G$3:$G1000, $B40)
+SUMIFS(Meetings!$F$3:$F1000, Meetings!$B$3:$B1000, "&lt;"&amp;U$29+7, Meetings!$B$3:$B1000, "&gt;="&amp;U$29, Meetings!$H$3:$H1000, $B40)
+SUMIFS(Meetings!$F$3:$F1000, Meetings!$B$3:$B1000, "&lt;"&amp;U$29+7, Meetings!$B$3:$B1000, "&gt;="&amp;U$29, Meetings!$I$3:$I1000, $B40)
+SUMIFS(Meetings!$F$3:$F1000, Meetings!$B$3:$B1000, "&lt;"&amp;U$29+7, Meetings!$B$3:$B1000, "&gt;="&amp;U$29, Meetings!$J$3:$J1000, $B40)
+SUMIFS(Meetings!$F$3:$F1000, Meetings!$B$3:$B1000, "&lt;"&amp;U$29+7, Meetings!$B$3:$B1000, "&gt;="&amp;U$29, Meetings!$K$3:$K1000, $B40)
+SUMIFS(Meetings!$F$3:$F1000, Meetings!$B$3:$B1000, "&lt;"&amp;U$29+7, Meetings!$B$3:$B1000, "&gt;="&amp;U$29, Meetings!$L$3:$L1000, $B40)
+SUMIFS(Meetings!$F$3:$F1000, Meetings!$B$3:$B1000, "&lt;"&amp;U$29+7, Meetings!$B$3:$B1000, "&gt;="&amp;U$29, Meetings!$M$3:$M1000, $B40)
+SUMIFS(Meetings!$F$3:$F1000, Meetings!$B$3:$B1000, "&lt;"&amp;U$29+7, Meetings!$B$3:$B1000, "&gt;="&amp;U$29, Meetings!$N$3:$N1000, $B40)
+SUMIFS(Meetings!$F$3:$F1000, Meetings!$B$3:$B1000, "&lt;"&amp;U$29+7, Meetings!$B$3:$B1000, "&gt;="&amp;U$29, Meetings!$O$3:$O1000, $B40)
+SUMIFS(Meetings!$F$3:$F1000, Meetings!$B$3:$B1000, "&lt;"&amp;U$29+7, Meetings!$B$3:$B1000, "&gt;="&amp;U$29, Meetings!$P$3:$P1000, $B40)
+SUMIFS(Meetings!$F$3:$F1000, Meetings!$B$3:$B1000, "&lt;"&amp;U$29+7, Meetings!$B$3:$B1000, "&gt;="&amp;U$29, Meetings!$Q$3:$Q1000, $B40)</f>
        <v>5.75</v>
      </c>
      <c r="V40" s="143">
        <f>SUMIFS(Timesheet!$G$3:$G1000, Timesheet!$C$3:$C1000, $B40, Timesheet!$B$3:$B1000, "&lt;"&amp;V$29+7, Timesheet!$B$3:$B1000, "&gt;="&amp;V$29)
+SUMIFS(Meetings!$F$3:$F1000, Meetings!$B$3:$B1000, "&lt;"&amp;V$29+7, Meetings!$B$3:$B1000, "&gt;="&amp;V$29, Meetings!$G$3:$G1000, $B40)
+SUMIFS(Meetings!$F$3:$F1000, Meetings!$B$3:$B1000, "&lt;"&amp;V$29+7, Meetings!$B$3:$B1000, "&gt;="&amp;V$29, Meetings!$H$3:$H1000, $B40)
+SUMIFS(Meetings!$F$3:$F1000, Meetings!$B$3:$B1000, "&lt;"&amp;V$29+7, Meetings!$B$3:$B1000, "&gt;="&amp;V$29, Meetings!$I$3:$I1000, $B40)
+SUMIFS(Meetings!$F$3:$F1000, Meetings!$B$3:$B1000, "&lt;"&amp;V$29+7, Meetings!$B$3:$B1000, "&gt;="&amp;V$29, Meetings!$J$3:$J1000, $B40)
+SUMIFS(Meetings!$F$3:$F1000, Meetings!$B$3:$B1000, "&lt;"&amp;V$29+7, Meetings!$B$3:$B1000, "&gt;="&amp;V$29, Meetings!$K$3:$K1000, $B40)
+SUMIFS(Meetings!$F$3:$F1000, Meetings!$B$3:$B1000, "&lt;"&amp;V$29+7, Meetings!$B$3:$B1000, "&gt;="&amp;V$29, Meetings!$L$3:$L1000, $B40)
+SUMIFS(Meetings!$F$3:$F1000, Meetings!$B$3:$B1000, "&lt;"&amp;V$29+7, Meetings!$B$3:$B1000, "&gt;="&amp;V$29, Meetings!$M$3:$M1000, $B40)
+SUMIFS(Meetings!$F$3:$F1000, Meetings!$B$3:$B1000, "&lt;"&amp;V$29+7, Meetings!$B$3:$B1000, "&gt;="&amp;V$29, Meetings!$N$3:$N1000, $B40)
+SUMIFS(Meetings!$F$3:$F1000, Meetings!$B$3:$B1000, "&lt;"&amp;V$29+7, Meetings!$B$3:$B1000, "&gt;="&amp;V$29, Meetings!$O$3:$O1000, $B40)
+SUMIFS(Meetings!$F$3:$F1000, Meetings!$B$3:$B1000, "&lt;"&amp;V$29+7, Meetings!$B$3:$B1000, "&gt;="&amp;V$29, Meetings!$P$3:$P1000, $B40)
+SUMIFS(Meetings!$F$3:$F1000, Meetings!$B$3:$B1000, "&lt;"&amp;V$29+7, Meetings!$B$3:$B1000, "&gt;="&amp;V$29, Meetings!$Q$3:$Q1000, $B40)</f>
        <v>14.75</v>
      </c>
      <c r="W40" s="144">
        <f>SUMIFS(Timesheet!$G$3:$G1000, Timesheet!$C$3:$C1000, $B40, Timesheet!$B$3:$B1000, "&lt;"&amp;W$29+7, Timesheet!$B$3:$B1000, "&gt;="&amp;W$29)
+SUMIFS(Meetings!$F$3:$F1000, Meetings!$B$3:$B1000, "&lt;"&amp;W$29+7, Meetings!$B$3:$B1000, "&gt;="&amp;W$29, Meetings!$G$3:$G1000, $B40)
+SUMIFS(Meetings!$F$3:$F1000, Meetings!$B$3:$B1000, "&lt;"&amp;W$29+7, Meetings!$B$3:$B1000, "&gt;="&amp;W$29, Meetings!$H$3:$H1000, $B40)
+SUMIFS(Meetings!$F$3:$F1000, Meetings!$B$3:$B1000, "&lt;"&amp;W$29+7, Meetings!$B$3:$B1000, "&gt;="&amp;W$29, Meetings!$I$3:$I1000, $B40)
+SUMIFS(Meetings!$F$3:$F1000, Meetings!$B$3:$B1000, "&lt;"&amp;W$29+7, Meetings!$B$3:$B1000, "&gt;="&amp;W$29, Meetings!$J$3:$J1000, $B40)
+SUMIFS(Meetings!$F$3:$F1000, Meetings!$B$3:$B1000, "&lt;"&amp;W$29+7, Meetings!$B$3:$B1000, "&gt;="&amp;W$29, Meetings!$K$3:$K1000, $B40)
+SUMIFS(Meetings!$F$3:$F1000, Meetings!$B$3:$B1000, "&lt;"&amp;W$29+7, Meetings!$B$3:$B1000, "&gt;="&amp;W$29, Meetings!$L$3:$L1000, $B40)
+SUMIFS(Meetings!$F$3:$F1000, Meetings!$B$3:$B1000, "&lt;"&amp;W$29+7, Meetings!$B$3:$B1000, "&gt;="&amp;W$29, Meetings!$M$3:$M1000, $B40)
+SUMIFS(Meetings!$F$3:$F1000, Meetings!$B$3:$B1000, "&lt;"&amp;W$29+7, Meetings!$B$3:$B1000, "&gt;="&amp;W$29, Meetings!$N$3:$N1000, $B40)
+SUMIFS(Meetings!$F$3:$F1000, Meetings!$B$3:$B1000, "&lt;"&amp;W$29+7, Meetings!$B$3:$B1000, "&gt;="&amp;W$29, Meetings!$O$3:$O1000, $B40)
+SUMIFS(Meetings!$F$3:$F1000, Meetings!$B$3:$B1000, "&lt;"&amp;W$29+7, Meetings!$B$3:$B1000, "&gt;="&amp;W$29, Meetings!$P$3:$P1000, $B40)
+SUMIFS(Meetings!$F$3:$F1000, Meetings!$B$3:$B1000, "&lt;"&amp;W$29+7, Meetings!$B$3:$B1000, "&gt;="&amp;W$29, Meetings!$Q$3:$Q1000, $B40)</f>
        <v>0</v>
      </c>
      <c r="X40" s="144">
        <f>SUMIFS(Timesheet!$G$3:$G1000, Timesheet!$C$3:$C1000, $B40, Timesheet!$B$3:$B1000, "&lt;"&amp;X$29+7, Timesheet!$B$3:$B1000, "&gt;="&amp;X$29)
+SUMIFS(Meetings!$F$3:$F1000, Meetings!$B$3:$B1000, "&lt;"&amp;X$29+7, Meetings!$B$3:$B1000, "&gt;="&amp;X$29, Meetings!$G$3:$G1000, $B40)
+SUMIFS(Meetings!$F$3:$F1000, Meetings!$B$3:$B1000, "&lt;"&amp;X$29+7, Meetings!$B$3:$B1000, "&gt;="&amp;X$29, Meetings!$H$3:$H1000, $B40)
+SUMIFS(Meetings!$F$3:$F1000, Meetings!$B$3:$B1000, "&lt;"&amp;X$29+7, Meetings!$B$3:$B1000, "&gt;="&amp;X$29, Meetings!$I$3:$I1000, $B40)
+SUMIFS(Meetings!$F$3:$F1000, Meetings!$B$3:$B1000, "&lt;"&amp;X$29+7, Meetings!$B$3:$B1000, "&gt;="&amp;X$29, Meetings!$J$3:$J1000, $B40)
+SUMIFS(Meetings!$F$3:$F1000, Meetings!$B$3:$B1000, "&lt;"&amp;X$29+7, Meetings!$B$3:$B1000, "&gt;="&amp;X$29, Meetings!$K$3:$K1000, $B40)
+SUMIFS(Meetings!$F$3:$F1000, Meetings!$B$3:$B1000, "&lt;"&amp;X$29+7, Meetings!$B$3:$B1000, "&gt;="&amp;X$29, Meetings!$L$3:$L1000, $B40)
+SUMIFS(Meetings!$F$3:$F1000, Meetings!$B$3:$B1000, "&lt;"&amp;X$29+7, Meetings!$B$3:$B1000, "&gt;="&amp;X$29, Meetings!$M$3:$M1000, $B40)
+SUMIFS(Meetings!$F$3:$F1000, Meetings!$B$3:$B1000, "&lt;"&amp;X$29+7, Meetings!$B$3:$B1000, "&gt;="&amp;X$29, Meetings!$N$3:$N1000, $B40)
+SUMIFS(Meetings!$F$3:$F1000, Meetings!$B$3:$B1000, "&lt;"&amp;X$29+7, Meetings!$B$3:$B1000, "&gt;="&amp;X$29, Meetings!$O$3:$O1000, $B40)
+SUMIFS(Meetings!$F$3:$F1000, Meetings!$B$3:$B1000, "&lt;"&amp;X$29+7, Meetings!$B$3:$B1000, "&gt;="&amp;X$29, Meetings!$P$3:$P1000, $B40)
+SUMIFS(Meetings!$F$3:$F1000, Meetings!$B$3:$B1000, "&lt;"&amp;X$29+7, Meetings!$B$3:$B1000, "&gt;="&amp;X$29, Meetings!$Q$3:$Q1000, $B40)</f>
        <v>0</v>
      </c>
      <c r="Y40" s="144">
        <f>SUMIFS(Timesheet!$G$3:$G1000, Timesheet!$C$3:$C1000, $B40, Timesheet!$B$3:$B1000, "&lt;"&amp;Y$29+7, Timesheet!$B$3:$B1000, "&gt;="&amp;Y$29)
+SUMIFS(Meetings!$F$3:$F1000, Meetings!$B$3:$B1000, "&lt;"&amp;Y$29+7, Meetings!$B$3:$B1000, "&gt;="&amp;Y$29, Meetings!$G$3:$G1000, $B40)
+SUMIFS(Meetings!$F$3:$F1000, Meetings!$B$3:$B1000, "&lt;"&amp;Y$29+7, Meetings!$B$3:$B1000, "&gt;="&amp;Y$29, Meetings!$H$3:$H1000, $B40)
+SUMIFS(Meetings!$F$3:$F1000, Meetings!$B$3:$B1000, "&lt;"&amp;Y$29+7, Meetings!$B$3:$B1000, "&gt;="&amp;Y$29, Meetings!$I$3:$I1000, $B40)
+SUMIFS(Meetings!$F$3:$F1000, Meetings!$B$3:$B1000, "&lt;"&amp;Y$29+7, Meetings!$B$3:$B1000, "&gt;="&amp;Y$29, Meetings!$J$3:$J1000, $B40)
+SUMIFS(Meetings!$F$3:$F1000, Meetings!$B$3:$B1000, "&lt;"&amp;Y$29+7, Meetings!$B$3:$B1000, "&gt;="&amp;Y$29, Meetings!$K$3:$K1000, $B40)
+SUMIFS(Meetings!$F$3:$F1000, Meetings!$B$3:$B1000, "&lt;"&amp;Y$29+7, Meetings!$B$3:$B1000, "&gt;="&amp;Y$29, Meetings!$L$3:$L1000, $B40)
+SUMIFS(Meetings!$F$3:$F1000, Meetings!$B$3:$B1000, "&lt;"&amp;Y$29+7, Meetings!$B$3:$B1000, "&gt;="&amp;Y$29, Meetings!$M$3:$M1000, $B40)
+SUMIFS(Meetings!$F$3:$F1000, Meetings!$B$3:$B1000, "&lt;"&amp;Y$29+7, Meetings!$B$3:$B1000, "&gt;="&amp;Y$29, Meetings!$N$3:$N1000, $B40)
+SUMIFS(Meetings!$F$3:$F1000, Meetings!$B$3:$B1000, "&lt;"&amp;Y$29+7, Meetings!$B$3:$B1000, "&gt;="&amp;Y$29, Meetings!$O$3:$O1000, $B40)
+SUMIFS(Meetings!$F$3:$F1000, Meetings!$B$3:$B1000, "&lt;"&amp;Y$29+7, Meetings!$B$3:$B1000, "&gt;="&amp;Y$29, Meetings!$P$3:$P1000, $B40)
+SUMIFS(Meetings!$F$3:$F1000, Meetings!$B$3:$B1000, "&lt;"&amp;Y$29+7, Meetings!$B$3:$B1000, "&gt;="&amp;Y$29, Meetings!$Q$3:$Q1000, $B40)</f>
        <v>0</v>
      </c>
      <c r="Z40" s="144">
        <f>SUMIFS(Timesheet!$G$3:$G1000, Timesheet!$C$3:$C1000, $B40, Timesheet!$B$3:$B1000, "&lt;"&amp;Z$29+7, Timesheet!$B$3:$B1000, "&gt;="&amp;Z$29)
+SUMIFS(Meetings!$F$3:$F1000, Meetings!$B$3:$B1000, "&lt;"&amp;Z$29+7, Meetings!$B$3:$B1000, "&gt;="&amp;Z$29, Meetings!$G$3:$G1000, $B40)
+SUMIFS(Meetings!$F$3:$F1000, Meetings!$B$3:$B1000, "&lt;"&amp;Z$29+7, Meetings!$B$3:$B1000, "&gt;="&amp;Z$29, Meetings!$H$3:$H1000, $B40)
+SUMIFS(Meetings!$F$3:$F1000, Meetings!$B$3:$B1000, "&lt;"&amp;Z$29+7, Meetings!$B$3:$B1000, "&gt;="&amp;Z$29, Meetings!$I$3:$I1000, $B40)
+SUMIFS(Meetings!$F$3:$F1000, Meetings!$B$3:$B1000, "&lt;"&amp;Z$29+7, Meetings!$B$3:$B1000, "&gt;="&amp;Z$29, Meetings!$J$3:$J1000, $B40)
+SUMIFS(Meetings!$F$3:$F1000, Meetings!$B$3:$B1000, "&lt;"&amp;Z$29+7, Meetings!$B$3:$B1000, "&gt;="&amp;Z$29, Meetings!$K$3:$K1000, $B40)
+SUMIFS(Meetings!$F$3:$F1000, Meetings!$B$3:$B1000, "&lt;"&amp;Z$29+7, Meetings!$B$3:$B1000, "&gt;="&amp;Z$29, Meetings!$L$3:$L1000, $B40)
+SUMIFS(Meetings!$F$3:$F1000, Meetings!$B$3:$B1000, "&lt;"&amp;Z$29+7, Meetings!$B$3:$B1000, "&gt;="&amp;Z$29, Meetings!$M$3:$M1000, $B40)
+SUMIFS(Meetings!$F$3:$F1000, Meetings!$B$3:$B1000, "&lt;"&amp;Z$29+7, Meetings!$B$3:$B1000, "&gt;="&amp;Z$29, Meetings!$N$3:$N1000, $B40)
+SUMIFS(Meetings!$F$3:$F1000, Meetings!$B$3:$B1000, "&lt;"&amp;Z$29+7, Meetings!$B$3:$B1000, "&gt;="&amp;Z$29, Meetings!$O$3:$O1000, $B40)
+SUMIFS(Meetings!$F$3:$F1000, Meetings!$B$3:$B1000, "&lt;"&amp;Z$29+7, Meetings!$B$3:$B1000, "&gt;="&amp;Z$29, Meetings!$P$3:$P1000, $B40)
+SUMIFS(Meetings!$F$3:$F1000, Meetings!$B$3:$B1000, "&lt;"&amp;Z$29+7, Meetings!$B$3:$B1000, "&gt;="&amp;Z$29, Meetings!$Q$3:$Q1000, $B40)</f>
        <v>0</v>
      </c>
      <c r="AA40" s="143">
        <f>SUMIFS(Timesheet!$G$3:$G1000, Timesheet!$C$3:$C1000, $B40, Timesheet!$B$3:$B1000, "&lt;"&amp;AA$29+7, Timesheet!$B$3:$B1000, "&gt;="&amp;AA$29)
+SUMIFS(Meetings!$F$3:$F1000, Meetings!$B$3:$B1000, "&lt;"&amp;AA$29+7, Meetings!$B$3:$B1000, "&gt;="&amp;AA$29, Meetings!$G$3:$G1000, $B40)
+SUMIFS(Meetings!$F$3:$F1000, Meetings!$B$3:$B1000, "&lt;"&amp;AA$29+7, Meetings!$B$3:$B1000, "&gt;="&amp;AA$29, Meetings!$H$3:$H1000, $B40)
+SUMIFS(Meetings!$F$3:$F1000, Meetings!$B$3:$B1000, "&lt;"&amp;AA$29+7, Meetings!$B$3:$B1000, "&gt;="&amp;AA$29, Meetings!$I$3:$I1000, $B40)
+SUMIFS(Meetings!$F$3:$F1000, Meetings!$B$3:$B1000, "&lt;"&amp;AA$29+7, Meetings!$B$3:$B1000, "&gt;="&amp;AA$29, Meetings!$J$3:$J1000, $B40)
+SUMIFS(Meetings!$F$3:$F1000, Meetings!$B$3:$B1000, "&lt;"&amp;AA$29+7, Meetings!$B$3:$B1000, "&gt;="&amp;AA$29, Meetings!$K$3:$K1000, $B40)
+SUMIFS(Meetings!$F$3:$F1000, Meetings!$B$3:$B1000, "&lt;"&amp;AA$29+7, Meetings!$B$3:$B1000, "&gt;="&amp;AA$29, Meetings!$L$3:$L1000, $B40)
+SUMIFS(Meetings!$F$3:$F1000, Meetings!$B$3:$B1000, "&lt;"&amp;AA$29+7, Meetings!$B$3:$B1000, "&gt;="&amp;AA$29, Meetings!$M$3:$M1000, $B40)
+SUMIFS(Meetings!$F$3:$F1000, Meetings!$B$3:$B1000, "&lt;"&amp;AA$29+7, Meetings!$B$3:$B1000, "&gt;="&amp;AA$29, Meetings!$N$3:$N1000, $B40)
+SUMIFS(Meetings!$F$3:$F1000, Meetings!$B$3:$B1000, "&lt;"&amp;AA$29+7, Meetings!$B$3:$B1000, "&gt;="&amp;AA$29, Meetings!$O$3:$O1000, $B40)
+SUMIFS(Meetings!$F$3:$F1000, Meetings!$B$3:$B1000, "&lt;"&amp;AA$29+7, Meetings!$B$3:$B1000, "&gt;="&amp;AA$29, Meetings!$P$3:$P1000, $B40)
+SUMIFS(Meetings!$F$3:$F1000, Meetings!$B$3:$B1000, "&lt;"&amp;AA$29+7, Meetings!$B$3:$B1000, "&gt;="&amp;AA$29, Meetings!$Q$3:$Q1000, $B40)</f>
        <v>0</v>
      </c>
      <c r="AB40" s="143">
        <f>SUMIFS(Timesheet!$G$3:$G1000, Timesheet!$C$3:$C1000, $B40, Timesheet!$B$3:$B1000, "&lt;"&amp;AB$29+7, Timesheet!$B$3:$B1000, "&gt;="&amp;AB$29)
+SUMIFS(Meetings!$F$3:$F1000, Meetings!$B$3:$B1000, "&lt;"&amp;AB$29+7, Meetings!$B$3:$B1000, "&gt;="&amp;AB$29, Meetings!$G$3:$G1000, $B40)
+SUMIFS(Meetings!$F$3:$F1000, Meetings!$B$3:$B1000, "&lt;"&amp;AB$29+7, Meetings!$B$3:$B1000, "&gt;="&amp;AB$29, Meetings!$H$3:$H1000, $B40)
+SUMIFS(Meetings!$F$3:$F1000, Meetings!$B$3:$B1000, "&lt;"&amp;AB$29+7, Meetings!$B$3:$B1000, "&gt;="&amp;AB$29, Meetings!$I$3:$I1000, $B40)
+SUMIFS(Meetings!$F$3:$F1000, Meetings!$B$3:$B1000, "&lt;"&amp;AB$29+7, Meetings!$B$3:$B1000, "&gt;="&amp;AB$29, Meetings!$J$3:$J1000, $B40)
+SUMIFS(Meetings!$F$3:$F1000, Meetings!$B$3:$B1000, "&lt;"&amp;AB$29+7, Meetings!$B$3:$B1000, "&gt;="&amp;AB$29, Meetings!$K$3:$K1000, $B40)
+SUMIFS(Meetings!$F$3:$F1000, Meetings!$B$3:$B1000, "&lt;"&amp;AB$29+7, Meetings!$B$3:$B1000, "&gt;="&amp;AB$29, Meetings!$L$3:$L1000, $B40)
+SUMIFS(Meetings!$F$3:$F1000, Meetings!$B$3:$B1000, "&lt;"&amp;AB$29+7, Meetings!$B$3:$B1000, "&gt;="&amp;AB$29, Meetings!$M$3:$M1000, $B40)
+SUMIFS(Meetings!$F$3:$F1000, Meetings!$B$3:$B1000, "&lt;"&amp;AB$29+7, Meetings!$B$3:$B1000, "&gt;="&amp;AB$29, Meetings!$N$3:$N1000, $B40)
+SUMIFS(Meetings!$F$3:$F1000, Meetings!$B$3:$B1000, "&lt;"&amp;AB$29+7, Meetings!$B$3:$B1000, "&gt;="&amp;AB$29, Meetings!$O$3:$O1000, $B40)
+SUMIFS(Meetings!$F$3:$F1000, Meetings!$B$3:$B1000, "&lt;"&amp;AB$29+7, Meetings!$B$3:$B1000, "&gt;="&amp;AB$29, Meetings!$P$3:$P1000, $B40)
+SUMIFS(Meetings!$F$3:$F1000, Meetings!$B$3:$B1000, "&lt;"&amp;AB$29+7, Meetings!$B$3:$B1000, "&gt;="&amp;AB$29, Meetings!$Q$3:$Q1000, $B40)</f>
        <v>0</v>
      </c>
      <c r="AC40" s="143">
        <f>SUMIFS(Timesheet!$G$3:$G1000, Timesheet!$C$3:$C1000, $B40, Timesheet!$B$3:$B1000, "&lt;"&amp;AC$29+7, Timesheet!$B$3:$B1000, "&gt;="&amp;AC$29)
+SUMIFS(Meetings!$F$3:$F1000, Meetings!$B$3:$B1000, "&lt;"&amp;AC$29+7, Meetings!$B$3:$B1000, "&gt;="&amp;AC$29, Meetings!$G$3:$G1000, $B40)
+SUMIFS(Meetings!$F$3:$F1000, Meetings!$B$3:$B1000, "&lt;"&amp;AC$29+7, Meetings!$B$3:$B1000, "&gt;="&amp;AC$29, Meetings!$H$3:$H1000, $B40)
+SUMIFS(Meetings!$F$3:$F1000, Meetings!$B$3:$B1000, "&lt;"&amp;AC$29+7, Meetings!$B$3:$B1000, "&gt;="&amp;AC$29, Meetings!$I$3:$I1000, $B40)
+SUMIFS(Meetings!$F$3:$F1000, Meetings!$B$3:$B1000, "&lt;"&amp;AC$29+7, Meetings!$B$3:$B1000, "&gt;="&amp;AC$29, Meetings!$J$3:$J1000, $B40)
+SUMIFS(Meetings!$F$3:$F1000, Meetings!$B$3:$B1000, "&lt;"&amp;AC$29+7, Meetings!$B$3:$B1000, "&gt;="&amp;AC$29, Meetings!$K$3:$K1000, $B40)
+SUMIFS(Meetings!$F$3:$F1000, Meetings!$B$3:$B1000, "&lt;"&amp;AC$29+7, Meetings!$B$3:$B1000, "&gt;="&amp;AC$29, Meetings!$L$3:$L1000, $B40)
+SUMIFS(Meetings!$F$3:$F1000, Meetings!$B$3:$B1000, "&lt;"&amp;AC$29+7, Meetings!$B$3:$B1000, "&gt;="&amp;AC$29, Meetings!$M$3:$M1000, $B40)
+SUMIFS(Meetings!$F$3:$F1000, Meetings!$B$3:$B1000, "&lt;"&amp;AC$29+7, Meetings!$B$3:$B1000, "&gt;="&amp;AC$29, Meetings!$N$3:$N1000, $B40)
+SUMIFS(Meetings!$F$3:$F1000, Meetings!$B$3:$B1000, "&lt;"&amp;AC$29+7, Meetings!$B$3:$B1000, "&gt;="&amp;AC$29, Meetings!$O$3:$O1000, $B40)
+SUMIFS(Meetings!$F$3:$F1000, Meetings!$B$3:$B1000, "&lt;"&amp;AC$29+7, Meetings!$B$3:$B1000, "&gt;="&amp;AC$29, Meetings!$P$3:$P1000, $B40)
+SUMIFS(Meetings!$F$3:$F1000, Meetings!$B$3:$B1000, "&lt;"&amp;AC$29+7, Meetings!$B$3:$B1000, "&gt;="&amp;AC$29, Meetings!$Q$3:$Q1000, $B40)</f>
        <v>0</v>
      </c>
      <c r="AD40" s="143">
        <f>SUMIFS(Timesheet!$G$3:$G1000, Timesheet!$C$3:$C1000, $B40, Timesheet!$B$3:$B1000, "&lt;"&amp;AD$29+7, Timesheet!$B$3:$B1000, "&gt;="&amp;AD$29)
+SUMIFS(Meetings!$F$3:$F1000, Meetings!$B$3:$B1000, "&lt;"&amp;AD$29+7, Meetings!$B$3:$B1000, "&gt;="&amp;AD$29, Meetings!$G$3:$G1000, $B40)
+SUMIFS(Meetings!$F$3:$F1000, Meetings!$B$3:$B1000, "&lt;"&amp;AD$29+7, Meetings!$B$3:$B1000, "&gt;="&amp;AD$29, Meetings!$H$3:$H1000, $B40)
+SUMIFS(Meetings!$F$3:$F1000, Meetings!$B$3:$B1000, "&lt;"&amp;AD$29+7, Meetings!$B$3:$B1000, "&gt;="&amp;AD$29, Meetings!$I$3:$I1000, $B40)
+SUMIFS(Meetings!$F$3:$F1000, Meetings!$B$3:$B1000, "&lt;"&amp;AD$29+7, Meetings!$B$3:$B1000, "&gt;="&amp;AD$29, Meetings!$J$3:$J1000, $B40)
+SUMIFS(Meetings!$F$3:$F1000, Meetings!$B$3:$B1000, "&lt;"&amp;AD$29+7, Meetings!$B$3:$B1000, "&gt;="&amp;AD$29, Meetings!$K$3:$K1000, $B40)
+SUMIFS(Meetings!$F$3:$F1000, Meetings!$B$3:$B1000, "&lt;"&amp;AD$29+7, Meetings!$B$3:$B1000, "&gt;="&amp;AD$29, Meetings!$L$3:$L1000, $B40)
+SUMIFS(Meetings!$F$3:$F1000, Meetings!$B$3:$B1000, "&lt;"&amp;AD$29+7, Meetings!$B$3:$B1000, "&gt;="&amp;AD$29, Meetings!$M$3:$M1000, $B40)
+SUMIFS(Meetings!$F$3:$F1000, Meetings!$B$3:$B1000, "&lt;"&amp;AD$29+7, Meetings!$B$3:$B1000, "&gt;="&amp;AD$29, Meetings!$N$3:$N1000, $B40)
+SUMIFS(Meetings!$F$3:$F1000, Meetings!$B$3:$B1000, "&lt;"&amp;AD$29+7, Meetings!$B$3:$B1000, "&gt;="&amp;AD$29, Meetings!$O$3:$O1000, $B40)
+SUMIFS(Meetings!$F$3:$F1000, Meetings!$B$3:$B1000, "&lt;"&amp;AD$29+7, Meetings!$B$3:$B1000, "&gt;="&amp;AD$29, Meetings!$P$3:$P1000, $B40)
+SUMIFS(Meetings!$F$3:$F1000, Meetings!$B$3:$B1000, "&lt;"&amp;AD$29+7, Meetings!$B$3:$B1000, "&gt;="&amp;AD$29, Meetings!$Q$3:$Q1000, $B40)</f>
        <v>0</v>
      </c>
      <c r="AE40" s="143">
        <f>SUMIFS(Timesheet!$G$3:$G1000, Timesheet!$C$3:$C1000, $B40, Timesheet!$B$3:$B1000, "&lt;"&amp;AE$29+7, Timesheet!$B$3:$B1000, "&gt;="&amp;AE$29)
+SUMIFS(Meetings!$F$3:$F1000, Meetings!$B$3:$B1000, "&lt;"&amp;AE$29+7, Meetings!$B$3:$B1000, "&gt;="&amp;AE$29, Meetings!$G$3:$G1000, $B40)
+SUMIFS(Meetings!$F$3:$F1000, Meetings!$B$3:$B1000, "&lt;"&amp;AE$29+7, Meetings!$B$3:$B1000, "&gt;="&amp;AE$29, Meetings!$H$3:$H1000, $B40)
+SUMIFS(Meetings!$F$3:$F1000, Meetings!$B$3:$B1000, "&lt;"&amp;AE$29+7, Meetings!$B$3:$B1000, "&gt;="&amp;AE$29, Meetings!$I$3:$I1000, $B40)
+SUMIFS(Meetings!$F$3:$F1000, Meetings!$B$3:$B1000, "&lt;"&amp;AE$29+7, Meetings!$B$3:$B1000, "&gt;="&amp;AE$29, Meetings!$J$3:$J1000, $B40)
+SUMIFS(Meetings!$F$3:$F1000, Meetings!$B$3:$B1000, "&lt;"&amp;AE$29+7, Meetings!$B$3:$B1000, "&gt;="&amp;AE$29, Meetings!$K$3:$K1000, $B40)
+SUMIFS(Meetings!$F$3:$F1000, Meetings!$B$3:$B1000, "&lt;"&amp;AE$29+7, Meetings!$B$3:$B1000, "&gt;="&amp;AE$29, Meetings!$L$3:$L1000, $B40)
+SUMIFS(Meetings!$F$3:$F1000, Meetings!$B$3:$B1000, "&lt;"&amp;AE$29+7, Meetings!$B$3:$B1000, "&gt;="&amp;AE$29, Meetings!$M$3:$M1000, $B40)
+SUMIFS(Meetings!$F$3:$F1000, Meetings!$B$3:$B1000, "&lt;"&amp;AE$29+7, Meetings!$B$3:$B1000, "&gt;="&amp;AE$29, Meetings!$N$3:$N1000, $B40)
+SUMIFS(Meetings!$F$3:$F1000, Meetings!$B$3:$B1000, "&lt;"&amp;AE$29+7, Meetings!$B$3:$B1000, "&gt;="&amp;AE$29, Meetings!$O$3:$O1000, $B40)
+SUMIFS(Meetings!$F$3:$F1000, Meetings!$B$3:$B1000, "&lt;"&amp;AE$29+7, Meetings!$B$3:$B1000, "&gt;="&amp;AE$29, Meetings!$P$3:$P1000, $B40)
+SUMIFS(Meetings!$F$3:$F1000, Meetings!$B$3:$B1000, "&lt;"&amp;AE$29+7, Meetings!$B$3:$B1000, "&gt;="&amp;AE$29, Meetings!$Q$3:$Q1000, $B40)</f>
        <v>0</v>
      </c>
      <c r="AF40" s="143">
        <f>SUMIFS(Timesheet!$G$3:$G1000, Timesheet!$C$3:$C1000, $B40, Timesheet!$B$3:$B1000, "&lt;"&amp;AF$29+7, Timesheet!$B$3:$B1000, "&gt;="&amp;AF$29)
+SUMIFS(Meetings!$F$3:$F1000, Meetings!$B$3:$B1000, "&lt;"&amp;AF$29+7, Meetings!$B$3:$B1000, "&gt;="&amp;AF$29, Meetings!$G$3:$G1000, $B40)
+SUMIFS(Meetings!$F$3:$F1000, Meetings!$B$3:$B1000, "&lt;"&amp;AF$29+7, Meetings!$B$3:$B1000, "&gt;="&amp;AF$29, Meetings!$H$3:$H1000, $B40)
+SUMIFS(Meetings!$F$3:$F1000, Meetings!$B$3:$B1000, "&lt;"&amp;AF$29+7, Meetings!$B$3:$B1000, "&gt;="&amp;AF$29, Meetings!$I$3:$I1000, $B40)
+SUMIFS(Meetings!$F$3:$F1000, Meetings!$B$3:$B1000, "&lt;"&amp;AF$29+7, Meetings!$B$3:$B1000, "&gt;="&amp;AF$29, Meetings!$J$3:$J1000, $B40)
+SUMIFS(Meetings!$F$3:$F1000, Meetings!$B$3:$B1000, "&lt;"&amp;AF$29+7, Meetings!$B$3:$B1000, "&gt;="&amp;AF$29, Meetings!$K$3:$K1000, $B40)
+SUMIFS(Meetings!$F$3:$F1000, Meetings!$B$3:$B1000, "&lt;"&amp;AF$29+7, Meetings!$B$3:$B1000, "&gt;="&amp;AF$29, Meetings!$L$3:$L1000, $B40)
+SUMIFS(Meetings!$F$3:$F1000, Meetings!$B$3:$B1000, "&lt;"&amp;AF$29+7, Meetings!$B$3:$B1000, "&gt;="&amp;AF$29, Meetings!$M$3:$M1000, $B40)
+SUMIFS(Meetings!$F$3:$F1000, Meetings!$B$3:$B1000, "&lt;"&amp;AF$29+7, Meetings!$B$3:$B1000, "&gt;="&amp;AF$29, Meetings!$N$3:$N1000, $B40)
+SUMIFS(Meetings!$F$3:$F1000, Meetings!$B$3:$B1000, "&lt;"&amp;AF$29+7, Meetings!$B$3:$B1000, "&gt;="&amp;AF$29, Meetings!$O$3:$O1000, $B40)
+SUMIFS(Meetings!$F$3:$F1000, Meetings!$B$3:$B1000, "&lt;"&amp;AF$29+7, Meetings!$B$3:$B1000, "&gt;="&amp;AF$29, Meetings!$P$3:$P1000, $B40)
+SUMIFS(Meetings!$F$3:$F1000, Meetings!$B$3:$B1000, "&lt;"&amp;AF$29+7, Meetings!$B$3:$B1000, "&gt;="&amp;AF$29, Meetings!$Q$3:$Q1000, $B40)</f>
        <v>11.5</v>
      </c>
      <c r="AG40" s="143">
        <f>SUMIFS(Timesheet!$G$3:$G1000, Timesheet!$C$3:$C1000, $B40, Timesheet!$B$3:$B1000, "&lt;"&amp;AG$29+7, Timesheet!$B$3:$B1000, "&gt;="&amp;AG$29)
+SUMIFS(Meetings!$F$3:$F1000, Meetings!$B$3:$B1000, "&lt;"&amp;AG$29+7, Meetings!$B$3:$B1000, "&gt;="&amp;AG$29, Meetings!$G$3:$G1000, $B40)
+SUMIFS(Meetings!$F$3:$F1000, Meetings!$B$3:$B1000, "&lt;"&amp;AG$29+7, Meetings!$B$3:$B1000, "&gt;="&amp;AG$29, Meetings!$H$3:$H1000, $B40)
+SUMIFS(Meetings!$F$3:$F1000, Meetings!$B$3:$B1000, "&lt;"&amp;AG$29+7, Meetings!$B$3:$B1000, "&gt;="&amp;AG$29, Meetings!$I$3:$I1000, $B40)
+SUMIFS(Meetings!$F$3:$F1000, Meetings!$B$3:$B1000, "&lt;"&amp;AG$29+7, Meetings!$B$3:$B1000, "&gt;="&amp;AG$29, Meetings!$J$3:$J1000, $B40)
+SUMIFS(Meetings!$F$3:$F1000, Meetings!$B$3:$B1000, "&lt;"&amp;AG$29+7, Meetings!$B$3:$B1000, "&gt;="&amp;AG$29, Meetings!$K$3:$K1000, $B40)
+SUMIFS(Meetings!$F$3:$F1000, Meetings!$B$3:$B1000, "&lt;"&amp;AG$29+7, Meetings!$B$3:$B1000, "&gt;="&amp;AG$29, Meetings!$L$3:$L1000, $B40)
+SUMIFS(Meetings!$F$3:$F1000, Meetings!$B$3:$B1000, "&lt;"&amp;AG$29+7, Meetings!$B$3:$B1000, "&gt;="&amp;AG$29, Meetings!$M$3:$M1000, $B40)
+SUMIFS(Meetings!$F$3:$F1000, Meetings!$B$3:$B1000, "&lt;"&amp;AG$29+7, Meetings!$B$3:$B1000, "&gt;="&amp;AG$29, Meetings!$N$3:$N1000, $B40)
+SUMIFS(Meetings!$F$3:$F1000, Meetings!$B$3:$B1000, "&lt;"&amp;AG$29+7, Meetings!$B$3:$B1000, "&gt;="&amp;AG$29, Meetings!$O$3:$O1000, $B40)
+SUMIFS(Meetings!$F$3:$F1000, Meetings!$B$3:$B1000, "&lt;"&amp;AG$29+7, Meetings!$B$3:$B1000, "&gt;="&amp;AG$29, Meetings!$P$3:$P1000, $B40)
+SUMIFS(Meetings!$F$3:$F1000, Meetings!$B$3:$B1000, "&lt;"&amp;AG$29+7, Meetings!$B$3:$B1000, "&gt;="&amp;AG$29, Meetings!$Q$3:$Q1000, $B40)</f>
        <v>21</v>
      </c>
      <c r="AH40" s="143">
        <f>SUMIFS(Timesheet!$G$3:$G1000, Timesheet!$C$3:$C1000, $B40, Timesheet!$B$3:$B1000, "&lt;"&amp;AH$29+7, Timesheet!$B$3:$B1000, "&gt;="&amp;AH$29)
+SUMIFS(Meetings!$F$3:$F1000, Meetings!$B$3:$B1000, "&lt;"&amp;AH$29+7, Meetings!$B$3:$B1000, "&gt;="&amp;AH$29, Meetings!$G$3:$G1000, $B40)
+SUMIFS(Meetings!$F$3:$F1000, Meetings!$B$3:$B1000, "&lt;"&amp;AH$29+7, Meetings!$B$3:$B1000, "&gt;="&amp;AH$29, Meetings!$H$3:$H1000, $B40)
+SUMIFS(Meetings!$F$3:$F1000, Meetings!$B$3:$B1000, "&lt;"&amp;AH$29+7, Meetings!$B$3:$B1000, "&gt;="&amp;AH$29, Meetings!$I$3:$I1000, $B40)
+SUMIFS(Meetings!$F$3:$F1000, Meetings!$B$3:$B1000, "&lt;"&amp;AH$29+7, Meetings!$B$3:$B1000, "&gt;="&amp;AH$29, Meetings!$J$3:$J1000, $B40)
+SUMIFS(Meetings!$F$3:$F1000, Meetings!$B$3:$B1000, "&lt;"&amp;AH$29+7, Meetings!$B$3:$B1000, "&gt;="&amp;AH$29, Meetings!$K$3:$K1000, $B40)
+SUMIFS(Meetings!$F$3:$F1000, Meetings!$B$3:$B1000, "&lt;"&amp;AH$29+7, Meetings!$B$3:$B1000, "&gt;="&amp;AH$29, Meetings!$L$3:$L1000, $B40)
+SUMIFS(Meetings!$F$3:$F1000, Meetings!$B$3:$B1000, "&lt;"&amp;AH$29+7, Meetings!$B$3:$B1000, "&gt;="&amp;AH$29, Meetings!$M$3:$M1000, $B40)
+SUMIFS(Meetings!$F$3:$F1000, Meetings!$B$3:$B1000, "&lt;"&amp;AH$29+7, Meetings!$B$3:$B1000, "&gt;="&amp;AH$29, Meetings!$N$3:$N1000, $B40)
+SUMIFS(Meetings!$F$3:$F1000, Meetings!$B$3:$B1000, "&lt;"&amp;AH$29+7, Meetings!$B$3:$B1000, "&gt;="&amp;AH$29, Meetings!$O$3:$O1000, $B40)
+SUMIFS(Meetings!$F$3:$F1000, Meetings!$B$3:$B1000, "&lt;"&amp;AH$29+7, Meetings!$B$3:$B1000, "&gt;="&amp;AH$29, Meetings!$P$3:$P1000, $B40)
+SUMIFS(Meetings!$F$3:$F1000, Meetings!$B$3:$B1000, "&lt;"&amp;AH$29+7, Meetings!$B$3:$B1000, "&gt;="&amp;AH$29, Meetings!$Q$3:$Q1000, $B40)</f>
        <v>0</v>
      </c>
      <c r="AI40" s="143">
        <f>SUMIFS(Timesheet!$G$3:$G1000, Timesheet!$C$3:$C1000, $B40, Timesheet!$B$3:$B1000, "&lt;"&amp;AI$29+7, Timesheet!$B$3:$B1000, "&gt;="&amp;AI$29)
+SUMIFS(Meetings!$F$3:$F1000, Meetings!$B$3:$B1000, "&lt;"&amp;AI$29+7, Meetings!$B$3:$B1000, "&gt;="&amp;AI$29, Meetings!$G$3:$G1000, $B40)
+SUMIFS(Meetings!$F$3:$F1000, Meetings!$B$3:$B1000, "&lt;"&amp;AI$29+7, Meetings!$B$3:$B1000, "&gt;="&amp;AI$29, Meetings!$H$3:$H1000, $B40)
+SUMIFS(Meetings!$F$3:$F1000, Meetings!$B$3:$B1000, "&lt;"&amp;AI$29+7, Meetings!$B$3:$B1000, "&gt;="&amp;AI$29, Meetings!$I$3:$I1000, $B40)
+SUMIFS(Meetings!$F$3:$F1000, Meetings!$B$3:$B1000, "&lt;"&amp;AI$29+7, Meetings!$B$3:$B1000, "&gt;="&amp;AI$29, Meetings!$J$3:$J1000, $B40)
+SUMIFS(Meetings!$F$3:$F1000, Meetings!$B$3:$B1000, "&lt;"&amp;AI$29+7, Meetings!$B$3:$B1000, "&gt;="&amp;AI$29, Meetings!$K$3:$K1000, $B40)
+SUMIFS(Meetings!$F$3:$F1000, Meetings!$B$3:$B1000, "&lt;"&amp;AI$29+7, Meetings!$B$3:$B1000, "&gt;="&amp;AI$29, Meetings!$L$3:$L1000, $B40)
+SUMIFS(Meetings!$F$3:$F1000, Meetings!$B$3:$B1000, "&lt;"&amp;AI$29+7, Meetings!$B$3:$B1000, "&gt;="&amp;AI$29, Meetings!$M$3:$M1000, $B40)
+SUMIFS(Meetings!$F$3:$F1000, Meetings!$B$3:$B1000, "&lt;"&amp;AI$29+7, Meetings!$B$3:$B1000, "&gt;="&amp;AI$29, Meetings!$N$3:$N1000, $B40)
+SUMIFS(Meetings!$F$3:$F1000, Meetings!$B$3:$B1000, "&lt;"&amp;AI$29+7, Meetings!$B$3:$B1000, "&gt;="&amp;AI$29, Meetings!$O$3:$O1000, $B40)
+SUMIFS(Meetings!$F$3:$F1000, Meetings!$B$3:$B1000, "&lt;"&amp;AI$29+7, Meetings!$B$3:$B1000, "&gt;="&amp;AI$29, Meetings!$P$3:$P1000, $B40)
+SUMIFS(Meetings!$F$3:$F1000, Meetings!$B$3:$B1000, "&lt;"&amp;AI$29+7, Meetings!$B$3:$B1000, "&gt;="&amp;AI$29, Meetings!$Q$3:$Q1000, $B40)</f>
        <v>0</v>
      </c>
      <c r="AJ40" s="143">
        <f>SUMIFS(Timesheet!$G$3:$G1000, Timesheet!$C$3:$C1000, $B40, Timesheet!$B$3:$B1000, "&lt;"&amp;AJ$29+7, Timesheet!$B$3:$B1000, "&gt;="&amp;AJ$29)
+SUMIFS(Meetings!$F$3:$F1000, Meetings!$B$3:$B1000, "&lt;"&amp;AJ$29+7, Meetings!$B$3:$B1000, "&gt;="&amp;AJ$29, Meetings!$G$3:$G1000, $B40)
+SUMIFS(Meetings!$F$3:$F1000, Meetings!$B$3:$B1000, "&lt;"&amp;AJ$29+7, Meetings!$B$3:$B1000, "&gt;="&amp;AJ$29, Meetings!$H$3:$H1000, $B40)
+SUMIFS(Meetings!$F$3:$F1000, Meetings!$B$3:$B1000, "&lt;"&amp;AJ$29+7, Meetings!$B$3:$B1000, "&gt;="&amp;AJ$29, Meetings!$I$3:$I1000, $B40)
+SUMIFS(Meetings!$F$3:$F1000, Meetings!$B$3:$B1000, "&lt;"&amp;AJ$29+7, Meetings!$B$3:$B1000, "&gt;="&amp;AJ$29, Meetings!$J$3:$J1000, $B40)
+SUMIFS(Meetings!$F$3:$F1000, Meetings!$B$3:$B1000, "&lt;"&amp;AJ$29+7, Meetings!$B$3:$B1000, "&gt;="&amp;AJ$29, Meetings!$K$3:$K1000, $B40)
+SUMIFS(Meetings!$F$3:$F1000, Meetings!$B$3:$B1000, "&lt;"&amp;AJ$29+7, Meetings!$B$3:$B1000, "&gt;="&amp;AJ$29, Meetings!$L$3:$L1000, $B40)
+SUMIFS(Meetings!$F$3:$F1000, Meetings!$B$3:$B1000, "&lt;"&amp;AJ$29+7, Meetings!$B$3:$B1000, "&gt;="&amp;AJ$29, Meetings!$M$3:$M1000, $B40)
+SUMIFS(Meetings!$F$3:$F1000, Meetings!$B$3:$B1000, "&lt;"&amp;AJ$29+7, Meetings!$B$3:$B1000, "&gt;="&amp;AJ$29, Meetings!$N$3:$N1000, $B40)
+SUMIFS(Meetings!$F$3:$F1000, Meetings!$B$3:$B1000, "&lt;"&amp;AJ$29+7, Meetings!$B$3:$B1000, "&gt;="&amp;AJ$29, Meetings!$O$3:$O1000, $B40)
+SUMIFS(Meetings!$F$3:$F1000, Meetings!$B$3:$B1000, "&lt;"&amp;AJ$29+7, Meetings!$B$3:$B1000, "&gt;="&amp;AJ$29, Meetings!$P$3:$P1000, $B40)
+SUMIFS(Meetings!$F$3:$F1000, Meetings!$B$3:$B1000, "&lt;"&amp;AJ$29+7, Meetings!$B$3:$B1000, "&gt;="&amp;AJ$29, Meetings!$Q$3:$Q1000, $B40)</f>
        <v>0</v>
      </c>
      <c r="AK40" s="109">
        <f t="shared" si="5"/>
        <v>119.75</v>
      </c>
    </row>
    <row r="41" ht="15.75" customHeight="1">
      <c r="A41" s="139"/>
      <c r="B41" s="142" t="s">
        <v>32</v>
      </c>
      <c r="C41" s="143">
        <f>SUMIFS(Timesheet!$G$3:$G1000, Timesheet!$C$3:$C1000, $B41, Timesheet!$B$3:$B1000, "&lt;"&amp;C$29+7, Timesheet!$B$3:$B1000, "&gt;="&amp;C$29)
+SUMIFS(Meetings!$F$3:$F1000, Meetings!$B$3:$B1000, "&lt;"&amp;C$29+7, Meetings!$B$3:$B1000, "&gt;="&amp;C$29, Meetings!$G$3:$G1000, $B41)
+SUMIFS(Meetings!$F$3:$F1000, Meetings!$B$3:$B1000, "&lt;"&amp;C$29+7, Meetings!$B$3:$B1000, "&gt;="&amp;C$29, Meetings!$H$3:$H1000, $B41)
+SUMIFS(Meetings!$F$3:$F1000, Meetings!$B$3:$B1000, "&lt;"&amp;C$29+7, Meetings!$B$3:$B1000, "&gt;="&amp;C$29, Meetings!$I$3:$I1000, $B41)
+SUMIFS(Meetings!$F$3:$F1000, Meetings!$B$3:$B1000, "&lt;"&amp;C$29+7, Meetings!$B$3:$B1000, "&gt;="&amp;C$29, Meetings!$J$3:$J1000, $B41)
+SUMIFS(Meetings!$F$3:$F1000, Meetings!$B$3:$B1000, "&lt;"&amp;C$29+7, Meetings!$B$3:$B1000, "&gt;="&amp;C$29, Meetings!$K$3:$K1000, $B41)
+SUMIFS(Meetings!$F$3:$F1000, Meetings!$B$3:$B1000, "&lt;"&amp;C$29+7, Meetings!$B$3:$B1000, "&gt;="&amp;C$29, Meetings!$L$3:$L1000, $B41)
+SUMIFS(Meetings!$F$3:$F1000, Meetings!$B$3:$B1000, "&lt;"&amp;C$29+7, Meetings!$B$3:$B1000, "&gt;="&amp;C$29, Meetings!$M$3:$M1000, $B41)
+SUMIFS(Meetings!$F$3:$F1000, Meetings!$B$3:$B1000, "&lt;"&amp;C$29+7, Meetings!$B$3:$B1000, "&gt;="&amp;C$29, Meetings!$N$3:$N1000, $B41)
+SUMIFS(Meetings!$F$3:$F1000, Meetings!$B$3:$B1000, "&lt;"&amp;C$29+7, Meetings!$B$3:$B1000, "&gt;="&amp;C$29, Meetings!$O$3:$O1000, $B41)
+SUMIFS(Meetings!$F$3:$F1000, Meetings!$B$3:$B1000, "&lt;"&amp;C$29+7, Meetings!$B$3:$B1000, "&gt;="&amp;C$29, Meetings!$P$3:$P1000, $B41)
+SUMIFS(Meetings!$F$3:$F1000, Meetings!$B$3:$B1000, "&lt;"&amp;C$29+7, Meetings!$B$3:$B1000, "&gt;="&amp;C$29, Meetings!$Q$3:$Q1000, $B41)</f>
        <v>0</v>
      </c>
      <c r="D41" s="143">
        <f>SUMIFS(Timesheet!$G$3:$G1000, Timesheet!$C$3:$C1000, $B41, Timesheet!$B$3:$B1000, "&lt;"&amp;D$29+7, Timesheet!$B$3:$B1000, "&gt;="&amp;D$29)
+SUMIFS(Meetings!$F$3:$F1000, Meetings!$B$3:$B1000, "&lt;"&amp;D$29+7, Meetings!$B$3:$B1000, "&gt;="&amp;D$29, Meetings!$G$3:$G1000, $B41)
+SUMIFS(Meetings!$F$3:$F1000, Meetings!$B$3:$B1000, "&lt;"&amp;D$29+7, Meetings!$B$3:$B1000, "&gt;="&amp;D$29, Meetings!$H$3:$H1000, $B41)
+SUMIFS(Meetings!$F$3:$F1000, Meetings!$B$3:$B1000, "&lt;"&amp;D$29+7, Meetings!$B$3:$B1000, "&gt;="&amp;D$29, Meetings!$I$3:$I1000, $B41)
+SUMIFS(Meetings!$F$3:$F1000, Meetings!$B$3:$B1000, "&lt;"&amp;D$29+7, Meetings!$B$3:$B1000, "&gt;="&amp;D$29, Meetings!$J$3:$J1000, $B41)
+SUMIFS(Meetings!$F$3:$F1000, Meetings!$B$3:$B1000, "&lt;"&amp;D$29+7, Meetings!$B$3:$B1000, "&gt;="&amp;D$29, Meetings!$K$3:$K1000, $B41)
+SUMIFS(Meetings!$F$3:$F1000, Meetings!$B$3:$B1000, "&lt;"&amp;D$29+7, Meetings!$B$3:$B1000, "&gt;="&amp;D$29, Meetings!$L$3:$L1000, $B41)
+SUMIFS(Meetings!$F$3:$F1000, Meetings!$B$3:$B1000, "&lt;"&amp;D$29+7, Meetings!$B$3:$B1000, "&gt;="&amp;D$29, Meetings!$M$3:$M1000, $B41)
+SUMIFS(Meetings!$F$3:$F1000, Meetings!$B$3:$B1000, "&lt;"&amp;D$29+7, Meetings!$B$3:$B1000, "&gt;="&amp;D$29, Meetings!$N$3:$N1000, $B41)
+SUMIFS(Meetings!$F$3:$F1000, Meetings!$B$3:$B1000, "&lt;"&amp;D$29+7, Meetings!$B$3:$B1000, "&gt;="&amp;D$29, Meetings!$O$3:$O1000, $B41)
+SUMIFS(Meetings!$F$3:$F1000, Meetings!$B$3:$B1000, "&lt;"&amp;D$29+7, Meetings!$B$3:$B1000, "&gt;="&amp;D$29, Meetings!$P$3:$P1000, $B41)
+SUMIFS(Meetings!$F$3:$F1000, Meetings!$B$3:$B1000, "&lt;"&amp;D$29+7, Meetings!$B$3:$B1000, "&gt;="&amp;D$29, Meetings!$Q$3:$Q1000, $B41)</f>
        <v>4.75</v>
      </c>
      <c r="E41" s="143">
        <f>SUMIFS(Timesheet!$G$3:$G1000, Timesheet!$C$3:$C1000, $B41, Timesheet!$B$3:$B1000, "&lt;"&amp;E$29+7, Timesheet!$B$3:$B1000, "&gt;="&amp;E$29)
+SUMIFS(Meetings!$F$3:$F1000, Meetings!$B$3:$B1000, "&lt;"&amp;E$29+7, Meetings!$B$3:$B1000, "&gt;="&amp;E$29, Meetings!$G$3:$G1000, $B41)
+SUMIFS(Meetings!$F$3:$F1000, Meetings!$B$3:$B1000, "&lt;"&amp;E$29+7, Meetings!$B$3:$B1000, "&gt;="&amp;E$29, Meetings!$H$3:$H1000, $B41)
+SUMIFS(Meetings!$F$3:$F1000, Meetings!$B$3:$B1000, "&lt;"&amp;E$29+7, Meetings!$B$3:$B1000, "&gt;="&amp;E$29, Meetings!$I$3:$I1000, $B41)
+SUMIFS(Meetings!$F$3:$F1000, Meetings!$B$3:$B1000, "&lt;"&amp;E$29+7, Meetings!$B$3:$B1000, "&gt;="&amp;E$29, Meetings!$J$3:$J1000, $B41)
+SUMIFS(Meetings!$F$3:$F1000, Meetings!$B$3:$B1000, "&lt;"&amp;E$29+7, Meetings!$B$3:$B1000, "&gt;="&amp;E$29, Meetings!$K$3:$K1000, $B41)
+SUMIFS(Meetings!$F$3:$F1000, Meetings!$B$3:$B1000, "&lt;"&amp;E$29+7, Meetings!$B$3:$B1000, "&gt;="&amp;E$29, Meetings!$L$3:$L1000, $B41)
+SUMIFS(Meetings!$F$3:$F1000, Meetings!$B$3:$B1000, "&lt;"&amp;E$29+7, Meetings!$B$3:$B1000, "&gt;="&amp;E$29, Meetings!$M$3:$M1000, $B41)
+SUMIFS(Meetings!$F$3:$F1000, Meetings!$B$3:$B1000, "&lt;"&amp;E$29+7, Meetings!$B$3:$B1000, "&gt;="&amp;E$29, Meetings!$N$3:$N1000, $B41)
+SUMIFS(Meetings!$F$3:$F1000, Meetings!$B$3:$B1000, "&lt;"&amp;E$29+7, Meetings!$B$3:$B1000, "&gt;="&amp;E$29, Meetings!$O$3:$O1000, $B41)
+SUMIFS(Meetings!$F$3:$F1000, Meetings!$B$3:$B1000, "&lt;"&amp;E$29+7, Meetings!$B$3:$B1000, "&gt;="&amp;E$29, Meetings!$P$3:$P1000, $B41)
+SUMIFS(Meetings!$F$3:$F1000, Meetings!$B$3:$B1000, "&lt;"&amp;E$29+7, Meetings!$B$3:$B1000, "&gt;="&amp;E$29, Meetings!$Q$3:$Q1000, $B41)</f>
        <v>2.75</v>
      </c>
      <c r="F41" s="143">
        <f>SUMIFS(Timesheet!$G$3:$G1000, Timesheet!$C$3:$C1000, $B41, Timesheet!$B$3:$B1000, "&lt;"&amp;F$29+7, Timesheet!$B$3:$B1000, "&gt;="&amp;F$29)
+SUMIFS(Meetings!$F$3:$F1000, Meetings!$B$3:$B1000, "&lt;"&amp;F$29+7, Meetings!$B$3:$B1000, "&gt;="&amp;F$29, Meetings!$G$3:$G1000, $B41)
+SUMIFS(Meetings!$F$3:$F1000, Meetings!$B$3:$B1000, "&lt;"&amp;F$29+7, Meetings!$B$3:$B1000, "&gt;="&amp;F$29, Meetings!$H$3:$H1000, $B41)
+SUMIFS(Meetings!$F$3:$F1000, Meetings!$B$3:$B1000, "&lt;"&amp;F$29+7, Meetings!$B$3:$B1000, "&gt;="&amp;F$29, Meetings!$I$3:$I1000, $B41)
+SUMIFS(Meetings!$F$3:$F1000, Meetings!$B$3:$B1000, "&lt;"&amp;F$29+7, Meetings!$B$3:$B1000, "&gt;="&amp;F$29, Meetings!$J$3:$J1000, $B41)
+SUMIFS(Meetings!$F$3:$F1000, Meetings!$B$3:$B1000, "&lt;"&amp;F$29+7, Meetings!$B$3:$B1000, "&gt;="&amp;F$29, Meetings!$K$3:$K1000, $B41)
+SUMIFS(Meetings!$F$3:$F1000, Meetings!$B$3:$B1000, "&lt;"&amp;F$29+7, Meetings!$B$3:$B1000, "&gt;="&amp;F$29, Meetings!$L$3:$L1000, $B41)
+SUMIFS(Meetings!$F$3:$F1000, Meetings!$B$3:$B1000, "&lt;"&amp;F$29+7, Meetings!$B$3:$B1000, "&gt;="&amp;F$29, Meetings!$M$3:$M1000, $B41)
+SUMIFS(Meetings!$F$3:$F1000, Meetings!$B$3:$B1000, "&lt;"&amp;F$29+7, Meetings!$B$3:$B1000, "&gt;="&amp;F$29, Meetings!$N$3:$N1000, $B41)
+SUMIFS(Meetings!$F$3:$F1000, Meetings!$B$3:$B1000, "&lt;"&amp;F$29+7, Meetings!$B$3:$B1000, "&gt;="&amp;F$29, Meetings!$O$3:$O1000, $B41)
+SUMIFS(Meetings!$F$3:$F1000, Meetings!$B$3:$B1000, "&lt;"&amp;F$29+7, Meetings!$B$3:$B1000, "&gt;="&amp;F$29, Meetings!$P$3:$P1000, $B41)
+SUMIFS(Meetings!$F$3:$F1000, Meetings!$B$3:$B1000, "&lt;"&amp;F$29+7, Meetings!$B$3:$B1000, "&gt;="&amp;F$29, Meetings!$Q$3:$Q1000, $B41)</f>
        <v>1</v>
      </c>
      <c r="G41" s="143">
        <f>SUMIFS(Timesheet!$G$3:$G1000, Timesheet!$C$3:$C1000, $B41, Timesheet!$B$3:$B1000, "&lt;"&amp;G$29+7, Timesheet!$B$3:$B1000, "&gt;="&amp;G$29)
+SUMIFS(Meetings!$F$3:$F1000, Meetings!$B$3:$B1000, "&lt;"&amp;G$29+7, Meetings!$B$3:$B1000, "&gt;="&amp;G$29, Meetings!$G$3:$G1000, $B41)
+SUMIFS(Meetings!$F$3:$F1000, Meetings!$B$3:$B1000, "&lt;"&amp;G$29+7, Meetings!$B$3:$B1000, "&gt;="&amp;G$29, Meetings!$H$3:$H1000, $B41)
+SUMIFS(Meetings!$F$3:$F1000, Meetings!$B$3:$B1000, "&lt;"&amp;G$29+7, Meetings!$B$3:$B1000, "&gt;="&amp;G$29, Meetings!$I$3:$I1000, $B41)
+SUMIFS(Meetings!$F$3:$F1000, Meetings!$B$3:$B1000, "&lt;"&amp;G$29+7, Meetings!$B$3:$B1000, "&gt;="&amp;G$29, Meetings!$J$3:$J1000, $B41)
+SUMIFS(Meetings!$F$3:$F1000, Meetings!$B$3:$B1000, "&lt;"&amp;G$29+7, Meetings!$B$3:$B1000, "&gt;="&amp;G$29, Meetings!$K$3:$K1000, $B41)
+SUMIFS(Meetings!$F$3:$F1000, Meetings!$B$3:$B1000, "&lt;"&amp;G$29+7, Meetings!$B$3:$B1000, "&gt;="&amp;G$29, Meetings!$L$3:$L1000, $B41)
+SUMIFS(Meetings!$F$3:$F1000, Meetings!$B$3:$B1000, "&lt;"&amp;G$29+7, Meetings!$B$3:$B1000, "&gt;="&amp;G$29, Meetings!$M$3:$M1000, $B41)
+SUMIFS(Meetings!$F$3:$F1000, Meetings!$B$3:$B1000, "&lt;"&amp;G$29+7, Meetings!$B$3:$B1000, "&gt;="&amp;G$29, Meetings!$N$3:$N1000, $B41)
+SUMIFS(Meetings!$F$3:$F1000, Meetings!$B$3:$B1000, "&lt;"&amp;G$29+7, Meetings!$B$3:$B1000, "&gt;="&amp;G$29, Meetings!$O$3:$O1000, $B41)
+SUMIFS(Meetings!$F$3:$F1000, Meetings!$B$3:$B1000, "&lt;"&amp;G$29+7, Meetings!$B$3:$B1000, "&gt;="&amp;G$29, Meetings!$P$3:$P1000, $B41)
+SUMIFS(Meetings!$F$3:$F1000, Meetings!$B$3:$B1000, "&lt;"&amp;G$29+7, Meetings!$B$3:$B1000, "&gt;="&amp;G$29, Meetings!$Q$3:$Q1000, $B41)</f>
        <v>0.5</v>
      </c>
      <c r="H41" s="144">
        <f>SUMIFS(Timesheet!$G$3:$G1000, Timesheet!$C$3:$C1000, $B41, Timesheet!$B$3:$B1000, "&lt;"&amp;H$29+7, Timesheet!$B$3:$B1000, "&gt;="&amp;H$29)
+SUMIFS(Meetings!$F$3:$F1000, Meetings!$B$3:$B1000, "&lt;"&amp;H$29+7, Meetings!$B$3:$B1000, "&gt;="&amp;H$29, Meetings!$G$3:$G1000, $B41)
+SUMIFS(Meetings!$F$3:$F1000, Meetings!$B$3:$B1000, "&lt;"&amp;H$29+7, Meetings!$B$3:$B1000, "&gt;="&amp;H$29, Meetings!$H$3:$H1000, $B41)
+SUMIFS(Meetings!$F$3:$F1000, Meetings!$B$3:$B1000, "&lt;"&amp;H$29+7, Meetings!$B$3:$B1000, "&gt;="&amp;H$29, Meetings!$I$3:$I1000, $B41)
+SUMIFS(Meetings!$F$3:$F1000, Meetings!$B$3:$B1000, "&lt;"&amp;H$29+7, Meetings!$B$3:$B1000, "&gt;="&amp;H$29, Meetings!$J$3:$J1000, $B41)
+SUMIFS(Meetings!$F$3:$F1000, Meetings!$B$3:$B1000, "&lt;"&amp;H$29+7, Meetings!$B$3:$B1000, "&gt;="&amp;H$29, Meetings!$K$3:$K1000, $B41)
+SUMIFS(Meetings!$F$3:$F1000, Meetings!$B$3:$B1000, "&lt;"&amp;H$29+7, Meetings!$B$3:$B1000, "&gt;="&amp;H$29, Meetings!$L$3:$L1000, $B41)
+SUMIFS(Meetings!$F$3:$F1000, Meetings!$B$3:$B1000, "&lt;"&amp;H$29+7, Meetings!$B$3:$B1000, "&gt;="&amp;H$29, Meetings!$M$3:$M1000, $B41)
+SUMIFS(Meetings!$F$3:$F1000, Meetings!$B$3:$B1000, "&lt;"&amp;H$29+7, Meetings!$B$3:$B1000, "&gt;="&amp;H$29, Meetings!$N$3:$N1000, $B41)
+SUMIFS(Meetings!$F$3:$F1000, Meetings!$B$3:$B1000, "&lt;"&amp;H$29+7, Meetings!$B$3:$B1000, "&gt;="&amp;H$29, Meetings!$O$3:$O1000, $B41)
+SUMIFS(Meetings!$F$3:$F1000, Meetings!$B$3:$B1000, "&lt;"&amp;H$29+7, Meetings!$B$3:$B1000, "&gt;="&amp;H$29, Meetings!$P$3:$P1000, $B41)
+SUMIFS(Meetings!$F$3:$F1000, Meetings!$B$3:$B1000, "&lt;"&amp;H$29+7, Meetings!$B$3:$B1000, "&gt;="&amp;H$29, Meetings!$Q$3:$Q1000, $B41)</f>
        <v>0</v>
      </c>
      <c r="I41" s="144">
        <f>SUMIFS(Timesheet!$G$3:$G1000, Timesheet!$C$3:$C1000, $B41, Timesheet!$B$3:$B1000, "&lt;"&amp;I$29+7, Timesheet!$B$3:$B1000, "&gt;="&amp;I$29)
+SUMIFS(Meetings!$F$3:$F1000, Meetings!$B$3:$B1000, "&lt;"&amp;I$29+7, Meetings!$B$3:$B1000, "&gt;="&amp;I$29, Meetings!$G$3:$G1000, $B41)
+SUMIFS(Meetings!$F$3:$F1000, Meetings!$B$3:$B1000, "&lt;"&amp;I$29+7, Meetings!$B$3:$B1000, "&gt;="&amp;I$29, Meetings!$H$3:$H1000, $B41)
+SUMIFS(Meetings!$F$3:$F1000, Meetings!$B$3:$B1000, "&lt;"&amp;I$29+7, Meetings!$B$3:$B1000, "&gt;="&amp;I$29, Meetings!$I$3:$I1000, $B41)
+SUMIFS(Meetings!$F$3:$F1000, Meetings!$B$3:$B1000, "&lt;"&amp;I$29+7, Meetings!$B$3:$B1000, "&gt;="&amp;I$29, Meetings!$J$3:$J1000, $B41)
+SUMIFS(Meetings!$F$3:$F1000, Meetings!$B$3:$B1000, "&lt;"&amp;I$29+7, Meetings!$B$3:$B1000, "&gt;="&amp;I$29, Meetings!$K$3:$K1000, $B41)
+SUMIFS(Meetings!$F$3:$F1000, Meetings!$B$3:$B1000, "&lt;"&amp;I$29+7, Meetings!$B$3:$B1000, "&gt;="&amp;I$29, Meetings!$L$3:$L1000, $B41)
+SUMIFS(Meetings!$F$3:$F1000, Meetings!$B$3:$B1000, "&lt;"&amp;I$29+7, Meetings!$B$3:$B1000, "&gt;="&amp;I$29, Meetings!$M$3:$M1000, $B41)
+SUMIFS(Meetings!$F$3:$F1000, Meetings!$B$3:$B1000, "&lt;"&amp;I$29+7, Meetings!$B$3:$B1000, "&gt;="&amp;I$29, Meetings!$N$3:$N1000, $B41)
+SUMIFS(Meetings!$F$3:$F1000, Meetings!$B$3:$B1000, "&lt;"&amp;I$29+7, Meetings!$B$3:$B1000, "&gt;="&amp;I$29, Meetings!$O$3:$O1000, $B41)
+SUMIFS(Meetings!$F$3:$F1000, Meetings!$B$3:$B1000, "&lt;"&amp;I$29+7, Meetings!$B$3:$B1000, "&gt;="&amp;I$29, Meetings!$P$3:$P1000, $B41)
+SUMIFS(Meetings!$F$3:$F1000, Meetings!$B$3:$B1000, "&lt;"&amp;I$29+7, Meetings!$B$3:$B1000, "&gt;="&amp;I$29, Meetings!$Q$3:$Q1000, $B41)</f>
        <v>0</v>
      </c>
      <c r="J41" s="144">
        <f>SUMIFS(Timesheet!$G$3:$G1000, Timesheet!$C$3:$C1000, $B41, Timesheet!$B$3:$B1000, "&lt;"&amp;J$29+7, Timesheet!$B$3:$B1000, "&gt;="&amp;J$29)
+SUMIFS(Meetings!$F$3:$F1000, Meetings!$B$3:$B1000, "&lt;"&amp;J$29+7, Meetings!$B$3:$B1000, "&gt;="&amp;J$29, Meetings!$G$3:$G1000, $B41)
+SUMIFS(Meetings!$F$3:$F1000, Meetings!$B$3:$B1000, "&lt;"&amp;J$29+7, Meetings!$B$3:$B1000, "&gt;="&amp;J$29, Meetings!$H$3:$H1000, $B41)
+SUMIFS(Meetings!$F$3:$F1000, Meetings!$B$3:$B1000, "&lt;"&amp;J$29+7, Meetings!$B$3:$B1000, "&gt;="&amp;J$29, Meetings!$I$3:$I1000, $B41)
+SUMIFS(Meetings!$F$3:$F1000, Meetings!$B$3:$B1000, "&lt;"&amp;J$29+7, Meetings!$B$3:$B1000, "&gt;="&amp;J$29, Meetings!$J$3:$J1000, $B41)
+SUMIFS(Meetings!$F$3:$F1000, Meetings!$B$3:$B1000, "&lt;"&amp;J$29+7, Meetings!$B$3:$B1000, "&gt;="&amp;J$29, Meetings!$K$3:$K1000, $B41)
+SUMIFS(Meetings!$F$3:$F1000, Meetings!$B$3:$B1000, "&lt;"&amp;J$29+7, Meetings!$B$3:$B1000, "&gt;="&amp;J$29, Meetings!$L$3:$L1000, $B41)
+SUMIFS(Meetings!$F$3:$F1000, Meetings!$B$3:$B1000, "&lt;"&amp;J$29+7, Meetings!$B$3:$B1000, "&gt;="&amp;J$29, Meetings!$M$3:$M1000, $B41)
+SUMIFS(Meetings!$F$3:$F1000, Meetings!$B$3:$B1000, "&lt;"&amp;J$29+7, Meetings!$B$3:$B1000, "&gt;="&amp;J$29, Meetings!$N$3:$N1000, $B41)
+SUMIFS(Meetings!$F$3:$F1000, Meetings!$B$3:$B1000, "&lt;"&amp;J$29+7, Meetings!$B$3:$B1000, "&gt;="&amp;J$29, Meetings!$O$3:$O1000, $B41)
+SUMIFS(Meetings!$F$3:$F1000, Meetings!$B$3:$B1000, "&lt;"&amp;J$29+7, Meetings!$B$3:$B1000, "&gt;="&amp;J$29, Meetings!$P$3:$P1000, $B41)
+SUMIFS(Meetings!$F$3:$F1000, Meetings!$B$3:$B1000, "&lt;"&amp;J$29+7, Meetings!$B$3:$B1000, "&gt;="&amp;J$29, Meetings!$Q$3:$Q1000, $B41)</f>
        <v>0</v>
      </c>
      <c r="K41" s="144">
        <f>SUMIFS(Timesheet!$G$3:$G1000, Timesheet!$C$3:$C1000, $B41, Timesheet!$B$3:$B1000, "&lt;"&amp;K$29+7, Timesheet!$B$3:$B1000, "&gt;="&amp;K$29)
+SUMIFS(Meetings!$F$3:$F1000, Meetings!$B$3:$B1000, "&lt;"&amp;K$29+7, Meetings!$B$3:$B1000, "&gt;="&amp;K$29, Meetings!$G$3:$G1000, $B41)
+SUMIFS(Meetings!$F$3:$F1000, Meetings!$B$3:$B1000, "&lt;"&amp;K$29+7, Meetings!$B$3:$B1000, "&gt;="&amp;K$29, Meetings!$H$3:$H1000, $B41)
+SUMIFS(Meetings!$F$3:$F1000, Meetings!$B$3:$B1000, "&lt;"&amp;K$29+7, Meetings!$B$3:$B1000, "&gt;="&amp;K$29, Meetings!$I$3:$I1000, $B41)
+SUMIFS(Meetings!$F$3:$F1000, Meetings!$B$3:$B1000, "&lt;"&amp;K$29+7, Meetings!$B$3:$B1000, "&gt;="&amp;K$29, Meetings!$J$3:$J1000, $B41)
+SUMIFS(Meetings!$F$3:$F1000, Meetings!$B$3:$B1000, "&lt;"&amp;K$29+7, Meetings!$B$3:$B1000, "&gt;="&amp;K$29, Meetings!$K$3:$K1000, $B41)
+SUMIFS(Meetings!$F$3:$F1000, Meetings!$B$3:$B1000, "&lt;"&amp;K$29+7, Meetings!$B$3:$B1000, "&gt;="&amp;K$29, Meetings!$L$3:$L1000, $B41)
+SUMIFS(Meetings!$F$3:$F1000, Meetings!$B$3:$B1000, "&lt;"&amp;K$29+7, Meetings!$B$3:$B1000, "&gt;="&amp;K$29, Meetings!$M$3:$M1000, $B41)
+SUMIFS(Meetings!$F$3:$F1000, Meetings!$B$3:$B1000, "&lt;"&amp;K$29+7, Meetings!$B$3:$B1000, "&gt;="&amp;K$29, Meetings!$N$3:$N1000, $B41)
+SUMIFS(Meetings!$F$3:$F1000, Meetings!$B$3:$B1000, "&lt;"&amp;K$29+7, Meetings!$B$3:$B1000, "&gt;="&amp;K$29, Meetings!$O$3:$O1000, $B41)
+SUMIFS(Meetings!$F$3:$F1000, Meetings!$B$3:$B1000, "&lt;"&amp;K$29+7, Meetings!$B$3:$B1000, "&gt;="&amp;K$29, Meetings!$P$3:$P1000, $B41)
+SUMIFS(Meetings!$F$3:$F1000, Meetings!$B$3:$B1000, "&lt;"&amp;K$29+7, Meetings!$B$3:$B1000, "&gt;="&amp;K$29, Meetings!$Q$3:$Q1000, $B41)</f>
        <v>0</v>
      </c>
      <c r="L41" s="144">
        <f>SUMIFS(Timesheet!$G$3:$G1000, Timesheet!$C$3:$C1000, $B41, Timesheet!$B$3:$B1000, "&lt;"&amp;L$29+7, Timesheet!$B$3:$B1000, "&gt;="&amp;L$29)
+SUMIFS(Meetings!$F$3:$F1000, Meetings!$B$3:$B1000, "&lt;"&amp;L$29+7, Meetings!$B$3:$B1000, "&gt;="&amp;L$29, Meetings!$G$3:$G1000, $B41)
+SUMIFS(Meetings!$F$3:$F1000, Meetings!$B$3:$B1000, "&lt;"&amp;L$29+7, Meetings!$B$3:$B1000, "&gt;="&amp;L$29, Meetings!$H$3:$H1000, $B41)
+SUMIFS(Meetings!$F$3:$F1000, Meetings!$B$3:$B1000, "&lt;"&amp;L$29+7, Meetings!$B$3:$B1000, "&gt;="&amp;L$29, Meetings!$I$3:$I1000, $B41)
+SUMIFS(Meetings!$F$3:$F1000, Meetings!$B$3:$B1000, "&lt;"&amp;L$29+7, Meetings!$B$3:$B1000, "&gt;="&amp;L$29, Meetings!$J$3:$J1000, $B41)
+SUMIFS(Meetings!$F$3:$F1000, Meetings!$B$3:$B1000, "&lt;"&amp;L$29+7, Meetings!$B$3:$B1000, "&gt;="&amp;L$29, Meetings!$K$3:$K1000, $B41)
+SUMIFS(Meetings!$F$3:$F1000, Meetings!$B$3:$B1000, "&lt;"&amp;L$29+7, Meetings!$B$3:$B1000, "&gt;="&amp;L$29, Meetings!$L$3:$L1000, $B41)
+SUMIFS(Meetings!$F$3:$F1000, Meetings!$B$3:$B1000, "&lt;"&amp;L$29+7, Meetings!$B$3:$B1000, "&gt;="&amp;L$29, Meetings!$M$3:$M1000, $B41)
+SUMIFS(Meetings!$F$3:$F1000, Meetings!$B$3:$B1000, "&lt;"&amp;L$29+7, Meetings!$B$3:$B1000, "&gt;="&amp;L$29, Meetings!$N$3:$N1000, $B41)
+SUMIFS(Meetings!$F$3:$F1000, Meetings!$B$3:$B1000, "&lt;"&amp;L$29+7, Meetings!$B$3:$B1000, "&gt;="&amp;L$29, Meetings!$O$3:$O1000, $B41)
+SUMIFS(Meetings!$F$3:$F1000, Meetings!$B$3:$B1000, "&lt;"&amp;L$29+7, Meetings!$B$3:$B1000, "&gt;="&amp;L$29, Meetings!$P$3:$P1000, $B41)
+SUMIFS(Meetings!$F$3:$F1000, Meetings!$B$3:$B1000, "&lt;"&amp;L$29+7, Meetings!$B$3:$B1000, "&gt;="&amp;L$29, Meetings!$Q$3:$Q1000, $B41)</f>
        <v>0</v>
      </c>
      <c r="M41" s="143">
        <f>SUMIFS(Timesheet!$G$3:$G1000, Timesheet!$C$3:$C1000, $B41, Timesheet!$B$3:$B1000, "&lt;"&amp;M$29+7, Timesheet!$B$3:$B1000, "&gt;="&amp;M$29)
+SUMIFS(Meetings!$F$3:$F1000, Meetings!$B$3:$B1000, "&lt;"&amp;M$29+7, Meetings!$B$3:$B1000, "&gt;="&amp;M$29, Meetings!$G$3:$G1000, $B41)
+SUMIFS(Meetings!$F$3:$F1000, Meetings!$B$3:$B1000, "&lt;"&amp;M$29+7, Meetings!$B$3:$B1000, "&gt;="&amp;M$29, Meetings!$H$3:$H1000, $B41)
+SUMIFS(Meetings!$F$3:$F1000, Meetings!$B$3:$B1000, "&lt;"&amp;M$29+7, Meetings!$B$3:$B1000, "&gt;="&amp;M$29, Meetings!$I$3:$I1000, $B41)
+SUMIFS(Meetings!$F$3:$F1000, Meetings!$B$3:$B1000, "&lt;"&amp;M$29+7, Meetings!$B$3:$B1000, "&gt;="&amp;M$29, Meetings!$J$3:$J1000, $B41)
+SUMIFS(Meetings!$F$3:$F1000, Meetings!$B$3:$B1000, "&lt;"&amp;M$29+7, Meetings!$B$3:$B1000, "&gt;="&amp;M$29, Meetings!$K$3:$K1000, $B41)
+SUMIFS(Meetings!$F$3:$F1000, Meetings!$B$3:$B1000, "&lt;"&amp;M$29+7, Meetings!$B$3:$B1000, "&gt;="&amp;M$29, Meetings!$L$3:$L1000, $B41)
+SUMIFS(Meetings!$F$3:$F1000, Meetings!$B$3:$B1000, "&lt;"&amp;M$29+7, Meetings!$B$3:$B1000, "&gt;="&amp;M$29, Meetings!$M$3:$M1000, $B41)
+SUMIFS(Meetings!$F$3:$F1000, Meetings!$B$3:$B1000, "&lt;"&amp;M$29+7, Meetings!$B$3:$B1000, "&gt;="&amp;M$29, Meetings!$N$3:$N1000, $B41)
+SUMIFS(Meetings!$F$3:$F1000, Meetings!$B$3:$B1000, "&lt;"&amp;M$29+7, Meetings!$B$3:$B1000, "&gt;="&amp;M$29, Meetings!$O$3:$O1000, $B41)
+SUMIFS(Meetings!$F$3:$F1000, Meetings!$B$3:$B1000, "&lt;"&amp;M$29+7, Meetings!$B$3:$B1000, "&gt;="&amp;M$29, Meetings!$P$3:$P1000, $B41)
+SUMIFS(Meetings!$F$3:$F1000, Meetings!$B$3:$B1000, "&lt;"&amp;M$29+7, Meetings!$B$3:$B1000, "&gt;="&amp;M$29, Meetings!$Q$3:$Q1000, $B41)</f>
        <v>0</v>
      </c>
      <c r="N41" s="143">
        <f>SUMIFS(Timesheet!$G$3:$G1000, Timesheet!$C$3:$C1000, $B41, Timesheet!$B$3:$B1000, "&lt;"&amp;N$29+7, Timesheet!$B$3:$B1000, "&gt;="&amp;N$29)
+SUMIFS(Meetings!$F$3:$F1000, Meetings!$B$3:$B1000, "&lt;"&amp;N$29+7, Meetings!$B$3:$B1000, "&gt;="&amp;N$29, Meetings!$G$3:$G1000, $B41)
+SUMIFS(Meetings!$F$3:$F1000, Meetings!$B$3:$B1000, "&lt;"&amp;N$29+7, Meetings!$B$3:$B1000, "&gt;="&amp;N$29, Meetings!$H$3:$H1000, $B41)
+SUMIFS(Meetings!$F$3:$F1000, Meetings!$B$3:$B1000, "&lt;"&amp;N$29+7, Meetings!$B$3:$B1000, "&gt;="&amp;N$29, Meetings!$I$3:$I1000, $B41)
+SUMIFS(Meetings!$F$3:$F1000, Meetings!$B$3:$B1000, "&lt;"&amp;N$29+7, Meetings!$B$3:$B1000, "&gt;="&amp;N$29, Meetings!$J$3:$J1000, $B41)
+SUMIFS(Meetings!$F$3:$F1000, Meetings!$B$3:$B1000, "&lt;"&amp;N$29+7, Meetings!$B$3:$B1000, "&gt;="&amp;N$29, Meetings!$K$3:$K1000, $B41)
+SUMIFS(Meetings!$F$3:$F1000, Meetings!$B$3:$B1000, "&lt;"&amp;N$29+7, Meetings!$B$3:$B1000, "&gt;="&amp;N$29, Meetings!$L$3:$L1000, $B41)
+SUMIFS(Meetings!$F$3:$F1000, Meetings!$B$3:$B1000, "&lt;"&amp;N$29+7, Meetings!$B$3:$B1000, "&gt;="&amp;N$29, Meetings!$M$3:$M1000, $B41)
+SUMIFS(Meetings!$F$3:$F1000, Meetings!$B$3:$B1000, "&lt;"&amp;N$29+7, Meetings!$B$3:$B1000, "&gt;="&amp;N$29, Meetings!$N$3:$N1000, $B41)
+SUMIFS(Meetings!$F$3:$F1000, Meetings!$B$3:$B1000, "&lt;"&amp;N$29+7, Meetings!$B$3:$B1000, "&gt;="&amp;N$29, Meetings!$O$3:$O1000, $B41)
+SUMIFS(Meetings!$F$3:$F1000, Meetings!$B$3:$B1000, "&lt;"&amp;N$29+7, Meetings!$B$3:$B1000, "&gt;="&amp;N$29, Meetings!$P$3:$P1000, $B41)
+SUMIFS(Meetings!$F$3:$F1000, Meetings!$B$3:$B1000, "&lt;"&amp;N$29+7, Meetings!$B$3:$B1000, "&gt;="&amp;N$29, Meetings!$Q$3:$Q1000, $B41)</f>
        <v>3.5</v>
      </c>
      <c r="O41" s="143">
        <f>SUMIFS(Timesheet!$G$3:$G1000, Timesheet!$C$3:$C1000, $B41, Timesheet!$B$3:$B1000, "&lt;"&amp;O$29+7, Timesheet!$B$3:$B1000, "&gt;="&amp;O$29)
+SUMIFS(Meetings!$F$3:$F1000, Meetings!$B$3:$B1000, "&lt;"&amp;O$29+7, Meetings!$B$3:$B1000, "&gt;="&amp;O$29, Meetings!$G$3:$G1000, $B41)
+SUMIFS(Meetings!$F$3:$F1000, Meetings!$B$3:$B1000, "&lt;"&amp;O$29+7, Meetings!$B$3:$B1000, "&gt;="&amp;O$29, Meetings!$H$3:$H1000, $B41)
+SUMIFS(Meetings!$F$3:$F1000, Meetings!$B$3:$B1000, "&lt;"&amp;O$29+7, Meetings!$B$3:$B1000, "&gt;="&amp;O$29, Meetings!$I$3:$I1000, $B41)
+SUMIFS(Meetings!$F$3:$F1000, Meetings!$B$3:$B1000, "&lt;"&amp;O$29+7, Meetings!$B$3:$B1000, "&gt;="&amp;O$29, Meetings!$J$3:$J1000, $B41)
+SUMIFS(Meetings!$F$3:$F1000, Meetings!$B$3:$B1000, "&lt;"&amp;O$29+7, Meetings!$B$3:$B1000, "&gt;="&amp;O$29, Meetings!$K$3:$K1000, $B41)
+SUMIFS(Meetings!$F$3:$F1000, Meetings!$B$3:$B1000, "&lt;"&amp;O$29+7, Meetings!$B$3:$B1000, "&gt;="&amp;O$29, Meetings!$L$3:$L1000, $B41)
+SUMIFS(Meetings!$F$3:$F1000, Meetings!$B$3:$B1000, "&lt;"&amp;O$29+7, Meetings!$B$3:$B1000, "&gt;="&amp;O$29, Meetings!$M$3:$M1000, $B41)
+SUMIFS(Meetings!$F$3:$F1000, Meetings!$B$3:$B1000, "&lt;"&amp;O$29+7, Meetings!$B$3:$B1000, "&gt;="&amp;O$29, Meetings!$N$3:$N1000, $B41)
+SUMIFS(Meetings!$F$3:$F1000, Meetings!$B$3:$B1000, "&lt;"&amp;O$29+7, Meetings!$B$3:$B1000, "&gt;="&amp;O$29, Meetings!$O$3:$O1000, $B41)
+SUMIFS(Meetings!$F$3:$F1000, Meetings!$B$3:$B1000, "&lt;"&amp;O$29+7, Meetings!$B$3:$B1000, "&gt;="&amp;O$29, Meetings!$P$3:$P1000, $B41)
+SUMIFS(Meetings!$F$3:$F1000, Meetings!$B$3:$B1000, "&lt;"&amp;O$29+7, Meetings!$B$3:$B1000, "&gt;="&amp;O$29, Meetings!$Q$3:$Q1000, $B41)</f>
        <v>14</v>
      </c>
      <c r="P41" s="143">
        <f>SUMIFS(Timesheet!$G$3:$G1000, Timesheet!$C$3:$C1000, $B41, Timesheet!$B$3:$B1000, "&lt;"&amp;P$29+7, Timesheet!$B$3:$B1000, "&gt;="&amp;P$29)
+SUMIFS(Meetings!$F$3:$F1000, Meetings!$B$3:$B1000, "&lt;"&amp;P$29+7, Meetings!$B$3:$B1000, "&gt;="&amp;P$29, Meetings!$G$3:$G1000, $B41)
+SUMIFS(Meetings!$F$3:$F1000, Meetings!$B$3:$B1000, "&lt;"&amp;P$29+7, Meetings!$B$3:$B1000, "&gt;="&amp;P$29, Meetings!$H$3:$H1000, $B41)
+SUMIFS(Meetings!$F$3:$F1000, Meetings!$B$3:$B1000, "&lt;"&amp;P$29+7, Meetings!$B$3:$B1000, "&gt;="&amp;P$29, Meetings!$I$3:$I1000, $B41)
+SUMIFS(Meetings!$F$3:$F1000, Meetings!$B$3:$B1000, "&lt;"&amp;P$29+7, Meetings!$B$3:$B1000, "&gt;="&amp;P$29, Meetings!$J$3:$J1000, $B41)
+SUMIFS(Meetings!$F$3:$F1000, Meetings!$B$3:$B1000, "&lt;"&amp;P$29+7, Meetings!$B$3:$B1000, "&gt;="&amp;P$29, Meetings!$K$3:$K1000, $B41)
+SUMIFS(Meetings!$F$3:$F1000, Meetings!$B$3:$B1000, "&lt;"&amp;P$29+7, Meetings!$B$3:$B1000, "&gt;="&amp;P$29, Meetings!$L$3:$L1000, $B41)
+SUMIFS(Meetings!$F$3:$F1000, Meetings!$B$3:$B1000, "&lt;"&amp;P$29+7, Meetings!$B$3:$B1000, "&gt;="&amp;P$29, Meetings!$M$3:$M1000, $B41)
+SUMIFS(Meetings!$F$3:$F1000, Meetings!$B$3:$B1000, "&lt;"&amp;P$29+7, Meetings!$B$3:$B1000, "&gt;="&amp;P$29, Meetings!$N$3:$N1000, $B41)
+SUMIFS(Meetings!$F$3:$F1000, Meetings!$B$3:$B1000, "&lt;"&amp;P$29+7, Meetings!$B$3:$B1000, "&gt;="&amp;P$29, Meetings!$O$3:$O1000, $B41)
+SUMIFS(Meetings!$F$3:$F1000, Meetings!$B$3:$B1000, "&lt;"&amp;P$29+7, Meetings!$B$3:$B1000, "&gt;="&amp;P$29, Meetings!$P$3:$P1000, $B41)
+SUMIFS(Meetings!$F$3:$F1000, Meetings!$B$3:$B1000, "&lt;"&amp;P$29+7, Meetings!$B$3:$B1000, "&gt;="&amp;P$29, Meetings!$Q$3:$Q1000, $B41)</f>
        <v>10.75</v>
      </c>
      <c r="Q41" s="143">
        <f>SUMIFS(Timesheet!$G$3:$G1000, Timesheet!$C$3:$C1000, $B41, Timesheet!$B$3:$B1000, "&lt;"&amp;Q$29+7, Timesheet!$B$3:$B1000, "&gt;="&amp;Q$29)
+SUMIFS(Meetings!$F$3:$F1000, Meetings!$B$3:$B1000, "&lt;"&amp;Q$29+7, Meetings!$B$3:$B1000, "&gt;="&amp;Q$29, Meetings!$G$3:$G1000, $B41)
+SUMIFS(Meetings!$F$3:$F1000, Meetings!$B$3:$B1000, "&lt;"&amp;Q$29+7, Meetings!$B$3:$B1000, "&gt;="&amp;Q$29, Meetings!$H$3:$H1000, $B41)
+SUMIFS(Meetings!$F$3:$F1000, Meetings!$B$3:$B1000, "&lt;"&amp;Q$29+7, Meetings!$B$3:$B1000, "&gt;="&amp;Q$29, Meetings!$I$3:$I1000, $B41)
+SUMIFS(Meetings!$F$3:$F1000, Meetings!$B$3:$B1000, "&lt;"&amp;Q$29+7, Meetings!$B$3:$B1000, "&gt;="&amp;Q$29, Meetings!$J$3:$J1000, $B41)
+SUMIFS(Meetings!$F$3:$F1000, Meetings!$B$3:$B1000, "&lt;"&amp;Q$29+7, Meetings!$B$3:$B1000, "&gt;="&amp;Q$29, Meetings!$K$3:$K1000, $B41)
+SUMIFS(Meetings!$F$3:$F1000, Meetings!$B$3:$B1000, "&lt;"&amp;Q$29+7, Meetings!$B$3:$B1000, "&gt;="&amp;Q$29, Meetings!$L$3:$L1000, $B41)
+SUMIFS(Meetings!$F$3:$F1000, Meetings!$B$3:$B1000, "&lt;"&amp;Q$29+7, Meetings!$B$3:$B1000, "&gt;="&amp;Q$29, Meetings!$M$3:$M1000, $B41)
+SUMIFS(Meetings!$F$3:$F1000, Meetings!$B$3:$B1000, "&lt;"&amp;Q$29+7, Meetings!$B$3:$B1000, "&gt;="&amp;Q$29, Meetings!$N$3:$N1000, $B41)
+SUMIFS(Meetings!$F$3:$F1000, Meetings!$B$3:$B1000, "&lt;"&amp;Q$29+7, Meetings!$B$3:$B1000, "&gt;="&amp;Q$29, Meetings!$O$3:$O1000, $B41)
+SUMIFS(Meetings!$F$3:$F1000, Meetings!$B$3:$B1000, "&lt;"&amp;Q$29+7, Meetings!$B$3:$B1000, "&gt;="&amp;Q$29, Meetings!$P$3:$P1000, $B41)
+SUMIFS(Meetings!$F$3:$F1000, Meetings!$B$3:$B1000, "&lt;"&amp;Q$29+7, Meetings!$B$3:$B1000, "&gt;="&amp;Q$29, Meetings!$Q$3:$Q1000, $B41)</f>
        <v>10.5</v>
      </c>
      <c r="R41" s="143">
        <f>SUMIFS(Timesheet!$G$3:$G1000, Timesheet!$C$3:$C1000, $B41, Timesheet!$B$3:$B1000, "&lt;"&amp;R$29+7, Timesheet!$B$3:$B1000, "&gt;="&amp;R$29)
+SUMIFS(Meetings!$F$3:$F1000, Meetings!$B$3:$B1000, "&lt;"&amp;R$29+7, Meetings!$B$3:$B1000, "&gt;="&amp;R$29, Meetings!$G$3:$G1000, $B41)
+SUMIFS(Meetings!$F$3:$F1000, Meetings!$B$3:$B1000, "&lt;"&amp;R$29+7, Meetings!$B$3:$B1000, "&gt;="&amp;R$29, Meetings!$H$3:$H1000, $B41)
+SUMIFS(Meetings!$F$3:$F1000, Meetings!$B$3:$B1000, "&lt;"&amp;R$29+7, Meetings!$B$3:$B1000, "&gt;="&amp;R$29, Meetings!$I$3:$I1000, $B41)
+SUMIFS(Meetings!$F$3:$F1000, Meetings!$B$3:$B1000, "&lt;"&amp;R$29+7, Meetings!$B$3:$B1000, "&gt;="&amp;R$29, Meetings!$J$3:$J1000, $B41)
+SUMIFS(Meetings!$F$3:$F1000, Meetings!$B$3:$B1000, "&lt;"&amp;R$29+7, Meetings!$B$3:$B1000, "&gt;="&amp;R$29, Meetings!$K$3:$K1000, $B41)
+SUMIFS(Meetings!$F$3:$F1000, Meetings!$B$3:$B1000, "&lt;"&amp;R$29+7, Meetings!$B$3:$B1000, "&gt;="&amp;R$29, Meetings!$L$3:$L1000, $B41)
+SUMIFS(Meetings!$F$3:$F1000, Meetings!$B$3:$B1000, "&lt;"&amp;R$29+7, Meetings!$B$3:$B1000, "&gt;="&amp;R$29, Meetings!$M$3:$M1000, $B41)
+SUMIFS(Meetings!$F$3:$F1000, Meetings!$B$3:$B1000, "&lt;"&amp;R$29+7, Meetings!$B$3:$B1000, "&gt;="&amp;R$29, Meetings!$N$3:$N1000, $B41)
+SUMIFS(Meetings!$F$3:$F1000, Meetings!$B$3:$B1000, "&lt;"&amp;R$29+7, Meetings!$B$3:$B1000, "&gt;="&amp;R$29, Meetings!$O$3:$O1000, $B41)
+SUMIFS(Meetings!$F$3:$F1000, Meetings!$B$3:$B1000, "&lt;"&amp;R$29+7, Meetings!$B$3:$B1000, "&gt;="&amp;R$29, Meetings!$P$3:$P1000, $B41)
+SUMIFS(Meetings!$F$3:$F1000, Meetings!$B$3:$B1000, "&lt;"&amp;R$29+7, Meetings!$B$3:$B1000, "&gt;="&amp;R$29, Meetings!$Q$3:$Q1000, $B41)</f>
        <v>10</v>
      </c>
      <c r="S41" s="143">
        <f>SUMIFS(Timesheet!$G$3:$G1000, Timesheet!$C$3:$C1000, $B41, Timesheet!$B$3:$B1000, "&lt;"&amp;S$29+7, Timesheet!$B$3:$B1000, "&gt;="&amp;S$29)
+SUMIFS(Meetings!$F$3:$F1000, Meetings!$B$3:$B1000, "&lt;"&amp;S$29+7, Meetings!$B$3:$B1000, "&gt;="&amp;S$29, Meetings!$G$3:$G1000, $B41)
+SUMIFS(Meetings!$F$3:$F1000, Meetings!$B$3:$B1000, "&lt;"&amp;S$29+7, Meetings!$B$3:$B1000, "&gt;="&amp;S$29, Meetings!$H$3:$H1000, $B41)
+SUMIFS(Meetings!$F$3:$F1000, Meetings!$B$3:$B1000, "&lt;"&amp;S$29+7, Meetings!$B$3:$B1000, "&gt;="&amp;S$29, Meetings!$I$3:$I1000, $B41)
+SUMIFS(Meetings!$F$3:$F1000, Meetings!$B$3:$B1000, "&lt;"&amp;S$29+7, Meetings!$B$3:$B1000, "&gt;="&amp;S$29, Meetings!$J$3:$J1000, $B41)
+SUMIFS(Meetings!$F$3:$F1000, Meetings!$B$3:$B1000, "&lt;"&amp;S$29+7, Meetings!$B$3:$B1000, "&gt;="&amp;S$29, Meetings!$K$3:$K1000, $B41)
+SUMIFS(Meetings!$F$3:$F1000, Meetings!$B$3:$B1000, "&lt;"&amp;S$29+7, Meetings!$B$3:$B1000, "&gt;="&amp;S$29, Meetings!$L$3:$L1000, $B41)
+SUMIFS(Meetings!$F$3:$F1000, Meetings!$B$3:$B1000, "&lt;"&amp;S$29+7, Meetings!$B$3:$B1000, "&gt;="&amp;S$29, Meetings!$M$3:$M1000, $B41)
+SUMIFS(Meetings!$F$3:$F1000, Meetings!$B$3:$B1000, "&lt;"&amp;S$29+7, Meetings!$B$3:$B1000, "&gt;="&amp;S$29, Meetings!$N$3:$N1000, $B41)
+SUMIFS(Meetings!$F$3:$F1000, Meetings!$B$3:$B1000, "&lt;"&amp;S$29+7, Meetings!$B$3:$B1000, "&gt;="&amp;S$29, Meetings!$O$3:$O1000, $B41)
+SUMIFS(Meetings!$F$3:$F1000, Meetings!$B$3:$B1000, "&lt;"&amp;S$29+7, Meetings!$B$3:$B1000, "&gt;="&amp;S$29, Meetings!$P$3:$P1000, $B41)
+SUMIFS(Meetings!$F$3:$F1000, Meetings!$B$3:$B1000, "&lt;"&amp;S$29+7, Meetings!$B$3:$B1000, "&gt;="&amp;S$29, Meetings!$Q$3:$Q1000, $B41)</f>
        <v>12.25</v>
      </c>
      <c r="T41" s="143">
        <f>SUMIFS(Timesheet!$G$3:$G1000, Timesheet!$C$3:$C1000, $B41, Timesheet!$B$3:$B1000, "&lt;"&amp;T$29+7, Timesheet!$B$3:$B1000, "&gt;="&amp;T$29)
+SUMIFS(Meetings!$F$3:$F1000, Meetings!$B$3:$B1000, "&lt;"&amp;T$29+7, Meetings!$B$3:$B1000, "&gt;="&amp;T$29, Meetings!$G$3:$G1000, $B41)
+SUMIFS(Meetings!$F$3:$F1000, Meetings!$B$3:$B1000, "&lt;"&amp;T$29+7, Meetings!$B$3:$B1000, "&gt;="&amp;T$29, Meetings!$H$3:$H1000, $B41)
+SUMIFS(Meetings!$F$3:$F1000, Meetings!$B$3:$B1000, "&lt;"&amp;T$29+7, Meetings!$B$3:$B1000, "&gt;="&amp;T$29, Meetings!$I$3:$I1000, $B41)
+SUMIFS(Meetings!$F$3:$F1000, Meetings!$B$3:$B1000, "&lt;"&amp;T$29+7, Meetings!$B$3:$B1000, "&gt;="&amp;T$29, Meetings!$J$3:$J1000, $B41)
+SUMIFS(Meetings!$F$3:$F1000, Meetings!$B$3:$B1000, "&lt;"&amp;T$29+7, Meetings!$B$3:$B1000, "&gt;="&amp;T$29, Meetings!$K$3:$K1000, $B41)
+SUMIFS(Meetings!$F$3:$F1000, Meetings!$B$3:$B1000, "&lt;"&amp;T$29+7, Meetings!$B$3:$B1000, "&gt;="&amp;T$29, Meetings!$L$3:$L1000, $B41)
+SUMIFS(Meetings!$F$3:$F1000, Meetings!$B$3:$B1000, "&lt;"&amp;T$29+7, Meetings!$B$3:$B1000, "&gt;="&amp;T$29, Meetings!$M$3:$M1000, $B41)
+SUMIFS(Meetings!$F$3:$F1000, Meetings!$B$3:$B1000, "&lt;"&amp;T$29+7, Meetings!$B$3:$B1000, "&gt;="&amp;T$29, Meetings!$N$3:$N1000, $B41)
+SUMIFS(Meetings!$F$3:$F1000, Meetings!$B$3:$B1000, "&lt;"&amp;T$29+7, Meetings!$B$3:$B1000, "&gt;="&amp;T$29, Meetings!$O$3:$O1000, $B41)
+SUMIFS(Meetings!$F$3:$F1000, Meetings!$B$3:$B1000, "&lt;"&amp;T$29+7, Meetings!$B$3:$B1000, "&gt;="&amp;T$29, Meetings!$P$3:$P1000, $B41)
+SUMIFS(Meetings!$F$3:$F1000, Meetings!$B$3:$B1000, "&lt;"&amp;T$29+7, Meetings!$B$3:$B1000, "&gt;="&amp;T$29, Meetings!$Q$3:$Q1000, $B41)</f>
        <v>2.5</v>
      </c>
      <c r="U41" s="143">
        <f>SUMIFS(Timesheet!$G$3:$G1000, Timesheet!$C$3:$C1000, $B41, Timesheet!$B$3:$B1000, "&lt;"&amp;U$29+7, Timesheet!$B$3:$B1000, "&gt;="&amp;U$29)
+SUMIFS(Meetings!$F$3:$F1000, Meetings!$B$3:$B1000, "&lt;"&amp;U$29+7, Meetings!$B$3:$B1000, "&gt;="&amp;U$29, Meetings!$G$3:$G1000, $B41)
+SUMIFS(Meetings!$F$3:$F1000, Meetings!$B$3:$B1000, "&lt;"&amp;U$29+7, Meetings!$B$3:$B1000, "&gt;="&amp;U$29, Meetings!$H$3:$H1000, $B41)
+SUMIFS(Meetings!$F$3:$F1000, Meetings!$B$3:$B1000, "&lt;"&amp;U$29+7, Meetings!$B$3:$B1000, "&gt;="&amp;U$29, Meetings!$I$3:$I1000, $B41)
+SUMIFS(Meetings!$F$3:$F1000, Meetings!$B$3:$B1000, "&lt;"&amp;U$29+7, Meetings!$B$3:$B1000, "&gt;="&amp;U$29, Meetings!$J$3:$J1000, $B41)
+SUMIFS(Meetings!$F$3:$F1000, Meetings!$B$3:$B1000, "&lt;"&amp;U$29+7, Meetings!$B$3:$B1000, "&gt;="&amp;U$29, Meetings!$K$3:$K1000, $B41)
+SUMIFS(Meetings!$F$3:$F1000, Meetings!$B$3:$B1000, "&lt;"&amp;U$29+7, Meetings!$B$3:$B1000, "&gt;="&amp;U$29, Meetings!$L$3:$L1000, $B41)
+SUMIFS(Meetings!$F$3:$F1000, Meetings!$B$3:$B1000, "&lt;"&amp;U$29+7, Meetings!$B$3:$B1000, "&gt;="&amp;U$29, Meetings!$M$3:$M1000, $B41)
+SUMIFS(Meetings!$F$3:$F1000, Meetings!$B$3:$B1000, "&lt;"&amp;U$29+7, Meetings!$B$3:$B1000, "&gt;="&amp;U$29, Meetings!$N$3:$N1000, $B41)
+SUMIFS(Meetings!$F$3:$F1000, Meetings!$B$3:$B1000, "&lt;"&amp;U$29+7, Meetings!$B$3:$B1000, "&gt;="&amp;U$29, Meetings!$O$3:$O1000, $B41)
+SUMIFS(Meetings!$F$3:$F1000, Meetings!$B$3:$B1000, "&lt;"&amp;U$29+7, Meetings!$B$3:$B1000, "&gt;="&amp;U$29, Meetings!$P$3:$P1000, $B41)
+SUMIFS(Meetings!$F$3:$F1000, Meetings!$B$3:$B1000, "&lt;"&amp;U$29+7, Meetings!$B$3:$B1000, "&gt;="&amp;U$29, Meetings!$Q$3:$Q1000, $B41)</f>
        <v>8</v>
      </c>
      <c r="V41" s="143">
        <f>SUMIFS(Timesheet!$G$3:$G1000, Timesheet!$C$3:$C1000, $B41, Timesheet!$B$3:$B1000, "&lt;"&amp;V$29+7, Timesheet!$B$3:$B1000, "&gt;="&amp;V$29)
+SUMIFS(Meetings!$F$3:$F1000, Meetings!$B$3:$B1000, "&lt;"&amp;V$29+7, Meetings!$B$3:$B1000, "&gt;="&amp;V$29, Meetings!$G$3:$G1000, $B41)
+SUMIFS(Meetings!$F$3:$F1000, Meetings!$B$3:$B1000, "&lt;"&amp;V$29+7, Meetings!$B$3:$B1000, "&gt;="&amp;V$29, Meetings!$H$3:$H1000, $B41)
+SUMIFS(Meetings!$F$3:$F1000, Meetings!$B$3:$B1000, "&lt;"&amp;V$29+7, Meetings!$B$3:$B1000, "&gt;="&amp;V$29, Meetings!$I$3:$I1000, $B41)
+SUMIFS(Meetings!$F$3:$F1000, Meetings!$B$3:$B1000, "&lt;"&amp;V$29+7, Meetings!$B$3:$B1000, "&gt;="&amp;V$29, Meetings!$J$3:$J1000, $B41)
+SUMIFS(Meetings!$F$3:$F1000, Meetings!$B$3:$B1000, "&lt;"&amp;V$29+7, Meetings!$B$3:$B1000, "&gt;="&amp;V$29, Meetings!$K$3:$K1000, $B41)
+SUMIFS(Meetings!$F$3:$F1000, Meetings!$B$3:$B1000, "&lt;"&amp;V$29+7, Meetings!$B$3:$B1000, "&gt;="&amp;V$29, Meetings!$L$3:$L1000, $B41)
+SUMIFS(Meetings!$F$3:$F1000, Meetings!$B$3:$B1000, "&lt;"&amp;V$29+7, Meetings!$B$3:$B1000, "&gt;="&amp;V$29, Meetings!$M$3:$M1000, $B41)
+SUMIFS(Meetings!$F$3:$F1000, Meetings!$B$3:$B1000, "&lt;"&amp;V$29+7, Meetings!$B$3:$B1000, "&gt;="&amp;V$29, Meetings!$N$3:$N1000, $B41)
+SUMIFS(Meetings!$F$3:$F1000, Meetings!$B$3:$B1000, "&lt;"&amp;V$29+7, Meetings!$B$3:$B1000, "&gt;="&amp;V$29, Meetings!$O$3:$O1000, $B41)
+SUMIFS(Meetings!$F$3:$F1000, Meetings!$B$3:$B1000, "&lt;"&amp;V$29+7, Meetings!$B$3:$B1000, "&gt;="&amp;V$29, Meetings!$P$3:$P1000, $B41)
+SUMIFS(Meetings!$F$3:$F1000, Meetings!$B$3:$B1000, "&lt;"&amp;V$29+7, Meetings!$B$3:$B1000, "&gt;="&amp;V$29, Meetings!$Q$3:$Q1000, $B41)</f>
        <v>3.5</v>
      </c>
      <c r="W41" s="144">
        <f>SUMIFS(Timesheet!$G$3:$G1000, Timesheet!$C$3:$C1000, $B41, Timesheet!$B$3:$B1000, "&lt;"&amp;W$29+7, Timesheet!$B$3:$B1000, "&gt;="&amp;W$29)
+SUMIFS(Meetings!$F$3:$F1000, Meetings!$B$3:$B1000, "&lt;"&amp;W$29+7, Meetings!$B$3:$B1000, "&gt;="&amp;W$29, Meetings!$G$3:$G1000, $B41)
+SUMIFS(Meetings!$F$3:$F1000, Meetings!$B$3:$B1000, "&lt;"&amp;W$29+7, Meetings!$B$3:$B1000, "&gt;="&amp;W$29, Meetings!$H$3:$H1000, $B41)
+SUMIFS(Meetings!$F$3:$F1000, Meetings!$B$3:$B1000, "&lt;"&amp;W$29+7, Meetings!$B$3:$B1000, "&gt;="&amp;W$29, Meetings!$I$3:$I1000, $B41)
+SUMIFS(Meetings!$F$3:$F1000, Meetings!$B$3:$B1000, "&lt;"&amp;W$29+7, Meetings!$B$3:$B1000, "&gt;="&amp;W$29, Meetings!$J$3:$J1000, $B41)
+SUMIFS(Meetings!$F$3:$F1000, Meetings!$B$3:$B1000, "&lt;"&amp;W$29+7, Meetings!$B$3:$B1000, "&gt;="&amp;W$29, Meetings!$K$3:$K1000, $B41)
+SUMIFS(Meetings!$F$3:$F1000, Meetings!$B$3:$B1000, "&lt;"&amp;W$29+7, Meetings!$B$3:$B1000, "&gt;="&amp;W$29, Meetings!$L$3:$L1000, $B41)
+SUMIFS(Meetings!$F$3:$F1000, Meetings!$B$3:$B1000, "&lt;"&amp;W$29+7, Meetings!$B$3:$B1000, "&gt;="&amp;W$29, Meetings!$M$3:$M1000, $B41)
+SUMIFS(Meetings!$F$3:$F1000, Meetings!$B$3:$B1000, "&lt;"&amp;W$29+7, Meetings!$B$3:$B1000, "&gt;="&amp;W$29, Meetings!$N$3:$N1000, $B41)
+SUMIFS(Meetings!$F$3:$F1000, Meetings!$B$3:$B1000, "&lt;"&amp;W$29+7, Meetings!$B$3:$B1000, "&gt;="&amp;W$29, Meetings!$O$3:$O1000, $B41)
+SUMIFS(Meetings!$F$3:$F1000, Meetings!$B$3:$B1000, "&lt;"&amp;W$29+7, Meetings!$B$3:$B1000, "&gt;="&amp;W$29, Meetings!$P$3:$P1000, $B41)
+SUMIFS(Meetings!$F$3:$F1000, Meetings!$B$3:$B1000, "&lt;"&amp;W$29+7, Meetings!$B$3:$B1000, "&gt;="&amp;W$29, Meetings!$Q$3:$Q1000, $B41)</f>
        <v>0</v>
      </c>
      <c r="X41" s="144">
        <f>SUMIFS(Timesheet!$G$3:$G1000, Timesheet!$C$3:$C1000, $B41, Timesheet!$B$3:$B1000, "&lt;"&amp;X$29+7, Timesheet!$B$3:$B1000, "&gt;="&amp;X$29)
+SUMIFS(Meetings!$F$3:$F1000, Meetings!$B$3:$B1000, "&lt;"&amp;X$29+7, Meetings!$B$3:$B1000, "&gt;="&amp;X$29, Meetings!$G$3:$G1000, $B41)
+SUMIFS(Meetings!$F$3:$F1000, Meetings!$B$3:$B1000, "&lt;"&amp;X$29+7, Meetings!$B$3:$B1000, "&gt;="&amp;X$29, Meetings!$H$3:$H1000, $B41)
+SUMIFS(Meetings!$F$3:$F1000, Meetings!$B$3:$B1000, "&lt;"&amp;X$29+7, Meetings!$B$3:$B1000, "&gt;="&amp;X$29, Meetings!$I$3:$I1000, $B41)
+SUMIFS(Meetings!$F$3:$F1000, Meetings!$B$3:$B1000, "&lt;"&amp;X$29+7, Meetings!$B$3:$B1000, "&gt;="&amp;X$29, Meetings!$J$3:$J1000, $B41)
+SUMIFS(Meetings!$F$3:$F1000, Meetings!$B$3:$B1000, "&lt;"&amp;X$29+7, Meetings!$B$3:$B1000, "&gt;="&amp;X$29, Meetings!$K$3:$K1000, $B41)
+SUMIFS(Meetings!$F$3:$F1000, Meetings!$B$3:$B1000, "&lt;"&amp;X$29+7, Meetings!$B$3:$B1000, "&gt;="&amp;X$29, Meetings!$L$3:$L1000, $B41)
+SUMIFS(Meetings!$F$3:$F1000, Meetings!$B$3:$B1000, "&lt;"&amp;X$29+7, Meetings!$B$3:$B1000, "&gt;="&amp;X$29, Meetings!$M$3:$M1000, $B41)
+SUMIFS(Meetings!$F$3:$F1000, Meetings!$B$3:$B1000, "&lt;"&amp;X$29+7, Meetings!$B$3:$B1000, "&gt;="&amp;X$29, Meetings!$N$3:$N1000, $B41)
+SUMIFS(Meetings!$F$3:$F1000, Meetings!$B$3:$B1000, "&lt;"&amp;X$29+7, Meetings!$B$3:$B1000, "&gt;="&amp;X$29, Meetings!$O$3:$O1000, $B41)
+SUMIFS(Meetings!$F$3:$F1000, Meetings!$B$3:$B1000, "&lt;"&amp;X$29+7, Meetings!$B$3:$B1000, "&gt;="&amp;X$29, Meetings!$P$3:$P1000, $B41)
+SUMIFS(Meetings!$F$3:$F1000, Meetings!$B$3:$B1000, "&lt;"&amp;X$29+7, Meetings!$B$3:$B1000, "&gt;="&amp;X$29, Meetings!$Q$3:$Q1000, $B41)</f>
        <v>0</v>
      </c>
      <c r="Y41" s="144">
        <f>SUMIFS(Timesheet!$G$3:$G1000, Timesheet!$C$3:$C1000, $B41, Timesheet!$B$3:$B1000, "&lt;"&amp;Y$29+7, Timesheet!$B$3:$B1000, "&gt;="&amp;Y$29)
+SUMIFS(Meetings!$F$3:$F1000, Meetings!$B$3:$B1000, "&lt;"&amp;Y$29+7, Meetings!$B$3:$B1000, "&gt;="&amp;Y$29, Meetings!$G$3:$G1000, $B41)
+SUMIFS(Meetings!$F$3:$F1000, Meetings!$B$3:$B1000, "&lt;"&amp;Y$29+7, Meetings!$B$3:$B1000, "&gt;="&amp;Y$29, Meetings!$H$3:$H1000, $B41)
+SUMIFS(Meetings!$F$3:$F1000, Meetings!$B$3:$B1000, "&lt;"&amp;Y$29+7, Meetings!$B$3:$B1000, "&gt;="&amp;Y$29, Meetings!$I$3:$I1000, $B41)
+SUMIFS(Meetings!$F$3:$F1000, Meetings!$B$3:$B1000, "&lt;"&amp;Y$29+7, Meetings!$B$3:$B1000, "&gt;="&amp;Y$29, Meetings!$J$3:$J1000, $B41)
+SUMIFS(Meetings!$F$3:$F1000, Meetings!$B$3:$B1000, "&lt;"&amp;Y$29+7, Meetings!$B$3:$B1000, "&gt;="&amp;Y$29, Meetings!$K$3:$K1000, $B41)
+SUMIFS(Meetings!$F$3:$F1000, Meetings!$B$3:$B1000, "&lt;"&amp;Y$29+7, Meetings!$B$3:$B1000, "&gt;="&amp;Y$29, Meetings!$L$3:$L1000, $B41)
+SUMIFS(Meetings!$F$3:$F1000, Meetings!$B$3:$B1000, "&lt;"&amp;Y$29+7, Meetings!$B$3:$B1000, "&gt;="&amp;Y$29, Meetings!$M$3:$M1000, $B41)
+SUMIFS(Meetings!$F$3:$F1000, Meetings!$B$3:$B1000, "&lt;"&amp;Y$29+7, Meetings!$B$3:$B1000, "&gt;="&amp;Y$29, Meetings!$N$3:$N1000, $B41)
+SUMIFS(Meetings!$F$3:$F1000, Meetings!$B$3:$B1000, "&lt;"&amp;Y$29+7, Meetings!$B$3:$B1000, "&gt;="&amp;Y$29, Meetings!$O$3:$O1000, $B41)
+SUMIFS(Meetings!$F$3:$F1000, Meetings!$B$3:$B1000, "&lt;"&amp;Y$29+7, Meetings!$B$3:$B1000, "&gt;="&amp;Y$29, Meetings!$P$3:$P1000, $B41)
+SUMIFS(Meetings!$F$3:$F1000, Meetings!$B$3:$B1000, "&lt;"&amp;Y$29+7, Meetings!$B$3:$B1000, "&gt;="&amp;Y$29, Meetings!$Q$3:$Q1000, $B41)</f>
        <v>0</v>
      </c>
      <c r="Z41" s="144">
        <f>SUMIFS(Timesheet!$G$3:$G1000, Timesheet!$C$3:$C1000, $B41, Timesheet!$B$3:$B1000, "&lt;"&amp;Z$29+7, Timesheet!$B$3:$B1000, "&gt;="&amp;Z$29)
+SUMIFS(Meetings!$F$3:$F1000, Meetings!$B$3:$B1000, "&lt;"&amp;Z$29+7, Meetings!$B$3:$B1000, "&gt;="&amp;Z$29, Meetings!$G$3:$G1000, $B41)
+SUMIFS(Meetings!$F$3:$F1000, Meetings!$B$3:$B1000, "&lt;"&amp;Z$29+7, Meetings!$B$3:$B1000, "&gt;="&amp;Z$29, Meetings!$H$3:$H1000, $B41)
+SUMIFS(Meetings!$F$3:$F1000, Meetings!$B$3:$B1000, "&lt;"&amp;Z$29+7, Meetings!$B$3:$B1000, "&gt;="&amp;Z$29, Meetings!$I$3:$I1000, $B41)
+SUMIFS(Meetings!$F$3:$F1000, Meetings!$B$3:$B1000, "&lt;"&amp;Z$29+7, Meetings!$B$3:$B1000, "&gt;="&amp;Z$29, Meetings!$J$3:$J1000, $B41)
+SUMIFS(Meetings!$F$3:$F1000, Meetings!$B$3:$B1000, "&lt;"&amp;Z$29+7, Meetings!$B$3:$B1000, "&gt;="&amp;Z$29, Meetings!$K$3:$K1000, $B41)
+SUMIFS(Meetings!$F$3:$F1000, Meetings!$B$3:$B1000, "&lt;"&amp;Z$29+7, Meetings!$B$3:$B1000, "&gt;="&amp;Z$29, Meetings!$L$3:$L1000, $B41)
+SUMIFS(Meetings!$F$3:$F1000, Meetings!$B$3:$B1000, "&lt;"&amp;Z$29+7, Meetings!$B$3:$B1000, "&gt;="&amp;Z$29, Meetings!$M$3:$M1000, $B41)
+SUMIFS(Meetings!$F$3:$F1000, Meetings!$B$3:$B1000, "&lt;"&amp;Z$29+7, Meetings!$B$3:$B1000, "&gt;="&amp;Z$29, Meetings!$N$3:$N1000, $B41)
+SUMIFS(Meetings!$F$3:$F1000, Meetings!$B$3:$B1000, "&lt;"&amp;Z$29+7, Meetings!$B$3:$B1000, "&gt;="&amp;Z$29, Meetings!$O$3:$O1000, $B41)
+SUMIFS(Meetings!$F$3:$F1000, Meetings!$B$3:$B1000, "&lt;"&amp;Z$29+7, Meetings!$B$3:$B1000, "&gt;="&amp;Z$29, Meetings!$P$3:$P1000, $B41)
+SUMIFS(Meetings!$F$3:$F1000, Meetings!$B$3:$B1000, "&lt;"&amp;Z$29+7, Meetings!$B$3:$B1000, "&gt;="&amp;Z$29, Meetings!$Q$3:$Q1000, $B41)</f>
        <v>0</v>
      </c>
      <c r="AA41" s="143">
        <f>SUMIFS(Timesheet!$G$3:$G1000, Timesheet!$C$3:$C1000, $B41, Timesheet!$B$3:$B1000, "&lt;"&amp;AA$29+7, Timesheet!$B$3:$B1000, "&gt;="&amp;AA$29)
+SUMIFS(Meetings!$F$3:$F1000, Meetings!$B$3:$B1000, "&lt;"&amp;AA$29+7, Meetings!$B$3:$B1000, "&gt;="&amp;AA$29, Meetings!$G$3:$G1000, $B41)
+SUMIFS(Meetings!$F$3:$F1000, Meetings!$B$3:$B1000, "&lt;"&amp;AA$29+7, Meetings!$B$3:$B1000, "&gt;="&amp;AA$29, Meetings!$H$3:$H1000, $B41)
+SUMIFS(Meetings!$F$3:$F1000, Meetings!$B$3:$B1000, "&lt;"&amp;AA$29+7, Meetings!$B$3:$B1000, "&gt;="&amp;AA$29, Meetings!$I$3:$I1000, $B41)
+SUMIFS(Meetings!$F$3:$F1000, Meetings!$B$3:$B1000, "&lt;"&amp;AA$29+7, Meetings!$B$3:$B1000, "&gt;="&amp;AA$29, Meetings!$J$3:$J1000, $B41)
+SUMIFS(Meetings!$F$3:$F1000, Meetings!$B$3:$B1000, "&lt;"&amp;AA$29+7, Meetings!$B$3:$B1000, "&gt;="&amp;AA$29, Meetings!$K$3:$K1000, $B41)
+SUMIFS(Meetings!$F$3:$F1000, Meetings!$B$3:$B1000, "&lt;"&amp;AA$29+7, Meetings!$B$3:$B1000, "&gt;="&amp;AA$29, Meetings!$L$3:$L1000, $B41)
+SUMIFS(Meetings!$F$3:$F1000, Meetings!$B$3:$B1000, "&lt;"&amp;AA$29+7, Meetings!$B$3:$B1000, "&gt;="&amp;AA$29, Meetings!$M$3:$M1000, $B41)
+SUMIFS(Meetings!$F$3:$F1000, Meetings!$B$3:$B1000, "&lt;"&amp;AA$29+7, Meetings!$B$3:$B1000, "&gt;="&amp;AA$29, Meetings!$N$3:$N1000, $B41)
+SUMIFS(Meetings!$F$3:$F1000, Meetings!$B$3:$B1000, "&lt;"&amp;AA$29+7, Meetings!$B$3:$B1000, "&gt;="&amp;AA$29, Meetings!$O$3:$O1000, $B41)
+SUMIFS(Meetings!$F$3:$F1000, Meetings!$B$3:$B1000, "&lt;"&amp;AA$29+7, Meetings!$B$3:$B1000, "&gt;="&amp;AA$29, Meetings!$P$3:$P1000, $B41)
+SUMIFS(Meetings!$F$3:$F1000, Meetings!$B$3:$B1000, "&lt;"&amp;AA$29+7, Meetings!$B$3:$B1000, "&gt;="&amp;AA$29, Meetings!$Q$3:$Q1000, $B41)</f>
        <v>0</v>
      </c>
      <c r="AB41" s="143">
        <f>SUMIFS(Timesheet!$G$3:$G1000, Timesheet!$C$3:$C1000, $B41, Timesheet!$B$3:$B1000, "&lt;"&amp;AB$29+7, Timesheet!$B$3:$B1000, "&gt;="&amp;AB$29)
+SUMIFS(Meetings!$F$3:$F1000, Meetings!$B$3:$B1000, "&lt;"&amp;AB$29+7, Meetings!$B$3:$B1000, "&gt;="&amp;AB$29, Meetings!$G$3:$G1000, $B41)
+SUMIFS(Meetings!$F$3:$F1000, Meetings!$B$3:$B1000, "&lt;"&amp;AB$29+7, Meetings!$B$3:$B1000, "&gt;="&amp;AB$29, Meetings!$H$3:$H1000, $B41)
+SUMIFS(Meetings!$F$3:$F1000, Meetings!$B$3:$B1000, "&lt;"&amp;AB$29+7, Meetings!$B$3:$B1000, "&gt;="&amp;AB$29, Meetings!$I$3:$I1000, $B41)
+SUMIFS(Meetings!$F$3:$F1000, Meetings!$B$3:$B1000, "&lt;"&amp;AB$29+7, Meetings!$B$3:$B1000, "&gt;="&amp;AB$29, Meetings!$J$3:$J1000, $B41)
+SUMIFS(Meetings!$F$3:$F1000, Meetings!$B$3:$B1000, "&lt;"&amp;AB$29+7, Meetings!$B$3:$B1000, "&gt;="&amp;AB$29, Meetings!$K$3:$K1000, $B41)
+SUMIFS(Meetings!$F$3:$F1000, Meetings!$B$3:$B1000, "&lt;"&amp;AB$29+7, Meetings!$B$3:$B1000, "&gt;="&amp;AB$29, Meetings!$L$3:$L1000, $B41)
+SUMIFS(Meetings!$F$3:$F1000, Meetings!$B$3:$B1000, "&lt;"&amp;AB$29+7, Meetings!$B$3:$B1000, "&gt;="&amp;AB$29, Meetings!$M$3:$M1000, $B41)
+SUMIFS(Meetings!$F$3:$F1000, Meetings!$B$3:$B1000, "&lt;"&amp;AB$29+7, Meetings!$B$3:$B1000, "&gt;="&amp;AB$29, Meetings!$N$3:$N1000, $B41)
+SUMIFS(Meetings!$F$3:$F1000, Meetings!$B$3:$B1000, "&lt;"&amp;AB$29+7, Meetings!$B$3:$B1000, "&gt;="&amp;AB$29, Meetings!$O$3:$O1000, $B41)
+SUMIFS(Meetings!$F$3:$F1000, Meetings!$B$3:$B1000, "&lt;"&amp;AB$29+7, Meetings!$B$3:$B1000, "&gt;="&amp;AB$29, Meetings!$P$3:$P1000, $B41)
+SUMIFS(Meetings!$F$3:$F1000, Meetings!$B$3:$B1000, "&lt;"&amp;AB$29+7, Meetings!$B$3:$B1000, "&gt;="&amp;AB$29, Meetings!$Q$3:$Q1000, $B41)</f>
        <v>4</v>
      </c>
      <c r="AC41" s="143">
        <f>SUMIFS(Timesheet!$G$3:$G1000, Timesheet!$C$3:$C1000, $B41, Timesheet!$B$3:$B1000, "&lt;"&amp;AC$29+7, Timesheet!$B$3:$B1000, "&gt;="&amp;AC$29)
+SUMIFS(Meetings!$F$3:$F1000, Meetings!$B$3:$B1000, "&lt;"&amp;AC$29+7, Meetings!$B$3:$B1000, "&gt;="&amp;AC$29, Meetings!$G$3:$G1000, $B41)
+SUMIFS(Meetings!$F$3:$F1000, Meetings!$B$3:$B1000, "&lt;"&amp;AC$29+7, Meetings!$B$3:$B1000, "&gt;="&amp;AC$29, Meetings!$H$3:$H1000, $B41)
+SUMIFS(Meetings!$F$3:$F1000, Meetings!$B$3:$B1000, "&lt;"&amp;AC$29+7, Meetings!$B$3:$B1000, "&gt;="&amp;AC$29, Meetings!$I$3:$I1000, $B41)
+SUMIFS(Meetings!$F$3:$F1000, Meetings!$B$3:$B1000, "&lt;"&amp;AC$29+7, Meetings!$B$3:$B1000, "&gt;="&amp;AC$29, Meetings!$J$3:$J1000, $B41)
+SUMIFS(Meetings!$F$3:$F1000, Meetings!$B$3:$B1000, "&lt;"&amp;AC$29+7, Meetings!$B$3:$B1000, "&gt;="&amp;AC$29, Meetings!$K$3:$K1000, $B41)
+SUMIFS(Meetings!$F$3:$F1000, Meetings!$B$3:$B1000, "&lt;"&amp;AC$29+7, Meetings!$B$3:$B1000, "&gt;="&amp;AC$29, Meetings!$L$3:$L1000, $B41)
+SUMIFS(Meetings!$F$3:$F1000, Meetings!$B$3:$B1000, "&lt;"&amp;AC$29+7, Meetings!$B$3:$B1000, "&gt;="&amp;AC$29, Meetings!$M$3:$M1000, $B41)
+SUMIFS(Meetings!$F$3:$F1000, Meetings!$B$3:$B1000, "&lt;"&amp;AC$29+7, Meetings!$B$3:$B1000, "&gt;="&amp;AC$29, Meetings!$N$3:$N1000, $B41)
+SUMIFS(Meetings!$F$3:$F1000, Meetings!$B$3:$B1000, "&lt;"&amp;AC$29+7, Meetings!$B$3:$B1000, "&gt;="&amp;AC$29, Meetings!$O$3:$O1000, $B41)
+SUMIFS(Meetings!$F$3:$F1000, Meetings!$B$3:$B1000, "&lt;"&amp;AC$29+7, Meetings!$B$3:$B1000, "&gt;="&amp;AC$29, Meetings!$P$3:$P1000, $B41)
+SUMIFS(Meetings!$F$3:$F1000, Meetings!$B$3:$B1000, "&lt;"&amp;AC$29+7, Meetings!$B$3:$B1000, "&gt;="&amp;AC$29, Meetings!$Q$3:$Q1000, $B41)</f>
        <v>6.75</v>
      </c>
      <c r="AD41" s="143">
        <f>SUMIFS(Timesheet!$G$3:$G1000, Timesheet!$C$3:$C1000, $B41, Timesheet!$B$3:$B1000, "&lt;"&amp;AD$29+7, Timesheet!$B$3:$B1000, "&gt;="&amp;AD$29)
+SUMIFS(Meetings!$F$3:$F1000, Meetings!$B$3:$B1000, "&lt;"&amp;AD$29+7, Meetings!$B$3:$B1000, "&gt;="&amp;AD$29, Meetings!$G$3:$G1000, $B41)
+SUMIFS(Meetings!$F$3:$F1000, Meetings!$B$3:$B1000, "&lt;"&amp;AD$29+7, Meetings!$B$3:$B1000, "&gt;="&amp;AD$29, Meetings!$H$3:$H1000, $B41)
+SUMIFS(Meetings!$F$3:$F1000, Meetings!$B$3:$B1000, "&lt;"&amp;AD$29+7, Meetings!$B$3:$B1000, "&gt;="&amp;AD$29, Meetings!$I$3:$I1000, $B41)
+SUMIFS(Meetings!$F$3:$F1000, Meetings!$B$3:$B1000, "&lt;"&amp;AD$29+7, Meetings!$B$3:$B1000, "&gt;="&amp;AD$29, Meetings!$J$3:$J1000, $B41)
+SUMIFS(Meetings!$F$3:$F1000, Meetings!$B$3:$B1000, "&lt;"&amp;AD$29+7, Meetings!$B$3:$B1000, "&gt;="&amp;AD$29, Meetings!$K$3:$K1000, $B41)
+SUMIFS(Meetings!$F$3:$F1000, Meetings!$B$3:$B1000, "&lt;"&amp;AD$29+7, Meetings!$B$3:$B1000, "&gt;="&amp;AD$29, Meetings!$L$3:$L1000, $B41)
+SUMIFS(Meetings!$F$3:$F1000, Meetings!$B$3:$B1000, "&lt;"&amp;AD$29+7, Meetings!$B$3:$B1000, "&gt;="&amp;AD$29, Meetings!$M$3:$M1000, $B41)
+SUMIFS(Meetings!$F$3:$F1000, Meetings!$B$3:$B1000, "&lt;"&amp;AD$29+7, Meetings!$B$3:$B1000, "&gt;="&amp;AD$29, Meetings!$N$3:$N1000, $B41)
+SUMIFS(Meetings!$F$3:$F1000, Meetings!$B$3:$B1000, "&lt;"&amp;AD$29+7, Meetings!$B$3:$B1000, "&gt;="&amp;AD$29, Meetings!$O$3:$O1000, $B41)
+SUMIFS(Meetings!$F$3:$F1000, Meetings!$B$3:$B1000, "&lt;"&amp;AD$29+7, Meetings!$B$3:$B1000, "&gt;="&amp;AD$29, Meetings!$P$3:$P1000, $B41)
+SUMIFS(Meetings!$F$3:$F1000, Meetings!$B$3:$B1000, "&lt;"&amp;AD$29+7, Meetings!$B$3:$B1000, "&gt;="&amp;AD$29, Meetings!$Q$3:$Q1000, $B41)</f>
        <v>3</v>
      </c>
      <c r="AE41" s="143">
        <f>SUMIFS(Timesheet!$G$3:$G1000, Timesheet!$C$3:$C1000, $B41, Timesheet!$B$3:$B1000, "&lt;"&amp;AE$29+7, Timesheet!$B$3:$B1000, "&gt;="&amp;AE$29)
+SUMIFS(Meetings!$F$3:$F1000, Meetings!$B$3:$B1000, "&lt;"&amp;AE$29+7, Meetings!$B$3:$B1000, "&gt;="&amp;AE$29, Meetings!$G$3:$G1000, $B41)
+SUMIFS(Meetings!$F$3:$F1000, Meetings!$B$3:$B1000, "&lt;"&amp;AE$29+7, Meetings!$B$3:$B1000, "&gt;="&amp;AE$29, Meetings!$H$3:$H1000, $B41)
+SUMIFS(Meetings!$F$3:$F1000, Meetings!$B$3:$B1000, "&lt;"&amp;AE$29+7, Meetings!$B$3:$B1000, "&gt;="&amp;AE$29, Meetings!$I$3:$I1000, $B41)
+SUMIFS(Meetings!$F$3:$F1000, Meetings!$B$3:$B1000, "&lt;"&amp;AE$29+7, Meetings!$B$3:$B1000, "&gt;="&amp;AE$29, Meetings!$J$3:$J1000, $B41)
+SUMIFS(Meetings!$F$3:$F1000, Meetings!$B$3:$B1000, "&lt;"&amp;AE$29+7, Meetings!$B$3:$B1000, "&gt;="&amp;AE$29, Meetings!$K$3:$K1000, $B41)
+SUMIFS(Meetings!$F$3:$F1000, Meetings!$B$3:$B1000, "&lt;"&amp;AE$29+7, Meetings!$B$3:$B1000, "&gt;="&amp;AE$29, Meetings!$L$3:$L1000, $B41)
+SUMIFS(Meetings!$F$3:$F1000, Meetings!$B$3:$B1000, "&lt;"&amp;AE$29+7, Meetings!$B$3:$B1000, "&gt;="&amp;AE$29, Meetings!$M$3:$M1000, $B41)
+SUMIFS(Meetings!$F$3:$F1000, Meetings!$B$3:$B1000, "&lt;"&amp;AE$29+7, Meetings!$B$3:$B1000, "&gt;="&amp;AE$29, Meetings!$N$3:$N1000, $B41)
+SUMIFS(Meetings!$F$3:$F1000, Meetings!$B$3:$B1000, "&lt;"&amp;AE$29+7, Meetings!$B$3:$B1000, "&gt;="&amp;AE$29, Meetings!$O$3:$O1000, $B41)
+SUMIFS(Meetings!$F$3:$F1000, Meetings!$B$3:$B1000, "&lt;"&amp;AE$29+7, Meetings!$B$3:$B1000, "&gt;="&amp;AE$29, Meetings!$P$3:$P1000, $B41)
+SUMIFS(Meetings!$F$3:$F1000, Meetings!$B$3:$B1000, "&lt;"&amp;AE$29+7, Meetings!$B$3:$B1000, "&gt;="&amp;AE$29, Meetings!$Q$3:$Q1000, $B41)</f>
        <v>1</v>
      </c>
      <c r="AF41" s="143">
        <f>SUMIFS(Timesheet!$G$3:$G1000, Timesheet!$C$3:$C1000, $B41, Timesheet!$B$3:$B1000, "&lt;"&amp;AF$29+7, Timesheet!$B$3:$B1000, "&gt;="&amp;AF$29)
+SUMIFS(Meetings!$F$3:$F1000, Meetings!$B$3:$B1000, "&lt;"&amp;AF$29+7, Meetings!$B$3:$B1000, "&gt;="&amp;AF$29, Meetings!$G$3:$G1000, $B41)
+SUMIFS(Meetings!$F$3:$F1000, Meetings!$B$3:$B1000, "&lt;"&amp;AF$29+7, Meetings!$B$3:$B1000, "&gt;="&amp;AF$29, Meetings!$H$3:$H1000, $B41)
+SUMIFS(Meetings!$F$3:$F1000, Meetings!$B$3:$B1000, "&lt;"&amp;AF$29+7, Meetings!$B$3:$B1000, "&gt;="&amp;AF$29, Meetings!$I$3:$I1000, $B41)
+SUMIFS(Meetings!$F$3:$F1000, Meetings!$B$3:$B1000, "&lt;"&amp;AF$29+7, Meetings!$B$3:$B1000, "&gt;="&amp;AF$29, Meetings!$J$3:$J1000, $B41)
+SUMIFS(Meetings!$F$3:$F1000, Meetings!$B$3:$B1000, "&lt;"&amp;AF$29+7, Meetings!$B$3:$B1000, "&gt;="&amp;AF$29, Meetings!$K$3:$K1000, $B41)
+SUMIFS(Meetings!$F$3:$F1000, Meetings!$B$3:$B1000, "&lt;"&amp;AF$29+7, Meetings!$B$3:$B1000, "&gt;="&amp;AF$29, Meetings!$L$3:$L1000, $B41)
+SUMIFS(Meetings!$F$3:$F1000, Meetings!$B$3:$B1000, "&lt;"&amp;AF$29+7, Meetings!$B$3:$B1000, "&gt;="&amp;AF$29, Meetings!$M$3:$M1000, $B41)
+SUMIFS(Meetings!$F$3:$F1000, Meetings!$B$3:$B1000, "&lt;"&amp;AF$29+7, Meetings!$B$3:$B1000, "&gt;="&amp;AF$29, Meetings!$N$3:$N1000, $B41)
+SUMIFS(Meetings!$F$3:$F1000, Meetings!$B$3:$B1000, "&lt;"&amp;AF$29+7, Meetings!$B$3:$B1000, "&gt;="&amp;AF$29, Meetings!$O$3:$O1000, $B41)
+SUMIFS(Meetings!$F$3:$F1000, Meetings!$B$3:$B1000, "&lt;"&amp;AF$29+7, Meetings!$B$3:$B1000, "&gt;="&amp;AF$29, Meetings!$P$3:$P1000, $B41)
+SUMIFS(Meetings!$F$3:$F1000, Meetings!$B$3:$B1000, "&lt;"&amp;AF$29+7, Meetings!$B$3:$B1000, "&gt;="&amp;AF$29, Meetings!$Q$3:$Q1000, $B41)</f>
        <v>12.5</v>
      </c>
      <c r="AG41" s="143">
        <f>SUMIFS(Timesheet!$G$3:$G1000, Timesheet!$C$3:$C1000, $B41, Timesheet!$B$3:$B1000, "&lt;"&amp;AG$29+7, Timesheet!$B$3:$B1000, "&gt;="&amp;AG$29)
+SUMIFS(Meetings!$F$3:$F1000, Meetings!$B$3:$B1000, "&lt;"&amp;AG$29+7, Meetings!$B$3:$B1000, "&gt;="&amp;AG$29, Meetings!$G$3:$G1000, $B41)
+SUMIFS(Meetings!$F$3:$F1000, Meetings!$B$3:$B1000, "&lt;"&amp;AG$29+7, Meetings!$B$3:$B1000, "&gt;="&amp;AG$29, Meetings!$H$3:$H1000, $B41)
+SUMIFS(Meetings!$F$3:$F1000, Meetings!$B$3:$B1000, "&lt;"&amp;AG$29+7, Meetings!$B$3:$B1000, "&gt;="&amp;AG$29, Meetings!$I$3:$I1000, $B41)
+SUMIFS(Meetings!$F$3:$F1000, Meetings!$B$3:$B1000, "&lt;"&amp;AG$29+7, Meetings!$B$3:$B1000, "&gt;="&amp;AG$29, Meetings!$J$3:$J1000, $B41)
+SUMIFS(Meetings!$F$3:$F1000, Meetings!$B$3:$B1000, "&lt;"&amp;AG$29+7, Meetings!$B$3:$B1000, "&gt;="&amp;AG$29, Meetings!$K$3:$K1000, $B41)
+SUMIFS(Meetings!$F$3:$F1000, Meetings!$B$3:$B1000, "&lt;"&amp;AG$29+7, Meetings!$B$3:$B1000, "&gt;="&amp;AG$29, Meetings!$L$3:$L1000, $B41)
+SUMIFS(Meetings!$F$3:$F1000, Meetings!$B$3:$B1000, "&lt;"&amp;AG$29+7, Meetings!$B$3:$B1000, "&gt;="&amp;AG$29, Meetings!$M$3:$M1000, $B41)
+SUMIFS(Meetings!$F$3:$F1000, Meetings!$B$3:$B1000, "&lt;"&amp;AG$29+7, Meetings!$B$3:$B1000, "&gt;="&amp;AG$29, Meetings!$N$3:$N1000, $B41)
+SUMIFS(Meetings!$F$3:$F1000, Meetings!$B$3:$B1000, "&lt;"&amp;AG$29+7, Meetings!$B$3:$B1000, "&gt;="&amp;AG$29, Meetings!$O$3:$O1000, $B41)
+SUMIFS(Meetings!$F$3:$F1000, Meetings!$B$3:$B1000, "&lt;"&amp;AG$29+7, Meetings!$B$3:$B1000, "&gt;="&amp;AG$29, Meetings!$P$3:$P1000, $B41)
+SUMIFS(Meetings!$F$3:$F1000, Meetings!$B$3:$B1000, "&lt;"&amp;AG$29+7, Meetings!$B$3:$B1000, "&gt;="&amp;AG$29, Meetings!$Q$3:$Q1000, $B41)</f>
        <v>24.25</v>
      </c>
      <c r="AH41" s="143">
        <f>SUMIFS(Timesheet!$G$3:$G1000, Timesheet!$C$3:$C1000, $B41, Timesheet!$B$3:$B1000, "&lt;"&amp;AH$29+7, Timesheet!$B$3:$B1000, "&gt;="&amp;AH$29)
+SUMIFS(Meetings!$F$3:$F1000, Meetings!$B$3:$B1000, "&lt;"&amp;AH$29+7, Meetings!$B$3:$B1000, "&gt;="&amp;AH$29, Meetings!$G$3:$G1000, $B41)
+SUMIFS(Meetings!$F$3:$F1000, Meetings!$B$3:$B1000, "&lt;"&amp;AH$29+7, Meetings!$B$3:$B1000, "&gt;="&amp;AH$29, Meetings!$H$3:$H1000, $B41)
+SUMIFS(Meetings!$F$3:$F1000, Meetings!$B$3:$B1000, "&lt;"&amp;AH$29+7, Meetings!$B$3:$B1000, "&gt;="&amp;AH$29, Meetings!$I$3:$I1000, $B41)
+SUMIFS(Meetings!$F$3:$F1000, Meetings!$B$3:$B1000, "&lt;"&amp;AH$29+7, Meetings!$B$3:$B1000, "&gt;="&amp;AH$29, Meetings!$J$3:$J1000, $B41)
+SUMIFS(Meetings!$F$3:$F1000, Meetings!$B$3:$B1000, "&lt;"&amp;AH$29+7, Meetings!$B$3:$B1000, "&gt;="&amp;AH$29, Meetings!$K$3:$K1000, $B41)
+SUMIFS(Meetings!$F$3:$F1000, Meetings!$B$3:$B1000, "&lt;"&amp;AH$29+7, Meetings!$B$3:$B1000, "&gt;="&amp;AH$29, Meetings!$L$3:$L1000, $B41)
+SUMIFS(Meetings!$F$3:$F1000, Meetings!$B$3:$B1000, "&lt;"&amp;AH$29+7, Meetings!$B$3:$B1000, "&gt;="&amp;AH$29, Meetings!$M$3:$M1000, $B41)
+SUMIFS(Meetings!$F$3:$F1000, Meetings!$B$3:$B1000, "&lt;"&amp;AH$29+7, Meetings!$B$3:$B1000, "&gt;="&amp;AH$29, Meetings!$N$3:$N1000, $B41)
+SUMIFS(Meetings!$F$3:$F1000, Meetings!$B$3:$B1000, "&lt;"&amp;AH$29+7, Meetings!$B$3:$B1000, "&gt;="&amp;AH$29, Meetings!$O$3:$O1000, $B41)
+SUMIFS(Meetings!$F$3:$F1000, Meetings!$B$3:$B1000, "&lt;"&amp;AH$29+7, Meetings!$B$3:$B1000, "&gt;="&amp;AH$29, Meetings!$P$3:$P1000, $B41)
+SUMIFS(Meetings!$F$3:$F1000, Meetings!$B$3:$B1000, "&lt;"&amp;AH$29+7, Meetings!$B$3:$B1000, "&gt;="&amp;AH$29, Meetings!$Q$3:$Q1000, $B41)</f>
        <v>0</v>
      </c>
      <c r="AI41" s="143">
        <f>SUMIFS(Timesheet!$G$3:$G1000, Timesheet!$C$3:$C1000, $B41, Timesheet!$B$3:$B1000, "&lt;"&amp;AI$29+7, Timesheet!$B$3:$B1000, "&gt;="&amp;AI$29)
+SUMIFS(Meetings!$F$3:$F1000, Meetings!$B$3:$B1000, "&lt;"&amp;AI$29+7, Meetings!$B$3:$B1000, "&gt;="&amp;AI$29, Meetings!$G$3:$G1000, $B41)
+SUMIFS(Meetings!$F$3:$F1000, Meetings!$B$3:$B1000, "&lt;"&amp;AI$29+7, Meetings!$B$3:$B1000, "&gt;="&amp;AI$29, Meetings!$H$3:$H1000, $B41)
+SUMIFS(Meetings!$F$3:$F1000, Meetings!$B$3:$B1000, "&lt;"&amp;AI$29+7, Meetings!$B$3:$B1000, "&gt;="&amp;AI$29, Meetings!$I$3:$I1000, $B41)
+SUMIFS(Meetings!$F$3:$F1000, Meetings!$B$3:$B1000, "&lt;"&amp;AI$29+7, Meetings!$B$3:$B1000, "&gt;="&amp;AI$29, Meetings!$J$3:$J1000, $B41)
+SUMIFS(Meetings!$F$3:$F1000, Meetings!$B$3:$B1000, "&lt;"&amp;AI$29+7, Meetings!$B$3:$B1000, "&gt;="&amp;AI$29, Meetings!$K$3:$K1000, $B41)
+SUMIFS(Meetings!$F$3:$F1000, Meetings!$B$3:$B1000, "&lt;"&amp;AI$29+7, Meetings!$B$3:$B1000, "&gt;="&amp;AI$29, Meetings!$L$3:$L1000, $B41)
+SUMIFS(Meetings!$F$3:$F1000, Meetings!$B$3:$B1000, "&lt;"&amp;AI$29+7, Meetings!$B$3:$B1000, "&gt;="&amp;AI$29, Meetings!$M$3:$M1000, $B41)
+SUMIFS(Meetings!$F$3:$F1000, Meetings!$B$3:$B1000, "&lt;"&amp;AI$29+7, Meetings!$B$3:$B1000, "&gt;="&amp;AI$29, Meetings!$N$3:$N1000, $B41)
+SUMIFS(Meetings!$F$3:$F1000, Meetings!$B$3:$B1000, "&lt;"&amp;AI$29+7, Meetings!$B$3:$B1000, "&gt;="&amp;AI$29, Meetings!$O$3:$O1000, $B41)
+SUMIFS(Meetings!$F$3:$F1000, Meetings!$B$3:$B1000, "&lt;"&amp;AI$29+7, Meetings!$B$3:$B1000, "&gt;="&amp;AI$29, Meetings!$P$3:$P1000, $B41)
+SUMIFS(Meetings!$F$3:$F1000, Meetings!$B$3:$B1000, "&lt;"&amp;AI$29+7, Meetings!$B$3:$B1000, "&gt;="&amp;AI$29, Meetings!$Q$3:$Q1000, $B41)</f>
        <v>0</v>
      </c>
      <c r="AJ41" s="143">
        <f>SUMIFS(Timesheet!$G$3:$G1000, Timesheet!$C$3:$C1000, $B41, Timesheet!$B$3:$B1000, "&lt;"&amp;AJ$29+7, Timesheet!$B$3:$B1000, "&gt;="&amp;AJ$29)
+SUMIFS(Meetings!$F$3:$F1000, Meetings!$B$3:$B1000, "&lt;"&amp;AJ$29+7, Meetings!$B$3:$B1000, "&gt;="&amp;AJ$29, Meetings!$G$3:$G1000, $B41)
+SUMIFS(Meetings!$F$3:$F1000, Meetings!$B$3:$B1000, "&lt;"&amp;AJ$29+7, Meetings!$B$3:$B1000, "&gt;="&amp;AJ$29, Meetings!$H$3:$H1000, $B41)
+SUMIFS(Meetings!$F$3:$F1000, Meetings!$B$3:$B1000, "&lt;"&amp;AJ$29+7, Meetings!$B$3:$B1000, "&gt;="&amp;AJ$29, Meetings!$I$3:$I1000, $B41)
+SUMIFS(Meetings!$F$3:$F1000, Meetings!$B$3:$B1000, "&lt;"&amp;AJ$29+7, Meetings!$B$3:$B1000, "&gt;="&amp;AJ$29, Meetings!$J$3:$J1000, $B41)
+SUMIFS(Meetings!$F$3:$F1000, Meetings!$B$3:$B1000, "&lt;"&amp;AJ$29+7, Meetings!$B$3:$B1000, "&gt;="&amp;AJ$29, Meetings!$K$3:$K1000, $B41)
+SUMIFS(Meetings!$F$3:$F1000, Meetings!$B$3:$B1000, "&lt;"&amp;AJ$29+7, Meetings!$B$3:$B1000, "&gt;="&amp;AJ$29, Meetings!$L$3:$L1000, $B41)
+SUMIFS(Meetings!$F$3:$F1000, Meetings!$B$3:$B1000, "&lt;"&amp;AJ$29+7, Meetings!$B$3:$B1000, "&gt;="&amp;AJ$29, Meetings!$M$3:$M1000, $B41)
+SUMIFS(Meetings!$F$3:$F1000, Meetings!$B$3:$B1000, "&lt;"&amp;AJ$29+7, Meetings!$B$3:$B1000, "&gt;="&amp;AJ$29, Meetings!$N$3:$N1000, $B41)
+SUMIFS(Meetings!$F$3:$F1000, Meetings!$B$3:$B1000, "&lt;"&amp;AJ$29+7, Meetings!$B$3:$B1000, "&gt;="&amp;AJ$29, Meetings!$O$3:$O1000, $B41)
+SUMIFS(Meetings!$F$3:$F1000, Meetings!$B$3:$B1000, "&lt;"&amp;AJ$29+7, Meetings!$B$3:$B1000, "&gt;="&amp;AJ$29, Meetings!$P$3:$P1000, $B41)
+SUMIFS(Meetings!$F$3:$F1000, Meetings!$B$3:$B1000, "&lt;"&amp;AJ$29+7, Meetings!$B$3:$B1000, "&gt;="&amp;AJ$29, Meetings!$Q$3:$Q1000, $B41)</f>
        <v>0</v>
      </c>
      <c r="AK41" s="109">
        <f t="shared" si="5"/>
        <v>135.5</v>
      </c>
    </row>
    <row r="42" ht="15.75" customHeight="1">
      <c r="B42" s="140" t="s">
        <v>672</v>
      </c>
      <c r="C42" s="141">
        <f t="shared" ref="C42:AK42" si="6">SUM(C31:C41)</f>
        <v>9.75</v>
      </c>
      <c r="D42" s="141">
        <f t="shared" si="6"/>
        <v>47.25</v>
      </c>
      <c r="E42" s="141">
        <f t="shared" si="6"/>
        <v>38.75</v>
      </c>
      <c r="F42" s="141">
        <f t="shared" si="6"/>
        <v>49.25</v>
      </c>
      <c r="G42" s="141">
        <f t="shared" si="6"/>
        <v>37.5</v>
      </c>
      <c r="H42" s="141">
        <f t="shared" si="6"/>
        <v>8.75</v>
      </c>
      <c r="I42" s="141">
        <f t="shared" si="6"/>
        <v>10.75</v>
      </c>
      <c r="J42" s="141">
        <f t="shared" si="6"/>
        <v>0</v>
      </c>
      <c r="K42" s="141">
        <f t="shared" si="6"/>
        <v>6.5</v>
      </c>
      <c r="L42" s="141">
        <f t="shared" si="6"/>
        <v>7.5</v>
      </c>
      <c r="M42" s="141">
        <f t="shared" si="6"/>
        <v>46.75</v>
      </c>
      <c r="N42" s="141">
        <f t="shared" si="6"/>
        <v>33</v>
      </c>
      <c r="O42" s="141">
        <f t="shared" si="6"/>
        <v>68.75</v>
      </c>
      <c r="P42" s="141">
        <f t="shared" si="6"/>
        <v>54.75</v>
      </c>
      <c r="Q42" s="141">
        <f t="shared" si="6"/>
        <v>59.75</v>
      </c>
      <c r="R42" s="141">
        <f t="shared" si="6"/>
        <v>67</v>
      </c>
      <c r="S42" s="141">
        <f t="shared" si="6"/>
        <v>89.25</v>
      </c>
      <c r="T42" s="141">
        <f t="shared" si="6"/>
        <v>72.25</v>
      </c>
      <c r="U42" s="141">
        <f t="shared" si="6"/>
        <v>49.75</v>
      </c>
      <c r="V42" s="141">
        <f t="shared" si="6"/>
        <v>74.5</v>
      </c>
      <c r="W42" s="141">
        <f t="shared" si="6"/>
        <v>0</v>
      </c>
      <c r="X42" s="141">
        <f t="shared" si="6"/>
        <v>1.25</v>
      </c>
      <c r="Y42" s="141">
        <f t="shared" si="6"/>
        <v>0</v>
      </c>
      <c r="Z42" s="141">
        <f t="shared" si="6"/>
        <v>13</v>
      </c>
      <c r="AA42" s="141">
        <f t="shared" si="6"/>
        <v>17.25</v>
      </c>
      <c r="AB42" s="141">
        <f t="shared" si="6"/>
        <v>40</v>
      </c>
      <c r="AC42" s="141">
        <f t="shared" si="6"/>
        <v>45.75</v>
      </c>
      <c r="AD42" s="141">
        <f t="shared" si="6"/>
        <v>26.25</v>
      </c>
      <c r="AE42" s="141">
        <f t="shared" si="6"/>
        <v>6</v>
      </c>
      <c r="AF42" s="141">
        <f t="shared" si="6"/>
        <v>87.75</v>
      </c>
      <c r="AG42" s="141">
        <f t="shared" si="6"/>
        <v>227.5</v>
      </c>
      <c r="AH42" s="141">
        <f t="shared" si="6"/>
        <v>52</v>
      </c>
      <c r="AI42" s="141">
        <f t="shared" si="6"/>
        <v>0</v>
      </c>
      <c r="AJ42" s="141">
        <f t="shared" si="6"/>
        <v>0</v>
      </c>
      <c r="AK42" s="90">
        <f t="shared" si="6"/>
        <v>1348.5</v>
      </c>
    </row>
    <row r="43" ht="15.75" customHeight="1"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</row>
    <row r="44" ht="15.75" customHeight="1"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</row>
    <row r="45" ht="15.75" customHeight="1"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</row>
    <row r="46" ht="15.75" customHeight="1"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</row>
    <row r="47" ht="15.75" customHeight="1"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</row>
    <row r="48" ht="15.75" customHeight="1"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</row>
    <row r="49" ht="15.75" customHeight="1"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</row>
    <row r="50" ht="15.75" customHeight="1"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</row>
    <row r="51" ht="15.75" customHeight="1"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</row>
    <row r="52" ht="15.75" customHeight="1"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</row>
    <row r="53" ht="15.75" customHeight="1"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</row>
    <row r="54" ht="15.75" customHeight="1"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</row>
    <row r="55" ht="15.75" customHeight="1"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  <c r="AE55" s="128"/>
      <c r="AF55" s="128"/>
      <c r="AG55" s="128"/>
      <c r="AH55" s="128"/>
      <c r="AI55" s="128"/>
      <c r="AJ55" s="128"/>
    </row>
    <row r="56" ht="15.75" customHeight="1"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</row>
    <row r="57" ht="15.75" customHeight="1"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</row>
    <row r="58" ht="15.75" customHeight="1"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</row>
    <row r="59" ht="15.75" customHeight="1"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</row>
    <row r="60" ht="15.75" customHeight="1"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</row>
    <row r="61" ht="15.75" customHeight="1"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  <c r="AC61" s="128"/>
      <c r="AD61" s="128"/>
      <c r="AE61" s="128"/>
      <c r="AF61" s="128"/>
      <c r="AG61" s="128"/>
      <c r="AH61" s="128"/>
      <c r="AI61" s="128"/>
      <c r="AJ61" s="128"/>
    </row>
    <row r="62" ht="15.75" customHeight="1"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</row>
    <row r="63" ht="15.75" customHeight="1"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8"/>
      <c r="AE63" s="128"/>
      <c r="AF63" s="128"/>
      <c r="AG63" s="128"/>
      <c r="AH63" s="128"/>
      <c r="AI63" s="128"/>
      <c r="AJ63" s="128"/>
    </row>
    <row r="64" ht="15.75" customHeight="1"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</row>
    <row r="65" ht="15.75" customHeight="1"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</row>
    <row r="66" ht="15.75" customHeight="1"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</row>
    <row r="67" ht="15.75" customHeight="1"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</row>
    <row r="68" ht="15.75" customHeight="1"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</row>
    <row r="69" ht="15.75" customHeight="1"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</row>
    <row r="70" ht="15.75" customHeight="1"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</row>
    <row r="71" ht="15.75" customHeight="1"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</row>
    <row r="72" ht="15.75" customHeight="1"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</row>
    <row r="73" ht="15.75" customHeight="1"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</row>
    <row r="74" ht="15.75" customHeight="1"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</row>
    <row r="75" ht="15.75" customHeight="1"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</row>
    <row r="76" ht="15.75" customHeight="1"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</row>
    <row r="77" ht="15.75" customHeight="1"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</row>
    <row r="78" ht="15.75" customHeight="1"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</row>
    <row r="79" ht="15.75" customHeight="1"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</row>
    <row r="80" ht="15.75" customHeight="1"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</row>
    <row r="81" ht="15.75" customHeight="1"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</row>
    <row r="82" ht="15.75" customHeight="1"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</row>
    <row r="83" ht="15.75" customHeight="1"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</row>
    <row r="84" ht="15.75" customHeight="1"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</row>
    <row r="85" ht="15.75" customHeight="1"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</row>
    <row r="86" ht="15.75" customHeight="1"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</row>
    <row r="87" ht="15.75" customHeight="1"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</row>
    <row r="88" ht="15.75" customHeight="1"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</row>
    <row r="89" ht="15.75" customHeight="1"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</row>
    <row r="90" ht="15.75" customHeight="1"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28"/>
      <c r="AE90" s="128"/>
      <c r="AF90" s="128"/>
      <c r="AG90" s="128"/>
      <c r="AH90" s="128"/>
      <c r="AI90" s="128"/>
      <c r="AJ90" s="128"/>
    </row>
    <row r="91" ht="15.75" customHeight="1"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</row>
    <row r="92" ht="15.75" customHeight="1"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</row>
    <row r="93" ht="15.75" customHeight="1"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</row>
    <row r="94" ht="15.75" customHeight="1"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</row>
    <row r="95" ht="15.75" customHeight="1"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128"/>
    </row>
    <row r="96" ht="15.75" customHeight="1"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</row>
    <row r="97" ht="15.75" customHeight="1"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  <c r="AI97" s="128"/>
      <c r="AJ97" s="128"/>
    </row>
    <row r="98" ht="15.75" customHeight="1"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  <c r="AI98" s="128"/>
      <c r="AJ98" s="128"/>
    </row>
    <row r="99" ht="15.75" customHeight="1"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  <c r="AI99" s="128"/>
      <c r="AJ99" s="128"/>
    </row>
    <row r="100" ht="15.75" customHeight="1"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8"/>
    </row>
    <row r="101" ht="15.75" customHeight="1"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</row>
    <row r="102" ht="15.75" customHeight="1"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8"/>
    </row>
    <row r="103" ht="15.75" customHeight="1"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8"/>
    </row>
    <row r="104" ht="15.75" customHeight="1"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</row>
    <row r="105" ht="15.75" customHeight="1"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8"/>
    </row>
    <row r="106" ht="15.75" customHeight="1"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</row>
    <row r="107" ht="15.75" customHeight="1"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</row>
    <row r="108" ht="15.75" customHeight="1"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</row>
    <row r="109" ht="15.75" customHeight="1"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</row>
    <row r="110" ht="15.75" customHeight="1"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</row>
    <row r="111" ht="15.75" customHeight="1"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</row>
    <row r="112" ht="15.75" customHeight="1"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</row>
    <row r="113" ht="15.75" customHeight="1"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</row>
    <row r="114" ht="15.75" customHeight="1"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</row>
    <row r="115" ht="15.75" customHeight="1"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</row>
    <row r="116" ht="15.75" customHeight="1"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</row>
    <row r="117" ht="15.75" customHeight="1"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</row>
    <row r="118" ht="15.75" customHeight="1"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</row>
    <row r="119" ht="15.75" customHeight="1"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</row>
    <row r="120" ht="15.75" customHeight="1"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</row>
    <row r="121" ht="15.75" customHeight="1"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</row>
    <row r="122" ht="15.75" customHeight="1"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</row>
    <row r="123" ht="15.75" customHeight="1"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</row>
    <row r="124" ht="15.75" customHeight="1"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</row>
    <row r="125" ht="15.75" customHeight="1"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</row>
    <row r="126" ht="15.75" customHeight="1"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</row>
    <row r="127" ht="15.75" customHeight="1"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</row>
    <row r="128" ht="15.75" customHeight="1"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</row>
    <row r="129" ht="15.75" customHeight="1"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</row>
    <row r="130" ht="15.75" customHeight="1"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</row>
    <row r="131" ht="15.75" customHeight="1"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</row>
    <row r="132" ht="15.75" customHeight="1"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28"/>
      <c r="AE132" s="128"/>
      <c r="AF132" s="128"/>
      <c r="AG132" s="128"/>
      <c r="AH132" s="128"/>
      <c r="AI132" s="128"/>
      <c r="AJ132" s="128"/>
    </row>
    <row r="133" ht="15.75" customHeight="1"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28"/>
      <c r="Y133" s="128"/>
      <c r="Z133" s="128"/>
      <c r="AA133" s="128"/>
      <c r="AB133" s="128"/>
      <c r="AC133" s="128"/>
      <c r="AD133" s="128"/>
      <c r="AE133" s="128"/>
      <c r="AF133" s="128"/>
      <c r="AG133" s="128"/>
      <c r="AH133" s="128"/>
      <c r="AI133" s="128"/>
      <c r="AJ133" s="128"/>
    </row>
    <row r="134" ht="15.75" customHeight="1"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</row>
    <row r="135" ht="15.75" customHeight="1"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8"/>
    </row>
    <row r="136" ht="15.75" customHeight="1"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</row>
    <row r="137" ht="15.75" customHeight="1"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</row>
    <row r="138" ht="15.75" customHeight="1"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</row>
    <row r="139" ht="15.75" customHeight="1"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</row>
    <row r="140" ht="15.75" customHeight="1"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</row>
    <row r="141" ht="15.75" customHeight="1"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  <c r="S141" s="128"/>
      <c r="T141" s="128"/>
      <c r="U141" s="128"/>
      <c r="V141" s="128"/>
      <c r="W141" s="128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</row>
    <row r="142" ht="15.75" customHeight="1"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8"/>
    </row>
    <row r="143" ht="15.75" customHeight="1"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  <c r="S143" s="128"/>
      <c r="T143" s="128"/>
      <c r="U143" s="128"/>
      <c r="V143" s="128"/>
      <c r="W143" s="128"/>
      <c r="X143" s="128"/>
      <c r="Y143" s="128"/>
      <c r="Z143" s="128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8"/>
    </row>
    <row r="144" ht="15.75" customHeight="1"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8"/>
    </row>
    <row r="145" ht="15.75" customHeight="1"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8"/>
    </row>
    <row r="146" ht="15.75" customHeight="1"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8"/>
    </row>
    <row r="147" ht="15.75" customHeight="1"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</row>
    <row r="148" ht="15.75" customHeight="1"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</row>
    <row r="149" ht="15.75" customHeight="1"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</row>
    <row r="150" ht="15.75" customHeight="1"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  <c r="AA150" s="128"/>
      <c r="AB150" s="128"/>
      <c r="AC150" s="128"/>
      <c r="AD150" s="128"/>
      <c r="AE150" s="128"/>
      <c r="AF150" s="128"/>
      <c r="AG150" s="128"/>
      <c r="AH150" s="128"/>
      <c r="AI150" s="128"/>
      <c r="AJ150" s="128"/>
    </row>
    <row r="151" ht="15.75" customHeight="1"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  <c r="AA151" s="128"/>
      <c r="AB151" s="128"/>
      <c r="AC151" s="128"/>
      <c r="AD151" s="128"/>
      <c r="AE151" s="128"/>
      <c r="AF151" s="128"/>
      <c r="AG151" s="128"/>
      <c r="AH151" s="128"/>
      <c r="AI151" s="128"/>
      <c r="AJ151" s="128"/>
    </row>
    <row r="152" ht="15.75" customHeight="1"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  <c r="AA152" s="128"/>
      <c r="AB152" s="128"/>
      <c r="AC152" s="128"/>
      <c r="AD152" s="128"/>
      <c r="AE152" s="128"/>
      <c r="AF152" s="128"/>
      <c r="AG152" s="128"/>
      <c r="AH152" s="128"/>
      <c r="AI152" s="128"/>
      <c r="AJ152" s="128"/>
    </row>
    <row r="153" ht="15.75" customHeight="1"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</row>
    <row r="154" ht="15.75" customHeight="1"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  <c r="AA154" s="128"/>
      <c r="AB154" s="128"/>
      <c r="AC154" s="128"/>
      <c r="AD154" s="128"/>
      <c r="AE154" s="128"/>
      <c r="AF154" s="128"/>
      <c r="AG154" s="128"/>
      <c r="AH154" s="128"/>
      <c r="AI154" s="128"/>
      <c r="AJ154" s="128"/>
    </row>
    <row r="155" ht="15.75" customHeight="1"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  <c r="AC155" s="128"/>
      <c r="AD155" s="128"/>
      <c r="AE155" s="128"/>
      <c r="AF155" s="128"/>
      <c r="AG155" s="128"/>
      <c r="AH155" s="128"/>
      <c r="AI155" s="128"/>
      <c r="AJ155" s="128"/>
    </row>
    <row r="156" ht="15.75" customHeight="1"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  <c r="AB156" s="128"/>
      <c r="AC156" s="128"/>
      <c r="AD156" s="128"/>
      <c r="AE156" s="128"/>
      <c r="AF156" s="128"/>
      <c r="AG156" s="128"/>
      <c r="AH156" s="128"/>
      <c r="AI156" s="128"/>
      <c r="AJ156" s="128"/>
    </row>
    <row r="157" ht="15.75" customHeight="1"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</row>
    <row r="158" ht="15.75" customHeight="1"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  <c r="AA158" s="128"/>
      <c r="AB158" s="128"/>
      <c r="AC158" s="128"/>
      <c r="AD158" s="128"/>
      <c r="AE158" s="128"/>
      <c r="AF158" s="128"/>
      <c r="AG158" s="128"/>
      <c r="AH158" s="128"/>
      <c r="AI158" s="128"/>
      <c r="AJ158" s="128"/>
    </row>
    <row r="159" ht="15.75" customHeight="1"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28"/>
      <c r="T159" s="128"/>
      <c r="U159" s="128"/>
      <c r="V159" s="128"/>
      <c r="W159" s="128"/>
      <c r="X159" s="128"/>
      <c r="Y159" s="128"/>
      <c r="Z159" s="128"/>
      <c r="AA159" s="128"/>
      <c r="AB159" s="128"/>
      <c r="AC159" s="128"/>
      <c r="AD159" s="128"/>
      <c r="AE159" s="128"/>
      <c r="AF159" s="128"/>
      <c r="AG159" s="128"/>
      <c r="AH159" s="128"/>
      <c r="AI159" s="128"/>
      <c r="AJ159" s="128"/>
    </row>
    <row r="160" ht="15.75" customHeight="1"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28"/>
      <c r="T160" s="128"/>
      <c r="U160" s="128"/>
      <c r="V160" s="128"/>
      <c r="W160" s="128"/>
      <c r="X160" s="128"/>
      <c r="Y160" s="128"/>
      <c r="Z160" s="128"/>
      <c r="AA160" s="128"/>
      <c r="AB160" s="128"/>
      <c r="AC160" s="128"/>
      <c r="AD160" s="128"/>
      <c r="AE160" s="128"/>
      <c r="AF160" s="128"/>
      <c r="AG160" s="128"/>
      <c r="AH160" s="128"/>
      <c r="AI160" s="128"/>
      <c r="AJ160" s="128"/>
    </row>
    <row r="161" ht="15.75" customHeight="1"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8"/>
    </row>
    <row r="162" ht="15.75" customHeight="1"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  <c r="AB162" s="128"/>
      <c r="AC162" s="128"/>
      <c r="AD162" s="128"/>
      <c r="AE162" s="128"/>
      <c r="AF162" s="128"/>
      <c r="AG162" s="128"/>
      <c r="AH162" s="128"/>
      <c r="AI162" s="128"/>
      <c r="AJ162" s="128"/>
    </row>
    <row r="163" ht="15.75" customHeight="1"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  <c r="S163" s="128"/>
      <c r="T163" s="128"/>
      <c r="U163" s="128"/>
      <c r="V163" s="128"/>
      <c r="W163" s="128"/>
      <c r="X163" s="128"/>
      <c r="Y163" s="128"/>
      <c r="Z163" s="128"/>
      <c r="AA163" s="128"/>
      <c r="AB163" s="128"/>
      <c r="AC163" s="128"/>
      <c r="AD163" s="128"/>
      <c r="AE163" s="128"/>
      <c r="AF163" s="128"/>
      <c r="AG163" s="128"/>
      <c r="AH163" s="128"/>
      <c r="AI163" s="128"/>
      <c r="AJ163" s="128"/>
    </row>
    <row r="164" ht="15.75" customHeight="1"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  <c r="AA164" s="128"/>
      <c r="AB164" s="128"/>
      <c r="AC164" s="128"/>
      <c r="AD164" s="128"/>
      <c r="AE164" s="128"/>
      <c r="AF164" s="128"/>
      <c r="AG164" s="128"/>
      <c r="AH164" s="128"/>
      <c r="AI164" s="128"/>
      <c r="AJ164" s="128"/>
    </row>
    <row r="165" ht="15.75" customHeight="1"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  <c r="S165" s="128"/>
      <c r="T165" s="128"/>
      <c r="U165" s="128"/>
      <c r="V165" s="128"/>
      <c r="W165" s="128"/>
      <c r="X165" s="128"/>
      <c r="Y165" s="128"/>
      <c r="Z165" s="128"/>
      <c r="AA165" s="128"/>
      <c r="AB165" s="128"/>
      <c r="AC165" s="128"/>
      <c r="AD165" s="128"/>
      <c r="AE165" s="128"/>
      <c r="AF165" s="128"/>
      <c r="AG165" s="128"/>
      <c r="AH165" s="128"/>
      <c r="AI165" s="128"/>
      <c r="AJ165" s="128"/>
    </row>
    <row r="166" ht="15.75" customHeight="1"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  <c r="AA166" s="128"/>
      <c r="AB166" s="128"/>
      <c r="AC166" s="128"/>
      <c r="AD166" s="128"/>
      <c r="AE166" s="128"/>
      <c r="AF166" s="128"/>
      <c r="AG166" s="128"/>
      <c r="AH166" s="128"/>
      <c r="AI166" s="128"/>
      <c r="AJ166" s="128"/>
    </row>
    <row r="167" ht="15.75" customHeight="1"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  <c r="S167" s="128"/>
      <c r="T167" s="128"/>
      <c r="U167" s="128"/>
      <c r="V167" s="128"/>
      <c r="W167" s="128"/>
      <c r="X167" s="128"/>
      <c r="Y167" s="128"/>
      <c r="Z167" s="128"/>
      <c r="AA167" s="128"/>
      <c r="AB167" s="128"/>
      <c r="AC167" s="128"/>
      <c r="AD167" s="128"/>
      <c r="AE167" s="128"/>
      <c r="AF167" s="128"/>
      <c r="AG167" s="128"/>
      <c r="AH167" s="128"/>
      <c r="AI167" s="128"/>
      <c r="AJ167" s="128"/>
    </row>
    <row r="168" ht="15.75" customHeight="1"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  <c r="S168" s="128"/>
      <c r="T168" s="128"/>
      <c r="U168" s="128"/>
      <c r="V168" s="128"/>
      <c r="W168" s="128"/>
      <c r="X168" s="128"/>
      <c r="Y168" s="128"/>
      <c r="Z168" s="128"/>
      <c r="AA168" s="128"/>
      <c r="AB168" s="128"/>
      <c r="AC168" s="128"/>
      <c r="AD168" s="128"/>
      <c r="AE168" s="128"/>
      <c r="AF168" s="128"/>
      <c r="AG168" s="128"/>
      <c r="AH168" s="128"/>
      <c r="AI168" s="128"/>
      <c r="AJ168" s="128"/>
    </row>
    <row r="169" ht="15.75" customHeight="1"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  <c r="S169" s="128"/>
      <c r="T169" s="128"/>
      <c r="U169" s="128"/>
      <c r="V169" s="128"/>
      <c r="W169" s="128"/>
      <c r="X169" s="128"/>
      <c r="Y169" s="128"/>
      <c r="Z169" s="128"/>
      <c r="AA169" s="128"/>
      <c r="AB169" s="128"/>
      <c r="AC169" s="128"/>
      <c r="AD169" s="128"/>
      <c r="AE169" s="128"/>
      <c r="AF169" s="128"/>
      <c r="AG169" s="128"/>
      <c r="AH169" s="128"/>
      <c r="AI169" s="128"/>
      <c r="AJ169" s="128"/>
    </row>
    <row r="170" ht="15.75" customHeight="1"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  <c r="S170" s="128"/>
      <c r="T170" s="128"/>
      <c r="U170" s="128"/>
      <c r="V170" s="128"/>
      <c r="W170" s="128"/>
      <c r="X170" s="128"/>
      <c r="Y170" s="128"/>
      <c r="Z170" s="128"/>
      <c r="AA170" s="128"/>
      <c r="AB170" s="128"/>
      <c r="AC170" s="128"/>
      <c r="AD170" s="128"/>
      <c r="AE170" s="128"/>
      <c r="AF170" s="128"/>
      <c r="AG170" s="128"/>
      <c r="AH170" s="128"/>
      <c r="AI170" s="128"/>
      <c r="AJ170" s="128"/>
    </row>
    <row r="171" ht="15.75" customHeight="1"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  <c r="S171" s="128"/>
      <c r="T171" s="128"/>
      <c r="U171" s="128"/>
      <c r="V171" s="128"/>
      <c r="W171" s="128"/>
      <c r="X171" s="128"/>
      <c r="Y171" s="128"/>
      <c r="Z171" s="128"/>
      <c r="AA171" s="128"/>
      <c r="AB171" s="128"/>
      <c r="AC171" s="128"/>
      <c r="AD171" s="128"/>
      <c r="AE171" s="128"/>
      <c r="AF171" s="128"/>
      <c r="AG171" s="128"/>
      <c r="AH171" s="128"/>
      <c r="AI171" s="128"/>
      <c r="AJ171" s="128"/>
    </row>
    <row r="172" ht="15.75" customHeight="1"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  <c r="S172" s="128"/>
      <c r="T172" s="128"/>
      <c r="U172" s="128"/>
      <c r="V172" s="128"/>
      <c r="W172" s="128"/>
      <c r="X172" s="128"/>
      <c r="Y172" s="128"/>
      <c r="Z172" s="128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</row>
    <row r="173" ht="15.75" customHeight="1"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  <c r="AA173" s="128"/>
      <c r="AB173" s="128"/>
      <c r="AC173" s="128"/>
      <c r="AD173" s="128"/>
      <c r="AE173" s="128"/>
      <c r="AF173" s="128"/>
      <c r="AG173" s="128"/>
      <c r="AH173" s="128"/>
      <c r="AI173" s="128"/>
      <c r="AJ173" s="128"/>
    </row>
    <row r="174" ht="15.75" customHeight="1"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  <c r="S174" s="128"/>
      <c r="T174" s="128"/>
      <c r="U174" s="128"/>
      <c r="V174" s="128"/>
      <c r="W174" s="128"/>
      <c r="X174" s="128"/>
      <c r="Y174" s="128"/>
      <c r="Z174" s="128"/>
      <c r="AA174" s="128"/>
      <c r="AB174" s="128"/>
      <c r="AC174" s="128"/>
      <c r="AD174" s="128"/>
      <c r="AE174" s="128"/>
      <c r="AF174" s="128"/>
      <c r="AG174" s="128"/>
      <c r="AH174" s="128"/>
      <c r="AI174" s="128"/>
      <c r="AJ174" s="128"/>
    </row>
    <row r="175" ht="15.75" customHeight="1"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  <c r="S175" s="128"/>
      <c r="T175" s="128"/>
      <c r="U175" s="128"/>
      <c r="V175" s="128"/>
      <c r="W175" s="128"/>
      <c r="X175" s="128"/>
      <c r="Y175" s="128"/>
      <c r="Z175" s="128"/>
      <c r="AA175" s="128"/>
      <c r="AB175" s="128"/>
      <c r="AC175" s="128"/>
      <c r="AD175" s="128"/>
      <c r="AE175" s="128"/>
      <c r="AF175" s="128"/>
      <c r="AG175" s="128"/>
      <c r="AH175" s="128"/>
      <c r="AI175" s="128"/>
      <c r="AJ175" s="128"/>
    </row>
    <row r="176" ht="15.75" customHeight="1"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  <c r="AA176" s="128"/>
      <c r="AB176" s="128"/>
      <c r="AC176" s="128"/>
      <c r="AD176" s="128"/>
      <c r="AE176" s="128"/>
      <c r="AF176" s="128"/>
      <c r="AG176" s="128"/>
      <c r="AH176" s="128"/>
      <c r="AI176" s="128"/>
      <c r="AJ176" s="128"/>
    </row>
    <row r="177" ht="15.75" customHeight="1"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  <c r="AA177" s="128"/>
      <c r="AB177" s="128"/>
      <c r="AC177" s="128"/>
      <c r="AD177" s="128"/>
      <c r="AE177" s="128"/>
      <c r="AF177" s="128"/>
      <c r="AG177" s="128"/>
      <c r="AH177" s="128"/>
      <c r="AI177" s="128"/>
      <c r="AJ177" s="128"/>
    </row>
    <row r="178" ht="15.75" customHeight="1"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  <c r="AA178" s="128"/>
      <c r="AB178" s="128"/>
      <c r="AC178" s="128"/>
      <c r="AD178" s="128"/>
      <c r="AE178" s="128"/>
      <c r="AF178" s="128"/>
      <c r="AG178" s="128"/>
      <c r="AH178" s="128"/>
      <c r="AI178" s="128"/>
      <c r="AJ178" s="128"/>
    </row>
    <row r="179" ht="15.75" customHeight="1"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  <c r="AA179" s="128"/>
      <c r="AB179" s="128"/>
      <c r="AC179" s="128"/>
      <c r="AD179" s="128"/>
      <c r="AE179" s="128"/>
      <c r="AF179" s="128"/>
      <c r="AG179" s="128"/>
      <c r="AH179" s="128"/>
      <c r="AI179" s="128"/>
      <c r="AJ179" s="128"/>
    </row>
    <row r="180" ht="15.75" customHeight="1"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  <c r="AB180" s="128"/>
      <c r="AC180" s="128"/>
      <c r="AD180" s="128"/>
      <c r="AE180" s="128"/>
      <c r="AF180" s="128"/>
      <c r="AG180" s="128"/>
      <c r="AH180" s="128"/>
      <c r="AI180" s="128"/>
      <c r="AJ180" s="128"/>
    </row>
    <row r="181" ht="15.75" customHeight="1"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  <c r="AA181" s="128"/>
      <c r="AB181" s="128"/>
      <c r="AC181" s="128"/>
      <c r="AD181" s="128"/>
      <c r="AE181" s="128"/>
      <c r="AF181" s="128"/>
      <c r="AG181" s="128"/>
      <c r="AH181" s="128"/>
      <c r="AI181" s="128"/>
      <c r="AJ181" s="128"/>
    </row>
    <row r="182" ht="15.75" customHeight="1"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  <c r="AB182" s="128"/>
      <c r="AC182" s="128"/>
      <c r="AD182" s="128"/>
      <c r="AE182" s="128"/>
      <c r="AF182" s="128"/>
      <c r="AG182" s="128"/>
      <c r="AH182" s="128"/>
      <c r="AI182" s="128"/>
      <c r="AJ182" s="128"/>
    </row>
    <row r="183" ht="15.75" customHeight="1"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  <c r="AA183" s="128"/>
      <c r="AB183" s="128"/>
      <c r="AC183" s="128"/>
      <c r="AD183" s="128"/>
      <c r="AE183" s="128"/>
      <c r="AF183" s="128"/>
      <c r="AG183" s="128"/>
      <c r="AH183" s="128"/>
      <c r="AI183" s="128"/>
      <c r="AJ183" s="128"/>
    </row>
    <row r="184" ht="15.75" customHeight="1"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8"/>
      <c r="AA184" s="128"/>
      <c r="AB184" s="128"/>
      <c r="AC184" s="128"/>
      <c r="AD184" s="128"/>
      <c r="AE184" s="128"/>
      <c r="AF184" s="128"/>
      <c r="AG184" s="128"/>
      <c r="AH184" s="128"/>
      <c r="AI184" s="128"/>
      <c r="AJ184" s="128"/>
    </row>
    <row r="185" ht="15.75" customHeight="1"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  <c r="AA185" s="128"/>
      <c r="AB185" s="128"/>
      <c r="AC185" s="128"/>
      <c r="AD185" s="128"/>
      <c r="AE185" s="128"/>
      <c r="AF185" s="128"/>
      <c r="AG185" s="128"/>
      <c r="AH185" s="128"/>
      <c r="AI185" s="128"/>
      <c r="AJ185" s="128"/>
    </row>
    <row r="186" ht="15.75" customHeight="1"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8"/>
      <c r="AA186" s="128"/>
      <c r="AB186" s="128"/>
      <c r="AC186" s="128"/>
      <c r="AD186" s="128"/>
      <c r="AE186" s="128"/>
      <c r="AF186" s="128"/>
      <c r="AG186" s="128"/>
      <c r="AH186" s="128"/>
      <c r="AI186" s="128"/>
      <c r="AJ186" s="128"/>
    </row>
    <row r="187" ht="15.75" customHeight="1"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</row>
    <row r="188" ht="15.75" customHeight="1"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8"/>
      <c r="AA188" s="128"/>
      <c r="AB188" s="128"/>
      <c r="AC188" s="128"/>
      <c r="AD188" s="128"/>
      <c r="AE188" s="128"/>
      <c r="AF188" s="128"/>
      <c r="AG188" s="128"/>
      <c r="AH188" s="128"/>
      <c r="AI188" s="128"/>
      <c r="AJ188" s="128"/>
    </row>
    <row r="189" ht="15.75" customHeight="1"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  <c r="AA189" s="128"/>
      <c r="AB189" s="128"/>
      <c r="AC189" s="128"/>
      <c r="AD189" s="128"/>
      <c r="AE189" s="128"/>
      <c r="AF189" s="128"/>
      <c r="AG189" s="128"/>
      <c r="AH189" s="128"/>
      <c r="AI189" s="128"/>
      <c r="AJ189" s="128"/>
    </row>
    <row r="190" ht="15.75" customHeight="1"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  <c r="AA190" s="128"/>
      <c r="AB190" s="128"/>
      <c r="AC190" s="128"/>
      <c r="AD190" s="128"/>
      <c r="AE190" s="128"/>
      <c r="AF190" s="128"/>
      <c r="AG190" s="128"/>
      <c r="AH190" s="128"/>
      <c r="AI190" s="128"/>
      <c r="AJ190" s="128"/>
    </row>
    <row r="191" ht="15.75" customHeight="1"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/>
      <c r="T191" s="128"/>
      <c r="U191" s="128"/>
      <c r="V191" s="128"/>
      <c r="W191" s="128"/>
      <c r="X191" s="128"/>
      <c r="Y191" s="128"/>
      <c r="Z191" s="128"/>
      <c r="AA191" s="128"/>
      <c r="AB191" s="128"/>
      <c r="AC191" s="128"/>
      <c r="AD191" s="128"/>
      <c r="AE191" s="128"/>
      <c r="AF191" s="128"/>
      <c r="AG191" s="128"/>
      <c r="AH191" s="128"/>
      <c r="AI191" s="128"/>
      <c r="AJ191" s="128"/>
    </row>
    <row r="192" ht="15.75" customHeight="1"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  <c r="AA192" s="128"/>
      <c r="AB192" s="128"/>
      <c r="AC192" s="128"/>
      <c r="AD192" s="128"/>
      <c r="AE192" s="128"/>
      <c r="AF192" s="128"/>
      <c r="AG192" s="128"/>
      <c r="AH192" s="128"/>
      <c r="AI192" s="128"/>
      <c r="AJ192" s="128"/>
    </row>
    <row r="193" ht="15.75" customHeight="1"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  <c r="S193" s="128"/>
      <c r="T193" s="128"/>
      <c r="U193" s="128"/>
      <c r="V193" s="128"/>
      <c r="W193" s="128"/>
      <c r="X193" s="128"/>
      <c r="Y193" s="128"/>
      <c r="Z193" s="128"/>
      <c r="AA193" s="128"/>
      <c r="AB193" s="128"/>
      <c r="AC193" s="128"/>
      <c r="AD193" s="128"/>
      <c r="AE193" s="128"/>
      <c r="AF193" s="128"/>
      <c r="AG193" s="128"/>
      <c r="AH193" s="128"/>
      <c r="AI193" s="128"/>
      <c r="AJ193" s="128"/>
    </row>
    <row r="194" ht="15.75" customHeight="1"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8"/>
      <c r="AA194" s="128"/>
      <c r="AB194" s="128"/>
      <c r="AC194" s="128"/>
      <c r="AD194" s="128"/>
      <c r="AE194" s="128"/>
      <c r="AF194" s="128"/>
      <c r="AG194" s="128"/>
      <c r="AH194" s="128"/>
      <c r="AI194" s="128"/>
      <c r="AJ194" s="128"/>
    </row>
    <row r="195" ht="15.75" customHeight="1"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  <c r="AB195" s="128"/>
      <c r="AC195" s="128"/>
      <c r="AD195" s="128"/>
      <c r="AE195" s="128"/>
      <c r="AF195" s="128"/>
      <c r="AG195" s="128"/>
      <c r="AH195" s="128"/>
      <c r="AI195" s="128"/>
      <c r="AJ195" s="128"/>
    </row>
    <row r="196" ht="15.75" customHeight="1"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8"/>
      <c r="AA196" s="128"/>
      <c r="AB196" s="128"/>
      <c r="AC196" s="128"/>
      <c r="AD196" s="128"/>
      <c r="AE196" s="128"/>
      <c r="AF196" s="128"/>
      <c r="AG196" s="128"/>
      <c r="AH196" s="128"/>
      <c r="AI196" s="128"/>
      <c r="AJ196" s="128"/>
    </row>
    <row r="197" ht="15.75" customHeight="1"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  <c r="AB197" s="128"/>
      <c r="AC197" s="128"/>
      <c r="AD197" s="128"/>
      <c r="AE197" s="128"/>
      <c r="AF197" s="128"/>
      <c r="AG197" s="128"/>
      <c r="AH197" s="128"/>
      <c r="AI197" s="128"/>
      <c r="AJ197" s="128"/>
    </row>
    <row r="198" ht="15.75" customHeight="1"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  <c r="AB198" s="128"/>
      <c r="AC198" s="128"/>
      <c r="AD198" s="128"/>
      <c r="AE198" s="128"/>
      <c r="AF198" s="128"/>
      <c r="AG198" s="128"/>
      <c r="AH198" s="128"/>
      <c r="AI198" s="128"/>
      <c r="AJ198" s="128"/>
    </row>
    <row r="199" ht="15.75" customHeight="1"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  <c r="Z199" s="128"/>
      <c r="AA199" s="128"/>
      <c r="AB199" s="128"/>
      <c r="AC199" s="128"/>
      <c r="AD199" s="128"/>
      <c r="AE199" s="128"/>
      <c r="AF199" s="128"/>
      <c r="AG199" s="128"/>
      <c r="AH199" s="128"/>
      <c r="AI199" s="128"/>
      <c r="AJ199" s="128"/>
    </row>
    <row r="200" ht="15.75" customHeight="1"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  <c r="AA200" s="128"/>
      <c r="AB200" s="128"/>
      <c r="AC200" s="128"/>
      <c r="AD200" s="128"/>
      <c r="AE200" s="128"/>
      <c r="AF200" s="128"/>
      <c r="AG200" s="128"/>
      <c r="AH200" s="128"/>
      <c r="AI200" s="128"/>
      <c r="AJ200" s="128"/>
    </row>
    <row r="201" ht="15.75" customHeight="1"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128"/>
      <c r="AD201" s="128"/>
      <c r="AE201" s="128"/>
      <c r="AF201" s="128"/>
      <c r="AG201" s="128"/>
      <c r="AH201" s="128"/>
      <c r="AI201" s="128"/>
      <c r="AJ201" s="128"/>
    </row>
    <row r="202" ht="15.75" customHeight="1"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8"/>
      <c r="AA202" s="128"/>
      <c r="AB202" s="128"/>
      <c r="AC202" s="128"/>
      <c r="AD202" s="128"/>
      <c r="AE202" s="128"/>
      <c r="AF202" s="128"/>
      <c r="AG202" s="128"/>
      <c r="AH202" s="128"/>
      <c r="AI202" s="128"/>
      <c r="AJ202" s="128"/>
    </row>
    <row r="203" ht="15.75" customHeight="1"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  <c r="AA203" s="128"/>
      <c r="AB203" s="128"/>
      <c r="AC203" s="128"/>
      <c r="AD203" s="128"/>
      <c r="AE203" s="128"/>
      <c r="AF203" s="128"/>
      <c r="AG203" s="128"/>
      <c r="AH203" s="128"/>
      <c r="AI203" s="128"/>
      <c r="AJ203" s="128"/>
    </row>
    <row r="204" ht="15.75" customHeight="1"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  <c r="AA204" s="128"/>
      <c r="AB204" s="128"/>
      <c r="AC204" s="128"/>
      <c r="AD204" s="128"/>
      <c r="AE204" s="128"/>
      <c r="AF204" s="128"/>
      <c r="AG204" s="128"/>
      <c r="AH204" s="128"/>
      <c r="AI204" s="128"/>
      <c r="AJ204" s="128"/>
    </row>
    <row r="205" ht="15.75" customHeight="1"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28"/>
      <c r="Z205" s="128"/>
      <c r="AA205" s="128"/>
      <c r="AB205" s="128"/>
      <c r="AC205" s="128"/>
      <c r="AD205" s="128"/>
      <c r="AE205" s="128"/>
      <c r="AF205" s="128"/>
      <c r="AG205" s="128"/>
      <c r="AH205" s="128"/>
      <c r="AI205" s="128"/>
      <c r="AJ205" s="128"/>
    </row>
    <row r="206" ht="15.75" customHeight="1"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  <c r="AA206" s="128"/>
      <c r="AB206" s="128"/>
      <c r="AC206" s="128"/>
      <c r="AD206" s="128"/>
      <c r="AE206" s="128"/>
      <c r="AF206" s="128"/>
      <c r="AG206" s="128"/>
      <c r="AH206" s="128"/>
      <c r="AI206" s="128"/>
      <c r="AJ206" s="128"/>
    </row>
    <row r="207" ht="15.75" customHeight="1"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  <c r="AA207" s="128"/>
      <c r="AB207" s="128"/>
      <c r="AC207" s="128"/>
      <c r="AD207" s="128"/>
      <c r="AE207" s="128"/>
      <c r="AF207" s="128"/>
      <c r="AG207" s="128"/>
      <c r="AH207" s="128"/>
      <c r="AI207" s="128"/>
      <c r="AJ207" s="128"/>
    </row>
    <row r="208" ht="15.75" customHeight="1"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8"/>
      <c r="AA208" s="128"/>
      <c r="AB208" s="128"/>
      <c r="AC208" s="128"/>
      <c r="AD208" s="128"/>
      <c r="AE208" s="128"/>
      <c r="AF208" s="128"/>
      <c r="AG208" s="128"/>
      <c r="AH208" s="128"/>
      <c r="AI208" s="128"/>
      <c r="AJ208" s="128"/>
    </row>
    <row r="209" ht="15.75" customHeight="1">
      <c r="C209" s="128"/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8"/>
      <c r="R209" s="128"/>
      <c r="S209" s="128"/>
      <c r="T209" s="128"/>
      <c r="U209" s="128"/>
      <c r="V209" s="128"/>
      <c r="W209" s="128"/>
      <c r="X209" s="128"/>
      <c r="Y209" s="128"/>
      <c r="Z209" s="128"/>
      <c r="AA209" s="128"/>
      <c r="AB209" s="128"/>
      <c r="AC209" s="128"/>
      <c r="AD209" s="128"/>
      <c r="AE209" s="128"/>
      <c r="AF209" s="128"/>
      <c r="AG209" s="128"/>
      <c r="AH209" s="128"/>
      <c r="AI209" s="128"/>
      <c r="AJ209" s="128"/>
    </row>
    <row r="210" ht="15.75" customHeight="1">
      <c r="C210" s="128"/>
      <c r="D210" s="128"/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8"/>
      <c r="AA210" s="128"/>
      <c r="AB210" s="128"/>
      <c r="AC210" s="128"/>
      <c r="AD210" s="128"/>
      <c r="AE210" s="128"/>
      <c r="AF210" s="128"/>
      <c r="AG210" s="128"/>
      <c r="AH210" s="128"/>
      <c r="AI210" s="128"/>
      <c r="AJ210" s="128"/>
    </row>
    <row r="211" ht="15.75" customHeight="1">
      <c r="C211" s="128"/>
      <c r="D211" s="128"/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8"/>
      <c r="R211" s="128"/>
      <c r="S211" s="128"/>
      <c r="T211" s="128"/>
      <c r="U211" s="128"/>
      <c r="V211" s="128"/>
      <c r="W211" s="128"/>
      <c r="X211" s="128"/>
      <c r="Y211" s="128"/>
      <c r="Z211" s="128"/>
      <c r="AA211" s="128"/>
      <c r="AB211" s="128"/>
      <c r="AC211" s="128"/>
      <c r="AD211" s="128"/>
      <c r="AE211" s="128"/>
      <c r="AF211" s="128"/>
      <c r="AG211" s="128"/>
      <c r="AH211" s="128"/>
      <c r="AI211" s="128"/>
      <c r="AJ211" s="128"/>
    </row>
    <row r="212" ht="15.75" customHeight="1"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  <c r="AA212" s="128"/>
      <c r="AB212" s="128"/>
      <c r="AC212" s="128"/>
      <c r="AD212" s="128"/>
      <c r="AE212" s="128"/>
      <c r="AF212" s="128"/>
      <c r="AG212" s="128"/>
      <c r="AH212" s="128"/>
      <c r="AI212" s="128"/>
      <c r="AJ212" s="128"/>
    </row>
    <row r="213" ht="15.75" customHeight="1"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28"/>
      <c r="Z213" s="128"/>
      <c r="AA213" s="128"/>
      <c r="AB213" s="128"/>
      <c r="AC213" s="128"/>
      <c r="AD213" s="128"/>
      <c r="AE213" s="128"/>
      <c r="AF213" s="128"/>
      <c r="AG213" s="128"/>
      <c r="AH213" s="128"/>
      <c r="AI213" s="128"/>
      <c r="AJ213" s="128"/>
    </row>
    <row r="214" ht="15.75" customHeight="1">
      <c r="C214" s="128"/>
      <c r="D214" s="128"/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  <c r="AA214" s="128"/>
      <c r="AB214" s="128"/>
      <c r="AC214" s="128"/>
      <c r="AD214" s="128"/>
      <c r="AE214" s="128"/>
      <c r="AF214" s="128"/>
      <c r="AG214" s="128"/>
      <c r="AH214" s="128"/>
      <c r="AI214" s="128"/>
      <c r="AJ214" s="128"/>
    </row>
    <row r="215" ht="15.75" customHeight="1"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</row>
    <row r="216" ht="15.75" customHeight="1"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  <c r="AB216" s="128"/>
      <c r="AC216" s="128"/>
      <c r="AD216" s="128"/>
      <c r="AE216" s="128"/>
      <c r="AF216" s="128"/>
      <c r="AG216" s="128"/>
      <c r="AH216" s="128"/>
      <c r="AI216" s="128"/>
      <c r="AJ216" s="128"/>
    </row>
    <row r="217" ht="15.75" customHeight="1"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  <c r="AB217" s="128"/>
      <c r="AC217" s="128"/>
      <c r="AD217" s="128"/>
      <c r="AE217" s="128"/>
      <c r="AF217" s="128"/>
      <c r="AG217" s="128"/>
      <c r="AH217" s="128"/>
      <c r="AI217" s="128"/>
      <c r="AJ217" s="128"/>
    </row>
    <row r="218" ht="15.75" customHeight="1"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  <c r="AC218" s="128"/>
      <c r="AD218" s="128"/>
      <c r="AE218" s="128"/>
      <c r="AF218" s="128"/>
      <c r="AG218" s="128"/>
      <c r="AH218" s="128"/>
      <c r="AI218" s="128"/>
      <c r="AJ218" s="128"/>
    </row>
    <row r="219" ht="15.75" customHeight="1">
      <c r="C219" s="128"/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  <c r="AB219" s="128"/>
      <c r="AC219" s="128"/>
      <c r="AD219" s="128"/>
      <c r="AE219" s="128"/>
      <c r="AF219" s="128"/>
      <c r="AG219" s="128"/>
      <c r="AH219" s="128"/>
      <c r="AI219" s="128"/>
      <c r="AJ219" s="128"/>
    </row>
    <row r="220" ht="15.75" customHeight="1">
      <c r="C220" s="128"/>
      <c r="D220" s="128"/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8"/>
      <c r="AB220" s="128"/>
      <c r="AC220" s="128"/>
      <c r="AD220" s="128"/>
      <c r="AE220" s="128"/>
      <c r="AF220" s="128"/>
      <c r="AG220" s="128"/>
      <c r="AH220" s="128"/>
      <c r="AI220" s="128"/>
      <c r="AJ220" s="128"/>
    </row>
    <row r="221" ht="15.75" customHeight="1"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</row>
    <row r="222" ht="15.75" customHeight="1">
      <c r="C222" s="128"/>
      <c r="D222" s="128"/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  <c r="AA222" s="128"/>
      <c r="AB222" s="128"/>
      <c r="AC222" s="128"/>
      <c r="AD222" s="128"/>
      <c r="AE222" s="128"/>
      <c r="AF222" s="128"/>
      <c r="AG222" s="128"/>
      <c r="AH222" s="128"/>
      <c r="AI222" s="128"/>
      <c r="AJ222" s="128"/>
    </row>
    <row r="223" ht="15.75" customHeight="1"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  <c r="AA223" s="128"/>
      <c r="AB223" s="128"/>
      <c r="AC223" s="128"/>
      <c r="AD223" s="128"/>
      <c r="AE223" s="128"/>
      <c r="AF223" s="128"/>
      <c r="AG223" s="128"/>
      <c r="AH223" s="128"/>
      <c r="AI223" s="128"/>
      <c r="AJ223" s="128"/>
    </row>
    <row r="224" ht="15.75" customHeight="1"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  <c r="AB224" s="128"/>
      <c r="AC224" s="128"/>
      <c r="AD224" s="128"/>
      <c r="AE224" s="128"/>
      <c r="AF224" s="128"/>
      <c r="AG224" s="128"/>
      <c r="AH224" s="128"/>
      <c r="AI224" s="128"/>
      <c r="AJ224" s="128"/>
    </row>
    <row r="225" ht="15.75" customHeight="1"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  <c r="AB225" s="128"/>
      <c r="AC225" s="128"/>
      <c r="AD225" s="128"/>
      <c r="AE225" s="128"/>
      <c r="AF225" s="128"/>
      <c r="AG225" s="128"/>
      <c r="AH225" s="128"/>
      <c r="AI225" s="128"/>
      <c r="AJ225" s="128"/>
    </row>
    <row r="226" ht="15.75" customHeight="1"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  <c r="AA226" s="128"/>
      <c r="AB226" s="128"/>
      <c r="AC226" s="128"/>
      <c r="AD226" s="128"/>
      <c r="AE226" s="128"/>
      <c r="AF226" s="128"/>
      <c r="AG226" s="128"/>
      <c r="AH226" s="128"/>
      <c r="AI226" s="128"/>
      <c r="AJ226" s="128"/>
    </row>
    <row r="227" ht="15.75" customHeight="1"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  <c r="AA227" s="128"/>
      <c r="AB227" s="128"/>
      <c r="AC227" s="128"/>
      <c r="AD227" s="128"/>
      <c r="AE227" s="128"/>
      <c r="AF227" s="128"/>
      <c r="AG227" s="128"/>
      <c r="AH227" s="128"/>
      <c r="AI227" s="128"/>
      <c r="AJ227" s="128"/>
    </row>
    <row r="228" ht="15.75" customHeight="1"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  <c r="AA228" s="128"/>
      <c r="AB228" s="128"/>
      <c r="AC228" s="128"/>
      <c r="AD228" s="128"/>
      <c r="AE228" s="128"/>
      <c r="AF228" s="128"/>
      <c r="AG228" s="128"/>
      <c r="AH228" s="128"/>
      <c r="AI228" s="128"/>
      <c r="AJ228" s="128"/>
    </row>
    <row r="229" ht="15.75" customHeight="1">
      <c r="C229" s="128"/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  <c r="AA229" s="128"/>
      <c r="AB229" s="128"/>
      <c r="AC229" s="128"/>
      <c r="AD229" s="128"/>
      <c r="AE229" s="128"/>
      <c r="AF229" s="128"/>
      <c r="AG229" s="128"/>
      <c r="AH229" s="128"/>
      <c r="AI229" s="128"/>
      <c r="AJ229" s="128"/>
    </row>
    <row r="230" ht="15.75" customHeight="1"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  <c r="AA230" s="128"/>
      <c r="AB230" s="128"/>
      <c r="AC230" s="128"/>
      <c r="AD230" s="128"/>
      <c r="AE230" s="128"/>
      <c r="AF230" s="128"/>
      <c r="AG230" s="128"/>
      <c r="AH230" s="128"/>
      <c r="AI230" s="128"/>
      <c r="AJ230" s="128"/>
    </row>
    <row r="231" ht="15.75" customHeight="1"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  <c r="AA231" s="128"/>
      <c r="AB231" s="128"/>
      <c r="AC231" s="128"/>
      <c r="AD231" s="128"/>
      <c r="AE231" s="128"/>
      <c r="AF231" s="128"/>
      <c r="AG231" s="128"/>
      <c r="AH231" s="128"/>
      <c r="AI231" s="128"/>
      <c r="AJ231" s="128"/>
    </row>
    <row r="232" ht="15.75" customHeight="1"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  <c r="AA232" s="128"/>
      <c r="AB232" s="128"/>
      <c r="AC232" s="128"/>
      <c r="AD232" s="128"/>
      <c r="AE232" s="128"/>
      <c r="AF232" s="128"/>
      <c r="AG232" s="128"/>
      <c r="AH232" s="128"/>
      <c r="AI232" s="128"/>
      <c r="AJ232" s="128"/>
    </row>
    <row r="233" ht="15.75" customHeight="1">
      <c r="C233" s="128"/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  <c r="AA233" s="128"/>
      <c r="AB233" s="128"/>
      <c r="AC233" s="128"/>
      <c r="AD233" s="128"/>
      <c r="AE233" s="128"/>
      <c r="AF233" s="128"/>
      <c r="AG233" s="128"/>
      <c r="AH233" s="128"/>
      <c r="AI233" s="128"/>
      <c r="AJ233" s="128"/>
    </row>
    <row r="234" ht="15.75" customHeight="1">
      <c r="C234" s="128"/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  <c r="AA234" s="128"/>
      <c r="AB234" s="128"/>
      <c r="AC234" s="128"/>
      <c r="AD234" s="128"/>
      <c r="AE234" s="128"/>
      <c r="AF234" s="128"/>
      <c r="AG234" s="128"/>
      <c r="AH234" s="128"/>
      <c r="AI234" s="128"/>
      <c r="AJ234" s="128"/>
    </row>
    <row r="235" ht="15.75" customHeight="1"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  <c r="AA235" s="128"/>
      <c r="AB235" s="128"/>
      <c r="AC235" s="128"/>
      <c r="AD235" s="128"/>
      <c r="AE235" s="128"/>
      <c r="AF235" s="128"/>
      <c r="AG235" s="128"/>
      <c r="AH235" s="128"/>
      <c r="AI235" s="128"/>
      <c r="AJ235" s="128"/>
    </row>
    <row r="236" ht="15.75" customHeight="1">
      <c r="C236" s="128"/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8"/>
      <c r="AA236" s="128"/>
      <c r="AB236" s="128"/>
      <c r="AC236" s="128"/>
      <c r="AD236" s="128"/>
      <c r="AE236" s="128"/>
      <c r="AF236" s="128"/>
      <c r="AG236" s="128"/>
      <c r="AH236" s="128"/>
      <c r="AI236" s="128"/>
      <c r="AJ236" s="128"/>
    </row>
    <row r="237" ht="15.75" customHeight="1">
      <c r="C237" s="128"/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8"/>
      <c r="R237" s="128"/>
      <c r="S237" s="128"/>
      <c r="T237" s="128"/>
      <c r="U237" s="128"/>
      <c r="V237" s="128"/>
      <c r="W237" s="128"/>
      <c r="X237" s="128"/>
      <c r="Y237" s="128"/>
      <c r="Z237" s="128"/>
      <c r="AA237" s="128"/>
      <c r="AB237" s="128"/>
      <c r="AC237" s="128"/>
      <c r="AD237" s="128"/>
      <c r="AE237" s="128"/>
      <c r="AF237" s="128"/>
      <c r="AG237" s="128"/>
      <c r="AH237" s="128"/>
      <c r="AI237" s="128"/>
      <c r="AJ237" s="128"/>
    </row>
    <row r="238" ht="15.75" customHeight="1">
      <c r="C238" s="128"/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  <c r="AA238" s="128"/>
      <c r="AB238" s="128"/>
      <c r="AC238" s="128"/>
      <c r="AD238" s="128"/>
      <c r="AE238" s="128"/>
      <c r="AF238" s="128"/>
      <c r="AG238" s="128"/>
      <c r="AH238" s="128"/>
      <c r="AI238" s="128"/>
      <c r="AJ238" s="128"/>
    </row>
    <row r="239" ht="15.75" customHeight="1">
      <c r="C239" s="128"/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  <c r="AA239" s="128"/>
      <c r="AB239" s="128"/>
      <c r="AC239" s="128"/>
      <c r="AD239" s="128"/>
      <c r="AE239" s="128"/>
      <c r="AF239" s="128"/>
      <c r="AG239" s="128"/>
      <c r="AH239" s="128"/>
      <c r="AI239" s="128"/>
      <c r="AJ239" s="128"/>
    </row>
    <row r="240" ht="15.75" customHeight="1"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  <c r="AA240" s="128"/>
      <c r="AB240" s="128"/>
      <c r="AC240" s="128"/>
      <c r="AD240" s="128"/>
      <c r="AE240" s="128"/>
      <c r="AF240" s="128"/>
      <c r="AG240" s="128"/>
      <c r="AH240" s="128"/>
      <c r="AI240" s="128"/>
      <c r="AJ240" s="128"/>
    </row>
    <row r="241" ht="15.75" customHeight="1">
      <c r="C241" s="128"/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  <c r="AA241" s="128"/>
      <c r="AB241" s="128"/>
      <c r="AC241" s="128"/>
      <c r="AD241" s="128"/>
      <c r="AE241" s="128"/>
      <c r="AF241" s="128"/>
      <c r="AG241" s="128"/>
      <c r="AH241" s="128"/>
      <c r="AI241" s="128"/>
      <c r="AJ241" s="128"/>
    </row>
    <row r="242" ht="15.75" customHeight="1">
      <c r="C242" s="128"/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8"/>
      <c r="AA242" s="128"/>
      <c r="AB242" s="128"/>
      <c r="AC242" s="128"/>
      <c r="AD242" s="128"/>
      <c r="AE242" s="128"/>
      <c r="AF242" s="128"/>
      <c r="AG242" s="128"/>
      <c r="AH242" s="128"/>
      <c r="AI242" s="128"/>
      <c r="AJ242" s="128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0:AJ10"/>
    <mergeCell ref="A13:A19"/>
    <mergeCell ref="C28:AJ28"/>
    <mergeCell ref="A31:A41"/>
  </mergeCells>
  <drawing r:id="rId1"/>
</worksheet>
</file>