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a/Desktop/"/>
    </mc:Choice>
  </mc:AlternateContent>
  <xr:revisionPtr revIDLastSave="0" documentId="8_{B49E5D60-4042-3F4D-91AC-801D3BF5ABC9}" xr6:coauthVersionLast="47" xr6:coauthVersionMax="47" xr10:uidLastSave="{00000000-0000-0000-0000-000000000000}"/>
  <bookViews>
    <workbookView xWindow="0" yWindow="720" windowWidth="29400" windowHeight="18400" xr2:uid="{9B1E26AF-E42D-D045-B909-B1C9D99CFC5D}"/>
  </bookViews>
  <sheets>
    <sheet name="Sheet1" sheetId="1" r:id="rId1"/>
  </sheets>
  <calcPr calcId="181029"/>
  <pivotCaches>
    <pivotCache cacheId="5" r:id="rId2"/>
    <pivotCache cacheId="1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" l="1"/>
  <c r="G19" i="1"/>
  <c r="H7" i="1"/>
  <c r="H8" i="1"/>
  <c r="H9" i="1"/>
  <c r="G5" i="1"/>
  <c r="G6" i="1" l="1"/>
</calcChain>
</file>

<file path=xl/sharedStrings.xml><?xml version="1.0" encoding="utf-8"?>
<sst xmlns="http://schemas.openxmlformats.org/spreadsheetml/2006/main" count="93" uniqueCount="59">
  <si>
    <t>2007_Figures</t>
  </si>
  <si>
    <t>2008_Figures</t>
  </si>
  <si>
    <t>2009_Figures</t>
  </si>
  <si>
    <t>Month</t>
  </si>
  <si>
    <t>Amount</t>
  </si>
  <si>
    <t>Population_Variance</t>
  </si>
  <si>
    <t>Group_1</t>
  </si>
  <si>
    <t>Group_2</t>
  </si>
  <si>
    <t>Group_3</t>
  </si>
  <si>
    <t>Ref</t>
  </si>
  <si>
    <t>Height</t>
  </si>
  <si>
    <t>G1.1</t>
  </si>
  <si>
    <t>G1.2</t>
  </si>
  <si>
    <t>G2.1</t>
  </si>
  <si>
    <t>G2.2</t>
  </si>
  <si>
    <t>G3.1</t>
  </si>
  <si>
    <t>G3.2</t>
  </si>
  <si>
    <t>G1.3</t>
  </si>
  <si>
    <t>G1.4</t>
  </si>
  <si>
    <t>G1.5</t>
  </si>
  <si>
    <t>G1.6</t>
  </si>
  <si>
    <t>G1.7</t>
  </si>
  <si>
    <t>G1.8</t>
  </si>
  <si>
    <t>G2.3</t>
  </si>
  <si>
    <t>G2.4</t>
  </si>
  <si>
    <t>G2.5</t>
  </si>
  <si>
    <t>G2.6</t>
  </si>
  <si>
    <t>G2.7</t>
  </si>
  <si>
    <t>G2.8</t>
  </si>
  <si>
    <t>G3.3</t>
  </si>
  <si>
    <t>G3.4</t>
  </si>
  <si>
    <t>G3.5</t>
  </si>
  <si>
    <t>G3.6</t>
  </si>
  <si>
    <t>G3.7</t>
  </si>
  <si>
    <t>G3.8</t>
  </si>
  <si>
    <t>Sample_Variance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</si>
  <si>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</si>
  <si>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</si>
  <si>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</si>
  <si>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</si>
  <si>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</si>
  <si>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</si>
  <si>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</si>
  <si>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</si>
  <si>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</si>
  <si>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</si>
  <si>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</si>
  <si>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</si>
  <si>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</si>
  <si>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</si>
  <si>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 of Amount</t>
  </si>
  <si>
    <t>Average of Amount2</t>
  </si>
  <si>
    <t>Average of Amount3</t>
  </si>
  <si>
    <t>var_of07</t>
  </si>
  <si>
    <t>var-of08</t>
  </si>
  <si>
    <t>var_of09</t>
  </si>
  <si>
    <t>Average of Height</t>
  </si>
  <si>
    <t>Average of Height2</t>
  </si>
  <si>
    <t>Average of Height3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</si>
</sst>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7" fontId="2" fillId="0" borderId="1" xfId="0" applyNumberFormat="1" applyFont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a" refreshedDate="45791.96015914352" createdVersion="8" refreshedVersion="8" minRefreshableVersion="3" recordCount="12" xr:uid="{BD8531DC-F2B1-A34C-A33D-3562A60509D1}">
  <cacheSource type="worksheet">
    <worksheetSource ref="A2:F14" sheet="Sheet1"/>
  </cacheSource>
  <cacheFields count="9">
    <cacheField name="Month" numFmtId="17">
      <sharedItems containsSemiMixedTypes="0" containsNonDate="0" containsDate="1" containsString="0" minDate="2007-01-01T00:00:00" maxDate="2007-12-02T00:00:00" count="12">
        <d v="2007-01-01T00:00:00"/>
        <d v="2007-02-01T00:00:00"/>
        <d v="2007-03-01T00:00:00"/>
        <d v="2007-04-01T00:00:00"/>
        <d v="2007-05-01T00:00:00"/>
        <d v="2007-06-01T00:00:00"/>
        <d v="2007-07-01T00:00:00"/>
        <d v="2007-08-01T00:00:00"/>
        <d v="2007-09-01T00:00:00"/>
        <d v="2007-10-01T00:00:00"/>
        <d v="2007-11-01T00:00:00"/>
        <d v="2007-12-01T00:00:00"/>
      </sharedItems>
      <fieldGroup par="6" base="0">
        <rangePr groupBy="days" startDate="2007-01-01T00:00:00" endDate="2007-12-02T00:00:00"/>
        <groupItems count="368">
          <s v="&lt;01/01/07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2/12/07"/>
        </groupItems>
      </fieldGroup>
    </cacheField>
    <cacheField name="Amount" numFmtId="0">
      <sharedItems containsSemiMixedTypes="0" containsString="0" containsNumber="1" containsInteger="1" minValue="9500" maxValue="18000" count="9">
        <n v="15000"/>
        <n v="14500"/>
        <n v="14000"/>
        <n v="16000"/>
        <n v="9500"/>
        <n v="13500"/>
        <n v="17000"/>
        <n v="11000"/>
        <n v="18000"/>
      </sharedItems>
    </cacheField>
    <cacheField name="Month2" numFmtId="17">
      <sharedItems containsSemiMixedTypes="0" containsNonDate="0" containsDate="1" containsString="0" minDate="2008-01-01T00:00:00" maxDate="2008-12-02T00:00:00" count="12">
        <d v="2008-01-01T00:00:00"/>
        <d v="2008-02-01T00:00:00"/>
        <d v="2008-03-01T00:00:00"/>
        <d v="2008-04-01T00:00:00"/>
        <d v="2008-05-01T00:00:00"/>
        <d v="2008-06-01T00:00:00"/>
        <d v="2008-07-01T00:00:00"/>
        <d v="2008-08-01T00:00:00"/>
        <d v="2008-09-01T00:00:00"/>
        <d v="2008-10-01T00:00:00"/>
        <d v="2008-11-01T00:00:00"/>
        <d v="2008-12-01T00:00:00"/>
      </sharedItems>
      <fieldGroup par="7" base="2">
        <rangePr groupBy="days" startDate="2008-01-01T00:00:00" endDate="2008-12-02T00:00:00"/>
        <groupItems count="368">
          <s v="&lt;01/01/0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2/12/08"/>
        </groupItems>
      </fieldGroup>
    </cacheField>
    <cacheField name="Amount2" numFmtId="0">
      <sharedItems containsSemiMixedTypes="0" containsString="0" containsNumber="1" containsInteger="1" minValue="10500" maxValue="19000"/>
    </cacheField>
    <cacheField name="Month3" numFmtId="17">
      <sharedItems containsSemiMixedTypes="0" containsNonDate="0" containsDate="1" containsString="0" minDate="2009-01-01T00:00:00" maxDate="2009-12-02T00:00:00" count="12"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</sharedItems>
      <fieldGroup par="8" base="4">
        <rangePr groupBy="days" startDate="2009-01-01T00:00:00" endDate="2009-12-02T00:00:00"/>
        <groupItems count="368">
          <s v="&lt;01/01/0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2/12/09"/>
        </groupItems>
      </fieldGroup>
    </cacheField>
    <cacheField name="Amount3" numFmtId="0">
      <sharedItems containsSemiMixedTypes="0" containsString="0" containsNumber="1" containsInteger="1" minValue="12500" maxValue="20000"/>
    </cacheField>
    <cacheField name="Months" numFmtId="0" databaseField="0">
      <fieldGroup base="0">
        <rangePr groupBy="months" startDate="2007-01-01T00:00:00" endDate="2007-12-02T00:00:00"/>
        <groupItems count="14">
          <s v="&lt;01/01/0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/12/07"/>
        </groupItems>
      </fieldGroup>
    </cacheField>
    <cacheField name="Months2" numFmtId="0" databaseField="0">
      <fieldGroup base="2">
        <rangePr groupBy="months" startDate="2008-01-01T00:00:00" endDate="2008-12-02T00:00:00"/>
        <groupItems count="14">
          <s v="&lt;01/01/0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/12/08"/>
        </groupItems>
      </fieldGroup>
    </cacheField>
    <cacheField name="Months3" numFmtId="0" databaseField="0">
      <fieldGroup base="4">
        <rangePr groupBy="months" startDate="2009-01-01T00:00:00" endDate="2009-12-02T00:00:00"/>
        <groupItems count="14">
          <s v="&lt;01/01/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/12/0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a" refreshedDate="45791.964396296295" createdVersion="8" refreshedVersion="8" minRefreshableVersion="3" recordCount="8" xr:uid="{823B2622-8899-7F4D-9E1E-D638A39D92D0}">
  <cacheSource type="worksheet">
    <worksheetSource ref="A18:F26" sheet="Sheet1"/>
  </cacheSource>
  <cacheFields count="6">
    <cacheField name="Ref" numFmtId="0">
      <sharedItems count="8">
        <s v="G1.1"/>
        <s v="G1.2"/>
        <s v="G1.3"/>
        <s v="G1.4"/>
        <s v="G1.5"/>
        <s v="G1.6"/>
        <s v="G1.7"/>
        <s v="G1.8"/>
      </sharedItems>
    </cacheField>
    <cacheField name="Height" numFmtId="0">
      <sharedItems containsSemiMixedTypes="0" containsString="0" containsNumber="1" minValue="174" maxValue="183"/>
    </cacheField>
    <cacheField name="Ref2" numFmtId="0">
      <sharedItems count="8">
        <s v="G2.1"/>
        <s v="G2.2"/>
        <s v="G2.3"/>
        <s v="G2.4"/>
        <s v="G2.5"/>
        <s v="G2.6"/>
        <s v="G2.7"/>
        <s v="G2.8"/>
      </sharedItems>
    </cacheField>
    <cacheField name="Height2" numFmtId="0">
      <sharedItems containsSemiMixedTypes="0" containsString="0" containsNumber="1" minValue="172" maxValue="184"/>
    </cacheField>
    <cacheField name="Ref3" numFmtId="0">
      <sharedItems count="8">
        <s v="G3.1"/>
        <s v="G3.2"/>
        <s v="G3.3"/>
        <s v="G3.4"/>
        <s v="G3.5"/>
        <s v="G3.6"/>
        <s v="G3.7"/>
        <s v="G3.8"/>
      </sharedItems>
    </cacheField>
    <cacheField name="Height3" numFmtId="0">
      <sharedItems containsSemiMixedTypes="0" containsString="0" containsNumber="1" minValue="176" maxValue="1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x v="0"/>
    <n v="17500"/>
    <x v="0"/>
    <n v="13000"/>
  </r>
  <r>
    <x v="1"/>
    <x v="1"/>
    <x v="1"/>
    <n v="12000"/>
    <x v="1"/>
    <n v="15000"/>
  </r>
  <r>
    <x v="2"/>
    <x v="1"/>
    <x v="2"/>
    <n v="16000"/>
    <x v="2"/>
    <n v="14000"/>
  </r>
  <r>
    <x v="3"/>
    <x v="2"/>
    <x v="3"/>
    <n v="19000"/>
    <x v="3"/>
    <n v="16500"/>
  </r>
  <r>
    <x v="4"/>
    <x v="3"/>
    <x v="4"/>
    <n v="17000"/>
    <x v="4"/>
    <n v="20000"/>
  </r>
  <r>
    <x v="5"/>
    <x v="4"/>
    <x v="5"/>
    <n v="10500"/>
    <x v="5"/>
    <n v="12500"/>
  </r>
  <r>
    <x v="6"/>
    <x v="5"/>
    <x v="6"/>
    <n v="11000"/>
    <x v="6"/>
    <n v="14000"/>
  </r>
  <r>
    <x v="7"/>
    <x v="6"/>
    <x v="7"/>
    <n v="12500"/>
    <x v="7"/>
    <n v="18500"/>
  </r>
  <r>
    <x v="8"/>
    <x v="7"/>
    <x v="8"/>
    <n v="13000"/>
    <x v="8"/>
    <n v="14500"/>
  </r>
  <r>
    <x v="9"/>
    <x v="0"/>
    <x v="9"/>
    <n v="15500"/>
    <x v="9"/>
    <n v="13000"/>
  </r>
  <r>
    <x v="10"/>
    <x v="6"/>
    <x v="10"/>
    <n v="15000"/>
    <x v="10"/>
    <n v="13000"/>
  </r>
  <r>
    <x v="11"/>
    <x v="8"/>
    <x v="11"/>
    <n v="17500"/>
    <x v="11"/>
    <n v="17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176"/>
    <x v="0"/>
    <n v="179"/>
    <x v="0"/>
    <n v="179"/>
  </r>
  <r>
    <x v="1"/>
    <n v="174"/>
    <x v="1"/>
    <n v="173"/>
    <x v="1"/>
    <n v="178"/>
  </r>
  <r>
    <x v="2"/>
    <n v="181"/>
    <x v="2"/>
    <n v="184"/>
    <x v="2"/>
    <n v="176"/>
  </r>
  <r>
    <x v="3"/>
    <n v="178"/>
    <x v="3"/>
    <n v="175"/>
    <x v="3"/>
    <n v="181"/>
  </r>
  <r>
    <x v="4"/>
    <n v="183"/>
    <x v="4"/>
    <n v="172"/>
    <x v="4"/>
    <n v="177"/>
  </r>
  <r>
    <x v="5"/>
    <n v="176"/>
    <x v="5"/>
    <n v="176"/>
    <x v="5"/>
    <n v="179"/>
  </r>
  <r>
    <x v="6"/>
    <n v="177"/>
    <x v="6"/>
    <n v="177"/>
    <x v="6"/>
    <n v="176"/>
  </r>
  <r>
    <x v="7"/>
    <n v="179.142857142857"/>
    <x v="7"/>
    <n v="174.857142857143"/>
    <x v="7"/>
    <n v="177.1428571428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519B55-B37C-0146-94A8-20C9E418F4E3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20:L45" firstHeaderRow="0" firstDataRow="1" firstDataCol="1"/>
  <pivotFields count="6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3">
    <field x="0"/>
    <field x="2"/>
    <field x="4"/>
  </rowFields>
  <rowItems count="25">
    <i>
      <x/>
    </i>
    <i r="1">
      <x/>
    </i>
    <i r="2">
      <x/>
    </i>
    <i>
      <x v="1"/>
    </i>
    <i r="1">
      <x v="1"/>
    </i>
    <i r="2">
      <x v="1"/>
    </i>
    <i>
      <x v="2"/>
    </i>
    <i r="1">
      <x v="2"/>
    </i>
    <i r="2">
      <x v="2"/>
    </i>
    <i>
      <x v="3"/>
    </i>
    <i r="1">
      <x v="3"/>
    </i>
    <i r="2">
      <x v="3"/>
    </i>
    <i>
      <x v="4"/>
    </i>
    <i r="1">
      <x v="4"/>
    </i>
    <i r="2">
      <x v="4"/>
    </i>
    <i>
      <x v="5"/>
    </i>
    <i r="1">
      <x v="5"/>
    </i>
    <i r="2">
      <x v="5"/>
    </i>
    <i>
      <x v="6"/>
    </i>
    <i r="1">
      <x v="6"/>
    </i>
    <i r="2">
      <x v="6"/>
    </i>
    <i>
      <x v="7"/>
    </i>
    <i r="1">
      <x v="7"/>
    </i>
    <i r="2"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Height" fld="1" subtotal="average" baseField="0" baseItem="0"/>
    <dataField name="Average of Height2" fld="3" subtotal="average" baseField="0" baseItem="0"/>
    <dataField name="Average of Height3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C4D49A-C971-6A4D-9EA3-A3D19601FAC1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2:L15" firstHeaderRow="0" firstDataRow="1" firstDataCol="1"/>
  <pivotFields count="9">
    <pivotField axis="axisRow" numFmtId="17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>
      <items count="10">
        <item x="4"/>
        <item x="7"/>
        <item x="5"/>
        <item x="2"/>
        <item x="1"/>
        <item x="0"/>
        <item x="3"/>
        <item x="6"/>
        <item x="8"/>
        <item t="default"/>
      </items>
    </pivotField>
    <pivotField axis="axisRow" numFmtId="17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axis="axisRow" numFmtId="17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6">
    <field x="6"/>
    <field x="0"/>
    <field x="7"/>
    <field x="2"/>
    <field x="8"/>
    <field x="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Amount" fld="1" subtotal="average" baseField="0" baseItem="0"/>
    <dataField name="Average of Amount2" fld="3" subtotal="average" baseField="0" baseItem="0"/>
    <dataField name="Average of Amount3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DAB1-33CF-024D-862E-E798F7818160}">
  <dimension ref="A1:L45"/>
  <sheetViews>
    <sheetView tabSelected="1" zoomScale="139" workbookViewId="0">
      <selection activeCell="G21" sqref="G21"/>
    </sheetView>
  </sheetViews>
  <sheetFormatPr baseColWidth="10" defaultRowHeight="16" x14ac:dyDescent="0.2"/>
  <cols>
    <col min="6" max="6" width="7.6640625" bestFit="1" customWidth="1"/>
    <col min="7" max="7" width="18.1640625" bestFit="1" customWidth="1"/>
    <col min="10" max="10" width="17.6640625" bestFit="1" customWidth="1"/>
    <col min="11" max="12" width="18.83203125" bestFit="1" customWidth="1"/>
  </cols>
  <sheetData>
    <row r="1" spans="1:12" x14ac:dyDescent="0.2">
      <c r="A1" s="2" t="s">
        <v>0</v>
      </c>
      <c r="B1" s="2"/>
      <c r="C1" s="2" t="s">
        <v>1</v>
      </c>
      <c r="D1" s="2"/>
      <c r="E1" s="2" t="s">
        <v>2</v>
      </c>
      <c r="F1" s="2"/>
    </row>
    <row r="2" spans="1:12" x14ac:dyDescent="0.2">
      <c r="A2" s="3" t="s">
        <v>3</v>
      </c>
      <c r="B2" s="3" t="s">
        <v>4</v>
      </c>
      <c r="C2" s="3" t="s">
        <v>3</v>
      </c>
      <c r="D2" s="3" t="s">
        <v>4</v>
      </c>
      <c r="E2" s="3" t="s">
        <v>3</v>
      </c>
      <c r="F2" s="3" t="s">
        <v>4</v>
      </c>
      <c r="I2" s="6" t="s">
        <v>36</v>
      </c>
      <c r="J2" t="s">
        <v>50</v>
      </c>
      <c r="K2" t="s">
        <v>51</v>
      </c>
      <c r="L2" t="s">
        <v>52</v>
      </c>
    </row>
    <row r="3" spans="1:12" x14ac:dyDescent="0.2">
      <c r="A3" s="4">
        <v>39083</v>
      </c>
      <c r="B3" s="3">
        <v>15000</v>
      </c>
      <c r="C3" s="4">
        <v>39448</v>
      </c>
      <c r="D3" s="3">
        <v>17500</v>
      </c>
      <c r="E3" s="4">
        <v>39814</v>
      </c>
      <c r="F3" s="3">
        <v>13000</v>
      </c>
      <c r="G3" t="s">
        <v>5</v>
      </c>
      <c r="I3" s="7" t="s">
        <v>38</v>
      </c>
      <c r="J3" s="5">
        <v>15000</v>
      </c>
      <c r="K3" s="5">
        <v>17500</v>
      </c>
      <c r="L3" s="5">
        <v>13000</v>
      </c>
    </row>
    <row r="4" spans="1:12" x14ac:dyDescent="0.2">
      <c r="A4" s="4">
        <v>39114</v>
      </c>
      <c r="B4" s="3">
        <v>14500</v>
      </c>
      <c r="C4" s="4">
        <v>39479</v>
      </c>
      <c r="D4" s="3">
        <v>12000</v>
      </c>
      <c r="E4" s="4">
        <v>39845</v>
      </c>
      <c r="F4" s="3">
        <v>15000</v>
      </c>
      <c r="G4" s="1">
        <v>6170524.6900000004</v>
      </c>
      <c r="I4" s="7" t="s">
        <v>39</v>
      </c>
      <c r="J4" s="5">
        <v>14500</v>
      </c>
      <c r="K4" s="5">
        <v>12000</v>
      </c>
      <c r="L4" s="5">
        <v>15000</v>
      </c>
    </row>
    <row r="5" spans="1:12" x14ac:dyDescent="0.2">
      <c r="A5" s="4">
        <v>39142</v>
      </c>
      <c r="B5" s="3">
        <v>14500</v>
      </c>
      <c r="C5" s="4">
        <v>39508</v>
      </c>
      <c r="D5" s="3">
        <v>16000</v>
      </c>
      <c r="E5" s="4">
        <v>39873</v>
      </c>
      <c r="F5" s="3">
        <v>14000</v>
      </c>
      <c r="G5">
        <f>_xlfn.VAR.P(J3:L14)</f>
        <v>6102430.555555556</v>
      </c>
      <c r="I5" s="7" t="s">
        <v>40</v>
      </c>
      <c r="J5" s="5">
        <v>14500</v>
      </c>
      <c r="K5" s="5">
        <v>16000</v>
      </c>
      <c r="L5" s="5">
        <v>14000</v>
      </c>
    </row>
    <row r="6" spans="1:12" x14ac:dyDescent="0.2">
      <c r="A6" s="4">
        <v>39173</v>
      </c>
      <c r="B6" s="3">
        <v>14000</v>
      </c>
      <c r="C6" s="4">
        <v>39539</v>
      </c>
      <c r="D6" s="3">
        <v>19000</v>
      </c>
      <c r="E6" s="4">
        <v>39904</v>
      </c>
      <c r="F6" s="3">
        <v>16500</v>
      </c>
      <c r="G6">
        <f>AVERAGE(H7:H9)</f>
        <v>6057291.666666667</v>
      </c>
      <c r="I6" s="7" t="s">
        <v>41</v>
      </c>
      <c r="J6" s="5">
        <v>14000</v>
      </c>
      <c r="K6" s="5">
        <v>19000</v>
      </c>
      <c r="L6" s="5">
        <v>16500</v>
      </c>
    </row>
    <row r="7" spans="1:12" x14ac:dyDescent="0.2">
      <c r="A7" s="4">
        <v>39203</v>
      </c>
      <c r="B7" s="3">
        <v>16000</v>
      </c>
      <c r="C7" s="4">
        <v>39569</v>
      </c>
      <c r="D7" s="3">
        <v>17000</v>
      </c>
      <c r="E7" s="4">
        <v>39934</v>
      </c>
      <c r="F7" s="3">
        <v>20000</v>
      </c>
      <c r="G7" t="s">
        <v>53</v>
      </c>
      <c r="H7">
        <f>_xlfn.VAR.P(B3:B14)</f>
        <v>5493055.555555556</v>
      </c>
      <c r="I7" s="7" t="s">
        <v>42</v>
      </c>
      <c r="J7" s="5">
        <v>16000</v>
      </c>
      <c r="K7" s="5">
        <v>17000</v>
      </c>
      <c r="L7" s="5">
        <v>20000</v>
      </c>
    </row>
    <row r="8" spans="1:12" x14ac:dyDescent="0.2">
      <c r="A8" s="4">
        <v>39234</v>
      </c>
      <c r="B8" s="3">
        <v>9500</v>
      </c>
      <c r="C8" s="4">
        <v>39600</v>
      </c>
      <c r="D8" s="3">
        <v>10500</v>
      </c>
      <c r="E8" s="4">
        <v>39965</v>
      </c>
      <c r="F8" s="3">
        <v>12500</v>
      </c>
      <c r="G8" t="s">
        <v>54</v>
      </c>
      <c r="H8">
        <f>_xlfn.VAR.P(D3:D14)</f>
        <v>7352430.555555556</v>
      </c>
      <c r="I8" s="7" t="s">
        <v>43</v>
      </c>
      <c r="J8" s="5">
        <v>9500</v>
      </c>
      <c r="K8" s="5">
        <v>10500</v>
      </c>
      <c r="L8" s="5">
        <v>12500</v>
      </c>
    </row>
    <row r="9" spans="1:12" x14ac:dyDescent="0.2">
      <c r="A9" s="4">
        <v>39264</v>
      </c>
      <c r="B9" s="3">
        <v>13500</v>
      </c>
      <c r="C9" s="4">
        <v>39630</v>
      </c>
      <c r="D9" s="3">
        <v>11000</v>
      </c>
      <c r="E9" s="4">
        <v>39995</v>
      </c>
      <c r="F9" s="3">
        <v>14000</v>
      </c>
      <c r="G9" t="s">
        <v>55</v>
      </c>
      <c r="H9">
        <f>_xlfn.VAR.P(F3:F14)</f>
        <v>5326388.888888889</v>
      </c>
      <c r="I9" s="7" t="s">
        <v>44</v>
      </c>
      <c r="J9" s="5">
        <v>13500</v>
      </c>
      <c r="K9" s="5">
        <v>11000</v>
      </c>
      <c r="L9" s="5">
        <v>14000</v>
      </c>
    </row>
    <row r="10" spans="1:12" x14ac:dyDescent="0.2">
      <c r="A10" s="4">
        <v>39295</v>
      </c>
      <c r="B10" s="3">
        <v>17000</v>
      </c>
      <c r="C10" s="4">
        <v>39661</v>
      </c>
      <c r="D10" s="3">
        <v>12500</v>
      </c>
      <c r="E10" s="4">
        <v>40026</v>
      </c>
      <c r="F10" s="3">
        <v>18500</v>
      </c>
      <c r="I10" s="7" t="s">
        <v>45</v>
      </c>
      <c r="J10" s="5">
        <v>17000</v>
      </c>
      <c r="K10" s="5">
        <v>12500</v>
      </c>
      <c r="L10" s="5">
        <v>18500</v>
      </c>
    </row>
    <row r="11" spans="1:12" x14ac:dyDescent="0.2">
      <c r="A11" s="4">
        <v>39326</v>
      </c>
      <c r="B11" s="3">
        <v>11000</v>
      </c>
      <c r="C11" s="4">
        <v>39692</v>
      </c>
      <c r="D11" s="3">
        <v>13000</v>
      </c>
      <c r="E11" s="4">
        <v>40057</v>
      </c>
      <c r="F11" s="3">
        <v>14500</v>
      </c>
      <c r="I11" s="7" t="s">
        <v>46</v>
      </c>
      <c r="J11" s="5">
        <v>11000</v>
      </c>
      <c r="K11" s="5">
        <v>13000</v>
      </c>
      <c r="L11" s="5">
        <v>14500</v>
      </c>
    </row>
    <row r="12" spans="1:12" x14ac:dyDescent="0.2">
      <c r="A12" s="4">
        <v>39356</v>
      </c>
      <c r="B12" s="3">
        <v>15000</v>
      </c>
      <c r="C12" s="4">
        <v>39722</v>
      </c>
      <c r="D12" s="3">
        <v>15500</v>
      </c>
      <c r="E12" s="4">
        <v>40087</v>
      </c>
      <c r="F12" s="3">
        <v>13000</v>
      </c>
      <c r="I12" s="7" t="s">
        <v>47</v>
      </c>
      <c r="J12" s="5">
        <v>15000</v>
      </c>
      <c r="K12" s="5">
        <v>15500</v>
      </c>
      <c r="L12" s="5">
        <v>13000</v>
      </c>
    </row>
    <row r="13" spans="1:12" x14ac:dyDescent="0.2">
      <c r="A13" s="4">
        <v>39387</v>
      </c>
      <c r="B13" s="3">
        <v>17000</v>
      </c>
      <c r="C13" s="4">
        <v>39753</v>
      </c>
      <c r="D13" s="3">
        <v>15000</v>
      </c>
      <c r="E13" s="4">
        <v>40118</v>
      </c>
      <c r="F13" s="3">
        <v>13000</v>
      </c>
      <c r="I13" s="7" t="s">
        <v>48</v>
      </c>
      <c r="J13" s="5">
        <v>17000</v>
      </c>
      <c r="K13" s="5">
        <v>15000</v>
      </c>
      <c r="L13" s="5">
        <v>13000</v>
      </c>
    </row>
    <row r="14" spans="1:12" x14ac:dyDescent="0.2">
      <c r="A14" s="4">
        <v>39417</v>
      </c>
      <c r="B14" s="3">
        <v>18000</v>
      </c>
      <c r="C14" s="4">
        <v>39783</v>
      </c>
      <c r="D14" s="3">
        <v>17500</v>
      </c>
      <c r="E14" s="4">
        <v>40148</v>
      </c>
      <c r="F14" s="3">
        <v>17000</v>
      </c>
      <c r="I14" s="7" t="s">
        <v>49</v>
      </c>
      <c r="J14" s="5">
        <v>18000</v>
      </c>
      <c r="K14" s="5">
        <v>17500</v>
      </c>
      <c r="L14" s="5">
        <v>17000</v>
      </c>
    </row>
    <row r="15" spans="1:12" x14ac:dyDescent="0.2">
      <c r="I15" s="7" t="s">
        <v>37</v>
      </c>
      <c r="J15" s="5">
        <v>14583.333333333334</v>
      </c>
      <c r="K15" s="5">
        <v>14708.333333333334</v>
      </c>
      <c r="L15" s="5">
        <v>15083.333333333334</v>
      </c>
    </row>
    <row r="17" spans="1:12" x14ac:dyDescent="0.2">
      <c r="A17" s="2" t="s">
        <v>6</v>
      </c>
      <c r="B17" s="2"/>
      <c r="C17" s="2" t="s">
        <v>7</v>
      </c>
      <c r="D17" s="2"/>
      <c r="E17" s="2" t="s">
        <v>8</v>
      </c>
      <c r="F17" s="2"/>
      <c r="G17" t="s">
        <v>35</v>
      </c>
    </row>
    <row r="18" spans="1:12" x14ac:dyDescent="0.2">
      <c r="A18" s="3" t="s">
        <v>9</v>
      </c>
      <c r="B18" s="3" t="s">
        <v>10</v>
      </c>
      <c r="C18" s="3" t="s">
        <v>9</v>
      </c>
      <c r="D18" s="3" t="s">
        <v>10</v>
      </c>
      <c r="E18" s="3" t="s">
        <v>9</v>
      </c>
      <c r="F18" s="3" t="s">
        <v>10</v>
      </c>
      <c r="G18">
        <v>9.2619047620000003</v>
      </c>
    </row>
    <row r="19" spans="1:12" x14ac:dyDescent="0.2">
      <c r="A19" s="3" t="s">
        <v>11</v>
      </c>
      <c r="B19" s="3">
        <v>176</v>
      </c>
      <c r="C19" s="3" t="s">
        <v>13</v>
      </c>
      <c r="D19" s="3">
        <v>179</v>
      </c>
      <c r="E19" s="3" t="s">
        <v>15</v>
      </c>
      <c r="F19" s="3">
        <v>179</v>
      </c>
      <c r="G19">
        <f>_xlfn.VAR.S(J21:L44)</f>
        <v>8.2359514228225912</v>
      </c>
    </row>
    <row r="20" spans="1:12" x14ac:dyDescent="0.2">
      <c r="A20" s="3" t="s">
        <v>12</v>
      </c>
      <c r="B20" s="3">
        <v>174</v>
      </c>
      <c r="C20" s="3" t="s">
        <v>14</v>
      </c>
      <c r="D20" s="3">
        <v>173</v>
      </c>
      <c r="E20" s="3" t="s">
        <v>16</v>
      </c>
      <c r="F20" s="3">
        <v>178</v>
      </c>
      <c r="G20">
        <f>_xlfn.VAR.S(A17:F26)</f>
        <v>8.4746746524696324</v>
      </c>
      <c r="I20" s="6" t="s">
        <v>36</v>
      </c>
      <c r="J20" t="s">
        <v>56</v>
      </c>
      <c r="K20" t="s">
        <v>57</v>
      </c>
      <c r="L20" t="s">
        <v>58</v>
      </c>
    </row>
    <row r="21" spans="1:12" x14ac:dyDescent="0.2">
      <c r="A21" s="3" t="s">
        <v>17</v>
      </c>
      <c r="B21" s="3">
        <v>181</v>
      </c>
      <c r="C21" s="3" t="s">
        <v>23</v>
      </c>
      <c r="D21" s="3">
        <v>184</v>
      </c>
      <c r="E21" s="3" t="s">
        <v>29</v>
      </c>
      <c r="F21" s="3">
        <v>176</v>
      </c>
      <c r="I21" s="7" t="s">
        <v>11</v>
      </c>
      <c r="J21" s="5">
        <v>176</v>
      </c>
      <c r="K21" s="5">
        <v>179</v>
      </c>
      <c r="L21" s="5">
        <v>179</v>
      </c>
    </row>
    <row r="22" spans="1:12" x14ac:dyDescent="0.2">
      <c r="A22" s="3" t="s">
        <v>18</v>
      </c>
      <c r="B22" s="3">
        <v>178</v>
      </c>
      <c r="C22" s="3" t="s">
        <v>24</v>
      </c>
      <c r="D22" s="3">
        <v>175</v>
      </c>
      <c r="E22" s="3" t="s">
        <v>30</v>
      </c>
      <c r="F22" s="3">
        <v>181</v>
      </c>
      <c r="I22" s="8" t="s">
        <v>13</v>
      </c>
      <c r="J22" s="5">
        <v>176</v>
      </c>
      <c r="K22" s="5">
        <v>179</v>
      </c>
      <c r="L22" s="5">
        <v>179</v>
      </c>
    </row>
    <row r="23" spans="1:12" x14ac:dyDescent="0.2">
      <c r="A23" s="3" t="s">
        <v>19</v>
      </c>
      <c r="B23" s="3">
        <v>183</v>
      </c>
      <c r="C23" s="3" t="s">
        <v>25</v>
      </c>
      <c r="D23" s="3">
        <v>172</v>
      </c>
      <c r="E23" s="3" t="s">
        <v>31</v>
      </c>
      <c r="F23" s="3">
        <v>177</v>
      </c>
      <c r="I23" s="9" t="s">
        <v>15</v>
      </c>
      <c r="J23" s="5">
        <v>176</v>
      </c>
      <c r="K23" s="5">
        <v>179</v>
      </c>
      <c r="L23" s="5">
        <v>179</v>
      </c>
    </row>
    <row r="24" spans="1:12" x14ac:dyDescent="0.2">
      <c r="A24" s="3" t="s">
        <v>20</v>
      </c>
      <c r="B24" s="3">
        <v>176</v>
      </c>
      <c r="C24" s="3" t="s">
        <v>26</v>
      </c>
      <c r="D24" s="3">
        <v>176</v>
      </c>
      <c r="E24" s="3" t="s">
        <v>32</v>
      </c>
      <c r="F24" s="3">
        <v>179</v>
      </c>
      <c r="I24" s="7" t="s">
        <v>12</v>
      </c>
      <c r="J24" s="5">
        <v>174</v>
      </c>
      <c r="K24" s="5">
        <v>173</v>
      </c>
      <c r="L24" s="5">
        <v>178</v>
      </c>
    </row>
    <row r="25" spans="1:12" x14ac:dyDescent="0.2">
      <c r="A25" s="3" t="s">
        <v>21</v>
      </c>
      <c r="B25" s="3">
        <v>177</v>
      </c>
      <c r="C25" s="3" t="s">
        <v>27</v>
      </c>
      <c r="D25" s="3">
        <v>177</v>
      </c>
      <c r="E25" s="3" t="s">
        <v>33</v>
      </c>
      <c r="F25" s="3">
        <v>176</v>
      </c>
      <c r="I25" s="8" t="s">
        <v>14</v>
      </c>
      <c r="J25" s="5">
        <v>174</v>
      </c>
      <c r="K25" s="5">
        <v>173</v>
      </c>
      <c r="L25" s="5">
        <v>178</v>
      </c>
    </row>
    <row r="26" spans="1:12" x14ac:dyDescent="0.2">
      <c r="A26" s="3" t="s">
        <v>22</v>
      </c>
      <c r="B26" s="3">
        <v>179.142857142857</v>
      </c>
      <c r="C26" s="3" t="s">
        <v>28</v>
      </c>
      <c r="D26" s="3">
        <v>174.857142857143</v>
      </c>
      <c r="E26" s="3" t="s">
        <v>34</v>
      </c>
      <c r="F26" s="3">
        <v>177.142857142857</v>
      </c>
      <c r="I26" s="9" t="s">
        <v>16</v>
      </c>
      <c r="J26" s="5">
        <v>174</v>
      </c>
      <c r="K26" s="5">
        <v>173</v>
      </c>
      <c r="L26" s="5">
        <v>178</v>
      </c>
    </row>
    <row r="27" spans="1:12" x14ac:dyDescent="0.2">
      <c r="I27" s="7" t="s">
        <v>17</v>
      </c>
      <c r="J27" s="5">
        <v>181</v>
      </c>
      <c r="K27" s="5">
        <v>184</v>
      </c>
      <c r="L27" s="5">
        <v>176</v>
      </c>
    </row>
    <row r="28" spans="1:12" x14ac:dyDescent="0.2">
      <c r="I28" s="8" t="s">
        <v>23</v>
      </c>
      <c r="J28" s="5">
        <v>181</v>
      </c>
      <c r="K28" s="5">
        <v>184</v>
      </c>
      <c r="L28" s="5">
        <v>176</v>
      </c>
    </row>
    <row r="29" spans="1:12" x14ac:dyDescent="0.2">
      <c r="I29" s="9" t="s">
        <v>29</v>
      </c>
      <c r="J29" s="5">
        <v>181</v>
      </c>
      <c r="K29" s="5">
        <v>184</v>
      </c>
      <c r="L29" s="5">
        <v>176</v>
      </c>
    </row>
    <row r="30" spans="1:12" x14ac:dyDescent="0.2">
      <c r="I30" s="7" t="s">
        <v>18</v>
      </c>
      <c r="J30" s="5">
        <v>178</v>
      </c>
      <c r="K30" s="5">
        <v>175</v>
      </c>
      <c r="L30" s="5">
        <v>181</v>
      </c>
    </row>
    <row r="31" spans="1:12" x14ac:dyDescent="0.2">
      <c r="I31" s="8" t="s">
        <v>24</v>
      </c>
      <c r="J31" s="5">
        <v>178</v>
      </c>
      <c r="K31" s="5">
        <v>175</v>
      </c>
      <c r="L31" s="5">
        <v>181</v>
      </c>
    </row>
    <row r="32" spans="1:12" x14ac:dyDescent="0.2">
      <c r="I32" s="9" t="s">
        <v>30</v>
      </c>
      <c r="J32" s="5">
        <v>178</v>
      </c>
      <c r="K32" s="5">
        <v>175</v>
      </c>
      <c r="L32" s="5">
        <v>181</v>
      </c>
    </row>
    <row r="33" spans="9:12" x14ac:dyDescent="0.2">
      <c r="I33" s="7" t="s">
        <v>19</v>
      </c>
      <c r="J33" s="5">
        <v>183</v>
      </c>
      <c r="K33" s="5">
        <v>172</v>
      </c>
      <c r="L33" s="5">
        <v>177</v>
      </c>
    </row>
    <row r="34" spans="9:12" x14ac:dyDescent="0.2">
      <c r="I34" s="8" t="s">
        <v>25</v>
      </c>
      <c r="J34" s="5">
        <v>183</v>
      </c>
      <c r="K34" s="5">
        <v>172</v>
      </c>
      <c r="L34" s="5">
        <v>177</v>
      </c>
    </row>
    <row r="35" spans="9:12" x14ac:dyDescent="0.2">
      <c r="I35" s="9" t="s">
        <v>31</v>
      </c>
      <c r="J35" s="5">
        <v>183</v>
      </c>
      <c r="K35" s="5">
        <v>172</v>
      </c>
      <c r="L35" s="5">
        <v>177</v>
      </c>
    </row>
    <row r="36" spans="9:12" x14ac:dyDescent="0.2">
      <c r="I36" s="7" t="s">
        <v>20</v>
      </c>
      <c r="J36" s="5">
        <v>176</v>
      </c>
      <c r="K36" s="5">
        <v>176</v>
      </c>
      <c r="L36" s="5">
        <v>179</v>
      </c>
    </row>
    <row r="37" spans="9:12" x14ac:dyDescent="0.2">
      <c r="I37" s="8" t="s">
        <v>26</v>
      </c>
      <c r="J37" s="5">
        <v>176</v>
      </c>
      <c r="K37" s="5">
        <v>176</v>
      </c>
      <c r="L37" s="5">
        <v>179</v>
      </c>
    </row>
    <row r="38" spans="9:12" x14ac:dyDescent="0.2">
      <c r="I38" s="9" t="s">
        <v>32</v>
      </c>
      <c r="J38" s="5">
        <v>176</v>
      </c>
      <c r="K38" s="5">
        <v>176</v>
      </c>
      <c r="L38" s="5">
        <v>179</v>
      </c>
    </row>
    <row r="39" spans="9:12" x14ac:dyDescent="0.2">
      <c r="I39" s="7" t="s">
        <v>21</v>
      </c>
      <c r="J39" s="5">
        <v>177</v>
      </c>
      <c r="K39" s="5">
        <v>177</v>
      </c>
      <c r="L39" s="5">
        <v>176</v>
      </c>
    </row>
    <row r="40" spans="9:12" x14ac:dyDescent="0.2">
      <c r="I40" s="8" t="s">
        <v>27</v>
      </c>
      <c r="J40" s="5">
        <v>177</v>
      </c>
      <c r="K40" s="5">
        <v>177</v>
      </c>
      <c r="L40" s="5">
        <v>176</v>
      </c>
    </row>
    <row r="41" spans="9:12" x14ac:dyDescent="0.2">
      <c r="I41" s="9" t="s">
        <v>33</v>
      </c>
      <c r="J41" s="5">
        <v>177</v>
      </c>
      <c r="K41" s="5">
        <v>177</v>
      </c>
      <c r="L41" s="5">
        <v>176</v>
      </c>
    </row>
    <row r="42" spans="9:12" x14ac:dyDescent="0.2">
      <c r="I42" s="7" t="s">
        <v>22</v>
      </c>
      <c r="J42" s="5">
        <v>179.142857142857</v>
      </c>
      <c r="K42" s="5">
        <v>174.857142857143</v>
      </c>
      <c r="L42" s="5">
        <v>177.142857142857</v>
      </c>
    </row>
    <row r="43" spans="9:12" x14ac:dyDescent="0.2">
      <c r="I43" s="8" t="s">
        <v>28</v>
      </c>
      <c r="J43" s="5">
        <v>179.142857142857</v>
      </c>
      <c r="K43" s="5">
        <v>174.857142857143</v>
      </c>
      <c r="L43" s="5">
        <v>177.142857142857</v>
      </c>
    </row>
    <row r="44" spans="9:12" x14ac:dyDescent="0.2">
      <c r="I44" s="9" t="s">
        <v>34</v>
      </c>
      <c r="J44" s="5">
        <v>179.142857142857</v>
      </c>
      <c r="K44" s="5">
        <v>174.857142857143</v>
      </c>
      <c r="L44" s="5">
        <v>177.142857142857</v>
      </c>
    </row>
    <row r="45" spans="9:12" x14ac:dyDescent="0.2">
      <c r="I45" s="7" t="s">
        <v>37</v>
      </c>
      <c r="J45" s="5">
        <v>178.01785714285711</v>
      </c>
      <c r="K45" s="5">
        <v>176.35714285714289</v>
      </c>
      <c r="L45" s="5">
        <v>177.89285714285711</v>
      </c>
    </row>
  </sheetData>
  <mergeCells count="6">
    <mergeCell ref="A1:B1"/>
    <mergeCell ref="C1:D1"/>
    <mergeCell ref="E1:F1"/>
    <mergeCell ref="A17:B17"/>
    <mergeCell ref="C17:D17"/>
    <mergeCell ref="E17:F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s</dc:creator>
  <cp:lastModifiedBy>sweta s</cp:lastModifiedBy>
  <dcterms:created xsi:type="dcterms:W3CDTF">2025-05-14T17:17:22Z</dcterms:created>
  <dcterms:modified xsi:type="dcterms:W3CDTF">2025-05-14T17:44:34Z</dcterms:modified>
</cp:coreProperties>
</file>