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ww69\Desktop\"/>
    </mc:Choice>
  </mc:AlternateContent>
  <xr:revisionPtr revIDLastSave="0" documentId="13_ncr:1_{A94EE6CF-D237-4C48-9E86-60777A05E3E8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M16" i="1"/>
  <c r="O16" i="1"/>
  <c r="L16" i="1"/>
  <c r="Q6" i="1" l="1"/>
  <c r="Q5" i="1"/>
  <c r="Q4" i="1"/>
  <c r="N6" i="1"/>
  <c r="N7" i="1" s="1"/>
  <c r="N8" i="1" s="1"/>
  <c r="N9" i="1" s="1"/>
  <c r="N10" i="1" s="1"/>
  <c r="N11" i="1" s="1"/>
  <c r="N12" i="1" s="1"/>
  <c r="N13" i="1" s="1"/>
  <c r="N14" i="1" s="1"/>
  <c r="N15" i="1" s="1"/>
  <c r="N5" i="1"/>
  <c r="N4" i="1"/>
  <c r="Q7" i="1" l="1"/>
  <c r="Q8" i="1" s="1"/>
  <c r="Q9" i="1" s="1"/>
  <c r="Q10" i="1" s="1"/>
  <c r="Q11" i="1" s="1"/>
  <c r="Q12" i="1" s="1"/>
  <c r="Q13" i="1" s="1"/>
  <c r="Q14" i="1" s="1"/>
  <c r="Q15" i="1" s="1"/>
  <c r="Q16" i="1" s="1"/>
  <c r="N16" i="1"/>
</calcChain>
</file>

<file path=xl/sharedStrings.xml><?xml version="1.0" encoding="utf-8"?>
<sst xmlns="http://schemas.openxmlformats.org/spreadsheetml/2006/main" count="98" uniqueCount="81">
  <si>
    <t>出发列车</t>
    <phoneticPr fontId="1" type="noConversion"/>
  </si>
  <si>
    <t>到达列车</t>
    <phoneticPr fontId="1" type="noConversion"/>
  </si>
  <si>
    <t>中转车</t>
    <phoneticPr fontId="1" type="noConversion"/>
  </si>
  <si>
    <t>作业车</t>
    <phoneticPr fontId="1" type="noConversion"/>
  </si>
  <si>
    <t>车次</t>
    <phoneticPr fontId="1" type="noConversion"/>
  </si>
  <si>
    <t>时间</t>
    <phoneticPr fontId="1" type="noConversion"/>
  </si>
  <si>
    <t>编组内容</t>
    <phoneticPr fontId="1" type="noConversion"/>
  </si>
  <si>
    <t>车流来源</t>
    <phoneticPr fontId="1" type="noConversion"/>
  </si>
  <si>
    <t>到达</t>
    <phoneticPr fontId="1" type="noConversion"/>
  </si>
  <si>
    <t>出发</t>
    <phoneticPr fontId="1" type="noConversion"/>
  </si>
  <si>
    <t>F/19  E/14  D-E/5  货场/2  专2/5</t>
    <phoneticPr fontId="1" type="noConversion"/>
  </si>
  <si>
    <t>B/21  C/17  C-D/2  货场/5  专2/4</t>
    <phoneticPr fontId="1" type="noConversion"/>
  </si>
  <si>
    <t>F/19  E/17  D-E/9</t>
    <phoneticPr fontId="1" type="noConversion"/>
  </si>
  <si>
    <t>F/25  E/10  D-E/5  专1/5</t>
    <phoneticPr fontId="1" type="noConversion"/>
  </si>
  <si>
    <t>B/25  C/14  货场/2</t>
    <phoneticPr fontId="1" type="noConversion"/>
  </si>
  <si>
    <t>F/25  E/11  专2/9</t>
    <phoneticPr fontId="1" type="noConversion"/>
  </si>
  <si>
    <t>B/7  C/30  C-D/7  货场/1</t>
    <phoneticPr fontId="1" type="noConversion"/>
  </si>
  <si>
    <t>E/5  空车/38  专2/12</t>
    <phoneticPr fontId="1" type="noConversion"/>
  </si>
  <si>
    <t>F/26  E/16  D-E/3</t>
    <phoneticPr fontId="1" type="noConversion"/>
  </si>
  <si>
    <t xml:space="preserve">B/33  C/10  C-D/2  </t>
    <phoneticPr fontId="1" type="noConversion"/>
  </si>
  <si>
    <t>F/30  E/13  D-E/2</t>
    <phoneticPr fontId="1" type="noConversion"/>
  </si>
  <si>
    <t>B/21  C/17  货场/5</t>
    <phoneticPr fontId="1" type="noConversion"/>
  </si>
  <si>
    <t>F/2  E/7  货场/4  专1/3</t>
    <phoneticPr fontId="1" type="noConversion"/>
  </si>
  <si>
    <t>F/13  E/10  D-E/7  空车/25</t>
    <phoneticPr fontId="1" type="noConversion"/>
  </si>
  <si>
    <t>B/25  C/12  专1/3  专2/5</t>
    <phoneticPr fontId="1" type="noConversion"/>
  </si>
  <si>
    <t>F/18  E/19  D-E/8</t>
    <phoneticPr fontId="1" type="noConversion"/>
  </si>
  <si>
    <t>B/17  C/11 C-D/9  专2/2</t>
    <phoneticPr fontId="1" type="noConversion"/>
  </si>
  <si>
    <t>F/15  E/11  货场/12  专1/7</t>
    <phoneticPr fontId="1" type="noConversion"/>
  </si>
  <si>
    <t>B/23  C/13  C-D/5  专1/4</t>
    <phoneticPr fontId="1" type="noConversion"/>
  </si>
  <si>
    <t>C/45</t>
    <phoneticPr fontId="1" type="noConversion"/>
  </si>
  <si>
    <t>E/45</t>
    <phoneticPr fontId="1" type="noConversion"/>
  </si>
  <si>
    <t>F/45</t>
    <phoneticPr fontId="1" type="noConversion"/>
  </si>
  <si>
    <t>B/45</t>
    <phoneticPr fontId="1" type="noConversion"/>
  </si>
  <si>
    <t>C-D/29</t>
    <phoneticPr fontId="1" type="noConversion"/>
  </si>
  <si>
    <t>F/43 空车/4</t>
    <phoneticPr fontId="1" type="noConversion"/>
  </si>
  <si>
    <t>D-E/42</t>
    <phoneticPr fontId="1" type="noConversion"/>
  </si>
  <si>
    <t>站存/45</t>
    <phoneticPr fontId="1" type="noConversion"/>
  </si>
  <si>
    <t>站存/43 作业车/2</t>
    <phoneticPr fontId="1" type="noConversion"/>
  </si>
  <si>
    <t>32507/11 21501/14 32501/17 21503/3</t>
    <phoneticPr fontId="1" type="noConversion"/>
  </si>
  <si>
    <t>21104/9 21106/7 21108/29</t>
    <phoneticPr fontId="1" type="noConversion"/>
  </si>
  <si>
    <t>21507/8 21509/30 43501/2 32505/7</t>
    <phoneticPr fontId="1" type="noConversion"/>
  </si>
  <si>
    <t>21108/4 21110/21 32004/20</t>
    <phoneticPr fontId="1" type="noConversion"/>
  </si>
  <si>
    <t>计</t>
    <phoneticPr fontId="1" type="noConversion"/>
  </si>
  <si>
    <t>指标</t>
    <phoneticPr fontId="1" type="noConversion"/>
  </si>
  <si>
    <t xml:space="preserve">                                      项目
时间</t>
    <phoneticPr fontId="1" type="noConversion"/>
  </si>
  <si>
    <t>记事</t>
    <phoneticPr fontId="1" type="noConversion"/>
  </si>
  <si>
    <t>18:00~19:00 6:00~7:00</t>
    <phoneticPr fontId="1" type="noConversion"/>
  </si>
  <si>
    <t>19:00~20:00 7:00~8:00</t>
    <phoneticPr fontId="1" type="noConversion"/>
  </si>
  <si>
    <t>20:00~21:00 8:00~9:00</t>
    <phoneticPr fontId="1" type="noConversion"/>
  </si>
  <si>
    <t>21:00~22:00 9:00~10:00</t>
    <phoneticPr fontId="1" type="noConversion"/>
  </si>
  <si>
    <t>22:00~23:00 10:00~11:00</t>
    <phoneticPr fontId="1" type="noConversion"/>
  </si>
  <si>
    <t>23:00~0:00 11:00~12:00</t>
    <phoneticPr fontId="1" type="noConversion"/>
  </si>
  <si>
    <t>0:00~1:00 12:00~13:00</t>
    <phoneticPr fontId="1" type="noConversion"/>
  </si>
  <si>
    <t>1:00~2:00 13:00~14:00</t>
    <phoneticPr fontId="1" type="noConversion"/>
  </si>
  <si>
    <t>2:00~3:00 14:00~15:00</t>
    <phoneticPr fontId="1" type="noConversion"/>
  </si>
  <si>
    <t>3:00~4:00 15:00~16:00</t>
    <phoneticPr fontId="1" type="noConversion"/>
  </si>
  <si>
    <t>4:00~5:00 16:00~17:00</t>
    <phoneticPr fontId="1" type="noConversion"/>
  </si>
  <si>
    <t>5:00~6:00 17:00~18:00</t>
    <phoneticPr fontId="1" type="noConversion"/>
  </si>
  <si>
    <t>装车</t>
    <phoneticPr fontId="1" type="noConversion"/>
  </si>
  <si>
    <t>卸车</t>
    <phoneticPr fontId="1" type="noConversion"/>
  </si>
  <si>
    <t>项目</t>
    <phoneticPr fontId="1" type="noConversion"/>
  </si>
  <si>
    <t>计划</t>
    <phoneticPr fontId="1" type="noConversion"/>
  </si>
  <si>
    <t>实际</t>
    <phoneticPr fontId="1" type="noConversion"/>
  </si>
  <si>
    <t>停时</t>
    <phoneticPr fontId="1" type="noConversion"/>
  </si>
  <si>
    <t>中时</t>
    <phoneticPr fontId="1" type="noConversion"/>
  </si>
  <si>
    <t>正点</t>
    <phoneticPr fontId="1" type="noConversion"/>
  </si>
  <si>
    <t>站存/4 32507/15 作业车/17 21501/9</t>
  </si>
  <si>
    <t>21501/10 作业车/24 32501/11</t>
  </si>
  <si>
    <t>作业车/8 32002/21 21104/16</t>
  </si>
  <si>
    <t>作业车/3 21104/14 21106/28</t>
  </si>
  <si>
    <t>作业车/2 21505/25 21507/18</t>
  </si>
  <si>
    <t>21503/7 作业车/6 32503/5 21505/11 21507/16</t>
  </si>
  <si>
    <t>作业车/32 21509/13</t>
  </si>
  <si>
    <t>32505/10 作业车/21 21511/14</t>
  </si>
  <si>
    <t>站存/22 21102/23</t>
  </si>
  <si>
    <t>站存/11 21102/13 作业车/4 32002/17</t>
  </si>
  <si>
    <t>站存/11 21102/5 作业车/4 32002/2 21106/7</t>
  </si>
  <si>
    <t>站存/17 21501/5 32501/9 作业车/3 21503/5 21507/3</t>
  </si>
  <si>
    <t>结存142</t>
    <phoneticPr fontId="1" type="noConversion"/>
  </si>
  <si>
    <t>结存64</t>
    <phoneticPr fontId="1" type="noConversion"/>
  </si>
  <si>
    <t xml:space="preserve">32501/8 作业车/12 21503/25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</si>
</sst>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3"/>
  <sheetViews>
    <sheetView tabSelected="1" workbookViewId="0">
      <selection activeCell="L18" sqref="L18:Q23"/>
    </sheetView>
  </sheetViews>
  <sheetFormatPr defaultRowHeight="13.8" x14ac:dyDescent="0.25"/>
  <cols>
    <col min="4" max="4" width="31.88671875" customWidth="1"/>
    <col min="7" max="7" width="13.6640625" customWidth="1"/>
    <col min="8" max="8" width="52.21875" customWidth="1"/>
    <col min="12" max="17" width="6.6640625" customWidth="1"/>
  </cols>
  <sheetData>
    <row r="2" spans="2:17" ht="16.8" customHeight="1" x14ac:dyDescent="0.25">
      <c r="B2" s="6" t="s">
        <v>1</v>
      </c>
      <c r="C2" s="6"/>
      <c r="D2" s="6"/>
      <c r="E2" s="6" t="s">
        <v>0</v>
      </c>
      <c r="F2" s="6"/>
      <c r="G2" s="6"/>
      <c r="H2" s="6"/>
      <c r="I2" s="19" t="s">
        <v>44</v>
      </c>
      <c r="J2" s="19"/>
      <c r="K2" s="19"/>
      <c r="L2" s="6" t="s">
        <v>2</v>
      </c>
      <c r="M2" s="6"/>
      <c r="N2" s="6"/>
      <c r="O2" s="6" t="s">
        <v>3</v>
      </c>
      <c r="P2" s="6"/>
      <c r="Q2" s="6"/>
    </row>
    <row r="3" spans="2:17" ht="16.8" customHeight="1" x14ac:dyDescent="0.25">
      <c r="B3" s="3" t="s">
        <v>4</v>
      </c>
      <c r="C3" s="3" t="s">
        <v>5</v>
      </c>
      <c r="D3" s="3" t="s">
        <v>6</v>
      </c>
      <c r="E3" s="3" t="s">
        <v>4</v>
      </c>
      <c r="F3" s="3" t="s">
        <v>5</v>
      </c>
      <c r="G3" s="3" t="s">
        <v>6</v>
      </c>
      <c r="H3" s="3" t="s">
        <v>7</v>
      </c>
      <c r="I3" s="19"/>
      <c r="J3" s="19"/>
      <c r="K3" s="19"/>
      <c r="L3" s="3" t="s">
        <v>8</v>
      </c>
      <c r="M3" s="3" t="s">
        <v>9</v>
      </c>
      <c r="N3" s="4" t="s">
        <v>78</v>
      </c>
      <c r="O3" s="3" t="s">
        <v>8</v>
      </c>
      <c r="P3" s="3" t="s">
        <v>9</v>
      </c>
      <c r="Q3" s="5" t="s">
        <v>79</v>
      </c>
    </row>
    <row r="4" spans="2:17" ht="16.8" customHeight="1" x14ac:dyDescent="0.25">
      <c r="B4" s="3">
        <v>21102</v>
      </c>
      <c r="C4" s="1">
        <v>0.76736111111111116</v>
      </c>
      <c r="D4" s="3" t="s">
        <v>28</v>
      </c>
      <c r="E4" s="3">
        <v>30002</v>
      </c>
      <c r="F4" s="1">
        <v>0.82291666666666663</v>
      </c>
      <c r="G4" s="3" t="s">
        <v>29</v>
      </c>
      <c r="H4" s="3" t="s">
        <v>36</v>
      </c>
      <c r="I4" s="6" t="s">
        <v>46</v>
      </c>
      <c r="J4" s="6"/>
      <c r="K4" s="6"/>
      <c r="L4" s="3">
        <v>86</v>
      </c>
      <c r="M4" s="3">
        <v>67</v>
      </c>
      <c r="N4" s="3">
        <f>142+86-67</f>
        <v>161</v>
      </c>
      <c r="O4" s="3">
        <v>4</v>
      </c>
      <c r="P4" s="3">
        <v>7</v>
      </c>
      <c r="Q4" s="3">
        <f>64+4-7</f>
        <v>61</v>
      </c>
    </row>
    <row r="5" spans="2:17" ht="16.8" customHeight="1" x14ac:dyDescent="0.25">
      <c r="B5" s="3">
        <v>21501</v>
      </c>
      <c r="C5" s="1">
        <v>0.8125</v>
      </c>
      <c r="D5" s="3" t="s">
        <v>10</v>
      </c>
      <c r="E5" s="3">
        <v>30001</v>
      </c>
      <c r="F5" s="1">
        <v>0.88888888888888884</v>
      </c>
      <c r="G5" s="3" t="s">
        <v>30</v>
      </c>
      <c r="H5" s="3" t="s">
        <v>37</v>
      </c>
      <c r="I5" s="6" t="s">
        <v>47</v>
      </c>
      <c r="J5" s="6"/>
      <c r="K5" s="6"/>
      <c r="L5" s="3">
        <v>83</v>
      </c>
      <c r="M5" s="3">
        <v>74</v>
      </c>
      <c r="N5" s="3">
        <f t="shared" ref="N5:N15" si="0">N4-M5+L5</f>
        <v>170</v>
      </c>
      <c r="O5" s="3">
        <v>7</v>
      </c>
      <c r="P5" s="3">
        <v>16</v>
      </c>
      <c r="Q5" s="3">
        <f>Q4-P5+O5</f>
        <v>52</v>
      </c>
    </row>
    <row r="6" spans="2:17" ht="16.8" customHeight="1" x14ac:dyDescent="0.25">
      <c r="B6" s="3">
        <v>32002</v>
      </c>
      <c r="C6" s="1">
        <v>0.92708333333333337</v>
      </c>
      <c r="D6" s="3" t="s">
        <v>11</v>
      </c>
      <c r="E6" s="3">
        <v>20001</v>
      </c>
      <c r="F6" s="1">
        <v>0.98263888888888884</v>
      </c>
      <c r="G6" s="3" t="s">
        <v>31</v>
      </c>
      <c r="H6" s="3" t="s">
        <v>66</v>
      </c>
      <c r="I6" s="6" t="s">
        <v>48</v>
      </c>
      <c r="J6" s="6"/>
      <c r="K6" s="6"/>
      <c r="L6" s="3"/>
      <c r="M6" s="3"/>
      <c r="N6" s="3">
        <f t="shared" si="0"/>
        <v>170</v>
      </c>
      <c r="O6" s="3"/>
      <c r="P6" s="3"/>
      <c r="Q6" s="3">
        <f t="shared" ref="Q6:Q15" si="1">Q5-P6+O6</f>
        <v>52</v>
      </c>
    </row>
    <row r="7" spans="2:17" ht="16.8" customHeight="1" x14ac:dyDescent="0.25">
      <c r="B7" s="3">
        <v>32501</v>
      </c>
      <c r="C7" s="1">
        <v>0.95138888888888884</v>
      </c>
      <c r="D7" s="3" t="s">
        <v>12</v>
      </c>
      <c r="E7" s="3">
        <v>20002</v>
      </c>
      <c r="F7" s="1">
        <v>1.0416666666666666E-2</v>
      </c>
      <c r="G7" s="3" t="s">
        <v>32</v>
      </c>
      <c r="H7" s="3" t="s">
        <v>74</v>
      </c>
      <c r="I7" s="6" t="s">
        <v>49</v>
      </c>
      <c r="J7" s="6"/>
      <c r="K7" s="6"/>
      <c r="L7" s="3"/>
      <c r="M7" s="3">
        <v>79</v>
      </c>
      <c r="N7" s="3">
        <f t="shared" si="0"/>
        <v>91</v>
      </c>
      <c r="O7" s="3"/>
      <c r="P7" s="3">
        <v>11</v>
      </c>
      <c r="Q7" s="3">
        <f t="shared" si="1"/>
        <v>41</v>
      </c>
    </row>
    <row r="8" spans="2:17" ht="16.8" customHeight="1" x14ac:dyDescent="0.25">
      <c r="B8" s="3">
        <v>21503</v>
      </c>
      <c r="C8" s="1">
        <v>4.1666666666666664E-2</v>
      </c>
      <c r="D8" s="3" t="s">
        <v>13</v>
      </c>
      <c r="E8" s="3">
        <v>30004</v>
      </c>
      <c r="F8" s="1">
        <v>4.8611111111111112E-2</v>
      </c>
      <c r="G8" s="3" t="s">
        <v>29</v>
      </c>
      <c r="H8" s="3" t="s">
        <v>75</v>
      </c>
      <c r="I8" s="6" t="s">
        <v>50</v>
      </c>
      <c r="J8" s="6"/>
      <c r="K8" s="6"/>
      <c r="L8" s="3">
        <v>168</v>
      </c>
      <c r="M8" s="3">
        <v>39</v>
      </c>
      <c r="N8" s="3">
        <f t="shared" si="0"/>
        <v>220</v>
      </c>
      <c r="O8" s="3">
        <v>14</v>
      </c>
      <c r="P8" s="3">
        <v>6</v>
      </c>
      <c r="Q8" s="3">
        <f t="shared" si="1"/>
        <v>49</v>
      </c>
    </row>
    <row r="9" spans="2:17" ht="16.8" customHeight="1" x14ac:dyDescent="0.25">
      <c r="B9" s="3">
        <v>21104</v>
      </c>
      <c r="C9" s="1">
        <v>8.3333333333333329E-2</v>
      </c>
      <c r="D9" s="3" t="s">
        <v>14</v>
      </c>
      <c r="E9" s="3">
        <v>20003</v>
      </c>
      <c r="F9" s="1">
        <v>9.375E-2</v>
      </c>
      <c r="G9" s="3" t="s">
        <v>31</v>
      </c>
      <c r="H9" s="3" t="s">
        <v>67</v>
      </c>
      <c r="I9" s="6" t="s">
        <v>51</v>
      </c>
      <c r="J9" s="6"/>
      <c r="K9" s="6"/>
      <c r="L9" s="3">
        <v>43</v>
      </c>
      <c r="M9" s="3">
        <v>67</v>
      </c>
      <c r="N9" s="3">
        <f t="shared" si="0"/>
        <v>196</v>
      </c>
      <c r="O9" s="3">
        <v>28</v>
      </c>
      <c r="P9" s="3">
        <v>20</v>
      </c>
      <c r="Q9" s="3">
        <f t="shared" si="1"/>
        <v>57</v>
      </c>
    </row>
    <row r="10" spans="2:17" ht="16.8" customHeight="1" x14ac:dyDescent="0.25">
      <c r="B10" s="3">
        <v>21505</v>
      </c>
      <c r="C10" s="1">
        <v>0.14930555555555555</v>
      </c>
      <c r="D10" s="3" t="s">
        <v>15</v>
      </c>
      <c r="E10" s="3">
        <v>30003</v>
      </c>
      <c r="F10" s="1">
        <v>0.18055555555555555</v>
      </c>
      <c r="G10" s="3" t="s">
        <v>30</v>
      </c>
      <c r="H10" s="3" t="s">
        <v>38</v>
      </c>
      <c r="I10" s="6" t="s">
        <v>52</v>
      </c>
      <c r="J10" s="6"/>
      <c r="K10" s="6"/>
      <c r="L10" s="3">
        <v>40</v>
      </c>
      <c r="M10" s="3">
        <v>90</v>
      </c>
      <c r="N10" s="3">
        <f t="shared" si="0"/>
        <v>146</v>
      </c>
      <c r="O10" s="3">
        <v>5</v>
      </c>
      <c r="P10" s="3"/>
      <c r="Q10" s="3">
        <f t="shared" si="1"/>
        <v>62</v>
      </c>
    </row>
    <row r="11" spans="2:17" ht="16.8" customHeight="1" x14ac:dyDescent="0.25">
      <c r="B11" s="3">
        <v>21106</v>
      </c>
      <c r="C11" s="1">
        <v>0.17361111111111113</v>
      </c>
      <c r="D11" s="3" t="s">
        <v>16</v>
      </c>
      <c r="E11" s="3">
        <v>20004</v>
      </c>
      <c r="F11" s="1">
        <v>0.17361111111111113</v>
      </c>
      <c r="G11" s="3" t="s">
        <v>32</v>
      </c>
      <c r="H11" s="3" t="s">
        <v>68</v>
      </c>
      <c r="I11" s="6" t="s">
        <v>53</v>
      </c>
      <c r="J11" s="6"/>
      <c r="K11" s="6"/>
      <c r="L11" s="3">
        <v>76</v>
      </c>
      <c r="M11" s="3">
        <v>41</v>
      </c>
      <c r="N11" s="3">
        <f t="shared" si="0"/>
        <v>181</v>
      </c>
      <c r="O11" s="3">
        <v>10</v>
      </c>
      <c r="P11" s="3">
        <v>4</v>
      </c>
      <c r="Q11" s="3">
        <f t="shared" si="1"/>
        <v>68</v>
      </c>
    </row>
    <row r="12" spans="2:17" ht="16.8" customHeight="1" x14ac:dyDescent="0.25">
      <c r="B12" s="3">
        <v>32503</v>
      </c>
      <c r="C12" s="1">
        <v>0.1875</v>
      </c>
      <c r="D12" s="3" t="s">
        <v>17</v>
      </c>
      <c r="E12" s="3">
        <v>43052</v>
      </c>
      <c r="F12" s="1">
        <v>0.2638888888888889</v>
      </c>
      <c r="G12" s="3" t="s">
        <v>33</v>
      </c>
      <c r="H12" s="3" t="s">
        <v>76</v>
      </c>
      <c r="I12" s="6" t="s">
        <v>54</v>
      </c>
      <c r="J12" s="6"/>
      <c r="K12" s="6"/>
      <c r="L12" s="3"/>
      <c r="M12" s="3">
        <v>34</v>
      </c>
      <c r="N12" s="3">
        <f t="shared" si="0"/>
        <v>147</v>
      </c>
      <c r="O12" s="3"/>
      <c r="P12" s="3">
        <v>56</v>
      </c>
      <c r="Q12" s="3">
        <f t="shared" si="1"/>
        <v>12</v>
      </c>
    </row>
    <row r="13" spans="2:17" ht="16.8" customHeight="1" x14ac:dyDescent="0.25">
      <c r="B13" s="3">
        <v>21507</v>
      </c>
      <c r="C13" s="1">
        <v>0.27083333333333331</v>
      </c>
      <c r="D13" s="3" t="s">
        <v>18</v>
      </c>
      <c r="E13" s="3">
        <v>30006</v>
      </c>
      <c r="F13" s="1">
        <v>0.28819444444444448</v>
      </c>
      <c r="G13" s="3" t="s">
        <v>29</v>
      </c>
      <c r="H13" s="3" t="s">
        <v>69</v>
      </c>
      <c r="I13" s="6" t="s">
        <v>55</v>
      </c>
      <c r="J13" s="6"/>
      <c r="K13" s="6"/>
      <c r="L13" s="3">
        <v>81</v>
      </c>
      <c r="M13" s="3">
        <v>92</v>
      </c>
      <c r="N13" s="3">
        <f t="shared" si="0"/>
        <v>136</v>
      </c>
      <c r="O13" s="3">
        <v>9</v>
      </c>
      <c r="P13" s="3"/>
      <c r="Q13" s="3">
        <f t="shared" si="1"/>
        <v>21</v>
      </c>
    </row>
    <row r="14" spans="2:17" ht="16.8" customHeight="1" x14ac:dyDescent="0.25">
      <c r="B14" s="3">
        <v>21108</v>
      </c>
      <c r="C14" s="1">
        <v>0.31944444444444448</v>
      </c>
      <c r="D14" s="3" t="s">
        <v>19</v>
      </c>
      <c r="E14" s="3">
        <v>20005</v>
      </c>
      <c r="F14" s="1">
        <v>0.30902777777777779</v>
      </c>
      <c r="G14" s="3" t="s">
        <v>31</v>
      </c>
      <c r="H14" s="3" t="s">
        <v>80</v>
      </c>
      <c r="I14" s="6" t="s">
        <v>56</v>
      </c>
      <c r="J14" s="6"/>
      <c r="K14" s="6"/>
      <c r="L14" s="3">
        <v>86</v>
      </c>
      <c r="M14" s="3">
        <v>82</v>
      </c>
      <c r="N14" s="3">
        <f t="shared" si="0"/>
        <v>140</v>
      </c>
      <c r="O14" s="3">
        <v>53</v>
      </c>
      <c r="P14" s="3">
        <v>8</v>
      </c>
      <c r="Q14" s="3">
        <f t="shared" si="1"/>
        <v>66</v>
      </c>
    </row>
    <row r="15" spans="2:17" ht="16.8" customHeight="1" x14ac:dyDescent="0.25">
      <c r="B15" s="3">
        <v>21509</v>
      </c>
      <c r="C15" s="1">
        <v>0.43055555555555558</v>
      </c>
      <c r="D15" s="3" t="s">
        <v>20</v>
      </c>
      <c r="E15" s="3">
        <v>20007</v>
      </c>
      <c r="F15" s="1">
        <v>0.39930555555555558</v>
      </c>
      <c r="G15" s="3" t="s">
        <v>31</v>
      </c>
      <c r="H15" s="3" t="s">
        <v>70</v>
      </c>
      <c r="I15" s="6" t="s">
        <v>57</v>
      </c>
      <c r="J15" s="6"/>
      <c r="K15" s="6"/>
      <c r="L15" s="3">
        <v>26</v>
      </c>
      <c r="M15" s="3">
        <v>24</v>
      </c>
      <c r="N15" s="3">
        <f t="shared" si="0"/>
        <v>142</v>
      </c>
      <c r="O15" s="3">
        <v>19</v>
      </c>
      <c r="P15" s="3">
        <v>21</v>
      </c>
      <c r="Q15" s="3">
        <f t="shared" si="1"/>
        <v>64</v>
      </c>
    </row>
    <row r="16" spans="2:17" ht="16.8" customHeight="1" x14ac:dyDescent="0.25">
      <c r="B16" s="3">
        <v>21110</v>
      </c>
      <c r="C16" s="1">
        <v>0.43402777777777773</v>
      </c>
      <c r="D16" s="3" t="s">
        <v>21</v>
      </c>
      <c r="E16" s="3">
        <v>30005</v>
      </c>
      <c r="F16" s="1">
        <v>0.4236111111111111</v>
      </c>
      <c r="G16" s="3" t="s">
        <v>30</v>
      </c>
      <c r="H16" s="3" t="s">
        <v>71</v>
      </c>
      <c r="I16" s="6" t="s">
        <v>42</v>
      </c>
      <c r="J16" s="6"/>
      <c r="K16" s="6"/>
      <c r="L16" s="3">
        <f t="shared" ref="L16:Q16" si="2">SUM(L4:L15)</f>
        <v>689</v>
      </c>
      <c r="M16" s="3">
        <f t="shared" si="2"/>
        <v>689</v>
      </c>
      <c r="N16" s="3">
        <f t="shared" si="2"/>
        <v>1900</v>
      </c>
      <c r="O16" s="3">
        <f t="shared" si="2"/>
        <v>149</v>
      </c>
      <c r="P16" s="3">
        <f t="shared" si="2"/>
        <v>149</v>
      </c>
      <c r="Q16" s="3">
        <f t="shared" si="2"/>
        <v>605</v>
      </c>
    </row>
    <row r="17" spans="2:17" ht="16.8" customHeight="1" x14ac:dyDescent="0.25">
      <c r="B17" s="3">
        <v>43051</v>
      </c>
      <c r="C17" s="1">
        <v>0.46527777777777773</v>
      </c>
      <c r="D17" s="3" t="s">
        <v>22</v>
      </c>
      <c r="E17" s="3">
        <v>20006</v>
      </c>
      <c r="F17" s="1">
        <v>0.47916666666666669</v>
      </c>
      <c r="G17" s="3" t="s">
        <v>35</v>
      </c>
      <c r="H17" s="3" t="s">
        <v>77</v>
      </c>
      <c r="I17" s="6" t="s">
        <v>43</v>
      </c>
      <c r="J17" s="6"/>
      <c r="K17" s="6"/>
      <c r="L17" s="7" t="s">
        <v>45</v>
      </c>
      <c r="M17" s="8"/>
      <c r="N17" s="8"/>
      <c r="O17" s="8"/>
      <c r="P17" s="8"/>
      <c r="Q17" s="9"/>
    </row>
    <row r="18" spans="2:17" ht="16.8" customHeight="1" x14ac:dyDescent="0.25">
      <c r="B18" s="3">
        <v>32505</v>
      </c>
      <c r="C18" s="1">
        <v>0.5</v>
      </c>
      <c r="D18" s="3" t="s">
        <v>23</v>
      </c>
      <c r="E18" s="3">
        <v>43001</v>
      </c>
      <c r="F18" s="1">
        <v>0.51736111111111105</v>
      </c>
      <c r="G18" s="3" t="s">
        <v>32</v>
      </c>
      <c r="H18" s="3" t="s">
        <v>39</v>
      </c>
      <c r="I18" s="3" t="s">
        <v>60</v>
      </c>
      <c r="J18" s="3" t="s">
        <v>61</v>
      </c>
      <c r="K18" s="3" t="s">
        <v>62</v>
      </c>
      <c r="L18" s="10"/>
      <c r="M18" s="11"/>
      <c r="N18" s="11"/>
      <c r="O18" s="11"/>
      <c r="P18" s="11"/>
      <c r="Q18" s="12"/>
    </row>
    <row r="19" spans="2:17" ht="16.8" customHeight="1" x14ac:dyDescent="0.25">
      <c r="B19" s="3">
        <v>32004</v>
      </c>
      <c r="C19" s="1">
        <v>0.58333333333333337</v>
      </c>
      <c r="D19" s="3" t="s">
        <v>24</v>
      </c>
      <c r="E19" s="3">
        <v>30007</v>
      </c>
      <c r="F19" s="1">
        <v>0.59027777777777779</v>
      </c>
      <c r="G19" s="3" t="s">
        <v>30</v>
      </c>
      <c r="H19" s="3" t="s">
        <v>72</v>
      </c>
      <c r="I19" s="3" t="s">
        <v>58</v>
      </c>
      <c r="J19" s="3">
        <v>149</v>
      </c>
      <c r="K19" s="3">
        <v>149</v>
      </c>
      <c r="L19" s="13"/>
      <c r="M19" s="14"/>
      <c r="N19" s="14"/>
      <c r="O19" s="14"/>
      <c r="P19" s="14"/>
      <c r="Q19" s="15"/>
    </row>
    <row r="20" spans="2:17" ht="16.8" customHeight="1" x14ac:dyDescent="0.25">
      <c r="B20" s="3">
        <v>21511</v>
      </c>
      <c r="C20" s="1">
        <v>0.64583333333333337</v>
      </c>
      <c r="D20" s="3" t="s">
        <v>25</v>
      </c>
      <c r="E20" s="3">
        <v>20009</v>
      </c>
      <c r="F20" s="1">
        <v>0.63541666666666663</v>
      </c>
      <c r="G20" s="3" t="s">
        <v>34</v>
      </c>
      <c r="H20" s="3" t="s">
        <v>40</v>
      </c>
      <c r="I20" s="3" t="s">
        <v>59</v>
      </c>
      <c r="J20" s="3">
        <v>90</v>
      </c>
      <c r="K20" s="3">
        <v>90</v>
      </c>
      <c r="L20" s="13"/>
      <c r="M20" s="14"/>
      <c r="N20" s="14"/>
      <c r="O20" s="14"/>
      <c r="P20" s="14"/>
      <c r="Q20" s="15"/>
    </row>
    <row r="21" spans="2:17" ht="16.8" customHeight="1" x14ac:dyDescent="0.25">
      <c r="B21" s="3">
        <v>43002</v>
      </c>
      <c r="C21" s="1">
        <v>0.68402777777777779</v>
      </c>
      <c r="D21" s="3" t="s">
        <v>26</v>
      </c>
      <c r="E21" s="3">
        <v>20008</v>
      </c>
      <c r="F21" s="1">
        <v>0.65972222222222221</v>
      </c>
      <c r="G21" s="3" t="s">
        <v>32</v>
      </c>
      <c r="H21" s="2" t="s">
        <v>41</v>
      </c>
      <c r="I21" s="3" t="s">
        <v>63</v>
      </c>
      <c r="J21" s="3"/>
      <c r="K21" s="3">
        <v>6.6</v>
      </c>
      <c r="L21" s="13"/>
      <c r="M21" s="14"/>
      <c r="N21" s="14"/>
      <c r="O21" s="14"/>
      <c r="P21" s="14"/>
      <c r="Q21" s="15"/>
    </row>
    <row r="22" spans="2:17" ht="16.8" customHeight="1" x14ac:dyDescent="0.25">
      <c r="B22" s="3">
        <v>32507</v>
      </c>
      <c r="C22" s="1">
        <v>0.72916666666666663</v>
      </c>
      <c r="D22" s="3" t="s">
        <v>27</v>
      </c>
      <c r="E22" s="3">
        <v>20011</v>
      </c>
      <c r="F22" s="1">
        <v>0.72222222222222221</v>
      </c>
      <c r="G22" s="3" t="s">
        <v>31</v>
      </c>
      <c r="H22" s="3" t="s">
        <v>73</v>
      </c>
      <c r="I22" s="3" t="s">
        <v>64</v>
      </c>
      <c r="J22" s="3"/>
      <c r="K22" s="3">
        <v>3.2</v>
      </c>
      <c r="L22" s="13"/>
      <c r="M22" s="14"/>
      <c r="N22" s="14"/>
      <c r="O22" s="14"/>
      <c r="P22" s="14"/>
      <c r="Q22" s="15"/>
    </row>
    <row r="23" spans="2:17" ht="15" customHeight="1" x14ac:dyDescent="0.25">
      <c r="B23" s="3"/>
      <c r="C23" s="3"/>
      <c r="D23" s="3"/>
      <c r="E23" s="3"/>
      <c r="F23" s="3"/>
      <c r="G23" s="3"/>
      <c r="H23" s="3"/>
      <c r="I23" s="3" t="s">
        <v>65</v>
      </c>
      <c r="J23" s="3"/>
      <c r="K23" s="20">
        <v>1</v>
      </c>
      <c r="L23" s="16"/>
      <c r="M23" s="17"/>
      <c r="N23" s="17"/>
      <c r="O23" s="17"/>
      <c r="P23" s="17"/>
      <c r="Q23" s="18"/>
    </row>
  </sheetData>
  <mergeCells count="21">
    <mergeCell ref="O2:Q2"/>
    <mergeCell ref="I13:K13"/>
    <mergeCell ref="I14:K14"/>
    <mergeCell ref="B2:D2"/>
    <mergeCell ref="E2:H2"/>
    <mergeCell ref="L2:N2"/>
    <mergeCell ref="I8:K8"/>
    <mergeCell ref="I9:K9"/>
    <mergeCell ref="I10:K10"/>
    <mergeCell ref="I11:K11"/>
    <mergeCell ref="I12:K12"/>
    <mergeCell ref="I2:K3"/>
    <mergeCell ref="I4:K4"/>
    <mergeCell ref="I5:K5"/>
    <mergeCell ref="I6:K6"/>
    <mergeCell ref="I7:K7"/>
    <mergeCell ref="I15:K15"/>
    <mergeCell ref="I16:K16"/>
    <mergeCell ref="I17:K17"/>
    <mergeCell ref="L17:Q17"/>
    <mergeCell ref="L18:Q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He</dc:creator>
  <cp:lastModifiedBy>Junfeng</cp:lastModifiedBy>
  <dcterms:created xsi:type="dcterms:W3CDTF">2015-06-05T18:19:34Z</dcterms:created>
  <dcterms:modified xsi:type="dcterms:W3CDTF">2024-05-18T09:35:51Z</dcterms:modified>
</cp:coreProperties>
</file>