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行车组织\"/>
    </mc:Choice>
  </mc:AlternateContent>
  <xr:revisionPtr revIDLastSave="0" documentId="13_ncr:1_{0685043C-171B-43DE-8A6D-A98A0A6722F4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O19" i="1"/>
  <c r="T14" i="1"/>
  <c r="T13" i="1"/>
  <c r="T12" i="1"/>
  <c r="T11" i="1"/>
  <c r="T10" i="1"/>
  <c r="T9" i="1"/>
  <c r="P15" i="1"/>
  <c r="P16" i="1"/>
  <c r="T8" i="1"/>
  <c r="T7" i="1"/>
  <c r="T6" i="1"/>
  <c r="P19" i="1" l="1"/>
</calcChain>
</file>

<file path=xl/sharedStrings.xml><?xml version="1.0" encoding="utf-8"?>
<sst xmlns="http://schemas.openxmlformats.org/spreadsheetml/2006/main" count="36" uniqueCount="21">
  <si>
    <t>去向或达到</t>
    <phoneticPr fontId="1" type="noConversion"/>
  </si>
  <si>
    <t>B</t>
    <phoneticPr fontId="1" type="noConversion"/>
  </si>
  <si>
    <t>C</t>
    <phoneticPr fontId="1" type="noConversion"/>
  </si>
  <si>
    <t>C-D</t>
    <phoneticPr fontId="1" type="noConversion"/>
  </si>
  <si>
    <t>小计</t>
    <phoneticPr fontId="1" type="noConversion"/>
  </si>
  <si>
    <t>C方向</t>
    <phoneticPr fontId="1" type="noConversion"/>
  </si>
  <si>
    <t>F</t>
    <phoneticPr fontId="1" type="noConversion"/>
  </si>
  <si>
    <t>E</t>
    <phoneticPr fontId="1" type="noConversion"/>
  </si>
  <si>
    <t>D-E</t>
    <phoneticPr fontId="1" type="noConversion"/>
  </si>
  <si>
    <t>E方向</t>
    <phoneticPr fontId="1" type="noConversion"/>
  </si>
  <si>
    <t>去向</t>
    <phoneticPr fontId="1" type="noConversion"/>
  </si>
  <si>
    <t>卸车</t>
    <phoneticPr fontId="1" type="noConversion"/>
  </si>
  <si>
    <t>空车</t>
    <phoneticPr fontId="1" type="noConversion"/>
  </si>
  <si>
    <t>合计</t>
    <phoneticPr fontId="1" type="noConversion"/>
  </si>
  <si>
    <t>本站到达</t>
    <phoneticPr fontId="1" type="noConversion"/>
  </si>
  <si>
    <t>总计</t>
    <phoneticPr fontId="1" type="noConversion"/>
  </si>
  <si>
    <t>计</t>
    <phoneticPr fontId="1" type="noConversion"/>
  </si>
  <si>
    <t>自装重车</t>
    <phoneticPr fontId="1" type="noConversion"/>
  </si>
  <si>
    <t>有调</t>
    <phoneticPr fontId="1" type="noConversion"/>
  </si>
  <si>
    <t>无调</t>
    <phoneticPr fontId="1" type="noConversion"/>
  </si>
  <si>
    <t>本站发出
空车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</si>
</sst>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T19"/>
  <sheetViews>
    <sheetView tabSelected="1" workbookViewId="0">
      <selection activeCell="P19" sqref="P19"/>
    </sheetView>
  </sheetViews>
  <sheetFormatPr defaultRowHeight="13.8" x14ac:dyDescent="0.25"/>
  <sheetData>
    <row r="3" spans="5:20" x14ac:dyDescent="0.25">
      <c r="E3" s="3" t="s">
        <v>0</v>
      </c>
      <c r="F3" s="3"/>
      <c r="G3" s="3"/>
      <c r="H3" s="2" t="s">
        <v>10</v>
      </c>
      <c r="I3" s="2"/>
      <c r="J3" s="2"/>
      <c r="K3" s="2"/>
      <c r="L3" s="2"/>
      <c r="M3" s="2"/>
      <c r="N3" s="2"/>
      <c r="O3" s="2"/>
      <c r="P3" s="2"/>
      <c r="Q3" s="2" t="s">
        <v>14</v>
      </c>
      <c r="R3" s="2"/>
      <c r="S3" s="2"/>
      <c r="T3" s="3" t="s">
        <v>15</v>
      </c>
    </row>
    <row r="4" spans="5:20" x14ac:dyDescent="0.25">
      <c r="E4" s="3"/>
      <c r="F4" s="3"/>
      <c r="G4" s="3"/>
      <c r="H4" s="2" t="s">
        <v>5</v>
      </c>
      <c r="I4" s="2"/>
      <c r="J4" s="2"/>
      <c r="K4" s="2"/>
      <c r="L4" s="2" t="s">
        <v>9</v>
      </c>
      <c r="M4" s="2"/>
      <c r="N4" s="2"/>
      <c r="O4" s="2"/>
      <c r="P4" s="3" t="s">
        <v>16</v>
      </c>
      <c r="Q4" s="3" t="s">
        <v>11</v>
      </c>
      <c r="R4" s="3" t="s">
        <v>12</v>
      </c>
      <c r="S4" s="3" t="s">
        <v>13</v>
      </c>
      <c r="T4" s="3"/>
    </row>
    <row r="5" spans="5:20" x14ac:dyDescent="0.25">
      <c r="E5" s="3"/>
      <c r="F5" s="3"/>
      <c r="G5" s="3"/>
      <c r="H5" s="1" t="s">
        <v>1</v>
      </c>
      <c r="I5" s="1" t="s">
        <v>2</v>
      </c>
      <c r="J5" s="1" t="s">
        <v>3</v>
      </c>
      <c r="K5" s="1" t="s">
        <v>4</v>
      </c>
      <c r="L5" s="1" t="s">
        <v>6</v>
      </c>
      <c r="M5" s="1" t="s">
        <v>7</v>
      </c>
      <c r="N5" s="1" t="s">
        <v>8</v>
      </c>
      <c r="O5" s="1" t="s">
        <v>4</v>
      </c>
      <c r="P5" s="3"/>
      <c r="Q5" s="3"/>
      <c r="R5" s="3"/>
      <c r="S5" s="3"/>
      <c r="T5" s="3"/>
    </row>
    <row r="6" spans="5:20" x14ac:dyDescent="0.25">
      <c r="E6" s="3" t="s">
        <v>5</v>
      </c>
      <c r="F6" s="4" t="s">
        <v>18</v>
      </c>
      <c r="G6" s="5"/>
      <c r="H6" s="1"/>
      <c r="I6" s="1"/>
      <c r="J6" s="1"/>
      <c r="K6" s="1"/>
      <c r="L6" s="1">
        <v>192</v>
      </c>
      <c r="M6" s="1">
        <v>133</v>
      </c>
      <c r="N6" s="1">
        <v>39</v>
      </c>
      <c r="O6" s="1">
        <v>364</v>
      </c>
      <c r="P6" s="1">
        <v>364</v>
      </c>
      <c r="Q6" s="1">
        <v>59</v>
      </c>
      <c r="R6" s="1">
        <v>63</v>
      </c>
      <c r="S6" s="1">
        <v>122</v>
      </c>
      <c r="T6" s="1">
        <f>S6+O6</f>
        <v>486</v>
      </c>
    </row>
    <row r="7" spans="5:20" x14ac:dyDescent="0.25">
      <c r="E7" s="3"/>
      <c r="F7" s="4" t="s">
        <v>19</v>
      </c>
      <c r="G7" s="5"/>
      <c r="H7" s="1"/>
      <c r="I7" s="1"/>
      <c r="J7" s="1"/>
      <c r="K7" s="1"/>
      <c r="L7" s="1">
        <v>315</v>
      </c>
      <c r="M7" s="1"/>
      <c r="N7" s="1"/>
      <c r="O7" s="1">
        <v>315</v>
      </c>
      <c r="P7" s="1">
        <v>315</v>
      </c>
      <c r="Q7" s="1"/>
      <c r="R7" s="1">
        <v>55</v>
      </c>
      <c r="S7" s="1">
        <v>55</v>
      </c>
      <c r="T7" s="1">
        <f>55+315</f>
        <v>370</v>
      </c>
    </row>
    <row r="8" spans="5:20" x14ac:dyDescent="0.25">
      <c r="E8" s="3"/>
      <c r="F8" s="4" t="s">
        <v>4</v>
      </c>
      <c r="G8" s="5"/>
      <c r="H8" s="1"/>
      <c r="I8" s="1"/>
      <c r="J8" s="1"/>
      <c r="K8" s="1"/>
      <c r="L8" s="1">
        <v>507</v>
      </c>
      <c r="M8" s="1">
        <v>133</v>
      </c>
      <c r="N8" s="1">
        <v>39</v>
      </c>
      <c r="O8" s="1">
        <v>679</v>
      </c>
      <c r="P8" s="1">
        <v>679</v>
      </c>
      <c r="Q8" s="1">
        <v>59</v>
      </c>
      <c r="R8" s="1">
        <v>118</v>
      </c>
      <c r="S8" s="1">
        <v>177</v>
      </c>
      <c r="T8" s="1">
        <f>177+679</f>
        <v>856</v>
      </c>
    </row>
    <row r="9" spans="5:20" x14ac:dyDescent="0.25">
      <c r="E9" s="3" t="s">
        <v>9</v>
      </c>
      <c r="F9" s="4" t="s">
        <v>18</v>
      </c>
      <c r="G9" s="5"/>
      <c r="H9" s="1">
        <v>172</v>
      </c>
      <c r="I9" s="1">
        <v>124</v>
      </c>
      <c r="J9" s="1">
        <v>25</v>
      </c>
      <c r="K9" s="1">
        <v>321</v>
      </c>
      <c r="L9" s="1"/>
      <c r="M9" s="1"/>
      <c r="N9" s="1"/>
      <c r="O9" s="1"/>
      <c r="P9" s="1">
        <v>321</v>
      </c>
      <c r="Q9" s="1">
        <v>31</v>
      </c>
      <c r="R9" s="1"/>
      <c r="S9" s="1">
        <v>31</v>
      </c>
      <c r="T9" s="1">
        <f>31+321</f>
        <v>352</v>
      </c>
    </row>
    <row r="10" spans="5:20" x14ac:dyDescent="0.25">
      <c r="E10" s="3"/>
      <c r="F10" s="4" t="s">
        <v>19</v>
      </c>
      <c r="G10" s="5"/>
      <c r="H10" s="1">
        <v>495</v>
      </c>
      <c r="I10" s="1"/>
      <c r="J10" s="1"/>
      <c r="K10" s="1">
        <v>495</v>
      </c>
      <c r="L10" s="1"/>
      <c r="M10" s="1"/>
      <c r="N10" s="1"/>
      <c r="O10" s="1"/>
      <c r="P10" s="1">
        <v>495</v>
      </c>
      <c r="Q10" s="1"/>
      <c r="R10" s="1"/>
      <c r="S10" s="1"/>
      <c r="T10" s="1">
        <f>495</f>
        <v>495</v>
      </c>
    </row>
    <row r="11" spans="5:20" x14ac:dyDescent="0.25">
      <c r="E11" s="3"/>
      <c r="F11" s="4" t="s">
        <v>4</v>
      </c>
      <c r="G11" s="5"/>
      <c r="H11" s="1">
        <v>667</v>
      </c>
      <c r="I11" s="1">
        <v>124</v>
      </c>
      <c r="J11" s="1">
        <v>25</v>
      </c>
      <c r="K11" s="1">
        <v>816</v>
      </c>
      <c r="L11" s="1"/>
      <c r="M11" s="1"/>
      <c r="N11" s="1"/>
      <c r="O11" s="1"/>
      <c r="P11" s="1">
        <v>816</v>
      </c>
      <c r="Q11" s="1">
        <v>31</v>
      </c>
      <c r="R11" s="1"/>
      <c r="S11" s="1">
        <v>31</v>
      </c>
      <c r="T11" s="1">
        <f>31+816</f>
        <v>847</v>
      </c>
    </row>
    <row r="12" spans="5:20" x14ac:dyDescent="0.25">
      <c r="E12" s="3" t="s">
        <v>16</v>
      </c>
      <c r="F12" s="4" t="s">
        <v>18</v>
      </c>
      <c r="G12" s="5"/>
      <c r="H12" s="1">
        <v>172</v>
      </c>
      <c r="I12" s="1">
        <v>124</v>
      </c>
      <c r="J12" s="1">
        <v>25</v>
      </c>
      <c r="K12" s="1">
        <v>321</v>
      </c>
      <c r="L12" s="1">
        <v>192</v>
      </c>
      <c r="M12" s="1">
        <v>133</v>
      </c>
      <c r="N12" s="1">
        <v>39</v>
      </c>
      <c r="O12" s="1">
        <v>364</v>
      </c>
      <c r="P12" s="1">
        <v>685</v>
      </c>
      <c r="Q12" s="1">
        <v>90</v>
      </c>
      <c r="R12" s="1">
        <v>63</v>
      </c>
      <c r="S12" s="1">
        <v>153</v>
      </c>
      <c r="T12" s="1">
        <f>153+364+321</f>
        <v>838</v>
      </c>
    </row>
    <row r="13" spans="5:20" x14ac:dyDescent="0.25">
      <c r="E13" s="3"/>
      <c r="F13" s="4" t="s">
        <v>19</v>
      </c>
      <c r="G13" s="5"/>
      <c r="H13" s="1">
        <v>495</v>
      </c>
      <c r="I13" s="1"/>
      <c r="J13" s="1"/>
      <c r="K13" s="1">
        <v>495</v>
      </c>
      <c r="L13" s="1">
        <v>315</v>
      </c>
      <c r="M13" s="1"/>
      <c r="N13" s="1"/>
      <c r="O13" s="1">
        <v>315</v>
      </c>
      <c r="P13" s="1">
        <v>810</v>
      </c>
      <c r="Q13" s="1"/>
      <c r="R13" s="1">
        <v>55</v>
      </c>
      <c r="S13" s="1">
        <v>55</v>
      </c>
      <c r="T13" s="1">
        <f>55+315+495</f>
        <v>865</v>
      </c>
    </row>
    <row r="14" spans="5:20" x14ac:dyDescent="0.25">
      <c r="E14" s="3"/>
      <c r="F14" s="4" t="s">
        <v>4</v>
      </c>
      <c r="G14" s="5"/>
      <c r="H14" s="1">
        <v>667</v>
      </c>
      <c r="I14" s="1">
        <v>124</v>
      </c>
      <c r="J14" s="1">
        <v>25</v>
      </c>
      <c r="K14" s="1">
        <v>816</v>
      </c>
      <c r="L14" s="1">
        <v>507</v>
      </c>
      <c r="M14" s="1">
        <v>133</v>
      </c>
      <c r="N14" s="1">
        <v>39</v>
      </c>
      <c r="O14" s="1">
        <v>679</v>
      </c>
      <c r="P14" s="1">
        <v>1495</v>
      </c>
      <c r="Q14" s="1">
        <v>90</v>
      </c>
      <c r="R14" s="1">
        <v>118</v>
      </c>
      <c r="S14" s="1">
        <v>208</v>
      </c>
      <c r="T14" s="1">
        <f>838+865</f>
        <v>1703</v>
      </c>
    </row>
    <row r="15" spans="5:20" x14ac:dyDescent="0.25">
      <c r="E15" s="4" t="s">
        <v>17</v>
      </c>
      <c r="F15" s="6"/>
      <c r="G15" s="5"/>
      <c r="H15" s="1">
        <v>8</v>
      </c>
      <c r="I15" s="1">
        <v>11</v>
      </c>
      <c r="J15" s="1">
        <v>4</v>
      </c>
      <c r="K15" s="1">
        <v>23</v>
      </c>
      <c r="L15" s="1">
        <v>76</v>
      </c>
      <c r="M15" s="1">
        <v>47</v>
      </c>
      <c r="N15" s="1">
        <v>3</v>
      </c>
      <c r="O15" s="1">
        <v>126</v>
      </c>
      <c r="P15" s="1">
        <f>126+23</f>
        <v>149</v>
      </c>
      <c r="Q15" s="10"/>
      <c r="R15" s="11"/>
      <c r="S15" s="11"/>
      <c r="T15" s="12"/>
    </row>
    <row r="16" spans="5:20" x14ac:dyDescent="0.25">
      <c r="E16" s="4" t="s">
        <v>13</v>
      </c>
      <c r="F16" s="6"/>
      <c r="G16" s="5"/>
      <c r="H16" s="1">
        <v>675</v>
      </c>
      <c r="I16" s="1">
        <v>135</v>
      </c>
      <c r="J16" s="1">
        <v>29</v>
      </c>
      <c r="K16" s="1">
        <v>839</v>
      </c>
      <c r="L16" s="1">
        <v>583</v>
      </c>
      <c r="M16" s="1">
        <v>180</v>
      </c>
      <c r="N16" s="1">
        <v>42</v>
      </c>
      <c r="O16" s="1">
        <v>805</v>
      </c>
      <c r="P16" s="1">
        <f>805+839</f>
        <v>1644</v>
      </c>
      <c r="Q16" s="13"/>
      <c r="R16" s="14"/>
      <c r="S16" s="14"/>
      <c r="T16" s="15"/>
    </row>
    <row r="17" spans="5:20" x14ac:dyDescent="0.25">
      <c r="E17" s="9" t="s">
        <v>20</v>
      </c>
      <c r="F17" s="7" t="s">
        <v>18</v>
      </c>
      <c r="G17" s="8"/>
      <c r="H17" s="1"/>
      <c r="I17" s="1"/>
      <c r="J17" s="1"/>
      <c r="K17" s="1"/>
      <c r="L17" s="1">
        <v>2</v>
      </c>
      <c r="M17" s="1"/>
      <c r="N17" s="1">
        <v>2</v>
      </c>
      <c r="O17" s="1">
        <v>4</v>
      </c>
      <c r="P17" s="1">
        <v>4</v>
      </c>
      <c r="Q17" s="13"/>
      <c r="R17" s="14"/>
      <c r="S17" s="14"/>
      <c r="T17" s="15"/>
    </row>
    <row r="18" spans="5:20" x14ac:dyDescent="0.25">
      <c r="E18" s="3"/>
      <c r="F18" s="7" t="s">
        <v>19</v>
      </c>
      <c r="G18" s="8"/>
      <c r="H18" s="1"/>
      <c r="I18" s="1"/>
      <c r="J18" s="1"/>
      <c r="K18" s="1"/>
      <c r="L18" s="1">
        <v>55</v>
      </c>
      <c r="M18" s="1"/>
      <c r="N18" s="1"/>
      <c r="O18" s="1">
        <v>55</v>
      </c>
      <c r="P18" s="1">
        <v>55</v>
      </c>
      <c r="Q18" s="13"/>
      <c r="R18" s="14"/>
      <c r="S18" s="14"/>
      <c r="T18" s="15"/>
    </row>
    <row r="19" spans="5:20" x14ac:dyDescent="0.25">
      <c r="E19" s="4" t="s">
        <v>15</v>
      </c>
      <c r="F19" s="6"/>
      <c r="G19" s="5"/>
      <c r="H19" s="1">
        <v>675</v>
      </c>
      <c r="I19" s="1">
        <v>135</v>
      </c>
      <c r="J19" s="1">
        <v>29</v>
      </c>
      <c r="K19" s="1">
        <f>SUM(H19:J19)</f>
        <v>839</v>
      </c>
      <c r="L19" s="1">
        <v>640</v>
      </c>
      <c r="M19" s="1">
        <v>180</v>
      </c>
      <c r="N19" s="1">
        <v>44</v>
      </c>
      <c r="O19" s="1">
        <f>SUM(L19:N19)</f>
        <v>864</v>
      </c>
      <c r="P19" s="1">
        <f>K19+O19</f>
        <v>1703</v>
      </c>
      <c r="Q19" s="16"/>
      <c r="R19" s="17"/>
      <c r="S19" s="17"/>
      <c r="T19" s="18"/>
    </row>
  </sheetData>
  <mergeCells count="29">
    <mergeCell ref="S4:S5"/>
    <mergeCell ref="E15:G15"/>
    <mergeCell ref="E16:G16"/>
    <mergeCell ref="F17:G17"/>
    <mergeCell ref="F18:G18"/>
    <mergeCell ref="E17:E18"/>
    <mergeCell ref="Q15:T19"/>
    <mergeCell ref="F6:G6"/>
    <mergeCell ref="F7:G7"/>
    <mergeCell ref="F8:G8"/>
    <mergeCell ref="F9:G9"/>
    <mergeCell ref="F10:G10"/>
    <mergeCell ref="E19:G19"/>
    <mergeCell ref="Q3:S3"/>
    <mergeCell ref="T3:T5"/>
    <mergeCell ref="E6:E8"/>
    <mergeCell ref="E9:E11"/>
    <mergeCell ref="E12:E14"/>
    <mergeCell ref="F11:G11"/>
    <mergeCell ref="F12:G12"/>
    <mergeCell ref="F13:G13"/>
    <mergeCell ref="F14:G14"/>
    <mergeCell ref="E3:G5"/>
    <mergeCell ref="H4:K4"/>
    <mergeCell ref="L4:O4"/>
    <mergeCell ref="Q4:Q5"/>
    <mergeCell ref="R4:R5"/>
    <mergeCell ref="H3:P3"/>
    <mergeCell ref="P4:P5"/>
  </mergeCells>
  <phoneticPr fontId="1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cp:lastPrinted>2024-05-02T08:30:47Z</cp:lastPrinted>
  <dcterms:created xsi:type="dcterms:W3CDTF">2015-06-05T18:19:34Z</dcterms:created>
  <dcterms:modified xsi:type="dcterms:W3CDTF">2024-05-02T09:30:09Z</dcterms:modified>
</cp:coreProperties>
</file>