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ww69\Desktop\"/>
    </mc:Choice>
  </mc:AlternateContent>
  <xr:revisionPtr revIDLastSave="0" documentId="13_ncr:1_{D1A3FD2A-BD55-4D27-BD1C-7D9931E9A3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1" i="1" l="1"/>
  <c r="U41" i="1"/>
  <c r="O41" i="1"/>
  <c r="I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AA17" i="1"/>
  <c r="U17" i="1"/>
  <c r="O17" i="1"/>
  <c r="I17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D17" i="1"/>
  <c r="Z19" i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18" i="1"/>
  <c r="Z17" i="1"/>
  <c r="T18" i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17" i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17" i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P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41" i="1" s="1"/>
  <c r="D19" i="1"/>
  <c r="D18" i="1"/>
  <c r="X41" i="1"/>
  <c r="L41" i="1"/>
  <c r="R41" i="1"/>
  <c r="J41" i="1"/>
  <c r="V41" i="1"/>
  <c r="F41" i="1" l="1"/>
  <c r="H36" i="1"/>
  <c r="H37" i="1" s="1"/>
  <c r="H38" i="1" s="1"/>
  <c r="H39" i="1" s="1"/>
  <c r="H40" i="1" s="1"/>
  <c r="H16" i="1"/>
</calcChain>
</file>

<file path=xl/sharedStrings.xml><?xml version="1.0" encoding="utf-8"?>
<sst xmlns="http://schemas.openxmlformats.org/spreadsheetml/2006/main" count="85" uniqueCount="61">
  <si>
    <t>货车出入总数</t>
    <phoneticPr fontId="1" type="noConversion"/>
  </si>
  <si>
    <t>货物作业车</t>
    <phoneticPr fontId="1" type="noConversion"/>
  </si>
  <si>
    <t>无调中转车</t>
    <phoneticPr fontId="1" type="noConversion"/>
  </si>
  <si>
    <t>有调中转车</t>
    <phoneticPr fontId="1" type="noConversion"/>
  </si>
  <si>
    <t>其中</t>
    <phoneticPr fontId="1" type="noConversion"/>
  </si>
  <si>
    <t>到达</t>
    <phoneticPr fontId="1" type="noConversion"/>
  </si>
  <si>
    <t>发出</t>
    <phoneticPr fontId="1" type="noConversion"/>
  </si>
  <si>
    <t>车数</t>
    <phoneticPr fontId="1" type="noConversion"/>
  </si>
  <si>
    <t>结存</t>
    <phoneticPr fontId="1" type="noConversion"/>
  </si>
  <si>
    <t>出发</t>
    <phoneticPr fontId="1" type="noConversion"/>
  </si>
  <si>
    <t>换算
车小时</t>
    <phoneticPr fontId="1" type="noConversion"/>
  </si>
  <si>
    <t>停留
时间</t>
    <phoneticPr fontId="1" type="noConversion"/>
  </si>
  <si>
    <t>记事</t>
    <phoneticPr fontId="1" type="noConversion"/>
  </si>
  <si>
    <t xml:space="preserve">18:00~19:00 </t>
    <phoneticPr fontId="1" type="noConversion"/>
  </si>
  <si>
    <t>6:00~7:00</t>
    <phoneticPr fontId="1" type="noConversion"/>
  </si>
  <si>
    <t xml:space="preserve">19:00~20:00 </t>
    <phoneticPr fontId="1" type="noConversion"/>
  </si>
  <si>
    <t>7:00~8:00</t>
    <phoneticPr fontId="1" type="noConversion"/>
  </si>
  <si>
    <t xml:space="preserve">20:00~21:00 </t>
    <phoneticPr fontId="1" type="noConversion"/>
  </si>
  <si>
    <t>8:00~9:00</t>
    <phoneticPr fontId="1" type="noConversion"/>
  </si>
  <si>
    <t xml:space="preserve">21:00~22:00 </t>
    <phoneticPr fontId="1" type="noConversion"/>
  </si>
  <si>
    <t>9:00~10:00</t>
    <phoneticPr fontId="1" type="noConversion"/>
  </si>
  <si>
    <t xml:space="preserve">22:00~23:00 </t>
    <phoneticPr fontId="1" type="noConversion"/>
  </si>
  <si>
    <t>10:00~11:00</t>
    <phoneticPr fontId="1" type="noConversion"/>
  </si>
  <si>
    <t xml:space="preserve">23:00~0:00 </t>
    <phoneticPr fontId="1" type="noConversion"/>
  </si>
  <si>
    <t>11:00~12:00</t>
    <phoneticPr fontId="1" type="noConversion"/>
  </si>
  <si>
    <t xml:space="preserve">0:00~1:00 </t>
    <phoneticPr fontId="1" type="noConversion"/>
  </si>
  <si>
    <t>12:00~13:00</t>
    <phoneticPr fontId="1" type="noConversion"/>
  </si>
  <si>
    <t xml:space="preserve">1:00~2:00 </t>
    <phoneticPr fontId="1" type="noConversion"/>
  </si>
  <si>
    <t>13:00~14:00</t>
    <phoneticPr fontId="1" type="noConversion"/>
  </si>
  <si>
    <t xml:space="preserve">2:00~3:00 </t>
    <phoneticPr fontId="1" type="noConversion"/>
  </si>
  <si>
    <t>14:00~15:00</t>
    <phoneticPr fontId="1" type="noConversion"/>
  </si>
  <si>
    <t xml:space="preserve">3:00~4:00 </t>
    <phoneticPr fontId="1" type="noConversion"/>
  </si>
  <si>
    <t>15:00~16:00</t>
    <phoneticPr fontId="1" type="noConversion"/>
  </si>
  <si>
    <t xml:space="preserve">4:00~5:00 </t>
    <phoneticPr fontId="1" type="noConversion"/>
  </si>
  <si>
    <t>16:00~17:00</t>
    <phoneticPr fontId="1" type="noConversion"/>
  </si>
  <si>
    <t xml:space="preserve">5:00~6:00 </t>
    <phoneticPr fontId="1" type="noConversion"/>
  </si>
  <si>
    <t>17:00~18:00</t>
    <phoneticPr fontId="1" type="noConversion"/>
  </si>
  <si>
    <t>本日合计</t>
    <phoneticPr fontId="1" type="noConversion"/>
  </si>
  <si>
    <t>上日结存</t>
    <phoneticPr fontId="1" type="noConversion"/>
  </si>
  <si>
    <t>本日结存</t>
    <phoneticPr fontId="1" type="noConversion"/>
  </si>
  <si>
    <t>22:15和22:50分别到达49和45辆车</t>
    <phoneticPr fontId="1" type="noConversion"/>
  </si>
  <si>
    <t>10:20和10:25分别到达45和43辆车</t>
    <phoneticPr fontId="1" type="noConversion"/>
  </si>
  <si>
    <t>11:10和12:00分别到达16和55辆车</t>
    <phoneticPr fontId="1" type="noConversion"/>
  </si>
  <si>
    <t xml:space="preserve"> 换算
车小时</t>
    <phoneticPr fontId="1" type="noConversion"/>
  </si>
  <si>
    <t>4:10和4:20分别发出45和45辆车；4:10和4:30分别到达45和55辆车</t>
    <phoneticPr fontId="1" type="noConversion"/>
  </si>
  <si>
    <t>21:15和21:20分别发出45和45辆车</t>
    <phoneticPr fontId="1" type="noConversion"/>
  </si>
  <si>
    <t>23:35和23:45分别发出45和45辆车</t>
    <phoneticPr fontId="1" type="noConversion"/>
  </si>
  <si>
    <t>0:30和1:00分别到达45和45辆车；0:15和0:45分别发出45和45辆车</t>
    <phoneticPr fontId="1" type="noConversion"/>
  </si>
  <si>
    <t>1:20和1:40和2:00分别到达45和45和41辆车；1:10和1:55分别发出45和45辆车</t>
    <phoneticPr fontId="1" type="noConversion"/>
  </si>
  <si>
    <t>2:15和2:50分别发出45和45辆车</t>
    <phoneticPr fontId="1" type="noConversion"/>
  </si>
  <si>
    <t>3:35到达90辆车</t>
    <phoneticPr fontId="1" type="noConversion"/>
  </si>
  <si>
    <t>7:25和7:35分别发出45和45辆车</t>
    <phoneticPr fontId="1" type="noConversion"/>
  </si>
  <si>
    <t>17:20和17:35分别发出45和45辆车</t>
    <phoneticPr fontId="1" type="noConversion"/>
  </si>
  <si>
    <t>16:25和16:55分别发出45和45辆车；16:20和16:45分别到达45辆和45辆车</t>
    <phoneticPr fontId="1" type="noConversion"/>
  </si>
  <si>
    <t>20:15和20:25分别发出45和45辆车</t>
    <phoneticPr fontId="1" type="noConversion"/>
  </si>
  <si>
    <t>19:10和19:50分别到达45和45辆车；19:30到达45辆车</t>
    <phoneticPr fontId="1" type="noConversion"/>
  </si>
  <si>
    <t>8:10和9:00分别发出45和45辆车</t>
    <phoneticPr fontId="1" type="noConversion"/>
  </si>
  <si>
    <t>13:25和14:00分别发出55和45辆车</t>
    <phoneticPr fontId="1" type="noConversion"/>
  </si>
  <si>
    <t xml:space="preserve">                     项目
                           每小时合计</t>
    <phoneticPr fontId="1" type="noConversion"/>
  </si>
  <si>
    <t>6:50和7:00分别到达45和45辆无调车；6:05和6:20和 6:55分别发出45和29和45辆车</t>
    <phoneticPr fontId="1" type="noConversion"/>
  </si>
  <si>
    <t>15:15和15:45和15:50分别发出47和45和45辆车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</si>
</sst>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AD42"/>
  <sheetViews>
    <sheetView tabSelected="1" topLeftCell="A10" zoomScale="79" zoomScaleNormal="79" workbookViewId="0">
      <selection activeCell="AA42" sqref="AA42"/>
    </sheetView>
  </sheetViews>
  <sheetFormatPr defaultRowHeight="13.8" x14ac:dyDescent="0.25"/>
  <cols>
    <col min="4" max="27" width="6.109375" customWidth="1"/>
    <col min="28" max="30" width="25.88671875" customWidth="1"/>
  </cols>
  <sheetData>
    <row r="11" spans="2:30" x14ac:dyDescent="0.25">
      <c r="B11" s="9" t="s">
        <v>58</v>
      </c>
      <c r="C11" s="10"/>
      <c r="D11" s="6" t="s">
        <v>0</v>
      </c>
      <c r="E11" s="6"/>
      <c r="F11" s="6"/>
      <c r="G11" s="6"/>
      <c r="H11" s="6"/>
      <c r="I11" s="6"/>
      <c r="J11" s="6" t="s">
        <v>4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7" t="s">
        <v>12</v>
      </c>
      <c r="AC11" s="7"/>
      <c r="AD11" s="7"/>
    </row>
    <row r="12" spans="2:30" x14ac:dyDescent="0.25">
      <c r="B12" s="10"/>
      <c r="C12" s="10"/>
      <c r="D12" s="6" t="s">
        <v>5</v>
      </c>
      <c r="E12" s="6"/>
      <c r="F12" s="6" t="s">
        <v>9</v>
      </c>
      <c r="G12" s="6"/>
      <c r="H12" s="7" t="s">
        <v>8</v>
      </c>
      <c r="I12" s="8" t="s">
        <v>11</v>
      </c>
      <c r="J12" s="6" t="s">
        <v>1</v>
      </c>
      <c r="K12" s="6"/>
      <c r="L12" s="6"/>
      <c r="M12" s="6"/>
      <c r="N12" s="6"/>
      <c r="O12" s="6"/>
      <c r="P12" s="6" t="s">
        <v>2</v>
      </c>
      <c r="Q12" s="6"/>
      <c r="R12" s="6"/>
      <c r="S12" s="6"/>
      <c r="T12" s="6"/>
      <c r="U12" s="6"/>
      <c r="V12" s="6" t="s">
        <v>3</v>
      </c>
      <c r="W12" s="6"/>
      <c r="X12" s="6"/>
      <c r="Y12" s="6"/>
      <c r="Z12" s="6"/>
      <c r="AA12" s="6"/>
      <c r="AB12" s="7"/>
      <c r="AC12" s="7"/>
      <c r="AD12" s="7"/>
    </row>
    <row r="13" spans="2:30" x14ac:dyDescent="0.25">
      <c r="B13" s="10"/>
      <c r="C13" s="10"/>
      <c r="D13" s="7" t="s">
        <v>7</v>
      </c>
      <c r="E13" s="11" t="s">
        <v>10</v>
      </c>
      <c r="F13" s="7" t="s">
        <v>7</v>
      </c>
      <c r="G13" s="11" t="s">
        <v>10</v>
      </c>
      <c r="H13" s="7"/>
      <c r="I13" s="7"/>
      <c r="J13" s="6" t="s">
        <v>5</v>
      </c>
      <c r="K13" s="6"/>
      <c r="L13" s="6" t="s">
        <v>6</v>
      </c>
      <c r="M13" s="6"/>
      <c r="N13" s="7" t="s">
        <v>8</v>
      </c>
      <c r="O13" s="8" t="s">
        <v>11</v>
      </c>
      <c r="P13" s="6" t="s">
        <v>5</v>
      </c>
      <c r="Q13" s="6"/>
      <c r="R13" s="6" t="s">
        <v>6</v>
      </c>
      <c r="S13" s="6"/>
      <c r="T13" s="7" t="s">
        <v>8</v>
      </c>
      <c r="U13" s="8" t="s">
        <v>11</v>
      </c>
      <c r="V13" s="6" t="s">
        <v>5</v>
      </c>
      <c r="W13" s="6"/>
      <c r="X13" s="6" t="s">
        <v>6</v>
      </c>
      <c r="Y13" s="6"/>
      <c r="Z13" s="7" t="s">
        <v>8</v>
      </c>
      <c r="AA13" s="8" t="s">
        <v>11</v>
      </c>
      <c r="AB13" s="7"/>
      <c r="AC13" s="7"/>
      <c r="AD13" s="7"/>
    </row>
    <row r="14" spans="2:30" ht="23.4" x14ac:dyDescent="0.25">
      <c r="B14" s="10"/>
      <c r="C14" s="10"/>
      <c r="D14" s="7"/>
      <c r="E14" s="12"/>
      <c r="F14" s="7"/>
      <c r="G14" s="12"/>
      <c r="H14" s="7"/>
      <c r="I14" s="7"/>
      <c r="J14" s="2" t="s">
        <v>7</v>
      </c>
      <c r="K14" s="4" t="s">
        <v>43</v>
      </c>
      <c r="L14" s="2" t="s">
        <v>7</v>
      </c>
      <c r="M14" s="4" t="s">
        <v>43</v>
      </c>
      <c r="N14" s="7"/>
      <c r="O14" s="7"/>
      <c r="P14" s="2" t="s">
        <v>7</v>
      </c>
      <c r="Q14" s="4" t="s">
        <v>10</v>
      </c>
      <c r="R14" s="2" t="s">
        <v>7</v>
      </c>
      <c r="S14" s="4" t="s">
        <v>10</v>
      </c>
      <c r="T14" s="7"/>
      <c r="U14" s="7"/>
      <c r="V14" s="2" t="s">
        <v>7</v>
      </c>
      <c r="W14" s="4" t="s">
        <v>10</v>
      </c>
      <c r="X14" s="2" t="s">
        <v>7</v>
      </c>
      <c r="Y14" s="4" t="s">
        <v>10</v>
      </c>
      <c r="Z14" s="7"/>
      <c r="AA14" s="7"/>
      <c r="AB14" s="7"/>
      <c r="AC14" s="7"/>
      <c r="AD14" s="7"/>
    </row>
    <row r="15" spans="2:30" x14ac:dyDescent="0.25">
      <c r="B15" s="6">
        <v>1</v>
      </c>
      <c r="C15" s="6"/>
      <c r="D15" s="2">
        <v>2</v>
      </c>
      <c r="E15" s="2">
        <v>3</v>
      </c>
      <c r="F15" s="2">
        <v>4</v>
      </c>
      <c r="G15" s="2">
        <v>5</v>
      </c>
      <c r="H15" s="2">
        <v>6</v>
      </c>
      <c r="I15" s="2">
        <v>7</v>
      </c>
      <c r="J15" s="2">
        <v>8</v>
      </c>
      <c r="K15" s="2">
        <v>9</v>
      </c>
      <c r="L15" s="2">
        <v>10</v>
      </c>
      <c r="M15" s="2">
        <v>11</v>
      </c>
      <c r="N15" s="2">
        <v>12</v>
      </c>
      <c r="O15" s="2">
        <v>13</v>
      </c>
      <c r="P15" s="2">
        <v>14</v>
      </c>
      <c r="Q15" s="2">
        <v>15</v>
      </c>
      <c r="R15" s="2">
        <v>16</v>
      </c>
      <c r="S15" s="2">
        <v>17</v>
      </c>
      <c r="T15" s="2">
        <v>18</v>
      </c>
      <c r="U15" s="2">
        <v>19</v>
      </c>
      <c r="V15" s="2">
        <v>20</v>
      </c>
      <c r="W15" s="2">
        <v>21</v>
      </c>
      <c r="X15" s="2">
        <v>22</v>
      </c>
      <c r="Y15" s="2">
        <v>23</v>
      </c>
      <c r="Z15" s="2">
        <v>24</v>
      </c>
      <c r="AA15" s="2">
        <v>25</v>
      </c>
      <c r="AB15" s="6">
        <v>26</v>
      </c>
      <c r="AC15" s="6"/>
      <c r="AD15" s="6"/>
    </row>
    <row r="16" spans="2:30" x14ac:dyDescent="0.25">
      <c r="B16" s="6" t="s">
        <v>38</v>
      </c>
      <c r="C16" s="6"/>
      <c r="D16" s="2"/>
      <c r="E16" s="2"/>
      <c r="F16" s="2"/>
      <c r="G16" s="2"/>
      <c r="H16" s="2">
        <f>N16+T16+Z16</f>
        <v>206</v>
      </c>
      <c r="I16" s="2"/>
      <c r="J16" s="2"/>
      <c r="K16" s="2"/>
      <c r="L16" s="2"/>
      <c r="M16" s="2"/>
      <c r="N16" s="2">
        <v>64</v>
      </c>
      <c r="O16" s="2"/>
      <c r="P16" s="2"/>
      <c r="Q16" s="2"/>
      <c r="R16" s="2"/>
      <c r="S16" s="2"/>
      <c r="T16" s="2">
        <v>0</v>
      </c>
      <c r="U16" s="2"/>
      <c r="V16" s="2"/>
      <c r="W16" s="2"/>
      <c r="X16" s="2"/>
      <c r="Y16" s="2"/>
      <c r="Z16" s="2">
        <v>142</v>
      </c>
      <c r="AA16" s="2"/>
      <c r="AB16" s="6"/>
      <c r="AC16" s="6"/>
      <c r="AD16" s="6"/>
    </row>
    <row r="17" spans="2:30" x14ac:dyDescent="0.25">
      <c r="B17" s="6" t="s">
        <v>13</v>
      </c>
      <c r="C17" s="6"/>
      <c r="D17" s="2">
        <f>SUM(J17+P17+V17)</f>
        <v>45</v>
      </c>
      <c r="E17" s="2">
        <f>SUM(K17+Q17+W17)</f>
        <v>27</v>
      </c>
      <c r="F17" s="2">
        <f>SUM(L17+R17+X17)</f>
        <v>0</v>
      </c>
      <c r="G17" s="2">
        <f>SUM(M17+S17+Y17)</f>
        <v>0</v>
      </c>
      <c r="H17" s="2">
        <f>H16+D17-F17</f>
        <v>251</v>
      </c>
      <c r="I17" s="2">
        <f>H16+E17-G17</f>
        <v>233</v>
      </c>
      <c r="J17" s="2">
        <v>4</v>
      </c>
      <c r="K17" s="2">
        <v>2.4</v>
      </c>
      <c r="L17" s="2">
        <v>0</v>
      </c>
      <c r="M17" s="2">
        <v>0</v>
      </c>
      <c r="N17" s="2">
        <f>N16+J17-L17</f>
        <v>68</v>
      </c>
      <c r="O17" s="2">
        <f>N16+K17-M17</f>
        <v>66.400000000000006</v>
      </c>
      <c r="P17" s="2">
        <v>0</v>
      </c>
      <c r="Q17" s="2">
        <v>0</v>
      </c>
      <c r="R17" s="2">
        <v>0</v>
      </c>
      <c r="S17" s="2">
        <v>0</v>
      </c>
      <c r="T17" s="2">
        <f>T16+P17-R17</f>
        <v>0</v>
      </c>
      <c r="U17" s="2">
        <f>T16+Q17-S17</f>
        <v>0</v>
      </c>
      <c r="V17" s="2">
        <v>41</v>
      </c>
      <c r="W17" s="2">
        <v>24.6</v>
      </c>
      <c r="X17" s="2">
        <v>0</v>
      </c>
      <c r="Y17" s="2">
        <v>0</v>
      </c>
      <c r="Z17" s="2">
        <f>Z16+V17-X17</f>
        <v>183</v>
      </c>
      <c r="AA17" s="2">
        <f>Z16+W17-Y17</f>
        <v>166.6</v>
      </c>
      <c r="AB17" s="6"/>
      <c r="AC17" s="6"/>
      <c r="AD17" s="6"/>
    </row>
    <row r="18" spans="2:30" x14ac:dyDescent="0.25">
      <c r="B18" s="6" t="s">
        <v>15</v>
      </c>
      <c r="C18" s="6"/>
      <c r="D18" s="2">
        <f>SUM(J18+P18+V18)</f>
        <v>135</v>
      </c>
      <c r="E18" s="5">
        <f t="shared" ref="E18:E40" si="0">SUM(K18+Q18+W18)</f>
        <v>67.5</v>
      </c>
      <c r="F18" s="2">
        <f t="shared" ref="F18:F40" si="1">SUM(L18+R18+X18)</f>
        <v>45</v>
      </c>
      <c r="G18" s="5">
        <f t="shared" ref="G18:G40" si="2">SUM(M18+S18+Y18)</f>
        <v>13.5</v>
      </c>
      <c r="H18" s="5">
        <f>H17+D18-F18</f>
        <v>341</v>
      </c>
      <c r="I18" s="5">
        <f t="shared" ref="I18:I40" si="3">H17+E18-G18</f>
        <v>305</v>
      </c>
      <c r="J18" s="2">
        <v>7</v>
      </c>
      <c r="K18" s="2">
        <v>3.5</v>
      </c>
      <c r="L18" s="2">
        <v>4</v>
      </c>
      <c r="M18" s="2">
        <v>1.2</v>
      </c>
      <c r="N18" s="5">
        <f t="shared" ref="N18:N40" si="4">N17+J18-L18</f>
        <v>71</v>
      </c>
      <c r="O18" s="5">
        <f t="shared" ref="O18:O40" si="5">N17+K18-M18</f>
        <v>70.3</v>
      </c>
      <c r="P18" s="2">
        <v>90</v>
      </c>
      <c r="Q18" s="2">
        <v>45</v>
      </c>
      <c r="R18" s="1">
        <v>0</v>
      </c>
      <c r="S18" s="2">
        <v>0</v>
      </c>
      <c r="T18" s="5">
        <f t="shared" ref="T18:T40" si="6">T17+P18-R18</f>
        <v>90</v>
      </c>
      <c r="U18" s="5">
        <f t="shared" ref="U18:U40" si="7">T17+Q18-S18</f>
        <v>45</v>
      </c>
      <c r="V18" s="2">
        <v>38</v>
      </c>
      <c r="W18" s="2">
        <v>19</v>
      </c>
      <c r="X18" s="2">
        <v>41</v>
      </c>
      <c r="Y18" s="2">
        <v>12.3</v>
      </c>
      <c r="Z18" s="5">
        <f t="shared" ref="Z18:Z40" si="8">Z17+V18-X18</f>
        <v>180</v>
      </c>
      <c r="AA18" s="5">
        <f t="shared" ref="AA18:AA40" si="9">Z17+W18-Y18</f>
        <v>189.7</v>
      </c>
      <c r="AB18" s="6" t="s">
        <v>55</v>
      </c>
      <c r="AC18" s="6"/>
      <c r="AD18" s="6"/>
    </row>
    <row r="19" spans="2:30" x14ac:dyDescent="0.25">
      <c r="B19" s="6" t="s">
        <v>17</v>
      </c>
      <c r="C19" s="6"/>
      <c r="D19" s="2">
        <f>SUM(J19+P19+V19)</f>
        <v>45</v>
      </c>
      <c r="E19" s="5">
        <f t="shared" si="0"/>
        <v>13.5</v>
      </c>
      <c r="F19" s="2">
        <f t="shared" si="1"/>
        <v>90</v>
      </c>
      <c r="G19" s="5">
        <f t="shared" si="2"/>
        <v>63</v>
      </c>
      <c r="H19" s="5">
        <f t="shared" ref="H18:H40" si="10">H18+D19-F19</f>
        <v>296</v>
      </c>
      <c r="I19" s="5">
        <f t="shared" si="3"/>
        <v>291.5</v>
      </c>
      <c r="J19" s="2">
        <v>0</v>
      </c>
      <c r="K19" s="2">
        <v>0</v>
      </c>
      <c r="L19" s="2">
        <v>0</v>
      </c>
      <c r="M19" s="2">
        <v>0</v>
      </c>
      <c r="N19" s="5">
        <f t="shared" si="4"/>
        <v>71</v>
      </c>
      <c r="O19" s="5">
        <f t="shared" si="5"/>
        <v>71</v>
      </c>
      <c r="P19" s="2">
        <v>45</v>
      </c>
      <c r="Q19" s="2">
        <v>13.5</v>
      </c>
      <c r="R19" s="2">
        <v>90</v>
      </c>
      <c r="S19" s="2">
        <v>63</v>
      </c>
      <c r="T19" s="5">
        <f t="shared" si="6"/>
        <v>45</v>
      </c>
      <c r="U19" s="5">
        <f t="shared" si="7"/>
        <v>40.5</v>
      </c>
      <c r="V19" s="2">
        <v>0</v>
      </c>
      <c r="W19" s="2">
        <v>0</v>
      </c>
      <c r="X19" s="2">
        <v>0</v>
      </c>
      <c r="Y19" s="2">
        <v>0</v>
      </c>
      <c r="Z19" s="5">
        <f t="shared" si="8"/>
        <v>180</v>
      </c>
      <c r="AA19" s="5">
        <f t="shared" si="9"/>
        <v>180</v>
      </c>
      <c r="AB19" s="6" t="s">
        <v>54</v>
      </c>
      <c r="AC19" s="6"/>
      <c r="AD19" s="6"/>
    </row>
    <row r="20" spans="2:30" x14ac:dyDescent="0.25">
      <c r="B20" s="6" t="s">
        <v>19</v>
      </c>
      <c r="C20" s="6"/>
      <c r="D20" s="2">
        <f t="shared" ref="D20:D40" si="11">SUM(J20+P20+V20)</f>
        <v>45</v>
      </c>
      <c r="E20" s="5">
        <f t="shared" si="0"/>
        <v>0</v>
      </c>
      <c r="F20" s="2">
        <f t="shared" si="1"/>
        <v>90</v>
      </c>
      <c r="G20" s="5">
        <f t="shared" si="2"/>
        <v>67.5</v>
      </c>
      <c r="H20" s="5">
        <f t="shared" si="10"/>
        <v>251</v>
      </c>
      <c r="I20" s="5">
        <f t="shared" si="3"/>
        <v>228.5</v>
      </c>
      <c r="J20" s="2">
        <v>0</v>
      </c>
      <c r="K20" s="2">
        <v>0</v>
      </c>
      <c r="L20" s="2">
        <v>9</v>
      </c>
      <c r="M20" s="2">
        <v>6.3</v>
      </c>
      <c r="N20" s="5">
        <f t="shared" si="4"/>
        <v>62</v>
      </c>
      <c r="O20" s="5">
        <f t="shared" si="5"/>
        <v>64.7</v>
      </c>
      <c r="P20" s="2">
        <v>45</v>
      </c>
      <c r="Q20" s="2">
        <v>0</v>
      </c>
      <c r="R20" s="2">
        <v>45</v>
      </c>
      <c r="S20" s="2">
        <v>36</v>
      </c>
      <c r="T20" s="5">
        <f t="shared" si="6"/>
        <v>45</v>
      </c>
      <c r="U20" s="5">
        <f t="shared" si="7"/>
        <v>9</v>
      </c>
      <c r="V20" s="2">
        <v>0</v>
      </c>
      <c r="W20" s="2">
        <v>0</v>
      </c>
      <c r="X20" s="2">
        <v>36</v>
      </c>
      <c r="Y20" s="2">
        <v>25.2</v>
      </c>
      <c r="Z20" s="5">
        <f t="shared" si="8"/>
        <v>144</v>
      </c>
      <c r="AA20" s="5">
        <f t="shared" si="9"/>
        <v>154.80000000000001</v>
      </c>
      <c r="AB20" s="6" t="s">
        <v>45</v>
      </c>
      <c r="AC20" s="6"/>
      <c r="AD20" s="6"/>
    </row>
    <row r="21" spans="2:30" x14ac:dyDescent="0.25">
      <c r="B21" s="6" t="s">
        <v>21</v>
      </c>
      <c r="C21" s="6"/>
      <c r="D21" s="2">
        <f t="shared" si="11"/>
        <v>94</v>
      </c>
      <c r="E21" s="5">
        <f t="shared" si="0"/>
        <v>48.2</v>
      </c>
      <c r="F21" s="2">
        <f t="shared" si="1"/>
        <v>0</v>
      </c>
      <c r="G21" s="5">
        <f t="shared" si="2"/>
        <v>0</v>
      </c>
      <c r="H21" s="5">
        <f t="shared" si="10"/>
        <v>345</v>
      </c>
      <c r="I21" s="5">
        <f t="shared" si="3"/>
        <v>299.2</v>
      </c>
      <c r="J21" s="2">
        <v>9</v>
      </c>
      <c r="K21" s="2">
        <v>7.2</v>
      </c>
      <c r="L21" s="2">
        <v>0</v>
      </c>
      <c r="M21" s="2">
        <v>0</v>
      </c>
      <c r="N21" s="5">
        <f t="shared" si="4"/>
        <v>71</v>
      </c>
      <c r="O21" s="5">
        <f t="shared" si="5"/>
        <v>69.2</v>
      </c>
      <c r="P21" s="2">
        <v>0</v>
      </c>
      <c r="Q21" s="2">
        <v>0</v>
      </c>
      <c r="R21" s="2">
        <v>0</v>
      </c>
      <c r="S21" s="2">
        <v>0</v>
      </c>
      <c r="T21" s="5">
        <f t="shared" si="6"/>
        <v>45</v>
      </c>
      <c r="U21" s="5">
        <f t="shared" si="7"/>
        <v>45</v>
      </c>
      <c r="V21" s="2">
        <v>85</v>
      </c>
      <c r="W21" s="2">
        <v>41</v>
      </c>
      <c r="X21" s="2">
        <v>0</v>
      </c>
      <c r="Y21" s="2">
        <v>0</v>
      </c>
      <c r="Z21" s="5">
        <f t="shared" si="8"/>
        <v>229</v>
      </c>
      <c r="AA21" s="5">
        <f t="shared" si="9"/>
        <v>185</v>
      </c>
      <c r="AB21" s="6" t="s">
        <v>40</v>
      </c>
      <c r="AC21" s="6"/>
      <c r="AD21" s="6"/>
    </row>
    <row r="22" spans="2:30" x14ac:dyDescent="0.25">
      <c r="B22" s="6" t="s">
        <v>23</v>
      </c>
      <c r="C22" s="6"/>
      <c r="D22" s="2">
        <f t="shared" si="11"/>
        <v>45</v>
      </c>
      <c r="E22" s="5">
        <f t="shared" si="0"/>
        <v>36</v>
      </c>
      <c r="F22" s="2">
        <f t="shared" si="1"/>
        <v>90</v>
      </c>
      <c r="G22" s="5">
        <f t="shared" si="2"/>
        <v>31.5</v>
      </c>
      <c r="H22" s="5">
        <f t="shared" si="10"/>
        <v>300</v>
      </c>
      <c r="I22" s="5">
        <f t="shared" si="3"/>
        <v>349.5</v>
      </c>
      <c r="J22" s="2">
        <v>0</v>
      </c>
      <c r="K22" s="2">
        <v>0</v>
      </c>
      <c r="L22" s="2">
        <v>17</v>
      </c>
      <c r="M22" s="2">
        <v>6.8</v>
      </c>
      <c r="N22" s="5">
        <f t="shared" si="4"/>
        <v>54</v>
      </c>
      <c r="O22" s="5">
        <f t="shared" si="5"/>
        <v>64.2</v>
      </c>
      <c r="P22" s="2">
        <v>45</v>
      </c>
      <c r="Q22" s="2">
        <v>36</v>
      </c>
      <c r="R22" s="2">
        <v>45</v>
      </c>
      <c r="S22" s="2">
        <v>13.5</v>
      </c>
      <c r="T22" s="5">
        <f t="shared" si="6"/>
        <v>45</v>
      </c>
      <c r="U22" s="5">
        <f t="shared" si="7"/>
        <v>67.5</v>
      </c>
      <c r="V22" s="2">
        <v>0</v>
      </c>
      <c r="W22" s="2">
        <v>0</v>
      </c>
      <c r="X22" s="2">
        <v>28</v>
      </c>
      <c r="Y22" s="2">
        <v>11.2</v>
      </c>
      <c r="Z22" s="5">
        <f t="shared" si="8"/>
        <v>201</v>
      </c>
      <c r="AA22" s="5">
        <f t="shared" si="9"/>
        <v>217.8</v>
      </c>
      <c r="AB22" s="6" t="s">
        <v>46</v>
      </c>
      <c r="AC22" s="6"/>
      <c r="AD22" s="6"/>
    </row>
    <row r="23" spans="2:30" x14ac:dyDescent="0.25">
      <c r="B23" s="6" t="s">
        <v>25</v>
      </c>
      <c r="C23" s="6"/>
      <c r="D23" s="2">
        <f t="shared" si="11"/>
        <v>90</v>
      </c>
      <c r="E23" s="5">
        <f t="shared" si="0"/>
        <v>22.5</v>
      </c>
      <c r="F23" s="2">
        <f t="shared" si="1"/>
        <v>90</v>
      </c>
      <c r="G23" s="5">
        <f t="shared" si="2"/>
        <v>49.5</v>
      </c>
      <c r="H23" s="5">
        <f t="shared" si="10"/>
        <v>300</v>
      </c>
      <c r="I23" s="5">
        <f t="shared" si="3"/>
        <v>273</v>
      </c>
      <c r="J23" s="2">
        <v>5</v>
      </c>
      <c r="K23" s="2">
        <v>0</v>
      </c>
      <c r="L23" s="2">
        <v>0</v>
      </c>
      <c r="M23" s="2">
        <v>0</v>
      </c>
      <c r="N23" s="5">
        <f t="shared" si="4"/>
        <v>59</v>
      </c>
      <c r="O23" s="5">
        <f t="shared" si="5"/>
        <v>54</v>
      </c>
      <c r="P23" s="2">
        <v>45</v>
      </c>
      <c r="Q23" s="2">
        <v>22.5</v>
      </c>
      <c r="R23" s="2">
        <v>45</v>
      </c>
      <c r="S23" s="2">
        <v>13.5</v>
      </c>
      <c r="T23" s="5">
        <f t="shared" si="6"/>
        <v>45</v>
      </c>
      <c r="U23" s="5">
        <f t="shared" si="7"/>
        <v>54</v>
      </c>
      <c r="V23" s="2">
        <v>40</v>
      </c>
      <c r="W23" s="2">
        <v>0</v>
      </c>
      <c r="X23" s="2">
        <v>45</v>
      </c>
      <c r="Y23" s="2">
        <v>36</v>
      </c>
      <c r="Z23" s="5">
        <f t="shared" si="8"/>
        <v>196</v>
      </c>
      <c r="AA23" s="5">
        <f t="shared" si="9"/>
        <v>165</v>
      </c>
      <c r="AB23" s="6" t="s">
        <v>47</v>
      </c>
      <c r="AC23" s="6"/>
      <c r="AD23" s="6"/>
    </row>
    <row r="24" spans="2:30" x14ac:dyDescent="0.25">
      <c r="B24" s="6" t="s">
        <v>27</v>
      </c>
      <c r="C24" s="6"/>
      <c r="D24" s="2">
        <f t="shared" si="11"/>
        <v>131</v>
      </c>
      <c r="E24" s="5">
        <f t="shared" si="0"/>
        <v>45</v>
      </c>
      <c r="F24" s="2">
        <f t="shared" si="1"/>
        <v>90</v>
      </c>
      <c r="G24" s="5">
        <f t="shared" si="2"/>
        <v>40.5</v>
      </c>
      <c r="H24" s="5">
        <f t="shared" si="10"/>
        <v>341</v>
      </c>
      <c r="I24" s="5">
        <f t="shared" si="3"/>
        <v>304.5</v>
      </c>
      <c r="J24" s="2">
        <v>2</v>
      </c>
      <c r="K24" s="2">
        <v>0</v>
      </c>
      <c r="L24" s="2">
        <v>4</v>
      </c>
      <c r="M24" s="2">
        <v>3.2</v>
      </c>
      <c r="N24" s="5">
        <f t="shared" si="4"/>
        <v>57</v>
      </c>
      <c r="O24" s="5">
        <f t="shared" si="5"/>
        <v>55.8</v>
      </c>
      <c r="P24" s="2">
        <v>90</v>
      </c>
      <c r="Q24" s="2">
        <v>45</v>
      </c>
      <c r="R24" s="2">
        <v>45</v>
      </c>
      <c r="S24" s="2">
        <v>4.5</v>
      </c>
      <c r="T24" s="5">
        <f t="shared" si="6"/>
        <v>90</v>
      </c>
      <c r="U24" s="5">
        <f t="shared" si="7"/>
        <v>85.5</v>
      </c>
      <c r="V24" s="2">
        <v>39</v>
      </c>
      <c r="W24" s="2">
        <v>0</v>
      </c>
      <c r="X24" s="2">
        <v>41</v>
      </c>
      <c r="Y24" s="2">
        <v>32.799999999999997</v>
      </c>
      <c r="Z24" s="5">
        <f t="shared" si="8"/>
        <v>194</v>
      </c>
      <c r="AA24" s="5">
        <f t="shared" si="9"/>
        <v>163.19999999999999</v>
      </c>
      <c r="AB24" s="6" t="s">
        <v>48</v>
      </c>
      <c r="AC24" s="6"/>
      <c r="AD24" s="6"/>
    </row>
    <row r="25" spans="2:30" x14ac:dyDescent="0.25">
      <c r="B25" s="6" t="s">
        <v>29</v>
      </c>
      <c r="C25" s="6"/>
      <c r="D25" s="2">
        <f t="shared" si="11"/>
        <v>0</v>
      </c>
      <c r="E25" s="5">
        <f t="shared" si="0"/>
        <v>0</v>
      </c>
      <c r="F25" s="2">
        <f t="shared" si="1"/>
        <v>90</v>
      </c>
      <c r="G25" s="5">
        <f t="shared" si="2"/>
        <v>45</v>
      </c>
      <c r="H25" s="5">
        <f t="shared" si="10"/>
        <v>251</v>
      </c>
      <c r="I25" s="5">
        <f t="shared" si="3"/>
        <v>296</v>
      </c>
      <c r="J25" s="2">
        <v>0</v>
      </c>
      <c r="K25" s="2">
        <v>0</v>
      </c>
      <c r="L25" s="2">
        <v>24</v>
      </c>
      <c r="M25" s="2">
        <v>19.2</v>
      </c>
      <c r="N25" s="5">
        <f t="shared" si="4"/>
        <v>33</v>
      </c>
      <c r="O25" s="5">
        <f t="shared" si="5"/>
        <v>37.799999999999997</v>
      </c>
      <c r="P25" s="2">
        <v>0</v>
      </c>
      <c r="Q25" s="2">
        <v>0</v>
      </c>
      <c r="R25" s="2">
        <v>45</v>
      </c>
      <c r="S25" s="2">
        <v>9</v>
      </c>
      <c r="T25" s="5">
        <f t="shared" si="6"/>
        <v>45</v>
      </c>
      <c r="U25" s="5">
        <f t="shared" si="7"/>
        <v>81</v>
      </c>
      <c r="V25" s="2">
        <v>0</v>
      </c>
      <c r="W25" s="2">
        <v>0</v>
      </c>
      <c r="X25" s="2">
        <v>21</v>
      </c>
      <c r="Y25" s="2">
        <v>16.8</v>
      </c>
      <c r="Z25" s="5">
        <f t="shared" si="8"/>
        <v>173</v>
      </c>
      <c r="AA25" s="5">
        <f t="shared" si="9"/>
        <v>177.2</v>
      </c>
      <c r="AB25" s="6" t="s">
        <v>49</v>
      </c>
      <c r="AC25" s="6"/>
      <c r="AD25" s="6"/>
    </row>
    <row r="26" spans="2:30" x14ac:dyDescent="0.25">
      <c r="B26" s="6" t="s">
        <v>31</v>
      </c>
      <c r="C26" s="6"/>
      <c r="D26" s="2">
        <f t="shared" si="11"/>
        <v>90</v>
      </c>
      <c r="E26" s="5">
        <f t="shared" si="0"/>
        <v>36</v>
      </c>
      <c r="F26" s="2">
        <f t="shared" si="1"/>
        <v>45</v>
      </c>
      <c r="G26" s="5">
        <f t="shared" si="2"/>
        <v>9</v>
      </c>
      <c r="H26" s="5">
        <f t="shared" si="10"/>
        <v>296</v>
      </c>
      <c r="I26" s="5">
        <f t="shared" si="3"/>
        <v>278</v>
      </c>
      <c r="J26" s="2">
        <v>9</v>
      </c>
      <c r="K26" s="2">
        <v>3.6</v>
      </c>
      <c r="L26" s="2">
        <v>0</v>
      </c>
      <c r="M26" s="2">
        <v>0</v>
      </c>
      <c r="N26" s="5">
        <f t="shared" si="4"/>
        <v>42</v>
      </c>
      <c r="O26" s="5">
        <f t="shared" si="5"/>
        <v>36.6</v>
      </c>
      <c r="P26" s="2">
        <v>45</v>
      </c>
      <c r="Q26" s="2">
        <v>18</v>
      </c>
      <c r="R26" s="2">
        <v>45</v>
      </c>
      <c r="S26" s="2">
        <v>9</v>
      </c>
      <c r="T26" s="5">
        <f t="shared" si="6"/>
        <v>45</v>
      </c>
      <c r="U26" s="5">
        <f t="shared" si="7"/>
        <v>54</v>
      </c>
      <c r="V26" s="2">
        <v>36</v>
      </c>
      <c r="W26" s="2">
        <v>14.4</v>
      </c>
      <c r="X26" s="2">
        <v>0</v>
      </c>
      <c r="Y26" s="2">
        <v>0</v>
      </c>
      <c r="Z26" s="5">
        <f t="shared" si="8"/>
        <v>209</v>
      </c>
      <c r="AA26" s="5">
        <f t="shared" si="9"/>
        <v>187.4</v>
      </c>
      <c r="AB26" s="6" t="s">
        <v>50</v>
      </c>
      <c r="AC26" s="6"/>
      <c r="AD26" s="6"/>
    </row>
    <row r="27" spans="2:30" x14ac:dyDescent="0.25">
      <c r="B27" s="6" t="s">
        <v>33</v>
      </c>
      <c r="C27" s="6"/>
      <c r="D27" s="2">
        <f t="shared" si="11"/>
        <v>100</v>
      </c>
      <c r="E27" s="5">
        <f t="shared" si="0"/>
        <v>63.5</v>
      </c>
      <c r="F27" s="2">
        <f t="shared" si="1"/>
        <v>90</v>
      </c>
      <c r="G27" s="5">
        <f t="shared" si="2"/>
        <v>67.5</v>
      </c>
      <c r="H27" s="5">
        <f t="shared" si="10"/>
        <v>306</v>
      </c>
      <c r="I27" s="5">
        <f t="shared" si="3"/>
        <v>292</v>
      </c>
      <c r="J27" s="2">
        <v>51</v>
      </c>
      <c r="K27" s="2">
        <v>25.8</v>
      </c>
      <c r="L27" s="2">
        <v>8</v>
      </c>
      <c r="M27" s="2">
        <v>6.4</v>
      </c>
      <c r="N27" s="5">
        <f t="shared" si="4"/>
        <v>85</v>
      </c>
      <c r="O27" s="5">
        <f t="shared" si="5"/>
        <v>61.4</v>
      </c>
      <c r="P27" s="2">
        <v>0</v>
      </c>
      <c r="Q27" s="2">
        <v>0</v>
      </c>
      <c r="R27" s="2">
        <v>0</v>
      </c>
      <c r="S27" s="2">
        <v>0</v>
      </c>
      <c r="T27" s="5">
        <f t="shared" si="6"/>
        <v>45</v>
      </c>
      <c r="U27" s="5">
        <f t="shared" si="7"/>
        <v>45</v>
      </c>
      <c r="V27" s="2">
        <v>49</v>
      </c>
      <c r="W27" s="2">
        <v>37.700000000000003</v>
      </c>
      <c r="X27" s="2">
        <v>82</v>
      </c>
      <c r="Y27" s="2">
        <v>61.1</v>
      </c>
      <c r="Z27" s="5">
        <f t="shared" si="8"/>
        <v>176</v>
      </c>
      <c r="AA27" s="5">
        <f t="shared" si="9"/>
        <v>185.6</v>
      </c>
      <c r="AB27" s="6" t="s">
        <v>44</v>
      </c>
      <c r="AC27" s="6"/>
      <c r="AD27" s="6"/>
    </row>
    <row r="28" spans="2:30" x14ac:dyDescent="0.25">
      <c r="B28" s="6" t="s">
        <v>35</v>
      </c>
      <c r="C28" s="6"/>
      <c r="D28" s="2">
        <f t="shared" si="11"/>
        <v>0</v>
      </c>
      <c r="E28" s="5">
        <f t="shared" si="0"/>
        <v>0</v>
      </c>
      <c r="F28" s="2">
        <f t="shared" si="1"/>
        <v>0</v>
      </c>
      <c r="G28" s="5">
        <f t="shared" si="2"/>
        <v>0</v>
      </c>
      <c r="H28" s="5">
        <f t="shared" si="10"/>
        <v>306</v>
      </c>
      <c r="I28" s="5">
        <f t="shared" si="3"/>
        <v>306</v>
      </c>
      <c r="J28" s="2">
        <v>0</v>
      </c>
      <c r="K28" s="2">
        <v>0</v>
      </c>
      <c r="L28" s="2">
        <v>0</v>
      </c>
      <c r="M28" s="2">
        <v>0</v>
      </c>
      <c r="N28" s="5">
        <f t="shared" si="4"/>
        <v>85</v>
      </c>
      <c r="O28" s="5">
        <f t="shared" si="5"/>
        <v>85</v>
      </c>
      <c r="P28" s="2">
        <v>0</v>
      </c>
      <c r="Q28" s="2">
        <v>0</v>
      </c>
      <c r="R28" s="2">
        <v>0</v>
      </c>
      <c r="S28" s="2">
        <v>0</v>
      </c>
      <c r="T28" s="5">
        <f t="shared" si="6"/>
        <v>45</v>
      </c>
      <c r="U28" s="5">
        <f t="shared" si="7"/>
        <v>45</v>
      </c>
      <c r="V28" s="2">
        <v>0</v>
      </c>
      <c r="W28" s="2">
        <v>0</v>
      </c>
      <c r="X28" s="2">
        <v>0</v>
      </c>
      <c r="Y28" s="2">
        <v>0</v>
      </c>
      <c r="Z28" s="5">
        <f t="shared" si="8"/>
        <v>176</v>
      </c>
      <c r="AA28" s="5">
        <f t="shared" si="9"/>
        <v>176</v>
      </c>
      <c r="AB28" s="6"/>
      <c r="AC28" s="6"/>
      <c r="AD28" s="6"/>
    </row>
    <row r="29" spans="2:30" x14ac:dyDescent="0.25">
      <c r="B29" s="6" t="s">
        <v>14</v>
      </c>
      <c r="C29" s="6"/>
      <c r="D29" s="2">
        <f t="shared" si="11"/>
        <v>135</v>
      </c>
      <c r="E29" s="5">
        <f t="shared" si="0"/>
        <v>31.5</v>
      </c>
      <c r="F29" s="2">
        <f t="shared" si="1"/>
        <v>119</v>
      </c>
      <c r="G29" s="5">
        <f t="shared" si="2"/>
        <v>65.3</v>
      </c>
      <c r="H29" s="5">
        <f t="shared" si="10"/>
        <v>322</v>
      </c>
      <c r="I29" s="5">
        <f t="shared" si="3"/>
        <v>272.2</v>
      </c>
      <c r="J29" s="2">
        <v>0</v>
      </c>
      <c r="K29" s="2">
        <v>0</v>
      </c>
      <c r="L29" s="2">
        <v>7</v>
      </c>
      <c r="M29" s="2">
        <v>3.1</v>
      </c>
      <c r="N29" s="5">
        <f t="shared" si="4"/>
        <v>78</v>
      </c>
      <c r="O29" s="5">
        <f t="shared" si="5"/>
        <v>81.900000000000006</v>
      </c>
      <c r="P29" s="2">
        <v>90</v>
      </c>
      <c r="Q29" s="2">
        <v>9</v>
      </c>
      <c r="R29" s="2">
        <v>45</v>
      </c>
      <c r="S29" s="2">
        <v>40.5</v>
      </c>
      <c r="T29" s="5">
        <f t="shared" si="6"/>
        <v>90</v>
      </c>
      <c r="U29" s="5">
        <f t="shared" si="7"/>
        <v>13.5</v>
      </c>
      <c r="V29" s="2">
        <v>45</v>
      </c>
      <c r="W29" s="2">
        <v>22.5</v>
      </c>
      <c r="X29" s="2">
        <v>67</v>
      </c>
      <c r="Y29" s="2">
        <v>21.7</v>
      </c>
      <c r="Z29" s="5">
        <f t="shared" si="8"/>
        <v>154</v>
      </c>
      <c r="AA29" s="5">
        <f t="shared" si="9"/>
        <v>176.8</v>
      </c>
      <c r="AB29" s="6" t="s">
        <v>59</v>
      </c>
      <c r="AC29" s="6"/>
      <c r="AD29" s="6"/>
    </row>
    <row r="30" spans="2:30" x14ac:dyDescent="0.25">
      <c r="B30" s="6" t="s">
        <v>16</v>
      </c>
      <c r="C30" s="6"/>
      <c r="D30" s="2">
        <f t="shared" si="11"/>
        <v>45</v>
      </c>
      <c r="E30" s="5">
        <f t="shared" si="0"/>
        <v>13.5</v>
      </c>
      <c r="F30" s="2">
        <f t="shared" si="1"/>
        <v>90</v>
      </c>
      <c r="G30" s="5">
        <f t="shared" si="2"/>
        <v>45</v>
      </c>
      <c r="H30" s="5">
        <f t="shared" si="10"/>
        <v>277</v>
      </c>
      <c r="I30" s="5">
        <f t="shared" si="3"/>
        <v>290.5</v>
      </c>
      <c r="J30" s="2">
        <v>0</v>
      </c>
      <c r="K30" s="2">
        <v>0</v>
      </c>
      <c r="L30" s="2">
        <v>12</v>
      </c>
      <c r="M30" s="2">
        <v>7.2</v>
      </c>
      <c r="N30" s="5">
        <f t="shared" si="4"/>
        <v>66</v>
      </c>
      <c r="O30" s="5">
        <f t="shared" si="5"/>
        <v>70.8</v>
      </c>
      <c r="P30" s="2">
        <v>0</v>
      </c>
      <c r="Q30" s="2">
        <v>0</v>
      </c>
      <c r="R30" s="2">
        <v>45</v>
      </c>
      <c r="S30" s="2">
        <v>18</v>
      </c>
      <c r="T30" s="5">
        <f t="shared" si="6"/>
        <v>45</v>
      </c>
      <c r="U30" s="5">
        <f t="shared" si="7"/>
        <v>72</v>
      </c>
      <c r="V30" s="2">
        <v>45</v>
      </c>
      <c r="W30" s="2">
        <v>13.5</v>
      </c>
      <c r="X30" s="2">
        <v>33</v>
      </c>
      <c r="Y30" s="2">
        <v>19.8</v>
      </c>
      <c r="Z30" s="5">
        <f t="shared" si="8"/>
        <v>166</v>
      </c>
      <c r="AA30" s="5">
        <f t="shared" si="9"/>
        <v>147.69999999999999</v>
      </c>
      <c r="AB30" s="6" t="s">
        <v>51</v>
      </c>
      <c r="AC30" s="6"/>
      <c r="AD30" s="6"/>
    </row>
    <row r="31" spans="2:30" x14ac:dyDescent="0.25">
      <c r="B31" s="6" t="s">
        <v>18</v>
      </c>
      <c r="C31" s="6"/>
      <c r="D31" s="2">
        <f t="shared" si="11"/>
        <v>45</v>
      </c>
      <c r="E31" s="5">
        <f t="shared" si="0"/>
        <v>27</v>
      </c>
      <c r="F31" s="2">
        <f t="shared" si="1"/>
        <v>90</v>
      </c>
      <c r="G31" s="5">
        <f t="shared" si="2"/>
        <v>36</v>
      </c>
      <c r="H31" s="5">
        <f t="shared" si="10"/>
        <v>232</v>
      </c>
      <c r="I31" s="5">
        <f t="shared" si="3"/>
        <v>268</v>
      </c>
      <c r="J31" s="2">
        <v>0</v>
      </c>
      <c r="K31" s="2">
        <v>0</v>
      </c>
      <c r="L31" s="2">
        <v>0</v>
      </c>
      <c r="M31" s="2">
        <v>0</v>
      </c>
      <c r="N31" s="5">
        <f t="shared" si="4"/>
        <v>66</v>
      </c>
      <c r="O31" s="5">
        <f t="shared" si="5"/>
        <v>66</v>
      </c>
      <c r="P31" s="2">
        <v>45</v>
      </c>
      <c r="Q31" s="2">
        <v>27</v>
      </c>
      <c r="R31" s="2">
        <v>90</v>
      </c>
      <c r="S31" s="2">
        <v>36</v>
      </c>
      <c r="T31" s="5">
        <f t="shared" si="6"/>
        <v>0</v>
      </c>
      <c r="U31" s="5">
        <f t="shared" si="7"/>
        <v>36</v>
      </c>
      <c r="V31" s="2">
        <v>0</v>
      </c>
      <c r="W31" s="2">
        <v>0</v>
      </c>
      <c r="X31" s="2">
        <v>0</v>
      </c>
      <c r="Y31" s="2">
        <v>0</v>
      </c>
      <c r="Z31" s="5">
        <f t="shared" si="8"/>
        <v>166</v>
      </c>
      <c r="AA31" s="5">
        <f t="shared" si="9"/>
        <v>166</v>
      </c>
      <c r="AB31" s="6" t="s">
        <v>56</v>
      </c>
      <c r="AC31" s="6"/>
      <c r="AD31" s="6"/>
    </row>
    <row r="32" spans="2:30" x14ac:dyDescent="0.25">
      <c r="B32" s="6" t="s">
        <v>20</v>
      </c>
      <c r="C32" s="6"/>
      <c r="D32" s="2">
        <f t="shared" si="11"/>
        <v>45</v>
      </c>
      <c r="E32" s="5">
        <f t="shared" si="0"/>
        <v>22.5</v>
      </c>
      <c r="F32" s="2">
        <f t="shared" si="1"/>
        <v>45</v>
      </c>
      <c r="G32" s="5">
        <f t="shared" si="2"/>
        <v>18</v>
      </c>
      <c r="H32" s="5">
        <f t="shared" si="10"/>
        <v>232</v>
      </c>
      <c r="I32" s="5">
        <f t="shared" si="3"/>
        <v>236.5</v>
      </c>
      <c r="J32" s="2">
        <v>0</v>
      </c>
      <c r="K32" s="2">
        <v>0</v>
      </c>
      <c r="L32" s="2">
        <v>2</v>
      </c>
      <c r="M32" s="2">
        <v>0.8</v>
      </c>
      <c r="N32" s="5">
        <f t="shared" si="4"/>
        <v>64</v>
      </c>
      <c r="O32" s="5">
        <f t="shared" si="5"/>
        <v>65.2</v>
      </c>
      <c r="P32" s="2">
        <v>45</v>
      </c>
      <c r="Q32" s="2">
        <v>22.5</v>
      </c>
      <c r="R32" s="2">
        <v>0</v>
      </c>
      <c r="S32" s="2">
        <v>0</v>
      </c>
      <c r="T32" s="5">
        <f t="shared" si="6"/>
        <v>45</v>
      </c>
      <c r="U32" s="5">
        <f t="shared" si="7"/>
        <v>22.5</v>
      </c>
      <c r="V32" s="2">
        <v>0</v>
      </c>
      <c r="W32" s="2">
        <v>0</v>
      </c>
      <c r="X32" s="2">
        <v>43</v>
      </c>
      <c r="Y32" s="2">
        <v>17.2</v>
      </c>
      <c r="Z32" s="5">
        <f t="shared" si="8"/>
        <v>123</v>
      </c>
      <c r="AA32" s="5">
        <f t="shared" si="9"/>
        <v>148.80000000000001</v>
      </c>
      <c r="AB32" s="6"/>
      <c r="AC32" s="6"/>
      <c r="AD32" s="6"/>
    </row>
    <row r="33" spans="2:30" x14ac:dyDescent="0.25">
      <c r="B33" s="6" t="s">
        <v>22</v>
      </c>
      <c r="C33" s="6"/>
      <c r="D33" s="2">
        <f t="shared" si="11"/>
        <v>88</v>
      </c>
      <c r="E33" s="5">
        <f t="shared" si="0"/>
        <v>57.3</v>
      </c>
      <c r="F33" s="2">
        <f t="shared" si="1"/>
        <v>90</v>
      </c>
      <c r="G33" s="5">
        <f t="shared" si="2"/>
        <v>76.5</v>
      </c>
      <c r="H33" s="5">
        <f t="shared" si="10"/>
        <v>230</v>
      </c>
      <c r="I33" s="5">
        <f t="shared" si="3"/>
        <v>212.8</v>
      </c>
      <c r="J33" s="2">
        <v>5</v>
      </c>
      <c r="K33" s="2">
        <v>3</v>
      </c>
      <c r="L33" s="2">
        <v>6</v>
      </c>
      <c r="M33" s="2">
        <v>4.8</v>
      </c>
      <c r="N33" s="5">
        <f t="shared" si="4"/>
        <v>63</v>
      </c>
      <c r="O33" s="5">
        <f t="shared" si="5"/>
        <v>62.2</v>
      </c>
      <c r="P33" s="2">
        <v>0</v>
      </c>
      <c r="Q33" s="2">
        <v>0</v>
      </c>
      <c r="R33" s="2">
        <v>45</v>
      </c>
      <c r="S33" s="2">
        <v>40.5</v>
      </c>
      <c r="T33" s="5">
        <f t="shared" si="6"/>
        <v>0</v>
      </c>
      <c r="U33" s="5">
        <f t="shared" si="7"/>
        <v>4.5</v>
      </c>
      <c r="V33" s="2">
        <v>83</v>
      </c>
      <c r="W33" s="2">
        <v>54.3</v>
      </c>
      <c r="X33" s="2">
        <v>39</v>
      </c>
      <c r="Y33" s="2">
        <v>31.2</v>
      </c>
      <c r="Z33" s="5">
        <f t="shared" si="8"/>
        <v>167</v>
      </c>
      <c r="AA33" s="5">
        <f t="shared" si="9"/>
        <v>146.10000000000002</v>
      </c>
      <c r="AB33" s="6" t="s">
        <v>41</v>
      </c>
      <c r="AC33" s="6"/>
      <c r="AD33" s="6"/>
    </row>
    <row r="34" spans="2:30" x14ac:dyDescent="0.25">
      <c r="B34" s="6" t="s">
        <v>24</v>
      </c>
      <c r="C34" s="6"/>
      <c r="D34" s="2">
        <f t="shared" si="11"/>
        <v>116</v>
      </c>
      <c r="E34" s="5">
        <f t="shared" si="0"/>
        <v>21.8</v>
      </c>
      <c r="F34" s="2">
        <f t="shared" si="1"/>
        <v>42</v>
      </c>
      <c r="G34" s="5">
        <f t="shared" si="2"/>
        <v>21</v>
      </c>
      <c r="H34" s="5">
        <f t="shared" si="10"/>
        <v>304</v>
      </c>
      <c r="I34" s="5">
        <f t="shared" si="3"/>
        <v>230.8</v>
      </c>
      <c r="J34" s="2">
        <v>28</v>
      </c>
      <c r="K34" s="3">
        <v>5.6</v>
      </c>
      <c r="L34" s="2">
        <v>3</v>
      </c>
      <c r="M34" s="2">
        <v>1.5</v>
      </c>
      <c r="N34" s="5">
        <f t="shared" si="4"/>
        <v>88</v>
      </c>
      <c r="O34" s="5">
        <f t="shared" si="5"/>
        <v>67.099999999999994</v>
      </c>
      <c r="P34" s="2">
        <v>45</v>
      </c>
      <c r="Q34" s="2">
        <v>9</v>
      </c>
      <c r="R34" s="2">
        <v>0</v>
      </c>
      <c r="S34" s="2">
        <v>0</v>
      </c>
      <c r="T34" s="5">
        <f t="shared" si="6"/>
        <v>45</v>
      </c>
      <c r="U34" s="5">
        <f t="shared" si="7"/>
        <v>9</v>
      </c>
      <c r="V34" s="2">
        <v>43</v>
      </c>
      <c r="W34" s="2">
        <v>7.2</v>
      </c>
      <c r="X34" s="2">
        <v>39</v>
      </c>
      <c r="Y34" s="2">
        <v>19.5</v>
      </c>
      <c r="Z34" s="5">
        <f t="shared" si="8"/>
        <v>171</v>
      </c>
      <c r="AA34" s="5">
        <f t="shared" si="9"/>
        <v>154.69999999999999</v>
      </c>
      <c r="AB34" s="6" t="s">
        <v>42</v>
      </c>
      <c r="AC34" s="6"/>
      <c r="AD34" s="6"/>
    </row>
    <row r="35" spans="2:30" x14ac:dyDescent="0.25">
      <c r="B35" s="6" t="s">
        <v>26</v>
      </c>
      <c r="C35" s="6"/>
      <c r="D35" s="2">
        <f t="shared" si="11"/>
        <v>55</v>
      </c>
      <c r="E35" s="5">
        <f t="shared" si="0"/>
        <v>16.5</v>
      </c>
      <c r="F35" s="2">
        <f t="shared" si="1"/>
        <v>45</v>
      </c>
      <c r="G35" s="5">
        <f t="shared" si="2"/>
        <v>27</v>
      </c>
      <c r="H35" s="5">
        <f t="shared" si="10"/>
        <v>314</v>
      </c>
      <c r="I35" s="5">
        <f t="shared" si="3"/>
        <v>293.5</v>
      </c>
      <c r="J35" s="2">
        <v>0</v>
      </c>
      <c r="K35" s="2">
        <v>0</v>
      </c>
      <c r="L35" s="2">
        <v>0</v>
      </c>
      <c r="M35" s="2">
        <v>0</v>
      </c>
      <c r="N35" s="5">
        <f t="shared" si="4"/>
        <v>88</v>
      </c>
      <c r="O35" s="5">
        <f t="shared" si="5"/>
        <v>88</v>
      </c>
      <c r="P35" s="2">
        <v>55</v>
      </c>
      <c r="Q35" s="2">
        <v>16.5</v>
      </c>
      <c r="R35" s="2">
        <v>0</v>
      </c>
      <c r="S35" s="2">
        <v>0</v>
      </c>
      <c r="T35" s="5">
        <f t="shared" si="6"/>
        <v>100</v>
      </c>
      <c r="U35" s="5">
        <f t="shared" si="7"/>
        <v>61.5</v>
      </c>
      <c r="V35" s="2">
        <v>0</v>
      </c>
      <c r="W35" s="2">
        <v>0</v>
      </c>
      <c r="X35" s="2">
        <v>45</v>
      </c>
      <c r="Y35" s="2">
        <v>27</v>
      </c>
      <c r="Z35" s="5">
        <f t="shared" si="8"/>
        <v>126</v>
      </c>
      <c r="AA35" s="5">
        <f t="shared" si="9"/>
        <v>144</v>
      </c>
      <c r="AB35" s="6"/>
      <c r="AC35" s="6"/>
      <c r="AD35" s="6"/>
    </row>
    <row r="36" spans="2:30" x14ac:dyDescent="0.25">
      <c r="B36" s="6" t="s">
        <v>28</v>
      </c>
      <c r="C36" s="6"/>
      <c r="D36" s="2">
        <f t="shared" si="11"/>
        <v>45</v>
      </c>
      <c r="E36" s="5">
        <f t="shared" si="0"/>
        <v>0</v>
      </c>
      <c r="F36" s="2">
        <f t="shared" si="1"/>
        <v>100</v>
      </c>
      <c r="G36" s="5">
        <f t="shared" si="2"/>
        <v>33</v>
      </c>
      <c r="H36" s="5">
        <f t="shared" si="10"/>
        <v>259</v>
      </c>
      <c r="I36" s="5">
        <f t="shared" si="3"/>
        <v>281</v>
      </c>
      <c r="J36" s="2">
        <v>8</v>
      </c>
      <c r="K36" s="2">
        <v>0</v>
      </c>
      <c r="L36" s="2">
        <v>0</v>
      </c>
      <c r="M36" s="2">
        <v>0</v>
      </c>
      <c r="N36" s="5">
        <f t="shared" si="4"/>
        <v>96</v>
      </c>
      <c r="O36" s="5">
        <f t="shared" si="5"/>
        <v>88</v>
      </c>
      <c r="P36" s="2">
        <v>0</v>
      </c>
      <c r="Q36" s="2">
        <v>0</v>
      </c>
      <c r="R36" s="2">
        <v>100</v>
      </c>
      <c r="S36" s="2">
        <v>33</v>
      </c>
      <c r="T36" s="5">
        <f t="shared" si="6"/>
        <v>0</v>
      </c>
      <c r="U36" s="5">
        <f t="shared" si="7"/>
        <v>67</v>
      </c>
      <c r="V36" s="2">
        <v>37</v>
      </c>
      <c r="W36" s="2">
        <v>0</v>
      </c>
      <c r="X36" s="2">
        <v>0</v>
      </c>
      <c r="Y36" s="2">
        <v>0</v>
      </c>
      <c r="Z36" s="5">
        <f t="shared" si="8"/>
        <v>163</v>
      </c>
      <c r="AA36" s="5">
        <f t="shared" si="9"/>
        <v>126</v>
      </c>
      <c r="AB36" s="6" t="s">
        <v>57</v>
      </c>
      <c r="AC36" s="6"/>
      <c r="AD36" s="6"/>
    </row>
    <row r="37" spans="2:30" x14ac:dyDescent="0.25">
      <c r="B37" s="6" t="s">
        <v>30</v>
      </c>
      <c r="C37" s="6"/>
      <c r="D37" s="2">
        <f t="shared" si="11"/>
        <v>45</v>
      </c>
      <c r="E37" s="5">
        <f t="shared" si="0"/>
        <v>13.5</v>
      </c>
      <c r="F37" s="2">
        <f t="shared" si="1"/>
        <v>45</v>
      </c>
      <c r="G37" s="5">
        <f t="shared" si="2"/>
        <v>36</v>
      </c>
      <c r="H37" s="5">
        <f t="shared" si="10"/>
        <v>259</v>
      </c>
      <c r="I37" s="5">
        <f t="shared" si="3"/>
        <v>236.5</v>
      </c>
      <c r="J37" s="2">
        <v>0</v>
      </c>
      <c r="K37" s="2">
        <v>0</v>
      </c>
      <c r="L37" s="2">
        <v>32</v>
      </c>
      <c r="M37" s="2">
        <v>25.6</v>
      </c>
      <c r="N37" s="5">
        <f t="shared" si="4"/>
        <v>64</v>
      </c>
      <c r="O37" s="5">
        <f t="shared" si="5"/>
        <v>70.400000000000006</v>
      </c>
      <c r="P37" s="2">
        <v>45</v>
      </c>
      <c r="Q37" s="2">
        <v>13.5</v>
      </c>
      <c r="R37" s="2">
        <v>0</v>
      </c>
      <c r="S37" s="2">
        <v>0</v>
      </c>
      <c r="T37" s="5">
        <f t="shared" si="6"/>
        <v>45</v>
      </c>
      <c r="U37" s="5">
        <f t="shared" si="7"/>
        <v>13.5</v>
      </c>
      <c r="V37" s="2">
        <v>0</v>
      </c>
      <c r="W37" s="2">
        <v>0</v>
      </c>
      <c r="X37" s="2">
        <v>13</v>
      </c>
      <c r="Y37" s="2">
        <v>10.4</v>
      </c>
      <c r="Z37" s="5">
        <f t="shared" si="8"/>
        <v>150</v>
      </c>
      <c r="AA37" s="5">
        <f t="shared" si="9"/>
        <v>152.6</v>
      </c>
      <c r="AB37" s="6"/>
      <c r="AC37" s="6"/>
      <c r="AD37" s="6"/>
    </row>
    <row r="38" spans="2:30" x14ac:dyDescent="0.25">
      <c r="B38" s="6" t="s">
        <v>32</v>
      </c>
      <c r="C38" s="6"/>
      <c r="D38" s="2">
        <f t="shared" si="11"/>
        <v>90</v>
      </c>
      <c r="E38" s="5">
        <f t="shared" si="0"/>
        <v>40.5</v>
      </c>
      <c r="F38" s="2">
        <f t="shared" si="1"/>
        <v>137</v>
      </c>
      <c r="G38" s="5">
        <f t="shared" si="2"/>
        <v>60.1</v>
      </c>
      <c r="H38" s="5">
        <f t="shared" si="10"/>
        <v>212</v>
      </c>
      <c r="I38" s="5">
        <f t="shared" si="3"/>
        <v>239.4</v>
      </c>
      <c r="J38" s="2">
        <v>0</v>
      </c>
      <c r="K38" s="2">
        <v>0</v>
      </c>
      <c r="L38" s="2">
        <v>0</v>
      </c>
      <c r="M38" s="2">
        <v>0</v>
      </c>
      <c r="N38" s="5">
        <f t="shared" si="4"/>
        <v>64</v>
      </c>
      <c r="O38" s="5">
        <f t="shared" si="5"/>
        <v>64</v>
      </c>
      <c r="P38" s="3">
        <v>45</v>
      </c>
      <c r="Q38" s="2">
        <v>18</v>
      </c>
      <c r="R38" s="2">
        <v>45</v>
      </c>
      <c r="S38" s="2">
        <v>13.5</v>
      </c>
      <c r="T38" s="5">
        <f t="shared" si="6"/>
        <v>45</v>
      </c>
      <c r="U38" s="5">
        <f t="shared" si="7"/>
        <v>49.5</v>
      </c>
      <c r="V38" s="2">
        <v>45</v>
      </c>
      <c r="W38" s="2">
        <v>22.5</v>
      </c>
      <c r="X38" s="2">
        <v>92</v>
      </c>
      <c r="Y38" s="2">
        <v>46.6</v>
      </c>
      <c r="Z38" s="5">
        <f t="shared" si="8"/>
        <v>103</v>
      </c>
      <c r="AA38" s="5">
        <f t="shared" si="9"/>
        <v>125.9</v>
      </c>
      <c r="AB38" s="6" t="s">
        <v>60</v>
      </c>
      <c r="AC38" s="6"/>
      <c r="AD38" s="6"/>
    </row>
    <row r="39" spans="2:30" x14ac:dyDescent="0.25">
      <c r="B39" s="6" t="s">
        <v>34</v>
      </c>
      <c r="C39" s="6"/>
      <c r="D39" s="2">
        <f t="shared" si="11"/>
        <v>129</v>
      </c>
      <c r="E39" s="5">
        <f t="shared" si="0"/>
        <v>68.400000000000006</v>
      </c>
      <c r="F39" s="2">
        <f t="shared" si="1"/>
        <v>90</v>
      </c>
      <c r="G39" s="5">
        <f t="shared" si="2"/>
        <v>31.5</v>
      </c>
      <c r="H39" s="5">
        <f t="shared" si="10"/>
        <v>251</v>
      </c>
      <c r="I39" s="5">
        <f t="shared" si="3"/>
        <v>248.89999999999998</v>
      </c>
      <c r="J39" s="2">
        <v>2</v>
      </c>
      <c r="K39" s="2">
        <v>1.2</v>
      </c>
      <c r="L39" s="2">
        <v>0</v>
      </c>
      <c r="M39" s="2">
        <v>0</v>
      </c>
      <c r="N39" s="5">
        <f t="shared" si="4"/>
        <v>66</v>
      </c>
      <c r="O39" s="5">
        <f t="shared" si="5"/>
        <v>65.2</v>
      </c>
      <c r="P39" s="2">
        <v>90</v>
      </c>
      <c r="Q39" s="2">
        <v>45</v>
      </c>
      <c r="R39" s="2">
        <v>90</v>
      </c>
      <c r="S39" s="2">
        <v>31.5</v>
      </c>
      <c r="T39" s="5">
        <f t="shared" si="6"/>
        <v>45</v>
      </c>
      <c r="U39" s="5">
        <f t="shared" si="7"/>
        <v>58.5</v>
      </c>
      <c r="V39" s="2">
        <v>37</v>
      </c>
      <c r="W39" s="2">
        <v>22.2</v>
      </c>
      <c r="X39" s="2">
        <v>0</v>
      </c>
      <c r="Y39" s="2">
        <v>0</v>
      </c>
      <c r="Z39" s="5">
        <f t="shared" si="8"/>
        <v>140</v>
      </c>
      <c r="AA39" s="5">
        <f t="shared" si="9"/>
        <v>125.2</v>
      </c>
      <c r="AB39" s="6" t="s">
        <v>53</v>
      </c>
      <c r="AC39" s="6"/>
      <c r="AD39" s="6"/>
    </row>
    <row r="40" spans="2:30" x14ac:dyDescent="0.25">
      <c r="B40" s="6" t="s">
        <v>36</v>
      </c>
      <c r="C40" s="6"/>
      <c r="D40" s="2">
        <f t="shared" si="11"/>
        <v>45</v>
      </c>
      <c r="E40" s="5">
        <f t="shared" si="0"/>
        <v>22.5</v>
      </c>
      <c r="F40" s="2">
        <f t="shared" si="1"/>
        <v>90</v>
      </c>
      <c r="G40" s="5">
        <f t="shared" si="2"/>
        <v>49.5</v>
      </c>
      <c r="H40" s="5">
        <f t="shared" si="10"/>
        <v>206</v>
      </c>
      <c r="I40" s="5">
        <f t="shared" si="3"/>
        <v>224</v>
      </c>
      <c r="J40" s="2">
        <v>19</v>
      </c>
      <c r="K40" s="2">
        <v>9.5</v>
      </c>
      <c r="L40" s="2">
        <v>21</v>
      </c>
      <c r="M40" s="2">
        <v>14.7</v>
      </c>
      <c r="N40" s="5">
        <f t="shared" si="4"/>
        <v>64</v>
      </c>
      <c r="O40" s="5">
        <f t="shared" si="5"/>
        <v>60.8</v>
      </c>
      <c r="P40" s="2">
        <v>0</v>
      </c>
      <c r="Q40" s="2">
        <v>0</v>
      </c>
      <c r="R40" s="2">
        <v>45</v>
      </c>
      <c r="S40" s="2">
        <v>18</v>
      </c>
      <c r="T40" s="5">
        <f t="shared" si="6"/>
        <v>0</v>
      </c>
      <c r="U40" s="5">
        <f t="shared" si="7"/>
        <v>27</v>
      </c>
      <c r="V40" s="2">
        <v>26</v>
      </c>
      <c r="W40" s="2">
        <v>13</v>
      </c>
      <c r="X40" s="2">
        <v>24</v>
      </c>
      <c r="Y40" s="2">
        <v>16.8</v>
      </c>
      <c r="Z40" s="5">
        <f t="shared" si="8"/>
        <v>142</v>
      </c>
      <c r="AA40" s="5">
        <f t="shared" si="9"/>
        <v>136.19999999999999</v>
      </c>
      <c r="AB40" s="6" t="s">
        <v>52</v>
      </c>
      <c r="AC40" s="6"/>
      <c r="AD40" s="6"/>
    </row>
    <row r="41" spans="2:30" x14ac:dyDescent="0.25">
      <c r="B41" s="6" t="s">
        <v>37</v>
      </c>
      <c r="C41" s="6"/>
      <c r="D41" s="2">
        <f>SUM(D17:D40)</f>
        <v>1703</v>
      </c>
      <c r="E41" s="2"/>
      <c r="F41" s="2">
        <f>SUM(F17:F40)</f>
        <v>1703</v>
      </c>
      <c r="G41" s="2"/>
      <c r="H41" s="2"/>
      <c r="I41" s="2">
        <f>SUM(I17:I40)</f>
        <v>6490.2999999999993</v>
      </c>
      <c r="J41" s="2">
        <f>SUM(J17:J40)</f>
        <v>149</v>
      </c>
      <c r="K41" s="2"/>
      <c r="L41" s="2">
        <f>SUM(L17:L40)</f>
        <v>149</v>
      </c>
      <c r="M41" s="2"/>
      <c r="N41" s="2"/>
      <c r="O41" s="2">
        <f>SUM(O17:O40)</f>
        <v>1585.9999999999998</v>
      </c>
      <c r="P41" s="2">
        <f>SUM(P17:P39)</f>
        <v>865</v>
      </c>
      <c r="Q41" s="2"/>
      <c r="R41" s="2">
        <f>SUM(R17:R40)</f>
        <v>865</v>
      </c>
      <c r="S41" s="2"/>
      <c r="T41" s="2"/>
      <c r="U41" s="2">
        <f>SUM(U17:U40)</f>
        <v>1006</v>
      </c>
      <c r="V41" s="2">
        <f>SUM(V17:V40)</f>
        <v>689</v>
      </c>
      <c r="W41" s="2"/>
      <c r="X41" s="2">
        <f>SUM(X17:X40)</f>
        <v>689</v>
      </c>
      <c r="Y41" s="2"/>
      <c r="Z41" s="2"/>
      <c r="AA41" s="2">
        <f>SUM(AA17:AA40)</f>
        <v>3898.2999999999997</v>
      </c>
      <c r="AB41" s="6"/>
      <c r="AC41" s="6"/>
      <c r="AD41" s="6"/>
    </row>
    <row r="42" spans="2:30" x14ac:dyDescent="0.25">
      <c r="B42" s="6" t="s">
        <v>39</v>
      </c>
      <c r="C42" s="6"/>
      <c r="D42" s="2"/>
      <c r="E42" s="2"/>
      <c r="F42" s="2"/>
      <c r="G42" s="2"/>
      <c r="H42" s="2">
        <v>206</v>
      </c>
      <c r="I42" s="2"/>
      <c r="J42" s="2"/>
      <c r="K42" s="2"/>
      <c r="L42" s="2"/>
      <c r="M42" s="2"/>
      <c r="N42" s="2">
        <v>64</v>
      </c>
      <c r="O42" s="2"/>
      <c r="P42" s="2"/>
      <c r="Q42" s="2"/>
      <c r="R42" s="2"/>
      <c r="S42" s="2"/>
      <c r="T42" s="2">
        <v>0</v>
      </c>
      <c r="U42" s="2"/>
      <c r="V42" s="2"/>
      <c r="W42" s="2"/>
      <c r="X42" s="2"/>
      <c r="Y42" s="2"/>
      <c r="Z42" s="2">
        <v>142</v>
      </c>
      <c r="AA42" s="2"/>
      <c r="AB42" s="6"/>
      <c r="AC42" s="6"/>
      <c r="AD42" s="6"/>
    </row>
  </sheetData>
  <mergeCells count="83">
    <mergeCell ref="AB41:AD41"/>
    <mergeCell ref="AB42:AD42"/>
    <mergeCell ref="AB35:AD35"/>
    <mergeCell ref="AB36:AD36"/>
    <mergeCell ref="AB37:AD37"/>
    <mergeCell ref="AB38:AD38"/>
    <mergeCell ref="AB39:AD39"/>
    <mergeCell ref="AB40:AD40"/>
    <mergeCell ref="AB34:AD34"/>
    <mergeCell ref="AB23:AD23"/>
    <mergeCell ref="AB24:AD24"/>
    <mergeCell ref="AB25:AD25"/>
    <mergeCell ref="AB26:AD26"/>
    <mergeCell ref="AB27:AD27"/>
    <mergeCell ref="AB28:AD28"/>
    <mergeCell ref="AB29:AD29"/>
    <mergeCell ref="AB30:AD30"/>
    <mergeCell ref="AB31:AD31"/>
    <mergeCell ref="AB32:AD32"/>
    <mergeCell ref="AB33:AD33"/>
    <mergeCell ref="B42:C42"/>
    <mergeCell ref="AB11:AD14"/>
    <mergeCell ref="AB15:AD15"/>
    <mergeCell ref="AB16:AD16"/>
    <mergeCell ref="AB17:AD17"/>
    <mergeCell ref="AB18:AD18"/>
    <mergeCell ref="AB19:AD19"/>
    <mergeCell ref="AB20:AD20"/>
    <mergeCell ref="AB21:AD21"/>
    <mergeCell ref="AB22:AD22"/>
    <mergeCell ref="B40:C40"/>
    <mergeCell ref="B41:C41"/>
    <mergeCell ref="B34:C34"/>
    <mergeCell ref="B35:C35"/>
    <mergeCell ref="B36:C36"/>
    <mergeCell ref="B37:C37"/>
    <mergeCell ref="B38:C38"/>
    <mergeCell ref="B39:C39"/>
    <mergeCell ref="B29:C29"/>
    <mergeCell ref="B30:C30"/>
    <mergeCell ref="B31:C31"/>
    <mergeCell ref="B32:C32"/>
    <mergeCell ref="B33:C33"/>
    <mergeCell ref="B28:C28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1:C14"/>
    <mergeCell ref="B15:C15"/>
    <mergeCell ref="B16:C16"/>
    <mergeCell ref="B17:C17"/>
    <mergeCell ref="AA13:AA14"/>
    <mergeCell ref="D12:E12"/>
    <mergeCell ref="F12:G12"/>
    <mergeCell ref="D13:D14"/>
    <mergeCell ref="E13:E14"/>
    <mergeCell ref="F13:F14"/>
    <mergeCell ref="G13:G14"/>
    <mergeCell ref="H12:H14"/>
    <mergeCell ref="I12:I14"/>
    <mergeCell ref="R13:S13"/>
    <mergeCell ref="T13:T14"/>
    <mergeCell ref="U13:U14"/>
    <mergeCell ref="V13:W13"/>
    <mergeCell ref="X13:Y13"/>
    <mergeCell ref="Z13:Z14"/>
    <mergeCell ref="D11:I11"/>
    <mergeCell ref="J12:O12"/>
    <mergeCell ref="P12:U12"/>
    <mergeCell ref="V12:AA12"/>
    <mergeCell ref="J11:AA11"/>
    <mergeCell ref="J13:K13"/>
    <mergeCell ref="L13:M13"/>
    <mergeCell ref="N13:N14"/>
    <mergeCell ref="O13:O14"/>
    <mergeCell ref="P13:Q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He</dc:creator>
  <cp:lastModifiedBy>Junfeng</cp:lastModifiedBy>
  <dcterms:created xsi:type="dcterms:W3CDTF">2015-06-05T18:19:34Z</dcterms:created>
  <dcterms:modified xsi:type="dcterms:W3CDTF">2024-05-18T09:35:45Z</dcterms:modified>
</cp:coreProperties>
</file>