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054830CF-2735-44D9-B7F9-077661E5C7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1" l="1"/>
  <c r="R46" i="1"/>
  <c r="Q46" i="1"/>
  <c r="P46" i="1"/>
  <c r="S39" i="1"/>
  <c r="R39" i="1"/>
  <c r="Q39" i="1"/>
  <c r="P39" i="1"/>
  <c r="S38" i="1"/>
  <c r="R38" i="1"/>
  <c r="Q38" i="1"/>
  <c r="P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22" i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5" i="1"/>
</calcChain>
</file>

<file path=xl/sharedStrings.xml><?xml version="1.0" encoding="utf-8"?>
<sst xmlns="http://schemas.openxmlformats.org/spreadsheetml/2006/main" count="29" uniqueCount="26">
  <si>
    <t>列车性质</t>
    <phoneticPr fontId="1" type="noConversion"/>
  </si>
  <si>
    <t>旅客列车</t>
    <phoneticPr fontId="1" type="noConversion"/>
  </si>
  <si>
    <t>货物列车</t>
    <phoneticPr fontId="1" type="noConversion"/>
  </si>
  <si>
    <t>特快</t>
    <phoneticPr fontId="1" type="noConversion"/>
  </si>
  <si>
    <t>直通</t>
    <phoneticPr fontId="1" type="noConversion"/>
  </si>
  <si>
    <t>管内</t>
    <phoneticPr fontId="1" type="noConversion"/>
  </si>
  <si>
    <t>直达</t>
    <phoneticPr fontId="1" type="noConversion"/>
  </si>
  <si>
    <t>区段</t>
    <phoneticPr fontId="1" type="noConversion"/>
  </si>
  <si>
    <t>摘挂</t>
    <phoneticPr fontId="1" type="noConversion"/>
  </si>
  <si>
    <t>数量(对)</t>
    <phoneticPr fontId="1" type="noConversion"/>
  </si>
  <si>
    <t>方向</t>
    <phoneticPr fontId="1" type="noConversion"/>
  </si>
  <si>
    <t>序号</t>
    <phoneticPr fontId="1" type="noConversion"/>
  </si>
  <si>
    <t>车次</t>
    <phoneticPr fontId="1" type="noConversion"/>
  </si>
  <si>
    <t>出发</t>
    <phoneticPr fontId="1" type="noConversion"/>
  </si>
  <si>
    <t>到达</t>
    <phoneticPr fontId="1" type="noConversion"/>
  </si>
  <si>
    <t>旅行时间</t>
    <phoneticPr fontId="1" type="noConversion"/>
  </si>
  <si>
    <t>T运行</t>
    <phoneticPr fontId="1" type="noConversion"/>
  </si>
  <si>
    <t>T起停</t>
    <phoneticPr fontId="1" type="noConversion"/>
  </si>
  <si>
    <t>T停站</t>
    <phoneticPr fontId="1" type="noConversion"/>
  </si>
  <si>
    <t>合计</t>
    <phoneticPr fontId="1" type="noConversion"/>
  </si>
  <si>
    <t>除摘挂外</t>
    <phoneticPr fontId="1" type="noConversion"/>
  </si>
  <si>
    <t>下行</t>
    <phoneticPr fontId="1" type="noConversion"/>
  </si>
  <si>
    <t>上行</t>
    <phoneticPr fontId="1" type="noConversion"/>
  </si>
  <si>
    <t>T63</t>
    <phoneticPr fontId="1" type="noConversion"/>
  </si>
  <si>
    <t>T64</t>
    <phoneticPr fontId="1" type="noConversion"/>
  </si>
  <si>
    <t>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</si>
</sst>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46"/>
  <sheetViews>
    <sheetView tabSelected="1" topLeftCell="B18" zoomScaleNormal="100" workbookViewId="0">
      <selection activeCell="V43" sqref="V43"/>
    </sheetView>
  </sheetViews>
  <sheetFormatPr defaultRowHeight="13.8" x14ac:dyDescent="0.25"/>
  <sheetData>
    <row r="3" spans="2:19" x14ac:dyDescent="0.25">
      <c r="B3" s="1" t="s">
        <v>0</v>
      </c>
      <c r="C3" s="2" t="s">
        <v>1</v>
      </c>
      <c r="D3" s="2"/>
      <c r="E3" s="2"/>
      <c r="F3" s="2" t="s">
        <v>2</v>
      </c>
      <c r="G3" s="2"/>
      <c r="H3" s="2"/>
      <c r="I3" s="2"/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</row>
    <row r="4" spans="2:19" x14ac:dyDescent="0.25">
      <c r="B4" s="1"/>
      <c r="C4" s="3" t="s">
        <v>3</v>
      </c>
      <c r="D4" s="3" t="s">
        <v>4</v>
      </c>
      <c r="E4" s="3" t="s">
        <v>5</v>
      </c>
      <c r="F4" s="3" t="s">
        <v>6</v>
      </c>
      <c r="G4" s="3" t="s">
        <v>4</v>
      </c>
      <c r="H4" s="3" t="s">
        <v>7</v>
      </c>
      <c r="I4" s="3" t="s">
        <v>8</v>
      </c>
      <c r="K4" s="4" t="s">
        <v>21</v>
      </c>
      <c r="L4" s="3">
        <v>1</v>
      </c>
      <c r="M4" s="3">
        <v>10001</v>
      </c>
      <c r="N4" s="7">
        <v>0.75</v>
      </c>
      <c r="O4" s="7">
        <v>0.83888888888888891</v>
      </c>
      <c r="P4" s="8">
        <v>128</v>
      </c>
      <c r="Q4" s="3">
        <v>112</v>
      </c>
      <c r="R4" s="3">
        <v>6</v>
      </c>
      <c r="S4" s="3">
        <f>P4-Q4-R4</f>
        <v>10</v>
      </c>
    </row>
    <row r="5" spans="2:19" x14ac:dyDescent="0.25">
      <c r="B5" s="3" t="s">
        <v>9</v>
      </c>
      <c r="C5" s="3">
        <v>1</v>
      </c>
      <c r="D5" s="3">
        <v>1</v>
      </c>
      <c r="E5" s="3">
        <v>1</v>
      </c>
      <c r="F5" s="3">
        <v>3</v>
      </c>
      <c r="G5" s="3">
        <v>9</v>
      </c>
      <c r="H5" s="3">
        <v>4</v>
      </c>
      <c r="I5" s="3">
        <v>1</v>
      </c>
      <c r="K5" s="5"/>
      <c r="L5" s="3">
        <f>L4+1</f>
        <v>2</v>
      </c>
      <c r="M5" s="3">
        <v>20001</v>
      </c>
      <c r="N5" s="7">
        <v>0.7909722222222223</v>
      </c>
      <c r="O5" s="7">
        <v>0.90555555555555556</v>
      </c>
      <c r="P5" s="8">
        <v>165</v>
      </c>
      <c r="Q5" s="3">
        <v>112</v>
      </c>
      <c r="R5" s="3">
        <v>9</v>
      </c>
      <c r="S5" s="3">
        <f t="shared" ref="S5:S37" si="0">P5-Q5-R5</f>
        <v>44</v>
      </c>
    </row>
    <row r="6" spans="2:19" x14ac:dyDescent="0.25">
      <c r="K6" s="5"/>
      <c r="L6" s="3">
        <f t="shared" ref="L6:L37" si="1">L5+1</f>
        <v>3</v>
      </c>
      <c r="M6" s="3">
        <v>30001</v>
      </c>
      <c r="N6" s="7">
        <v>0.82638888888888884</v>
      </c>
      <c r="O6" s="7">
        <v>0.92569444444444438</v>
      </c>
      <c r="P6" s="8">
        <v>143</v>
      </c>
      <c r="Q6" s="3">
        <v>112</v>
      </c>
      <c r="R6" s="3">
        <v>9</v>
      </c>
      <c r="S6" s="3">
        <f t="shared" si="0"/>
        <v>22</v>
      </c>
    </row>
    <row r="7" spans="2:19" x14ac:dyDescent="0.25">
      <c r="K7" s="5"/>
      <c r="L7" s="3">
        <f t="shared" si="1"/>
        <v>4</v>
      </c>
      <c r="M7" s="3">
        <v>20003</v>
      </c>
      <c r="N7" s="7">
        <v>0.92361111111111116</v>
      </c>
      <c r="O7" s="7">
        <v>2.361111111111111E-2</v>
      </c>
      <c r="P7" s="8">
        <v>144</v>
      </c>
      <c r="Q7" s="3">
        <v>112</v>
      </c>
      <c r="R7" s="3">
        <v>9</v>
      </c>
      <c r="S7" s="3">
        <f t="shared" si="0"/>
        <v>23</v>
      </c>
    </row>
    <row r="8" spans="2:19" x14ac:dyDescent="0.25">
      <c r="K8" s="5"/>
      <c r="L8" s="3">
        <f t="shared" si="1"/>
        <v>5</v>
      </c>
      <c r="M8" s="3">
        <v>20005</v>
      </c>
      <c r="N8" s="7">
        <v>0.97916666666666663</v>
      </c>
      <c r="O8" s="7">
        <v>8.1944444444444445E-2</v>
      </c>
      <c r="P8" s="8">
        <v>148</v>
      </c>
      <c r="Q8" s="3">
        <v>112</v>
      </c>
      <c r="R8" s="3">
        <v>9</v>
      </c>
      <c r="S8" s="3">
        <f t="shared" si="0"/>
        <v>27</v>
      </c>
    </row>
    <row r="9" spans="2:19" x14ac:dyDescent="0.25">
      <c r="K9" s="5"/>
      <c r="L9" s="3">
        <f t="shared" si="1"/>
        <v>6</v>
      </c>
      <c r="M9" s="3">
        <v>20007</v>
      </c>
      <c r="N9" s="7">
        <v>5.5555555555555552E-2</v>
      </c>
      <c r="O9" s="7">
        <v>0.15833333333333333</v>
      </c>
      <c r="P9" s="8">
        <v>148</v>
      </c>
      <c r="Q9" s="3">
        <v>112</v>
      </c>
      <c r="R9" s="3">
        <v>6</v>
      </c>
      <c r="S9" s="3">
        <f t="shared" si="0"/>
        <v>30</v>
      </c>
    </row>
    <row r="10" spans="2:19" x14ac:dyDescent="0.25">
      <c r="K10" s="5"/>
      <c r="L10" s="3">
        <f t="shared" si="1"/>
        <v>7</v>
      </c>
      <c r="M10" s="3">
        <v>30003</v>
      </c>
      <c r="N10" s="7">
        <v>0.1013888888888889</v>
      </c>
      <c r="O10" s="7">
        <v>0.19027777777777777</v>
      </c>
      <c r="P10" s="8">
        <v>128</v>
      </c>
      <c r="Q10" s="3">
        <v>112</v>
      </c>
      <c r="R10" s="3">
        <v>6</v>
      </c>
      <c r="S10" s="3">
        <f t="shared" si="0"/>
        <v>10</v>
      </c>
    </row>
    <row r="11" spans="2:19" x14ac:dyDescent="0.25">
      <c r="K11" s="5"/>
      <c r="L11" s="3">
        <f t="shared" si="1"/>
        <v>8</v>
      </c>
      <c r="M11" s="3">
        <v>40001</v>
      </c>
      <c r="N11" s="7">
        <v>0.125</v>
      </c>
      <c r="O11" s="7">
        <v>0.39930555555555558</v>
      </c>
      <c r="P11" s="8">
        <v>395</v>
      </c>
      <c r="Q11" s="3">
        <v>112</v>
      </c>
      <c r="R11" s="3">
        <v>24</v>
      </c>
      <c r="S11" s="3">
        <f t="shared" si="0"/>
        <v>259</v>
      </c>
    </row>
    <row r="12" spans="2:19" x14ac:dyDescent="0.25">
      <c r="K12" s="5"/>
      <c r="L12" s="3">
        <f t="shared" si="1"/>
        <v>9</v>
      </c>
      <c r="M12" s="3">
        <v>10003</v>
      </c>
      <c r="N12" s="7">
        <v>0.20138888888888887</v>
      </c>
      <c r="O12" s="7">
        <v>0.30277777777777776</v>
      </c>
      <c r="P12" s="8">
        <v>146</v>
      </c>
      <c r="Q12" s="3">
        <v>112</v>
      </c>
      <c r="R12" s="3">
        <v>9</v>
      </c>
      <c r="S12" s="3">
        <f t="shared" si="0"/>
        <v>25</v>
      </c>
    </row>
    <row r="13" spans="2:19" x14ac:dyDescent="0.25">
      <c r="K13" s="5"/>
      <c r="L13" s="3">
        <f t="shared" si="1"/>
        <v>10</v>
      </c>
      <c r="M13" s="3">
        <v>20009</v>
      </c>
      <c r="N13" s="7">
        <v>0.23611111111111113</v>
      </c>
      <c r="O13" s="7">
        <v>0.36388888888888887</v>
      </c>
      <c r="P13" s="8">
        <v>184</v>
      </c>
      <c r="Q13" s="3">
        <v>112</v>
      </c>
      <c r="R13" s="3">
        <v>12</v>
      </c>
      <c r="S13" s="3">
        <f t="shared" si="0"/>
        <v>60</v>
      </c>
    </row>
    <row r="14" spans="2:19" x14ac:dyDescent="0.25">
      <c r="K14" s="5"/>
      <c r="L14" s="3">
        <f t="shared" si="1"/>
        <v>11</v>
      </c>
      <c r="M14" s="3">
        <v>20011</v>
      </c>
      <c r="N14" s="7">
        <v>0.2673611111111111</v>
      </c>
      <c r="O14" s="7">
        <v>0.38472222222222219</v>
      </c>
      <c r="P14" s="8">
        <v>169</v>
      </c>
      <c r="Q14" s="3">
        <v>112</v>
      </c>
      <c r="R14" s="3">
        <v>15</v>
      </c>
      <c r="S14" s="3">
        <f t="shared" si="0"/>
        <v>42</v>
      </c>
    </row>
    <row r="15" spans="2:19" x14ac:dyDescent="0.25">
      <c r="K15" s="5"/>
      <c r="L15" s="3">
        <f t="shared" si="1"/>
        <v>12</v>
      </c>
      <c r="M15" s="3">
        <v>20013</v>
      </c>
      <c r="N15" s="7">
        <v>0.30902777777777779</v>
      </c>
      <c r="O15" s="7">
        <v>0.41666666666666669</v>
      </c>
      <c r="P15" s="8">
        <v>155</v>
      </c>
      <c r="Q15" s="3">
        <v>112</v>
      </c>
      <c r="R15" s="3">
        <v>6</v>
      </c>
      <c r="S15" s="3">
        <f t="shared" si="0"/>
        <v>37</v>
      </c>
    </row>
    <row r="16" spans="2:19" x14ac:dyDescent="0.25">
      <c r="K16" s="5"/>
      <c r="L16" s="3">
        <f t="shared" si="1"/>
        <v>13</v>
      </c>
      <c r="M16" s="3">
        <v>30005</v>
      </c>
      <c r="N16" s="7">
        <v>0.36041666666666666</v>
      </c>
      <c r="O16" s="7">
        <v>0.45</v>
      </c>
      <c r="P16" s="8">
        <v>129</v>
      </c>
      <c r="Q16" s="3">
        <v>112</v>
      </c>
      <c r="R16" s="3">
        <v>6</v>
      </c>
      <c r="S16" s="3">
        <f t="shared" si="0"/>
        <v>11</v>
      </c>
    </row>
    <row r="17" spans="11:19" x14ac:dyDescent="0.25">
      <c r="K17" s="5"/>
      <c r="L17" s="3">
        <f t="shared" si="1"/>
        <v>14</v>
      </c>
      <c r="M17" s="3">
        <v>20015</v>
      </c>
      <c r="N17" s="7">
        <v>0.43055555555555558</v>
      </c>
      <c r="O17" s="7">
        <v>0.51944444444444449</v>
      </c>
      <c r="P17" s="8">
        <v>128</v>
      </c>
      <c r="Q17" s="3">
        <v>112</v>
      </c>
      <c r="R17" s="3">
        <v>6</v>
      </c>
      <c r="S17" s="3">
        <f t="shared" si="0"/>
        <v>10</v>
      </c>
    </row>
    <row r="18" spans="11:19" x14ac:dyDescent="0.25">
      <c r="K18" s="5"/>
      <c r="L18" s="3">
        <f t="shared" si="1"/>
        <v>15</v>
      </c>
      <c r="M18" s="3">
        <v>30007</v>
      </c>
      <c r="N18" s="7">
        <v>0.55555555555555558</v>
      </c>
      <c r="O18" s="7">
        <v>0.68611111111111101</v>
      </c>
      <c r="P18" s="8" t="s">
        <v>25</v>
      </c>
      <c r="Q18" s="3">
        <v>112</v>
      </c>
      <c r="R18" s="3">
        <v>12</v>
      </c>
      <c r="S18" s="3">
        <f t="shared" si="0"/>
        <v>64</v>
      </c>
    </row>
    <row r="19" spans="11:19" x14ac:dyDescent="0.25">
      <c r="K19" s="5"/>
      <c r="L19" s="3">
        <f t="shared" si="1"/>
        <v>16</v>
      </c>
      <c r="M19" s="3">
        <v>20017</v>
      </c>
      <c r="N19" s="7">
        <v>0.59722222222222221</v>
      </c>
      <c r="O19" s="7">
        <v>0.71111111111111114</v>
      </c>
      <c r="P19" s="8">
        <v>164</v>
      </c>
      <c r="Q19" s="3">
        <v>112</v>
      </c>
      <c r="R19" s="3">
        <v>9</v>
      </c>
      <c r="S19" s="3">
        <f t="shared" si="0"/>
        <v>43</v>
      </c>
    </row>
    <row r="20" spans="11:19" x14ac:dyDescent="0.25">
      <c r="K20" s="6"/>
      <c r="L20" s="3">
        <f t="shared" si="1"/>
        <v>17</v>
      </c>
      <c r="M20" s="3">
        <v>10005</v>
      </c>
      <c r="N20" s="7">
        <v>0.63888888888888895</v>
      </c>
      <c r="O20" s="7">
        <v>0.7416666666666667</v>
      </c>
      <c r="P20" s="8">
        <v>148</v>
      </c>
      <c r="Q20" s="3">
        <v>112</v>
      </c>
      <c r="R20" s="3">
        <v>6</v>
      </c>
      <c r="S20" s="3">
        <f t="shared" si="0"/>
        <v>30</v>
      </c>
    </row>
    <row r="21" spans="11:19" x14ac:dyDescent="0.25">
      <c r="K21" s="4" t="s">
        <v>22</v>
      </c>
      <c r="L21" s="3">
        <v>1</v>
      </c>
      <c r="M21" s="3">
        <v>10002</v>
      </c>
      <c r="N21" s="7">
        <v>0.75</v>
      </c>
      <c r="O21" s="7">
        <v>0.87152777777777779</v>
      </c>
      <c r="P21" s="8">
        <v>175</v>
      </c>
      <c r="Q21" s="3">
        <v>125</v>
      </c>
      <c r="R21" s="3">
        <v>9</v>
      </c>
      <c r="S21" s="3">
        <f t="shared" si="0"/>
        <v>41</v>
      </c>
    </row>
    <row r="22" spans="11:19" x14ac:dyDescent="0.25">
      <c r="K22" s="5"/>
      <c r="L22" s="3">
        <f>L21+1</f>
        <v>2</v>
      </c>
      <c r="M22" s="3">
        <v>20002</v>
      </c>
      <c r="N22" s="7">
        <v>0.77083333333333337</v>
      </c>
      <c r="O22" s="7">
        <v>0.96597222222222223</v>
      </c>
      <c r="P22" s="8">
        <v>281</v>
      </c>
      <c r="Q22" s="3">
        <v>125</v>
      </c>
      <c r="R22" s="3">
        <v>18</v>
      </c>
      <c r="S22" s="3">
        <f t="shared" si="0"/>
        <v>138</v>
      </c>
    </row>
    <row r="23" spans="11:19" x14ac:dyDescent="0.25">
      <c r="K23" s="5"/>
      <c r="L23" s="3">
        <f t="shared" si="1"/>
        <v>3</v>
      </c>
      <c r="M23" s="3">
        <v>20004</v>
      </c>
      <c r="N23" s="7">
        <v>0.8125</v>
      </c>
      <c r="O23" s="7">
        <v>2.7777777777777779E-3</v>
      </c>
      <c r="P23" s="8">
        <v>274</v>
      </c>
      <c r="Q23" s="3">
        <v>125</v>
      </c>
      <c r="R23" s="3">
        <v>15</v>
      </c>
      <c r="S23" s="3">
        <f t="shared" si="0"/>
        <v>134</v>
      </c>
    </row>
    <row r="24" spans="11:19" x14ac:dyDescent="0.25">
      <c r="K24" s="5"/>
      <c r="L24" s="3">
        <f t="shared" si="1"/>
        <v>4</v>
      </c>
      <c r="M24" s="3">
        <v>30002</v>
      </c>
      <c r="N24" s="7">
        <v>0.85416666666666663</v>
      </c>
      <c r="O24" s="7">
        <v>0.15347222222222223</v>
      </c>
      <c r="P24" s="8">
        <v>431</v>
      </c>
      <c r="Q24" s="3">
        <v>125</v>
      </c>
      <c r="R24" s="3">
        <v>15</v>
      </c>
      <c r="S24" s="3">
        <f t="shared" si="0"/>
        <v>291</v>
      </c>
    </row>
    <row r="25" spans="11:19" x14ac:dyDescent="0.25">
      <c r="K25" s="5"/>
      <c r="L25" s="3">
        <f t="shared" si="1"/>
        <v>5</v>
      </c>
      <c r="M25" s="3">
        <v>20006</v>
      </c>
      <c r="N25" s="7">
        <v>0.98541666666666661</v>
      </c>
      <c r="O25" s="7">
        <v>9.8611111111111108E-2</v>
      </c>
      <c r="P25" s="8">
        <v>163</v>
      </c>
      <c r="Q25" s="3">
        <v>125</v>
      </c>
      <c r="R25" s="3">
        <v>12</v>
      </c>
      <c r="S25" s="3">
        <f t="shared" si="0"/>
        <v>26</v>
      </c>
    </row>
    <row r="26" spans="11:19" x14ac:dyDescent="0.25">
      <c r="K26" s="5"/>
      <c r="L26" s="3">
        <f t="shared" si="1"/>
        <v>6</v>
      </c>
      <c r="M26" s="3">
        <v>20008</v>
      </c>
      <c r="N26" s="7">
        <v>3.4722222222222224E-2</v>
      </c>
      <c r="O26" s="7">
        <v>0.19444444444444445</v>
      </c>
      <c r="P26" s="8">
        <v>230</v>
      </c>
      <c r="Q26" s="3">
        <v>125</v>
      </c>
      <c r="R26" s="3">
        <v>15</v>
      </c>
      <c r="S26" s="3">
        <f t="shared" si="0"/>
        <v>90</v>
      </c>
    </row>
    <row r="27" spans="11:19" x14ac:dyDescent="0.25">
      <c r="K27" s="5"/>
      <c r="L27" s="3">
        <f t="shared" si="1"/>
        <v>7</v>
      </c>
      <c r="M27" s="3">
        <v>40002</v>
      </c>
      <c r="N27" s="7">
        <v>5.5555555555555552E-2</v>
      </c>
      <c r="O27" s="7">
        <v>0.34236111111111112</v>
      </c>
      <c r="P27" s="8">
        <v>413</v>
      </c>
      <c r="Q27" s="3">
        <v>125</v>
      </c>
      <c r="R27" s="3">
        <v>24</v>
      </c>
      <c r="S27" s="3">
        <f t="shared" si="0"/>
        <v>264</v>
      </c>
    </row>
    <row r="28" spans="11:19" x14ac:dyDescent="0.25">
      <c r="K28" s="5"/>
      <c r="L28" s="3">
        <f t="shared" si="1"/>
        <v>8</v>
      </c>
      <c r="M28" s="3">
        <v>20010</v>
      </c>
      <c r="N28" s="7">
        <v>0.10416666666666667</v>
      </c>
      <c r="O28" s="7">
        <v>0.38472222222222219</v>
      </c>
      <c r="P28" s="8">
        <v>404</v>
      </c>
      <c r="Q28" s="3">
        <v>125</v>
      </c>
      <c r="R28" s="3">
        <v>21</v>
      </c>
      <c r="S28" s="3">
        <f t="shared" si="0"/>
        <v>258</v>
      </c>
    </row>
    <row r="29" spans="11:19" x14ac:dyDescent="0.25">
      <c r="K29" s="5"/>
      <c r="L29" s="3">
        <f t="shared" si="1"/>
        <v>9</v>
      </c>
      <c r="M29" s="3">
        <v>10004</v>
      </c>
      <c r="N29" s="7">
        <v>0.19444444444444445</v>
      </c>
      <c r="O29" s="7">
        <v>0.28958333333333336</v>
      </c>
      <c r="P29" s="8">
        <v>137</v>
      </c>
      <c r="Q29" s="3">
        <v>125</v>
      </c>
      <c r="R29" s="3">
        <v>6</v>
      </c>
      <c r="S29" s="3">
        <f t="shared" si="0"/>
        <v>6</v>
      </c>
    </row>
    <row r="30" spans="11:19" x14ac:dyDescent="0.25">
      <c r="K30" s="5"/>
      <c r="L30" s="3">
        <f t="shared" si="1"/>
        <v>10</v>
      </c>
      <c r="M30" s="3">
        <v>30004</v>
      </c>
      <c r="N30" s="7">
        <v>0.22222222222222221</v>
      </c>
      <c r="O30" s="7">
        <v>0.45416666666666666</v>
      </c>
      <c r="P30" s="8">
        <v>334</v>
      </c>
      <c r="Q30" s="3">
        <v>125</v>
      </c>
      <c r="R30" s="3">
        <v>18</v>
      </c>
      <c r="S30" s="3">
        <f t="shared" si="0"/>
        <v>191</v>
      </c>
    </row>
    <row r="31" spans="11:19" x14ac:dyDescent="0.25">
      <c r="K31" s="5"/>
      <c r="L31" s="3">
        <f t="shared" si="1"/>
        <v>11</v>
      </c>
      <c r="M31" s="3">
        <v>20012</v>
      </c>
      <c r="N31" s="7">
        <v>0.27777777777777779</v>
      </c>
      <c r="O31" s="7">
        <v>0.47361111111111115</v>
      </c>
      <c r="P31" s="8">
        <v>282</v>
      </c>
      <c r="Q31" s="3">
        <v>125</v>
      </c>
      <c r="R31" s="3">
        <v>21</v>
      </c>
      <c r="S31" s="3">
        <f t="shared" si="0"/>
        <v>136</v>
      </c>
    </row>
    <row r="32" spans="11:19" x14ac:dyDescent="0.25">
      <c r="K32" s="5"/>
      <c r="L32" s="3">
        <f t="shared" si="1"/>
        <v>12</v>
      </c>
      <c r="M32" s="3">
        <v>20014</v>
      </c>
      <c r="N32" s="7">
        <v>0.31944444444444448</v>
      </c>
      <c r="O32" s="7">
        <v>0.62083333333333335</v>
      </c>
      <c r="P32" s="8">
        <v>434</v>
      </c>
      <c r="Q32" s="3">
        <v>125</v>
      </c>
      <c r="R32" s="3">
        <v>24</v>
      </c>
      <c r="S32" s="3">
        <f t="shared" si="0"/>
        <v>285</v>
      </c>
    </row>
    <row r="33" spans="11:19" x14ac:dyDescent="0.25">
      <c r="K33" s="5"/>
      <c r="L33" s="3">
        <f t="shared" si="1"/>
        <v>13</v>
      </c>
      <c r="M33" s="3">
        <v>30006</v>
      </c>
      <c r="N33" s="7">
        <v>0.42708333333333331</v>
      </c>
      <c r="O33" s="7">
        <v>0.68125000000000002</v>
      </c>
      <c r="P33" s="8">
        <v>366</v>
      </c>
      <c r="Q33" s="3">
        <v>125</v>
      </c>
      <c r="R33" s="3">
        <v>18</v>
      </c>
      <c r="S33" s="3">
        <f t="shared" si="0"/>
        <v>223</v>
      </c>
    </row>
    <row r="34" spans="11:19" x14ac:dyDescent="0.25">
      <c r="K34" s="5"/>
      <c r="L34" s="3">
        <f t="shared" si="1"/>
        <v>14</v>
      </c>
      <c r="M34" s="3">
        <v>20016</v>
      </c>
      <c r="N34" s="7">
        <v>0.47222222222222227</v>
      </c>
      <c r="O34" s="7">
        <v>0.81527777777777777</v>
      </c>
      <c r="P34" s="8">
        <v>494</v>
      </c>
      <c r="Q34" s="3">
        <v>125</v>
      </c>
      <c r="R34" s="3">
        <v>21</v>
      </c>
      <c r="S34" s="3">
        <f t="shared" si="0"/>
        <v>348</v>
      </c>
    </row>
    <row r="35" spans="11:19" x14ac:dyDescent="0.25">
      <c r="K35" s="5"/>
      <c r="L35" s="3">
        <f t="shared" si="1"/>
        <v>15</v>
      </c>
      <c r="M35" s="3">
        <v>10006</v>
      </c>
      <c r="N35" s="7">
        <v>0.60416666666666663</v>
      </c>
      <c r="O35" s="7">
        <v>0.70763888888888893</v>
      </c>
      <c r="P35" s="8">
        <v>149</v>
      </c>
      <c r="Q35" s="3">
        <v>125</v>
      </c>
      <c r="R35" s="3">
        <v>6</v>
      </c>
      <c r="S35" s="3">
        <f t="shared" si="0"/>
        <v>18</v>
      </c>
    </row>
    <row r="36" spans="11:19" x14ac:dyDescent="0.25">
      <c r="K36" s="5"/>
      <c r="L36" s="3">
        <f t="shared" si="1"/>
        <v>16</v>
      </c>
      <c r="M36" s="3">
        <v>20018</v>
      </c>
      <c r="N36" s="7">
        <v>0.63194444444444442</v>
      </c>
      <c r="O36" s="7">
        <v>0.88750000000000007</v>
      </c>
      <c r="P36" s="8">
        <v>368</v>
      </c>
      <c r="Q36" s="3">
        <v>125</v>
      </c>
      <c r="R36" s="3">
        <v>18</v>
      </c>
      <c r="S36" s="3">
        <f t="shared" si="0"/>
        <v>225</v>
      </c>
    </row>
    <row r="37" spans="11:19" x14ac:dyDescent="0.25">
      <c r="K37" s="6"/>
      <c r="L37" s="3">
        <f t="shared" si="1"/>
        <v>17</v>
      </c>
      <c r="M37" s="3">
        <v>30008</v>
      </c>
      <c r="N37" s="7">
        <v>0.71527777777777779</v>
      </c>
      <c r="O37" s="7">
        <v>2.1527777777777781E-2</v>
      </c>
      <c r="P37" s="8">
        <v>441</v>
      </c>
      <c r="Q37" s="3">
        <v>125</v>
      </c>
      <c r="R37" s="3">
        <v>15</v>
      </c>
      <c r="S37" s="3">
        <f t="shared" si="0"/>
        <v>301</v>
      </c>
    </row>
    <row r="38" spans="11:19" x14ac:dyDescent="0.25">
      <c r="K38" s="3" t="s">
        <v>19</v>
      </c>
      <c r="L38" s="3"/>
      <c r="M38" s="3"/>
      <c r="N38" s="3"/>
      <c r="O38" s="3"/>
      <c r="P38" s="3">
        <f>SUM(P4:P37)</f>
        <v>7998</v>
      </c>
      <c r="Q38" s="3">
        <f>SUM(Q4:Q37)</f>
        <v>4029</v>
      </c>
      <c r="R38" s="3">
        <f>SUM(R4:R37)</f>
        <v>435</v>
      </c>
      <c r="S38" s="3">
        <f>SUM(S4:S37)</f>
        <v>3722</v>
      </c>
    </row>
    <row r="39" spans="11:19" x14ac:dyDescent="0.25">
      <c r="K39" s="3" t="s">
        <v>20</v>
      </c>
      <c r="L39" s="3"/>
      <c r="M39" s="3"/>
      <c r="N39" s="3"/>
      <c r="O39" s="3"/>
      <c r="P39" s="3">
        <f>P38-P27-P11</f>
        <v>7190</v>
      </c>
      <c r="Q39" s="3">
        <f>Q38-Q27-Q11</f>
        <v>3792</v>
      </c>
      <c r="R39" s="3">
        <f>R38-R27-R11</f>
        <v>387</v>
      </c>
      <c r="S39" s="3">
        <f>S38-S27-S11</f>
        <v>3199</v>
      </c>
    </row>
    <row r="40" spans="11:19" x14ac:dyDescent="0.25">
      <c r="K40" s="1" t="s">
        <v>1</v>
      </c>
      <c r="L40" s="3">
        <v>1</v>
      </c>
      <c r="M40" s="3" t="s">
        <v>23</v>
      </c>
      <c r="N40" s="7">
        <v>0.89027777777777783</v>
      </c>
      <c r="O40" s="7">
        <v>0.95624999999999993</v>
      </c>
      <c r="P40" s="3">
        <v>95</v>
      </c>
      <c r="Q40" s="3">
        <v>93</v>
      </c>
      <c r="R40" s="3">
        <v>2</v>
      </c>
      <c r="S40" s="3">
        <v>0</v>
      </c>
    </row>
    <row r="41" spans="11:19" x14ac:dyDescent="0.25">
      <c r="K41" s="1"/>
      <c r="L41" s="3">
        <v>2</v>
      </c>
      <c r="M41" s="3">
        <v>1511</v>
      </c>
      <c r="N41" s="7">
        <v>0.39652777777777781</v>
      </c>
      <c r="O41" s="7">
        <v>0.46736111111111112</v>
      </c>
      <c r="P41" s="3">
        <v>102</v>
      </c>
      <c r="Q41" s="3">
        <v>93</v>
      </c>
      <c r="R41" s="3">
        <v>4</v>
      </c>
      <c r="S41" s="3">
        <v>5</v>
      </c>
    </row>
    <row r="42" spans="11:19" x14ac:dyDescent="0.25">
      <c r="K42" s="1"/>
      <c r="L42" s="3">
        <v>3</v>
      </c>
      <c r="M42" s="3">
        <v>1517</v>
      </c>
      <c r="N42" s="7">
        <v>0.71180555555555547</v>
      </c>
      <c r="O42" s="7">
        <v>0.80208333333333337</v>
      </c>
      <c r="P42" s="3">
        <v>130</v>
      </c>
      <c r="Q42" s="3">
        <v>93</v>
      </c>
      <c r="R42" s="3">
        <v>16</v>
      </c>
      <c r="S42" s="3">
        <v>21</v>
      </c>
    </row>
    <row r="43" spans="11:19" x14ac:dyDescent="0.25">
      <c r="K43" s="1"/>
      <c r="L43" s="3">
        <v>4</v>
      </c>
      <c r="M43" s="3" t="s">
        <v>24</v>
      </c>
      <c r="N43" s="7">
        <v>0.96597222222222223</v>
      </c>
      <c r="O43" s="7">
        <v>3.7499999999999999E-2</v>
      </c>
      <c r="P43" s="3">
        <v>103</v>
      </c>
      <c r="Q43" s="3">
        <v>101</v>
      </c>
      <c r="R43" s="3">
        <v>2</v>
      </c>
      <c r="S43" s="3">
        <v>0</v>
      </c>
    </row>
    <row r="44" spans="11:19" x14ac:dyDescent="0.25">
      <c r="K44" s="1"/>
      <c r="L44" s="3">
        <v>5</v>
      </c>
      <c r="M44" s="3">
        <v>1518</v>
      </c>
      <c r="N44" s="7">
        <v>0.26111111111111113</v>
      </c>
      <c r="O44" s="7">
        <v>0.35416666666666669</v>
      </c>
      <c r="P44" s="3">
        <v>134</v>
      </c>
      <c r="Q44" s="3">
        <v>101</v>
      </c>
      <c r="R44" s="3">
        <v>16</v>
      </c>
      <c r="S44" s="3">
        <v>17</v>
      </c>
    </row>
    <row r="45" spans="11:19" x14ac:dyDescent="0.25">
      <c r="K45" s="1"/>
      <c r="L45" s="3">
        <v>6</v>
      </c>
      <c r="M45" s="3">
        <v>1512</v>
      </c>
      <c r="N45" s="7">
        <v>0.65208333333333335</v>
      </c>
      <c r="O45" s="7">
        <v>0.7284722222222223</v>
      </c>
      <c r="P45" s="3">
        <v>110</v>
      </c>
      <c r="Q45" s="3">
        <v>101</v>
      </c>
      <c r="R45" s="3">
        <v>4</v>
      </c>
      <c r="S45" s="3">
        <v>5</v>
      </c>
    </row>
    <row r="46" spans="11:19" x14ac:dyDescent="0.25">
      <c r="K46" s="3" t="s">
        <v>19</v>
      </c>
      <c r="L46" s="3"/>
      <c r="M46" s="3"/>
      <c r="N46" s="3"/>
      <c r="O46" s="3"/>
      <c r="P46" s="3">
        <f>SUM(P40:P45)</f>
        <v>674</v>
      </c>
      <c r="Q46" s="3">
        <f>SUM(Q40:Q45)</f>
        <v>582</v>
      </c>
      <c r="R46" s="3">
        <f>SUM(R40:R45)</f>
        <v>44</v>
      </c>
      <c r="S46" s="3">
        <f>SUM(S40:S45)</f>
        <v>48</v>
      </c>
    </row>
  </sheetData>
  <mergeCells count="6">
    <mergeCell ref="B3:B4"/>
    <mergeCell ref="C3:E3"/>
    <mergeCell ref="F3:I3"/>
    <mergeCell ref="K40:K45"/>
    <mergeCell ref="K4:K20"/>
    <mergeCell ref="K21:K37"/>
  </mergeCells>
  <phoneticPr fontId="1" type="noConversion"/>
  <pageMargins left="0.7" right="0.7" top="0.75" bottom="0.75" header="0.3" footer="0.3"/>
  <pageSetup paperSize="9" orientation="portrait" r:id="rId1"/>
  <ignoredErrors>
    <ignoredError sqref="P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2024-06-08T08:27:11Z</dcterms:modified>
</cp:coreProperties>
</file>