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2607D16E-F084-4261-8F5C-5E93DF662F45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" l="1"/>
  <c r="X19" i="1"/>
  <c r="K38" i="1"/>
  <c r="K37" i="1"/>
  <c r="K36" i="1"/>
  <c r="K35" i="1"/>
  <c r="K34" i="1"/>
  <c r="K33" i="1"/>
  <c r="K32" i="1"/>
  <c r="K31" i="1"/>
  <c r="F38" i="1"/>
  <c r="F37" i="1"/>
  <c r="F36" i="1"/>
  <c r="F35" i="1"/>
  <c r="F34" i="1"/>
  <c r="F33" i="1"/>
  <c r="F32" i="1"/>
  <c r="F31" i="1"/>
  <c r="M14" i="1"/>
  <c r="M13" i="1"/>
  <c r="M12" i="1"/>
  <c r="M11" i="1"/>
  <c r="M10" i="1"/>
  <c r="M9" i="1"/>
  <c r="M8" i="1"/>
  <c r="M7" i="1"/>
  <c r="M6" i="1"/>
  <c r="M5" i="1"/>
  <c r="L14" i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<sst xmlns="http://schemas.openxmlformats.org/spreadsheetml/2006/main" count="209" uniqueCount="105">
  <si>
    <t>M</t>
  </si>
  <si>
    <t>M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</si>
  <si>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</si>
  <si>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</si>
  <si>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</si>
  <si>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</si>
  <si>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</si>
  <si>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</si>
  <si>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</si>
  <si>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</si>
  <si>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</si>
  <si>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</si>
  <si>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</si>
  <si>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</si>
  <si>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</si>
  <si>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</si>
  <si>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N</t>
  </si>
  <si>
    <t>N</t>
    <phoneticPr fontId="1" type="noConversion"/>
  </si>
  <si>
    <t>合计</t>
  </si>
  <si>
    <t>合计</t>
    <phoneticPr fontId="1" type="noConversion"/>
  </si>
  <si>
    <t>0/2</t>
    <phoneticPr fontId="1" type="noConversion"/>
  </si>
  <si>
    <t>10/1</t>
    <phoneticPr fontId="1" type="noConversion"/>
  </si>
  <si>
    <t>5/2</t>
    <phoneticPr fontId="1" type="noConversion"/>
  </si>
  <si>
    <t>2/1</t>
    <phoneticPr fontId="1" type="noConversion"/>
  </si>
  <si>
    <t>站</t>
    <phoneticPr fontId="1" type="noConversion"/>
  </si>
  <si>
    <t>卸车数</t>
    <phoneticPr fontId="1" type="noConversion"/>
  </si>
  <si>
    <t>装车数</t>
    <phoneticPr fontId="1" type="noConversion"/>
  </si>
  <si>
    <t>装卸差</t>
    <phoneticPr fontId="1" type="noConversion"/>
  </si>
  <si>
    <t>空车来源</t>
    <phoneticPr fontId="1" type="noConversion"/>
  </si>
  <si>
    <t>空车去向</t>
    <phoneticPr fontId="1" type="noConversion"/>
  </si>
  <si>
    <t>6(G/2)</t>
    <phoneticPr fontId="1" type="noConversion"/>
  </si>
  <si>
    <t>5(G/1)</t>
    <phoneticPr fontId="1" type="noConversion"/>
  </si>
  <si>
    <t>20(G/1)</t>
    <phoneticPr fontId="1" type="noConversion"/>
  </si>
  <si>
    <t>9(G/2)</t>
    <phoneticPr fontId="1" type="noConversion"/>
  </si>
  <si>
    <t>11(G/4)</t>
    <phoneticPr fontId="1" type="noConversion"/>
  </si>
  <si>
    <t>M/2</t>
    <phoneticPr fontId="1" type="noConversion"/>
  </si>
  <si>
    <t>M/1</t>
    <phoneticPr fontId="1" type="noConversion"/>
  </si>
  <si>
    <t>M/4</t>
    <phoneticPr fontId="1" type="noConversion"/>
  </si>
  <si>
    <t>M/1 c/2 b/4</t>
    <phoneticPr fontId="1" type="noConversion"/>
  </si>
  <si>
    <t>d/4</t>
    <phoneticPr fontId="1" type="noConversion"/>
  </si>
  <si>
    <t>d/2</t>
    <phoneticPr fontId="1" type="noConversion"/>
  </si>
  <si>
    <t>1/2</t>
    <phoneticPr fontId="1" type="noConversion"/>
  </si>
  <si>
    <t>0/4</t>
    <phoneticPr fontId="1" type="noConversion"/>
  </si>
  <si>
    <t>6/2</t>
    <phoneticPr fontId="1" type="noConversion"/>
  </si>
  <si>
    <t>5/1</t>
    <phoneticPr fontId="1" type="noConversion"/>
  </si>
  <si>
    <t>7/1</t>
    <phoneticPr fontId="1" type="noConversion"/>
  </si>
  <si>
    <t>4/4</t>
    <phoneticPr fontId="1" type="noConversion"/>
  </si>
  <si>
    <t>3/0</t>
    <phoneticPr fontId="1" type="noConversion"/>
  </si>
  <si>
    <t>2/0</t>
    <phoneticPr fontId="1" type="noConversion"/>
  </si>
  <si>
    <t>11/0</t>
    <phoneticPr fontId="1" type="noConversion"/>
  </si>
  <si>
    <t>6/0</t>
    <phoneticPr fontId="1" type="noConversion"/>
  </si>
  <si>
    <t>1/0</t>
    <phoneticPr fontId="1" type="noConversion"/>
  </si>
  <si>
    <t>4/0</t>
    <phoneticPr fontId="1" type="noConversion"/>
  </si>
  <si>
    <t>9/0</t>
    <phoneticPr fontId="1" type="noConversion"/>
  </si>
  <si>
    <t>35/11</t>
    <phoneticPr fontId="1" type="noConversion"/>
  </si>
  <si>
    <t>2/2</t>
    <phoneticPr fontId="1" type="noConversion"/>
  </si>
  <si>
    <t>6/4</t>
    <phoneticPr fontId="1" type="noConversion"/>
  </si>
  <si>
    <t>20/0</t>
    <phoneticPr fontId="1" type="noConversion"/>
  </si>
  <si>
    <t>11/1</t>
    <phoneticPr fontId="1" type="noConversion"/>
  </si>
  <si>
    <t>5/0</t>
    <phoneticPr fontId="1" type="noConversion"/>
  </si>
  <si>
    <t>15/0</t>
    <phoneticPr fontId="1" type="noConversion"/>
  </si>
  <si>
    <t>33/3</t>
    <phoneticPr fontId="1" type="noConversion"/>
  </si>
  <si>
    <t>8/2</t>
    <phoneticPr fontId="1" type="noConversion"/>
  </si>
  <si>
    <t>6/1</t>
    <phoneticPr fontId="1" type="noConversion"/>
  </si>
  <si>
    <t>13/7</t>
    <phoneticPr fontId="1" type="noConversion"/>
  </si>
  <si>
    <t>7/2</t>
    <phoneticPr fontId="1" type="noConversion"/>
  </si>
  <si>
    <t>8/4</t>
    <phoneticPr fontId="1" type="noConversion"/>
  </si>
  <si>
    <t>4/1</t>
    <phoneticPr fontId="1" type="noConversion"/>
  </si>
  <si>
    <t>25/0</t>
    <phoneticPr fontId="1" type="noConversion"/>
  </si>
  <si>
    <t>108/20</t>
    <phoneticPr fontId="1" type="noConversion"/>
  </si>
  <si>
    <t>——</t>
    <phoneticPr fontId="1" type="noConversion"/>
  </si>
  <si>
    <t>M-a</t>
    <phoneticPr fontId="1" type="noConversion"/>
  </si>
  <si>
    <t>a-b</t>
    <phoneticPr fontId="1" type="noConversion"/>
  </si>
  <si>
    <t>b-c</t>
    <phoneticPr fontId="1" type="noConversion"/>
  </si>
  <si>
    <t>c-d</t>
    <phoneticPr fontId="1" type="noConversion"/>
  </si>
  <si>
    <t>d-e</t>
    <phoneticPr fontId="1" type="noConversion"/>
  </si>
  <si>
    <t>e-f</t>
    <phoneticPr fontId="1" type="noConversion"/>
  </si>
  <si>
    <t>f-g</t>
    <phoneticPr fontId="1" type="noConversion"/>
  </si>
  <si>
    <t>g-N</t>
    <phoneticPr fontId="1" type="noConversion"/>
  </si>
  <si>
    <t>M-N方向(下行)</t>
    <phoneticPr fontId="1" type="noConversion"/>
  </si>
  <si>
    <t>N-M方向(上行)</t>
    <phoneticPr fontId="1" type="noConversion"/>
  </si>
  <si>
    <t>区间
名称</t>
    <phoneticPr fontId="1" type="noConversion"/>
  </si>
  <si>
    <t>车数(辆)</t>
    <phoneticPr fontId="1" type="noConversion"/>
  </si>
  <si>
    <t>重车</t>
    <phoneticPr fontId="1" type="noConversion"/>
  </si>
  <si>
    <t>空车</t>
    <phoneticPr fontId="1" type="noConversion"/>
  </si>
  <si>
    <t>总重吨数
(t)</t>
    <phoneticPr fontId="1" type="noConversion"/>
  </si>
  <si>
    <t>列车牵引
重量(t)</t>
    <phoneticPr fontId="1" type="noConversion"/>
  </si>
  <si>
    <t>摘挂
列车数</t>
    <phoneticPr fontId="1" type="noConversion"/>
  </si>
  <si>
    <t>下行</t>
    <phoneticPr fontId="1" type="noConversion"/>
  </si>
  <si>
    <t>上行</t>
    <phoneticPr fontId="1" type="noConversion"/>
  </si>
  <si>
    <t>摘挂
车数</t>
    <phoneticPr fontId="1" type="noConversion"/>
  </si>
  <si>
    <t>逆向
车流</t>
    <phoneticPr fontId="1" type="noConversion"/>
  </si>
  <si>
    <t>-3  +1</t>
    <phoneticPr fontId="1" type="noConversion"/>
  </si>
  <si>
    <t>-1  +3</t>
    <phoneticPr fontId="1" type="noConversion"/>
  </si>
  <si>
    <t>-3  +2</t>
    <phoneticPr fontId="1" type="noConversion"/>
  </si>
  <si>
    <t>-7  +8</t>
    <phoneticPr fontId="1" type="noConversion"/>
  </si>
  <si>
    <t>-2  +1</t>
    <phoneticPr fontId="1" type="noConversion"/>
  </si>
  <si>
    <t>-5  +6</t>
    <phoneticPr fontId="1" type="noConversion"/>
  </si>
  <si>
    <t>-11  +3</t>
    <phoneticPr fontId="1" type="noConversion"/>
  </si>
  <si>
    <t>-9  +17</t>
    <phoneticPr fontId="1" type="noConversion"/>
  </si>
  <si>
    <t>-6  +2</t>
    <phoneticPr fontId="1" type="noConversion"/>
  </si>
  <si>
    <t>-3  +7</t>
    <phoneticPr fontId="1" type="noConversion"/>
  </si>
  <si>
    <t>-8  +4</t>
    <phoneticPr fontId="1" type="noConversion"/>
  </si>
  <si>
    <t>-4  +8</t>
    <phoneticPr fontId="1" type="noConversion"/>
  </si>
  <si>
    <t>-2  +3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</si>
</sst>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/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60960</xdr:colOff>
      <xdr:row>18</xdr:row>
      <xdr:rowOff>22860</xdr:rowOff>
    </xdr:from>
    <xdr:ext cx="480060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3B3E493-4114-7071-5822-2CDAE6C57CD1}"/>
                </a:ext>
              </a:extLst>
            </xdr:cNvPr>
            <xdr:cNvSpPr txBox="1"/>
          </xdr:nvSpPr>
          <xdr:spPr>
            <a:xfrm>
              <a:off x="8763000" y="3291840"/>
              <a:ext cx="480060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53B3E493-4114-7071-5822-2CDAE6C57CD1}"/>
                </a:ext>
              </a:extLst>
            </xdr:cNvPr>
            <xdr:cNvSpPr txBox="1"/>
          </xdr:nvSpPr>
          <xdr:spPr>
            <a:xfrm>
              <a:off x="8763000" y="3291840"/>
              <a:ext cx="480060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𝑁_(</a:t>
              </a:r>
              <a:r>
                <a:rPr lang="en-US" altLang="zh-CN" sz="1100" i="0">
                  <a:latin typeface="Cambria Math" panose="02040503050406030204" pitchFamily="18" charset="0"/>
                </a:rPr>
                <a:t>d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,𝑖)^𝑢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60960</xdr:colOff>
      <xdr:row>19</xdr:row>
      <xdr:rowOff>22860</xdr:rowOff>
    </xdr:from>
    <xdr:ext cx="480060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A7CB51B-037B-4E6D-973C-44906EC3BF5C}"/>
                </a:ext>
              </a:extLst>
            </xdr:cNvPr>
            <xdr:cNvSpPr txBox="1"/>
          </xdr:nvSpPr>
          <xdr:spPr>
            <a:xfrm>
              <a:off x="8763000" y="3505200"/>
              <a:ext cx="480060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8A7CB51B-037B-4E6D-973C-44906EC3BF5C}"/>
                </a:ext>
              </a:extLst>
            </xdr:cNvPr>
            <xdr:cNvSpPr txBox="1"/>
          </xdr:nvSpPr>
          <xdr:spPr>
            <a:xfrm>
              <a:off x="8763000" y="3505200"/>
              <a:ext cx="480060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𝑁_(𝑢,𝑖)^𝑑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X38"/>
  <sheetViews>
    <sheetView tabSelected="1" topLeftCell="B1" workbookViewId="0">
      <selection activeCell="T24" sqref="T24"/>
    </sheetView>
  </sheetViews>
  <sheetFormatPr defaultRowHeight="13.8" x14ac:dyDescent="0.25"/>
  <cols>
    <col min="3" max="5" width="8.109375" customWidth="1"/>
    <col min="6" max="7" width="8.88671875" customWidth="1"/>
    <col min="8" max="9" width="8.109375" customWidth="1"/>
    <col min="10" max="11" width="8.88671875" customWidth="1"/>
    <col min="12" max="13" width="8.109375" customWidth="1"/>
    <col min="15" max="15" width="7.88671875" customWidth="1"/>
    <col min="20" max="20" width="11.77734375" customWidth="1"/>
  </cols>
  <sheetData>
    <row r="4" spans="3:24" x14ac:dyDescent="0.25">
      <c r="C4" s="1"/>
      <c r="D4" s="2" t="s">
        <v>1</v>
      </c>
      <c r="E4" s="2" t="s">
        <v>3</v>
      </c>
      <c r="F4" s="2" t="s">
        <v>5</v>
      </c>
      <c r="G4" s="2" t="s">
        <v>7</v>
      </c>
      <c r="H4" s="2" t="s">
        <v>9</v>
      </c>
      <c r="I4" s="2" t="s">
        <v>11</v>
      </c>
      <c r="J4" s="2" t="s">
        <v>13</v>
      </c>
      <c r="K4" s="2" t="s">
        <v>15</v>
      </c>
      <c r="L4" s="2" t="s">
        <v>17</v>
      </c>
      <c r="M4" s="2" t="s">
        <v>19</v>
      </c>
      <c r="P4" s="6" t="s">
        <v>24</v>
      </c>
      <c r="Q4" s="2" t="s">
        <v>3</v>
      </c>
      <c r="R4" s="2" t="s">
        <v>5</v>
      </c>
      <c r="S4" s="2" t="s">
        <v>7</v>
      </c>
      <c r="T4" s="2" t="s">
        <v>9</v>
      </c>
      <c r="U4" s="2" t="s">
        <v>11</v>
      </c>
      <c r="V4" s="2" t="s">
        <v>13</v>
      </c>
      <c r="W4" s="2" t="s">
        <v>15</v>
      </c>
    </row>
    <row r="5" spans="3:24" x14ac:dyDescent="0.25">
      <c r="C5" s="2" t="s">
        <v>1</v>
      </c>
      <c r="D5" s="1"/>
      <c r="E5" s="2">
        <v>1</v>
      </c>
      <c r="F5" s="2">
        <v>3</v>
      </c>
      <c r="G5" s="2">
        <v>2</v>
      </c>
      <c r="H5" s="2">
        <v>11</v>
      </c>
      <c r="I5" s="2">
        <v>6</v>
      </c>
      <c r="J5" s="2">
        <v>7</v>
      </c>
      <c r="K5" s="2">
        <v>3</v>
      </c>
      <c r="L5" s="2"/>
      <c r="M5" s="2">
        <f>SUM(D5:L5)</f>
        <v>33</v>
      </c>
      <c r="P5" s="2" t="s">
        <v>25</v>
      </c>
      <c r="Q5" s="2">
        <v>2</v>
      </c>
      <c r="R5" s="2" t="s">
        <v>30</v>
      </c>
      <c r="S5" s="2" t="s">
        <v>31</v>
      </c>
      <c r="T5" s="2" t="s">
        <v>32</v>
      </c>
      <c r="U5" s="2" t="s">
        <v>33</v>
      </c>
      <c r="V5" s="2" t="s">
        <v>34</v>
      </c>
      <c r="W5" s="2" t="s">
        <v>31</v>
      </c>
    </row>
    <row r="6" spans="3:24" x14ac:dyDescent="0.25">
      <c r="C6" s="2" t="s">
        <v>3</v>
      </c>
      <c r="D6" s="2">
        <v>3</v>
      </c>
      <c r="E6" s="1"/>
      <c r="F6" s="2"/>
      <c r="G6" s="2"/>
      <c r="H6" s="2"/>
      <c r="I6" s="2"/>
      <c r="J6" s="2"/>
      <c r="K6" s="2"/>
      <c r="L6" s="2">
        <v>1</v>
      </c>
      <c r="M6" s="2">
        <f t="shared" ref="M6:M14" si="0">SUM(D6:L6)</f>
        <v>4</v>
      </c>
      <c r="P6" s="2" t="s">
        <v>26</v>
      </c>
      <c r="Q6" s="2">
        <v>4</v>
      </c>
      <c r="R6" s="2">
        <v>8</v>
      </c>
      <c r="S6" s="2">
        <v>6</v>
      </c>
      <c r="T6" s="2">
        <v>13</v>
      </c>
      <c r="U6" s="2">
        <v>7</v>
      </c>
      <c r="V6" s="2">
        <v>8</v>
      </c>
      <c r="W6" s="2">
        <v>4</v>
      </c>
    </row>
    <row r="7" spans="3:24" x14ac:dyDescent="0.25">
      <c r="C7" s="2" t="s">
        <v>5</v>
      </c>
      <c r="D7" s="2">
        <v>6</v>
      </c>
      <c r="E7" s="2"/>
      <c r="F7" s="1"/>
      <c r="G7" s="2"/>
      <c r="H7" s="2"/>
      <c r="I7" s="2"/>
      <c r="J7" s="2"/>
      <c r="K7" s="2"/>
      <c r="L7" s="2">
        <v>2</v>
      </c>
      <c r="M7" s="2">
        <f t="shared" si="0"/>
        <v>8</v>
      </c>
      <c r="P7" s="2" t="s">
        <v>27</v>
      </c>
      <c r="Q7" s="2">
        <v>-2</v>
      </c>
      <c r="R7" s="2">
        <v>-4</v>
      </c>
      <c r="S7" s="2">
        <v>-2</v>
      </c>
      <c r="T7" s="2">
        <v>6</v>
      </c>
      <c r="U7" s="2">
        <v>0</v>
      </c>
      <c r="V7" s="2">
        <v>-1</v>
      </c>
      <c r="W7" s="2">
        <v>0</v>
      </c>
    </row>
    <row r="8" spans="3:24" x14ac:dyDescent="0.25">
      <c r="C8" s="2" t="s">
        <v>7</v>
      </c>
      <c r="D8" s="2">
        <v>5</v>
      </c>
      <c r="E8" s="2"/>
      <c r="F8" s="2"/>
      <c r="G8" s="1"/>
      <c r="H8" s="2"/>
      <c r="I8" s="2"/>
      <c r="J8" s="2"/>
      <c r="K8" s="2"/>
      <c r="L8" s="2">
        <v>1</v>
      </c>
      <c r="M8" s="2">
        <f t="shared" si="0"/>
        <v>6</v>
      </c>
      <c r="P8" s="2" t="s">
        <v>28</v>
      </c>
      <c r="Q8" s="2" t="s">
        <v>35</v>
      </c>
      <c r="R8" s="2" t="s">
        <v>39</v>
      </c>
      <c r="S8" s="2" t="s">
        <v>40</v>
      </c>
      <c r="T8" s="1"/>
      <c r="U8" s="1"/>
      <c r="V8" s="2" t="s">
        <v>36</v>
      </c>
      <c r="W8" s="1"/>
    </row>
    <row r="9" spans="3:24" x14ac:dyDescent="0.25">
      <c r="C9" s="2" t="s">
        <v>9</v>
      </c>
      <c r="D9" s="2">
        <v>10</v>
      </c>
      <c r="E9" s="2"/>
      <c r="F9" s="2"/>
      <c r="G9" s="2"/>
      <c r="H9" s="1"/>
      <c r="I9" s="2"/>
      <c r="J9" s="2"/>
      <c r="K9" s="2"/>
      <c r="L9" s="2">
        <v>3</v>
      </c>
      <c r="M9" s="2">
        <f t="shared" si="0"/>
        <v>13</v>
      </c>
      <c r="P9" s="2" t="s">
        <v>29</v>
      </c>
      <c r="Q9" s="1"/>
      <c r="R9" s="2" t="s">
        <v>35</v>
      </c>
      <c r="S9" s="2" t="s">
        <v>36</v>
      </c>
      <c r="T9" s="2" t="s">
        <v>38</v>
      </c>
      <c r="U9" s="2" t="s">
        <v>35</v>
      </c>
      <c r="V9" s="2" t="s">
        <v>37</v>
      </c>
      <c r="W9" s="2" t="s">
        <v>36</v>
      </c>
    </row>
    <row r="10" spans="3:24" x14ac:dyDescent="0.25">
      <c r="C10" s="2" t="s">
        <v>11</v>
      </c>
      <c r="D10" s="2">
        <v>5</v>
      </c>
      <c r="E10" s="2"/>
      <c r="F10" s="2"/>
      <c r="G10" s="2"/>
      <c r="H10" s="2"/>
      <c r="I10" s="1"/>
      <c r="J10" s="2"/>
      <c r="K10" s="2"/>
      <c r="L10" s="2">
        <v>2</v>
      </c>
      <c r="M10" s="2">
        <f t="shared" si="0"/>
        <v>7</v>
      </c>
    </row>
    <row r="11" spans="3:24" x14ac:dyDescent="0.25">
      <c r="C11" s="2" t="s">
        <v>13</v>
      </c>
      <c r="D11" s="2">
        <v>4</v>
      </c>
      <c r="E11" s="2"/>
      <c r="F11" s="2"/>
      <c r="G11" s="2"/>
      <c r="H11" s="2"/>
      <c r="I11" s="2"/>
      <c r="J11" s="1"/>
      <c r="K11" s="2"/>
      <c r="L11" s="2">
        <v>4</v>
      </c>
      <c r="M11" s="2">
        <f t="shared" si="0"/>
        <v>8</v>
      </c>
    </row>
    <row r="12" spans="3:24" x14ac:dyDescent="0.25">
      <c r="C12" s="2" t="s">
        <v>15</v>
      </c>
      <c r="D12" s="2">
        <v>2</v>
      </c>
      <c r="E12" s="2"/>
      <c r="F12" s="2"/>
      <c r="G12" s="2"/>
      <c r="H12" s="2"/>
      <c r="I12" s="2"/>
      <c r="J12" s="2"/>
      <c r="K12" s="1"/>
      <c r="L12" s="2">
        <v>2</v>
      </c>
      <c r="M12" s="2">
        <f t="shared" si="0"/>
        <v>4</v>
      </c>
    </row>
    <row r="13" spans="3:24" x14ac:dyDescent="0.25">
      <c r="C13" s="2" t="s">
        <v>17</v>
      </c>
      <c r="D13" s="2"/>
      <c r="E13" s="2">
        <v>1</v>
      </c>
      <c r="F13" s="2">
        <v>3</v>
      </c>
      <c r="G13" s="2">
        <v>3</v>
      </c>
      <c r="H13" s="2">
        <v>9</v>
      </c>
      <c r="I13" s="2">
        <v>3</v>
      </c>
      <c r="J13" s="2">
        <v>4</v>
      </c>
      <c r="K13" s="2">
        <v>2</v>
      </c>
      <c r="L13" s="1"/>
      <c r="M13" s="2">
        <f t="shared" si="0"/>
        <v>25</v>
      </c>
    </row>
    <row r="14" spans="3:24" x14ac:dyDescent="0.25">
      <c r="C14" s="2" t="s">
        <v>19</v>
      </c>
      <c r="D14" s="2">
        <f>SUM(D5:D13)</f>
        <v>35</v>
      </c>
      <c r="E14" s="2">
        <f t="shared" ref="E14:K14" si="1">SUM(E5:E13)</f>
        <v>2</v>
      </c>
      <c r="F14" s="2">
        <f t="shared" si="1"/>
        <v>6</v>
      </c>
      <c r="G14" s="2">
        <f t="shared" si="1"/>
        <v>5</v>
      </c>
      <c r="H14" s="2">
        <f t="shared" si="1"/>
        <v>20</v>
      </c>
      <c r="I14" s="2">
        <f t="shared" si="1"/>
        <v>9</v>
      </c>
      <c r="J14" s="2">
        <f t="shared" si="1"/>
        <v>11</v>
      </c>
      <c r="K14" s="2">
        <f t="shared" si="1"/>
        <v>5</v>
      </c>
      <c r="L14" s="2">
        <f>SUM(L5:L13)</f>
        <v>15</v>
      </c>
      <c r="M14" s="2">
        <f t="shared" si="0"/>
        <v>108</v>
      </c>
    </row>
    <row r="16" spans="3:24" ht="16.8" customHeight="1" x14ac:dyDescent="0.25">
      <c r="C16" s="4"/>
      <c r="D16" s="3" t="s">
        <v>0</v>
      </c>
      <c r="E16" s="3" t="s">
        <v>2</v>
      </c>
      <c r="F16" s="3" t="s">
        <v>4</v>
      </c>
      <c r="G16" s="3" t="s">
        <v>6</v>
      </c>
      <c r="H16" s="3" t="s">
        <v>8</v>
      </c>
      <c r="I16" s="3" t="s">
        <v>10</v>
      </c>
      <c r="J16" s="3" t="s">
        <v>12</v>
      </c>
      <c r="K16" s="3" t="s">
        <v>14</v>
      </c>
      <c r="L16" s="3" t="s">
        <v>16</v>
      </c>
      <c r="M16" s="3" t="s">
        <v>18</v>
      </c>
      <c r="O16" s="16"/>
      <c r="P16" s="16"/>
      <c r="Q16" s="11" t="s">
        <v>3</v>
      </c>
      <c r="R16" s="11" t="s">
        <v>5</v>
      </c>
      <c r="S16" s="11" t="s">
        <v>7</v>
      </c>
      <c r="T16" s="11" t="s">
        <v>9</v>
      </c>
      <c r="U16" s="11" t="s">
        <v>11</v>
      </c>
      <c r="V16" s="11" t="s">
        <v>13</v>
      </c>
      <c r="W16" s="11" t="s">
        <v>15</v>
      </c>
      <c r="X16" s="17" t="s">
        <v>19</v>
      </c>
    </row>
    <row r="17" spans="3:24" ht="16.8" customHeight="1" x14ac:dyDescent="0.25">
      <c r="C17" s="3" t="s">
        <v>0</v>
      </c>
      <c r="D17" s="4"/>
      <c r="E17" s="5" t="s">
        <v>41</v>
      </c>
      <c r="F17" s="5" t="s">
        <v>47</v>
      </c>
      <c r="G17" s="5" t="s">
        <v>48</v>
      </c>
      <c r="H17" s="5" t="s">
        <v>49</v>
      </c>
      <c r="I17" s="5" t="s">
        <v>50</v>
      </c>
      <c r="J17" s="5" t="s">
        <v>45</v>
      </c>
      <c r="K17" s="5" t="s">
        <v>47</v>
      </c>
      <c r="L17" s="3" t="s">
        <v>70</v>
      </c>
      <c r="M17" s="5" t="s">
        <v>61</v>
      </c>
      <c r="O17" s="15" t="s">
        <v>90</v>
      </c>
      <c r="P17" s="9" t="s">
        <v>88</v>
      </c>
      <c r="Q17" s="12" t="s">
        <v>92</v>
      </c>
      <c r="R17" s="12" t="s">
        <v>94</v>
      </c>
      <c r="S17" s="12" t="s">
        <v>96</v>
      </c>
      <c r="T17" s="12" t="s">
        <v>98</v>
      </c>
      <c r="U17" s="12" t="s">
        <v>100</v>
      </c>
      <c r="V17" s="12" t="s">
        <v>102</v>
      </c>
      <c r="W17" s="12" t="s">
        <v>94</v>
      </c>
      <c r="X17" s="9"/>
    </row>
    <row r="18" spans="3:24" ht="16.8" customHeight="1" x14ac:dyDescent="0.25">
      <c r="C18" s="3" t="s">
        <v>2</v>
      </c>
      <c r="D18" s="5" t="s">
        <v>47</v>
      </c>
      <c r="E18" s="4"/>
      <c r="F18" s="3" t="s">
        <v>70</v>
      </c>
      <c r="G18" s="3" t="s">
        <v>70</v>
      </c>
      <c r="H18" s="3" t="s">
        <v>70</v>
      </c>
      <c r="I18" s="3" t="s">
        <v>70</v>
      </c>
      <c r="J18" s="3" t="s">
        <v>70</v>
      </c>
      <c r="K18" s="3" t="s">
        <v>70</v>
      </c>
      <c r="L18" s="5" t="s">
        <v>51</v>
      </c>
      <c r="M18" s="5" t="s">
        <v>52</v>
      </c>
      <c r="O18" s="16"/>
      <c r="P18" s="9" t="s">
        <v>89</v>
      </c>
      <c r="Q18" s="12" t="s">
        <v>93</v>
      </c>
      <c r="R18" s="12" t="s">
        <v>95</v>
      </c>
      <c r="S18" s="12" t="s">
        <v>97</v>
      </c>
      <c r="T18" s="12" t="s">
        <v>99</v>
      </c>
      <c r="U18" s="12" t="s">
        <v>101</v>
      </c>
      <c r="V18" s="12" t="s">
        <v>103</v>
      </c>
      <c r="W18" s="12" t="s">
        <v>104</v>
      </c>
      <c r="X18" s="9"/>
    </row>
    <row r="19" spans="3:24" ht="16.8" customHeight="1" x14ac:dyDescent="0.25">
      <c r="C19" s="3" t="s">
        <v>4</v>
      </c>
      <c r="D19" s="5" t="s">
        <v>43</v>
      </c>
      <c r="E19" s="3" t="s">
        <v>70</v>
      </c>
      <c r="F19" s="4"/>
      <c r="G19" s="3" t="s">
        <v>70</v>
      </c>
      <c r="H19" s="3" t="s">
        <v>70</v>
      </c>
      <c r="I19" s="3" t="s">
        <v>70</v>
      </c>
      <c r="J19" s="3" t="s">
        <v>70</v>
      </c>
      <c r="K19" s="3" t="s">
        <v>70</v>
      </c>
      <c r="L19" s="5" t="s">
        <v>48</v>
      </c>
      <c r="M19" s="5" t="s">
        <v>62</v>
      </c>
      <c r="O19" s="15" t="s">
        <v>91</v>
      </c>
      <c r="P19" s="9"/>
      <c r="Q19" s="11">
        <v>3</v>
      </c>
      <c r="R19" s="11">
        <v>3</v>
      </c>
      <c r="S19" s="11">
        <v>2</v>
      </c>
      <c r="T19" s="11">
        <v>11</v>
      </c>
      <c r="U19" s="11">
        <v>6</v>
      </c>
      <c r="V19" s="11">
        <v>8</v>
      </c>
      <c r="W19" s="11">
        <v>3</v>
      </c>
      <c r="X19" s="9">
        <f>SUM(Q19:W19)</f>
        <v>36</v>
      </c>
    </row>
    <row r="20" spans="3:24" ht="16.8" customHeight="1" x14ac:dyDescent="0.25">
      <c r="C20" s="3" t="s">
        <v>6</v>
      </c>
      <c r="D20" s="5" t="s">
        <v>44</v>
      </c>
      <c r="E20" s="3" t="s">
        <v>70</v>
      </c>
      <c r="F20" s="3" t="s">
        <v>70</v>
      </c>
      <c r="G20" s="4"/>
      <c r="H20" s="3" t="s">
        <v>70</v>
      </c>
      <c r="I20" s="3" t="s">
        <v>70</v>
      </c>
      <c r="J20" s="3" t="s">
        <v>70</v>
      </c>
      <c r="K20" s="3" t="s">
        <v>70</v>
      </c>
      <c r="L20" s="5" t="s">
        <v>51</v>
      </c>
      <c r="M20" s="5" t="s">
        <v>63</v>
      </c>
      <c r="O20" s="16"/>
      <c r="P20" s="9"/>
      <c r="Q20" s="11">
        <v>1</v>
      </c>
      <c r="R20" s="11">
        <v>2</v>
      </c>
      <c r="S20" s="11">
        <v>1</v>
      </c>
      <c r="T20" s="11">
        <v>3</v>
      </c>
      <c r="U20" s="11">
        <v>2</v>
      </c>
      <c r="V20" s="11">
        <v>4</v>
      </c>
      <c r="W20" s="11">
        <v>2</v>
      </c>
      <c r="X20" s="9">
        <f>SUM(Q20:W20)</f>
        <v>15</v>
      </c>
    </row>
    <row r="21" spans="3:24" x14ac:dyDescent="0.25">
      <c r="C21" s="3" t="s">
        <v>8</v>
      </c>
      <c r="D21" s="5" t="s">
        <v>21</v>
      </c>
      <c r="E21" s="3" t="s">
        <v>70</v>
      </c>
      <c r="F21" s="3" t="s">
        <v>42</v>
      </c>
      <c r="G21" s="3" t="s">
        <v>20</v>
      </c>
      <c r="H21" s="4"/>
      <c r="I21" s="3" t="s">
        <v>70</v>
      </c>
      <c r="J21" s="3" t="s">
        <v>70</v>
      </c>
      <c r="K21" s="3" t="s">
        <v>70</v>
      </c>
      <c r="L21" s="5" t="s">
        <v>47</v>
      </c>
      <c r="M21" s="5" t="s">
        <v>64</v>
      </c>
    </row>
    <row r="22" spans="3:24" x14ac:dyDescent="0.25">
      <c r="C22" s="3" t="s">
        <v>10</v>
      </c>
      <c r="D22" s="5" t="s">
        <v>22</v>
      </c>
      <c r="E22" s="3" t="s">
        <v>70</v>
      </c>
      <c r="F22" s="3" t="s">
        <v>70</v>
      </c>
      <c r="G22" s="3" t="s">
        <v>70</v>
      </c>
      <c r="H22" s="3" t="s">
        <v>70</v>
      </c>
      <c r="I22" s="4"/>
      <c r="J22" s="3" t="s">
        <v>70</v>
      </c>
      <c r="K22" s="3" t="s">
        <v>70</v>
      </c>
      <c r="L22" s="5" t="s">
        <v>48</v>
      </c>
      <c r="M22" s="5" t="s">
        <v>65</v>
      </c>
    </row>
    <row r="23" spans="3:24" x14ac:dyDescent="0.25">
      <c r="C23" s="3" t="s">
        <v>12</v>
      </c>
      <c r="D23" s="5" t="s">
        <v>46</v>
      </c>
      <c r="E23" s="3" t="s">
        <v>70</v>
      </c>
      <c r="F23" s="3" t="s">
        <v>70</v>
      </c>
      <c r="G23" s="3" t="s">
        <v>70</v>
      </c>
      <c r="H23" s="3" t="s">
        <v>70</v>
      </c>
      <c r="I23" s="3" t="s">
        <v>70</v>
      </c>
      <c r="J23" s="4"/>
      <c r="K23" s="3" t="s">
        <v>70</v>
      </c>
      <c r="L23" s="5" t="s">
        <v>52</v>
      </c>
      <c r="M23" s="5" t="s">
        <v>66</v>
      </c>
    </row>
    <row r="24" spans="3:24" x14ac:dyDescent="0.25">
      <c r="C24" s="3" t="s">
        <v>14</v>
      </c>
      <c r="D24" s="5" t="s">
        <v>23</v>
      </c>
      <c r="E24" s="3" t="s">
        <v>70</v>
      </c>
      <c r="F24" s="3" t="s">
        <v>70</v>
      </c>
      <c r="G24" s="3" t="s">
        <v>70</v>
      </c>
      <c r="H24" s="3" t="s">
        <v>70</v>
      </c>
      <c r="I24" s="3" t="s">
        <v>70</v>
      </c>
      <c r="J24" s="3" t="s">
        <v>70</v>
      </c>
      <c r="K24" s="4"/>
      <c r="L24" s="5" t="s">
        <v>48</v>
      </c>
      <c r="M24" s="5" t="s">
        <v>67</v>
      </c>
    </row>
    <row r="25" spans="3:24" x14ac:dyDescent="0.25">
      <c r="C25" s="3" t="s">
        <v>16</v>
      </c>
      <c r="D25" s="3" t="s">
        <v>70</v>
      </c>
      <c r="E25" s="3" t="s">
        <v>51</v>
      </c>
      <c r="F25" s="3" t="s">
        <v>47</v>
      </c>
      <c r="G25" s="3" t="s">
        <v>47</v>
      </c>
      <c r="H25" s="3" t="s">
        <v>53</v>
      </c>
      <c r="I25" s="3" t="s">
        <v>47</v>
      </c>
      <c r="J25" s="3" t="s">
        <v>52</v>
      </c>
      <c r="K25" s="3" t="s">
        <v>48</v>
      </c>
      <c r="L25" s="4"/>
      <c r="M25" s="5" t="s">
        <v>68</v>
      </c>
    </row>
    <row r="26" spans="3:24" x14ac:dyDescent="0.25">
      <c r="C26" s="3" t="s">
        <v>18</v>
      </c>
      <c r="D26" s="8" t="s">
        <v>54</v>
      </c>
      <c r="E26" s="5" t="s">
        <v>55</v>
      </c>
      <c r="F26" s="5" t="s">
        <v>56</v>
      </c>
      <c r="G26" s="5" t="s">
        <v>22</v>
      </c>
      <c r="H26" s="5" t="s">
        <v>57</v>
      </c>
      <c r="I26" s="5" t="s">
        <v>53</v>
      </c>
      <c r="J26" s="5" t="s">
        <v>58</v>
      </c>
      <c r="K26" s="5" t="s">
        <v>59</v>
      </c>
      <c r="L26" s="5" t="s">
        <v>60</v>
      </c>
      <c r="M26" s="5" t="s">
        <v>69</v>
      </c>
    </row>
    <row r="27" spans="3:24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3:24" x14ac:dyDescent="0.25">
      <c r="C28" s="15" t="s">
        <v>81</v>
      </c>
      <c r="D28" s="14" t="s">
        <v>79</v>
      </c>
      <c r="E28" s="14"/>
      <c r="F28" s="14"/>
      <c r="G28" s="14"/>
      <c r="H28" s="14"/>
      <c r="I28" s="14" t="s">
        <v>80</v>
      </c>
      <c r="J28" s="14"/>
      <c r="K28" s="14"/>
      <c r="L28" s="14"/>
      <c r="M28" s="14"/>
    </row>
    <row r="29" spans="3:24" x14ac:dyDescent="0.25">
      <c r="C29" s="16"/>
      <c r="D29" s="14" t="s">
        <v>82</v>
      </c>
      <c r="E29" s="14"/>
      <c r="F29" s="13" t="s">
        <v>85</v>
      </c>
      <c r="G29" s="13" t="s">
        <v>86</v>
      </c>
      <c r="H29" s="13" t="s">
        <v>87</v>
      </c>
      <c r="I29" s="14" t="s">
        <v>82</v>
      </c>
      <c r="J29" s="14"/>
      <c r="K29" s="13" t="s">
        <v>85</v>
      </c>
      <c r="L29" s="13" t="s">
        <v>86</v>
      </c>
      <c r="M29" s="13" t="s">
        <v>87</v>
      </c>
    </row>
    <row r="30" spans="3:24" x14ac:dyDescent="0.25">
      <c r="C30" s="16"/>
      <c r="D30" s="2" t="s">
        <v>83</v>
      </c>
      <c r="E30" s="2" t="s">
        <v>84</v>
      </c>
      <c r="F30" s="14"/>
      <c r="G30" s="14"/>
      <c r="H30" s="14"/>
      <c r="I30" s="2" t="s">
        <v>83</v>
      </c>
      <c r="J30" s="2" t="s">
        <v>84</v>
      </c>
      <c r="K30" s="14"/>
      <c r="L30" s="14"/>
      <c r="M30" s="14"/>
    </row>
    <row r="31" spans="3:24" x14ac:dyDescent="0.25">
      <c r="C31" s="2" t="s">
        <v>71</v>
      </c>
      <c r="D31" s="2">
        <v>33</v>
      </c>
      <c r="E31" s="2">
        <v>3</v>
      </c>
      <c r="F31" s="2">
        <f>D31*64+E31*17</f>
        <v>2163</v>
      </c>
      <c r="G31" s="2">
        <v>3200</v>
      </c>
      <c r="H31" s="2">
        <v>1</v>
      </c>
      <c r="I31" s="2">
        <v>35</v>
      </c>
      <c r="J31" s="2">
        <v>11</v>
      </c>
      <c r="K31" s="2">
        <f>I31*64+J31*17</f>
        <v>2427</v>
      </c>
      <c r="L31" s="2">
        <v>3200</v>
      </c>
      <c r="M31" s="2">
        <v>1</v>
      </c>
    </row>
    <row r="32" spans="3:24" x14ac:dyDescent="0.25">
      <c r="C32" s="2" t="s">
        <v>72</v>
      </c>
      <c r="D32" s="2">
        <v>33</v>
      </c>
      <c r="E32" s="2">
        <v>1</v>
      </c>
      <c r="F32" s="2">
        <f t="shared" ref="F32:F38" si="2">D32*64+E32*17</f>
        <v>2129</v>
      </c>
      <c r="G32" s="2">
        <v>3200</v>
      </c>
      <c r="H32" s="2">
        <v>1</v>
      </c>
      <c r="I32" s="2">
        <v>34</v>
      </c>
      <c r="J32" s="2">
        <v>11</v>
      </c>
      <c r="K32" s="2">
        <f t="shared" ref="K32:K38" si="3">I32*64+J32*17</f>
        <v>2363</v>
      </c>
      <c r="L32" s="2">
        <v>3200</v>
      </c>
      <c r="M32" s="2">
        <v>1</v>
      </c>
    </row>
    <row r="33" spans="3:13" x14ac:dyDescent="0.25">
      <c r="C33" s="2" t="s">
        <v>73</v>
      </c>
      <c r="D33" s="2">
        <v>32</v>
      </c>
      <c r="E33" s="2">
        <v>1</v>
      </c>
      <c r="F33" s="2">
        <f t="shared" si="2"/>
        <v>2065</v>
      </c>
      <c r="G33" s="2">
        <v>3200</v>
      </c>
      <c r="H33" s="2">
        <v>1</v>
      </c>
      <c r="I33" s="2">
        <v>30</v>
      </c>
      <c r="J33" s="2">
        <v>13</v>
      </c>
      <c r="K33" s="2">
        <f t="shared" si="3"/>
        <v>2141</v>
      </c>
      <c r="L33" s="2">
        <v>3200</v>
      </c>
      <c r="M33" s="2">
        <v>1</v>
      </c>
    </row>
    <row r="34" spans="3:13" x14ac:dyDescent="0.25">
      <c r="C34" s="2" t="s">
        <v>74</v>
      </c>
      <c r="D34" s="2">
        <v>31</v>
      </c>
      <c r="E34" s="2">
        <v>1</v>
      </c>
      <c r="F34" s="2">
        <f t="shared" si="2"/>
        <v>2001</v>
      </c>
      <c r="G34" s="2">
        <v>3200</v>
      </c>
      <c r="H34" s="2">
        <v>1</v>
      </c>
      <c r="I34" s="2">
        <v>28</v>
      </c>
      <c r="J34" s="2">
        <v>14</v>
      </c>
      <c r="K34" s="2">
        <f t="shared" si="3"/>
        <v>2030</v>
      </c>
      <c r="L34" s="2">
        <v>3200</v>
      </c>
      <c r="M34" s="2">
        <v>1</v>
      </c>
    </row>
    <row r="35" spans="3:13" x14ac:dyDescent="0.25">
      <c r="C35" s="2" t="s">
        <v>75</v>
      </c>
      <c r="D35" s="2">
        <v>23</v>
      </c>
      <c r="E35" s="2">
        <v>1</v>
      </c>
      <c r="F35" s="2">
        <f t="shared" si="2"/>
        <v>1489</v>
      </c>
      <c r="G35" s="2">
        <v>3200</v>
      </c>
      <c r="H35" s="2">
        <v>1</v>
      </c>
      <c r="I35" s="2">
        <v>27</v>
      </c>
      <c r="J35" s="2">
        <v>7</v>
      </c>
      <c r="K35" s="2">
        <f t="shared" si="3"/>
        <v>1847</v>
      </c>
      <c r="L35" s="2">
        <v>3200</v>
      </c>
      <c r="M35" s="2">
        <v>1</v>
      </c>
    </row>
    <row r="36" spans="3:13" x14ac:dyDescent="0.25">
      <c r="C36" s="2" t="s">
        <v>76</v>
      </c>
      <c r="D36" s="2">
        <v>19</v>
      </c>
      <c r="E36" s="2">
        <v>1</v>
      </c>
      <c r="F36" s="2">
        <f t="shared" si="2"/>
        <v>1233</v>
      </c>
      <c r="G36" s="2">
        <v>3200</v>
      </c>
      <c r="H36" s="2">
        <v>1</v>
      </c>
      <c r="I36" s="2">
        <v>25</v>
      </c>
      <c r="J36" s="2">
        <v>5</v>
      </c>
      <c r="K36" s="2">
        <f t="shared" si="3"/>
        <v>1685</v>
      </c>
      <c r="L36" s="2">
        <v>3200</v>
      </c>
      <c r="M36" s="2">
        <v>1</v>
      </c>
    </row>
    <row r="37" spans="3:13" x14ac:dyDescent="0.25">
      <c r="C37" s="2" t="s">
        <v>77</v>
      </c>
      <c r="D37" s="2">
        <v>16</v>
      </c>
      <c r="E37" s="2">
        <v>0</v>
      </c>
      <c r="F37" s="2">
        <f t="shared" si="2"/>
        <v>1024</v>
      </c>
      <c r="G37" s="2">
        <v>3200</v>
      </c>
      <c r="H37" s="2">
        <v>1</v>
      </c>
      <c r="I37" s="2">
        <v>25</v>
      </c>
      <c r="J37" s="2">
        <v>1</v>
      </c>
      <c r="K37" s="2">
        <f t="shared" si="3"/>
        <v>1617</v>
      </c>
      <c r="L37" s="2">
        <v>3200</v>
      </c>
      <c r="M37" s="2">
        <v>1</v>
      </c>
    </row>
    <row r="38" spans="3:13" x14ac:dyDescent="0.25">
      <c r="C38" s="10" t="s">
        <v>78</v>
      </c>
      <c r="D38" s="2">
        <v>15</v>
      </c>
      <c r="E38" s="2">
        <v>0</v>
      </c>
      <c r="F38" s="2">
        <f t="shared" si="2"/>
        <v>960</v>
      </c>
      <c r="G38" s="2">
        <v>3200</v>
      </c>
      <c r="H38" s="2">
        <v>1</v>
      </c>
      <c r="I38" s="2">
        <v>25</v>
      </c>
      <c r="J38" s="2">
        <v>0</v>
      </c>
      <c r="K38" s="2">
        <f t="shared" si="3"/>
        <v>1600</v>
      </c>
      <c r="L38" s="2">
        <v>3200</v>
      </c>
      <c r="M38" s="2">
        <v>1</v>
      </c>
    </row>
  </sheetData>
  <mergeCells count="14">
    <mergeCell ref="O16:P16"/>
    <mergeCell ref="C28:C30"/>
    <mergeCell ref="D29:E29"/>
    <mergeCell ref="F29:F30"/>
    <mergeCell ref="G29:G30"/>
    <mergeCell ref="K29:K30"/>
    <mergeCell ref="L29:L30"/>
    <mergeCell ref="I29:J29"/>
    <mergeCell ref="H29:H30"/>
    <mergeCell ref="M29:M30"/>
    <mergeCell ref="D28:H28"/>
    <mergeCell ref="I28:M28"/>
    <mergeCell ref="O17:O18"/>
    <mergeCell ref="O19:O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2024-06-04T17:03:13Z</dcterms:modified>
</cp:coreProperties>
</file>