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246" firstSheet="1" activeTab="1"/>
  </bookViews>
  <sheets>
    <sheet name="After AUPUS" sheetId="1" state="hidden" r:id="rId1"/>
    <sheet name="After AUPUS (data from Nick)" sheetId="2" r:id="rId2"/>
    <sheet name="Tree" sheetId="3" r:id="rId3"/>
    <sheet name="Input from Processing" sheetId="4" r:id="rId4"/>
  </sheets>
  <calcPr calcId="145621" iterateDelta="1E-4"/>
</workbook>
</file>

<file path=xl/calcChain.xml><?xml version="1.0" encoding="utf-8"?>
<calcChain xmlns="http://schemas.openxmlformats.org/spreadsheetml/2006/main">
  <c r="T20" i="2" l="1"/>
  <c r="Q20" i="2"/>
  <c r="T3" i="2" s="1"/>
  <c r="T5" i="2" s="1"/>
  <c r="T18" i="2"/>
  <c r="T17" i="2"/>
  <c r="Q17" i="2"/>
  <c r="T11" i="2"/>
  <c r="Q11" i="2"/>
  <c r="V3" i="2" s="1"/>
  <c r="V5" i="2" s="1"/>
  <c r="Q7" i="2"/>
  <c r="X3" i="2"/>
  <c r="X5" i="2" s="1"/>
  <c r="W3" i="2"/>
  <c r="W5" i="2" s="1"/>
  <c r="R3" i="2"/>
  <c r="R5" i="2" s="1"/>
  <c r="Q3" i="2"/>
  <c r="Q6" i="2" s="1"/>
  <c r="P3" i="2"/>
  <c r="P5" i="2" s="1"/>
  <c r="T20" i="1"/>
  <c r="Q20" i="1"/>
  <c r="T18" i="1"/>
  <c r="T17" i="1"/>
  <c r="Q17" i="1"/>
  <c r="T11" i="1"/>
  <c r="Q11" i="1"/>
  <c r="Q3" i="1" s="1"/>
  <c r="Q7" i="1"/>
  <c r="T3" i="1"/>
  <c r="T5" i="1" s="1"/>
  <c r="S3" i="1"/>
  <c r="S5" i="1" s="1"/>
  <c r="R3" i="1"/>
  <c r="R5" i="1" s="1"/>
  <c r="P3" i="1"/>
  <c r="P5" i="1" s="1"/>
  <c r="Q5" i="1" l="1"/>
  <c r="Q6" i="1"/>
  <c r="U3" i="1"/>
  <c r="U5" i="1" s="1"/>
  <c r="Q5" i="2"/>
  <c r="V3" i="1"/>
  <c r="V5" i="1" s="1"/>
  <c r="S3" i="2"/>
  <c r="S5" i="2" s="1"/>
  <c r="W3" i="1"/>
  <c r="W5" i="1" s="1"/>
  <c r="X3" i="1"/>
  <c r="X5" i="1" s="1"/>
  <c r="U3" i="2"/>
  <c r="U5" i="2" s="1"/>
</calcChain>
</file>

<file path=xl/sharedStrings.xml><?xml version="1.0" encoding="utf-8"?>
<sst xmlns="http://schemas.openxmlformats.org/spreadsheetml/2006/main" count="75" uniqueCount="27">
  <si>
    <t>Element</t>
  </si>
  <si>
    <t>Year</t>
  </si>
  <si>
    <t>Area Harv.</t>
  </si>
  <si>
    <t>Yield</t>
  </si>
  <si>
    <t>Production</t>
  </si>
  <si>
    <t>Imports</t>
  </si>
  <si>
    <t>Exports</t>
  </si>
  <si>
    <t>Feed</t>
  </si>
  <si>
    <t>Seed</t>
  </si>
  <si>
    <t>Waste</t>
  </si>
  <si>
    <t>Food</t>
  </si>
  <si>
    <t>Industrial Uses</t>
  </si>
  <si>
    <t>From Stocks</t>
  </si>
  <si>
    <t>56 (FAOSTAT):</t>
  </si>
  <si>
    <t>% Error</t>
  </si>
  <si>
    <t>Tree</t>
  </si>
  <si>
    <t>Parent</t>
  </si>
  <si>
    <t>Child</t>
  </si>
  <si>
    <t>Used ER</t>
  </si>
  <si>
    <t>Default</t>
  </si>
  <si>
    <t>Country Specific</t>
  </si>
  <si>
    <t>Fortran</t>
  </si>
  <si>
    <t>(Only in recent years, though)</t>
  </si>
  <si>
    <t>Standardization</t>
  </si>
  <si>
    <t>AUPUS</t>
  </si>
  <si>
    <t>ER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</si>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</sst>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4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B2B2B2"/>
      <name val="Arial"/>
      <family val="2"/>
      <charset val="1"/>
    </font>
    <font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9D9D9"/>
        <bgColor rgb="FFCCFFCC"/>
      </patternFill>
    </fill>
    <fill>
      <patternFill patternType="solid">
        <fgColor rgb="FF009933"/>
        <bgColor rgb="FF008080"/>
      </patternFill>
    </fill>
    <fill>
      <patternFill patternType="solid">
        <fgColor rgb="FFFF3333"/>
        <bgColor rgb="FFFF66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2" borderId="1" applyProtection="0"/>
  </cellStyleXfs>
  <cellXfs count="15">
    <xf numFmtId="0" fontId="0" fillId="0" borderId="0" xfId="0"/>
    <xf numFmtId="0" fontId="0" fillId="3" borderId="0" xfId="0" applyFont="1" applyFill="1"/>
    <xf numFmtId="3" fontId="0" fillId="0" borderId="0" xfId="0" applyNumberFormat="1"/>
    <xf numFmtId="3" fontId="0" fillId="4" borderId="0" xfId="0" applyNumberFormat="1" applyFill="1"/>
    <xf numFmtId="3" fontId="0" fillId="5" borderId="0" xfId="0" applyNumberFormat="1" applyFill="1"/>
    <xf numFmtId="10" fontId="0" fillId="0" borderId="0" xfId="0" applyNumberFormat="1"/>
    <xf numFmtId="0" fontId="2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0" fillId="0" borderId="0" xfId="0"/>
    <xf numFmtId="9" fontId="0" fillId="0" borderId="0" xfId="0" applyNumberFormat="1"/>
    <xf numFmtId="164" fontId="0" fillId="0" borderId="0" xfId="0" applyNumberFormat="1"/>
    <xf numFmtId="10" fontId="2" fillId="0" borderId="0" xfId="0" applyNumberFormat="1" applyFont="1"/>
    <xf numFmtId="49" fontId="0" fillId="0" borderId="0" xfId="0" applyNumberFormat="1"/>
    <xf numFmtId="0" fontId="1" fillId="0" borderId="0" xfId="1" applyFont="1" applyFill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9933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285120</xdr:colOff>
      <xdr:row>0</xdr:row>
      <xdr:rowOff>0</xdr:rowOff>
    </xdr:from>
    <xdr:to>
      <xdr:col>20</xdr:col>
      <xdr:colOff>492840</xdr:colOff>
      <xdr:row>40</xdr:row>
      <xdr:rowOff>136440</xdr:rowOff>
    </xdr:to>
    <xdr:pic>
      <xdr:nvPicPr>
        <xdr:cNvPr id="2" name="Imag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4520" y="0"/>
          <a:ext cx="9190440" cy="6638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opLeftCell="F1" zoomScaleNormal="100" workbookViewId="0">
      <selection activeCell="V5" sqref="V5"/>
    </sheetView>
  </sheetViews>
  <sheetFormatPr defaultRowHeight="13.2" x14ac:dyDescent="0.25"/>
  <cols>
    <col min="1" max="1" width="8.21875"/>
    <col min="2" max="2" width="5.44140625"/>
    <col min="3" max="3" width="10"/>
    <col min="4" max="4" width="7"/>
    <col min="5" max="5" width="10.44140625"/>
    <col min="6" max="6" width="8"/>
    <col min="7" max="8" width="9.44140625"/>
    <col min="9" max="10" width="8"/>
    <col min="11" max="11" width="9.44140625"/>
    <col min="12" max="12" width="13.6640625"/>
    <col min="14" max="14" width="11.5546875"/>
    <col min="15" max="15" width="18.109375"/>
    <col min="16" max="16" width="10.21875"/>
    <col min="17" max="17" width="9.44140625"/>
    <col min="18" max="18" width="9.6640625"/>
    <col min="19" max="19" width="14.88671875"/>
    <col min="20" max="20" width="10.33203125"/>
    <col min="21" max="21" width="10.21875"/>
    <col min="22" max="22" width="8.21875"/>
    <col min="23" max="23" width="13.6640625"/>
    <col min="25" max="1025" width="11.5546875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4" x14ac:dyDescent="0.25">
      <c r="A2">
        <v>41</v>
      </c>
      <c r="B2">
        <v>2007</v>
      </c>
      <c r="C2" s="2">
        <v>43500</v>
      </c>
      <c r="D2" s="2">
        <v>8000</v>
      </c>
      <c r="E2" s="2">
        <v>34000</v>
      </c>
      <c r="F2" s="3">
        <v>115947</v>
      </c>
      <c r="G2" s="3">
        <v>123060</v>
      </c>
      <c r="H2" s="2">
        <v>0</v>
      </c>
      <c r="I2" s="2">
        <v>0</v>
      </c>
      <c r="J2" s="2">
        <v>0</v>
      </c>
      <c r="K2" s="3">
        <v>26887</v>
      </c>
      <c r="L2" s="2">
        <v>0</v>
      </c>
      <c r="M2" s="2">
        <v>0</v>
      </c>
      <c r="O2" s="1" t="s">
        <v>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</row>
    <row r="3" spans="1:24" x14ac:dyDescent="0.25">
      <c r="A3">
        <v>51</v>
      </c>
      <c r="B3">
        <v>2007</v>
      </c>
      <c r="C3" s="2">
        <v>5000</v>
      </c>
      <c r="D3" s="2">
        <v>59905.660199999998</v>
      </c>
      <c r="E3" s="2">
        <v>1270000</v>
      </c>
      <c r="F3" s="3">
        <v>619661</v>
      </c>
      <c r="G3" s="3">
        <v>182553</v>
      </c>
      <c r="H3" s="2">
        <v>0</v>
      </c>
      <c r="I3" s="2">
        <v>0</v>
      </c>
      <c r="J3" s="2">
        <v>30000</v>
      </c>
      <c r="K3" s="4">
        <v>1677108</v>
      </c>
      <c r="L3" s="2">
        <v>0</v>
      </c>
      <c r="M3" s="2">
        <v>0</v>
      </c>
      <c r="O3">
        <v>56</v>
      </c>
      <c r="P3" s="2">
        <f>E4/1000</f>
        <v>14357.3</v>
      </c>
      <c r="Q3" s="2">
        <f t="shared" ref="Q3:X3" si="0">(F4+F6/$Q$11+F12/$Q$13+F16/$Q$14+F18/$Q$16+F3/$Q$18+F11/$Q$19+F11/$Q$20/$Q$11)/1000</f>
        <v>1079.9649616499999</v>
      </c>
      <c r="R3" s="2">
        <f t="shared" si="0"/>
        <v>4972.9480477999996</v>
      </c>
      <c r="S3" s="2">
        <f t="shared" si="0"/>
        <v>7175</v>
      </c>
      <c r="T3" s="2">
        <f t="shared" si="0"/>
        <v>93</v>
      </c>
      <c r="U3" s="2">
        <f t="shared" si="0"/>
        <v>123</v>
      </c>
      <c r="V3" s="2">
        <f t="shared" si="0"/>
        <v>757.15800000000002</v>
      </c>
      <c r="W3" s="2">
        <f t="shared" si="0"/>
        <v>411.41501384999992</v>
      </c>
      <c r="X3" s="2">
        <f t="shared" si="0"/>
        <v>-1115.768</v>
      </c>
    </row>
    <row r="4" spans="1:24" x14ac:dyDescent="0.25">
      <c r="A4">
        <v>56</v>
      </c>
      <c r="B4">
        <v>2007</v>
      </c>
      <c r="C4" s="2">
        <v>1484310</v>
      </c>
      <c r="D4" s="2">
        <v>96727.098800000007</v>
      </c>
      <c r="E4" s="2">
        <v>14357300</v>
      </c>
      <c r="F4" s="3">
        <v>892593</v>
      </c>
      <c r="G4" s="3">
        <v>4749125</v>
      </c>
      <c r="H4" s="2">
        <v>7175000</v>
      </c>
      <c r="I4" s="2">
        <v>93000</v>
      </c>
      <c r="J4" s="2">
        <v>123000</v>
      </c>
      <c r="K4" s="3">
        <v>0</v>
      </c>
      <c r="L4" s="2">
        <v>0</v>
      </c>
      <c r="M4" s="2">
        <v>-1115768</v>
      </c>
      <c r="O4" t="s">
        <v>13</v>
      </c>
      <c r="P4" s="2">
        <v>14357</v>
      </c>
      <c r="Q4" s="2">
        <v>1080</v>
      </c>
      <c r="R4" s="2">
        <v>4973</v>
      </c>
      <c r="S4" s="2">
        <v>7175</v>
      </c>
      <c r="T4" s="2">
        <v>93</v>
      </c>
      <c r="U4" s="2">
        <v>123</v>
      </c>
      <c r="V4" s="2">
        <v>757</v>
      </c>
      <c r="W4" s="2">
        <v>411</v>
      </c>
      <c r="X4" s="2">
        <v>-1116</v>
      </c>
    </row>
    <row r="5" spans="1:24" x14ac:dyDescent="0.25">
      <c r="A5">
        <v>57</v>
      </c>
      <c r="B5">
        <v>2007</v>
      </c>
      <c r="C5" s="2">
        <v>0</v>
      </c>
      <c r="D5" s="2">
        <v>1000</v>
      </c>
      <c r="E5" s="2">
        <v>183000</v>
      </c>
      <c r="F5" s="3">
        <v>1051</v>
      </c>
      <c r="G5" s="3">
        <v>79371</v>
      </c>
      <c r="H5" s="2">
        <v>0</v>
      </c>
      <c r="I5" s="2">
        <v>0</v>
      </c>
      <c r="J5" s="2">
        <v>0</v>
      </c>
      <c r="K5" s="3">
        <v>0</v>
      </c>
      <c r="L5" s="2">
        <v>680</v>
      </c>
      <c r="M5" s="2">
        <v>0</v>
      </c>
      <c r="O5" t="s">
        <v>14</v>
      </c>
      <c r="P5" s="5">
        <f t="shared" ref="P5:X5" si="1">(P4-P3)/P3</f>
        <v>-2.0895293683302041E-5</v>
      </c>
      <c r="Q5" s="5">
        <f t="shared" si="1"/>
        <v>3.2443969243795955E-5</v>
      </c>
      <c r="R5" s="5">
        <f t="shared" si="1"/>
        <v>1.0446962144194885E-5</v>
      </c>
      <c r="S5" s="5">
        <f t="shared" si="1"/>
        <v>0</v>
      </c>
      <c r="T5" s="5">
        <f t="shared" si="1"/>
        <v>0</v>
      </c>
      <c r="U5" s="5">
        <f t="shared" si="1"/>
        <v>0</v>
      </c>
      <c r="V5" s="5">
        <f t="shared" si="1"/>
        <v>-2.0867507178160365E-4</v>
      </c>
      <c r="W5" s="5">
        <f t="shared" si="1"/>
        <v>-1.0087474594479315E-3</v>
      </c>
      <c r="X5" s="5">
        <f t="shared" si="1"/>
        <v>2.0792852994526719E-4</v>
      </c>
    </row>
    <row r="6" spans="1:24" x14ac:dyDescent="0.25">
      <c r="A6">
        <v>58</v>
      </c>
      <c r="B6">
        <v>2007</v>
      </c>
      <c r="C6" s="2">
        <v>0</v>
      </c>
      <c r="D6" s="2">
        <v>7000</v>
      </c>
      <c r="E6" s="2">
        <v>1281000</v>
      </c>
      <c r="F6" s="3">
        <v>18624</v>
      </c>
      <c r="G6" s="3">
        <v>156673</v>
      </c>
      <c r="H6" s="2">
        <v>0</v>
      </c>
      <c r="I6" s="2">
        <v>0</v>
      </c>
      <c r="J6" s="2">
        <v>0</v>
      </c>
      <c r="K6" s="3">
        <v>530000</v>
      </c>
      <c r="L6" s="2">
        <v>0</v>
      </c>
      <c r="M6" s="2">
        <v>0</v>
      </c>
      <c r="Q6">
        <f>Q7/1000+Q3</f>
        <v>1192.4987116499999</v>
      </c>
    </row>
    <row r="7" spans="1:24" x14ac:dyDescent="0.25">
      <c r="A7">
        <v>59</v>
      </c>
      <c r="B7">
        <v>2007</v>
      </c>
      <c r="C7" s="2">
        <v>0</v>
      </c>
      <c r="D7" s="2">
        <v>1500</v>
      </c>
      <c r="E7" s="2">
        <v>274500</v>
      </c>
      <c r="F7" s="3">
        <v>1509</v>
      </c>
      <c r="G7" s="3">
        <v>138870</v>
      </c>
      <c r="H7" s="2">
        <v>0</v>
      </c>
      <c r="I7" s="2">
        <v>0</v>
      </c>
      <c r="J7" s="2">
        <v>0</v>
      </c>
      <c r="K7" s="3">
        <v>0</v>
      </c>
      <c r="L7" s="2">
        <v>0</v>
      </c>
      <c r="M7" s="2">
        <v>0</v>
      </c>
      <c r="P7" s="2"/>
      <c r="Q7" s="2">
        <f>90027*1.25</f>
        <v>112533.75</v>
      </c>
      <c r="R7" s="2"/>
      <c r="S7" s="2"/>
      <c r="T7" s="2"/>
      <c r="U7" s="2"/>
    </row>
    <row r="8" spans="1:24" x14ac:dyDescent="0.25">
      <c r="A8">
        <v>60</v>
      </c>
      <c r="B8">
        <v>2007</v>
      </c>
      <c r="C8" s="2">
        <v>104000</v>
      </c>
      <c r="D8" s="2">
        <v>4500</v>
      </c>
      <c r="E8" s="2">
        <v>46800</v>
      </c>
      <c r="F8" s="2">
        <v>11946</v>
      </c>
      <c r="G8" s="2">
        <v>26417</v>
      </c>
      <c r="H8" s="2">
        <v>0</v>
      </c>
      <c r="I8" s="2">
        <v>0</v>
      </c>
      <c r="J8" s="2">
        <v>0</v>
      </c>
      <c r="K8" s="2">
        <v>32329</v>
      </c>
      <c r="L8" s="2">
        <v>0</v>
      </c>
      <c r="M8" s="2">
        <v>0</v>
      </c>
      <c r="O8" t="s">
        <v>15</v>
      </c>
      <c r="P8" s="2"/>
      <c r="Q8" s="2"/>
      <c r="R8" s="2"/>
      <c r="S8" s="2"/>
      <c r="T8" s="2"/>
      <c r="U8" s="2"/>
    </row>
    <row r="9" spans="1:24" x14ac:dyDescent="0.25">
      <c r="A9">
        <v>61</v>
      </c>
      <c r="B9">
        <v>2007</v>
      </c>
      <c r="C9" s="2">
        <v>104000</v>
      </c>
      <c r="D9" s="2">
        <v>5000</v>
      </c>
      <c r="E9" s="2">
        <v>52000</v>
      </c>
      <c r="F9" s="2">
        <v>7372</v>
      </c>
      <c r="G9" s="2">
        <v>9112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2"/>
    </row>
    <row r="10" spans="1:24" x14ac:dyDescent="0.25">
      <c r="A10">
        <v>63</v>
      </c>
      <c r="B10">
        <v>2007</v>
      </c>
      <c r="C10" s="2">
        <v>612951</v>
      </c>
      <c r="D10" s="2">
        <v>1500</v>
      </c>
      <c r="E10" s="2">
        <v>91942.65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O10" s="6">
        <v>56</v>
      </c>
      <c r="P10" s="6">
        <v>57</v>
      </c>
      <c r="Q10" s="7">
        <v>9.9999999999999997E+98</v>
      </c>
      <c r="R10" s="8">
        <v>0.1</v>
      </c>
      <c r="S10" s="8">
        <v>0.1</v>
      </c>
      <c r="T10" s="7">
        <v>9.9999999999999997E+98</v>
      </c>
      <c r="U10" s="5"/>
    </row>
    <row r="11" spans="1:24" x14ac:dyDescent="0.25">
      <c r="A11">
        <v>64</v>
      </c>
      <c r="B11">
        <v>2007</v>
      </c>
      <c r="C11" s="2">
        <v>612951</v>
      </c>
      <c r="D11" s="2">
        <v>8000</v>
      </c>
      <c r="E11" s="2">
        <v>490360.8</v>
      </c>
      <c r="F11" s="3">
        <v>90027</v>
      </c>
      <c r="G11" s="3">
        <v>0</v>
      </c>
      <c r="H11" s="2">
        <v>0</v>
      </c>
      <c r="I11" s="2">
        <v>0</v>
      </c>
      <c r="J11" s="2">
        <v>0</v>
      </c>
      <c r="K11" s="3">
        <v>0</v>
      </c>
      <c r="L11" s="2">
        <v>230387.8</v>
      </c>
      <c r="M11" s="2">
        <v>0</v>
      </c>
      <c r="O11" s="9">
        <v>56</v>
      </c>
      <c r="P11" s="9">
        <v>58</v>
      </c>
      <c r="Q11" s="5">
        <f>1/1.4286</f>
        <v>0.69998600027999436</v>
      </c>
      <c r="R11" s="10">
        <v>0.7</v>
      </c>
      <c r="S11" s="10">
        <v>0.7</v>
      </c>
      <c r="T11" s="10">
        <f>1/1.4286</f>
        <v>0.69998600027999436</v>
      </c>
    </row>
    <row r="12" spans="1:24" x14ac:dyDescent="0.25">
      <c r="A12">
        <v>113</v>
      </c>
      <c r="B12">
        <v>2007</v>
      </c>
      <c r="C12" s="2">
        <v>39548.9</v>
      </c>
      <c r="D12" s="2">
        <v>10000</v>
      </c>
      <c r="E12" s="2">
        <v>39548.9</v>
      </c>
      <c r="F12" s="3">
        <v>19565</v>
      </c>
      <c r="G12" s="3">
        <v>27465</v>
      </c>
      <c r="H12" s="2">
        <v>0</v>
      </c>
      <c r="I12" s="2">
        <v>0</v>
      </c>
      <c r="J12" s="2">
        <v>0</v>
      </c>
      <c r="K12" s="4">
        <v>31649</v>
      </c>
      <c r="L12" s="2">
        <v>0</v>
      </c>
      <c r="M12" s="2">
        <v>0</v>
      </c>
      <c r="O12" s="6">
        <v>56</v>
      </c>
      <c r="P12" s="6">
        <v>59</v>
      </c>
      <c r="Q12" s="7">
        <v>9.9999999999999997E+98</v>
      </c>
      <c r="R12" s="8">
        <v>0.15</v>
      </c>
      <c r="S12" s="8">
        <v>0.15</v>
      </c>
      <c r="T12" s="7">
        <v>9.9999999999999997E+98</v>
      </c>
    </row>
    <row r="13" spans="1:24" x14ac:dyDescent="0.25">
      <c r="A13">
        <v>166</v>
      </c>
      <c r="B13">
        <v>2007</v>
      </c>
      <c r="C13" s="2">
        <v>0</v>
      </c>
      <c r="D13" s="2">
        <v>0</v>
      </c>
      <c r="E13" s="2">
        <v>0</v>
      </c>
      <c r="F13" s="2">
        <v>14331</v>
      </c>
      <c r="G13" s="2">
        <v>33</v>
      </c>
      <c r="H13" s="2">
        <v>0</v>
      </c>
      <c r="I13" s="2">
        <v>0</v>
      </c>
      <c r="J13" s="2">
        <v>0</v>
      </c>
      <c r="K13" s="2">
        <v>14298</v>
      </c>
      <c r="L13" s="2">
        <v>0</v>
      </c>
      <c r="M13" s="2">
        <v>0</v>
      </c>
      <c r="O13" s="9">
        <v>56</v>
      </c>
      <c r="P13" s="9">
        <v>113</v>
      </c>
      <c r="Q13" s="11">
        <v>9.9999999999999997E+98</v>
      </c>
      <c r="R13" s="10">
        <v>1</v>
      </c>
      <c r="S13" s="10">
        <v>1</v>
      </c>
      <c r="T13" s="11">
        <v>9.9999999999999997E+98</v>
      </c>
    </row>
    <row r="14" spans="1:24" x14ac:dyDescent="0.25">
      <c r="A14">
        <v>172</v>
      </c>
      <c r="B14">
        <v>2007</v>
      </c>
      <c r="C14" s="2">
        <v>1513000</v>
      </c>
      <c r="D14" s="2">
        <v>10000</v>
      </c>
      <c r="E14" s="2">
        <v>1513000</v>
      </c>
      <c r="F14" s="2">
        <v>279754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1613478.6</v>
      </c>
      <c r="M14" s="2">
        <v>0</v>
      </c>
      <c r="O14" s="9">
        <v>56</v>
      </c>
      <c r="P14" s="9">
        <v>632</v>
      </c>
      <c r="Q14" s="11">
        <v>9.9999999999999997E+98</v>
      </c>
      <c r="R14" s="10">
        <v>0.25</v>
      </c>
      <c r="S14" s="10">
        <v>0.25</v>
      </c>
      <c r="T14" s="11">
        <v>9.9999999999999997E+98</v>
      </c>
    </row>
    <row r="15" spans="1:24" x14ac:dyDescent="0.25">
      <c r="A15">
        <v>175</v>
      </c>
      <c r="B15">
        <v>2007</v>
      </c>
      <c r="C15" s="2">
        <v>0</v>
      </c>
      <c r="D15" s="2">
        <v>0</v>
      </c>
      <c r="E15" s="2">
        <v>0</v>
      </c>
      <c r="F15" s="2">
        <v>65220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65220</v>
      </c>
      <c r="M15" s="2">
        <v>0</v>
      </c>
      <c r="O15" s="6">
        <v>56</v>
      </c>
      <c r="P15" s="6">
        <v>634</v>
      </c>
      <c r="Q15" s="7">
        <v>9.9999999999999997E+98</v>
      </c>
      <c r="R15" s="8">
        <v>0.48</v>
      </c>
      <c r="S15" s="8">
        <v>0.48</v>
      </c>
      <c r="T15" s="7">
        <v>9.9999999999999997E+98</v>
      </c>
    </row>
    <row r="16" spans="1:24" x14ac:dyDescent="0.25">
      <c r="A16">
        <v>632</v>
      </c>
      <c r="B16">
        <v>2007</v>
      </c>
      <c r="C16" s="2">
        <v>2048851</v>
      </c>
      <c r="D16" s="2">
        <v>2500</v>
      </c>
      <c r="E16" s="2">
        <v>512212.75</v>
      </c>
      <c r="F16" s="3">
        <v>143061</v>
      </c>
      <c r="G16" s="3">
        <v>468346</v>
      </c>
      <c r="H16" s="2">
        <v>0</v>
      </c>
      <c r="I16" s="2">
        <v>0</v>
      </c>
      <c r="J16" s="2">
        <v>0</v>
      </c>
      <c r="K16" s="3">
        <v>0</v>
      </c>
      <c r="L16" s="2">
        <v>186927.75</v>
      </c>
      <c r="M16" s="2">
        <v>0</v>
      </c>
      <c r="O16" s="9">
        <v>56</v>
      </c>
      <c r="P16" s="9">
        <v>654</v>
      </c>
      <c r="Q16" s="11">
        <v>9.9999999999999997E+98</v>
      </c>
      <c r="R16" s="10">
        <v>0.3</v>
      </c>
      <c r="S16" s="10">
        <v>0.3</v>
      </c>
      <c r="T16" s="11">
        <v>9.9999999999999997E+98</v>
      </c>
    </row>
    <row r="17" spans="1:21" x14ac:dyDescent="0.25">
      <c r="A17">
        <v>634</v>
      </c>
      <c r="B17">
        <v>2007</v>
      </c>
      <c r="C17" s="2">
        <v>0</v>
      </c>
      <c r="D17" s="2">
        <v>4800</v>
      </c>
      <c r="E17" s="2">
        <v>720000</v>
      </c>
      <c r="F17" s="3">
        <v>119999</v>
      </c>
      <c r="G17" s="3">
        <v>324128</v>
      </c>
      <c r="H17" s="2">
        <v>0</v>
      </c>
      <c r="I17" s="2">
        <v>0</v>
      </c>
      <c r="J17" s="2">
        <v>0</v>
      </c>
      <c r="K17" s="3">
        <v>145000</v>
      </c>
      <c r="L17" s="2">
        <v>370871</v>
      </c>
      <c r="M17" s="2">
        <v>0</v>
      </c>
      <c r="O17" s="6">
        <v>56</v>
      </c>
      <c r="P17" s="6">
        <v>66</v>
      </c>
      <c r="Q17" s="12">
        <f>1/0.2</f>
        <v>5</v>
      </c>
      <c r="R17" s="7">
        <v>9.9999999999999997E+98</v>
      </c>
      <c r="S17" s="7">
        <v>9.9999999999999997E+98</v>
      </c>
      <c r="T17" s="8">
        <f>1/0.2</f>
        <v>5</v>
      </c>
    </row>
    <row r="18" spans="1:21" x14ac:dyDescent="0.25">
      <c r="A18">
        <v>654</v>
      </c>
      <c r="B18">
        <v>2007</v>
      </c>
      <c r="C18" s="2">
        <v>2063851</v>
      </c>
      <c r="D18" s="2">
        <v>3000</v>
      </c>
      <c r="E18" s="2">
        <v>743400</v>
      </c>
      <c r="F18" s="3">
        <v>62020</v>
      </c>
      <c r="G18" s="3">
        <v>60009</v>
      </c>
      <c r="H18" s="2">
        <v>745411</v>
      </c>
      <c r="I18" s="2">
        <v>0</v>
      </c>
      <c r="J18" s="2">
        <v>0</v>
      </c>
      <c r="K18" s="3">
        <v>0</v>
      </c>
      <c r="L18" s="2">
        <v>0</v>
      </c>
      <c r="M18" s="2">
        <v>0</v>
      </c>
      <c r="O18" s="9">
        <v>56</v>
      </c>
      <c r="P18" s="9">
        <v>51</v>
      </c>
      <c r="Q18" s="11">
        <v>9.9999999999999997E+98</v>
      </c>
      <c r="R18" s="11">
        <v>9.9999999999999997E+98</v>
      </c>
      <c r="S18" s="11">
        <v>9.9999999999999997E+98</v>
      </c>
      <c r="T18" s="10">
        <f>1/0.1345</f>
        <v>7.4349442379182156</v>
      </c>
    </row>
    <row r="19" spans="1:21" x14ac:dyDescent="0.25">
      <c r="A19">
        <v>846</v>
      </c>
      <c r="B19">
        <v>2007</v>
      </c>
      <c r="C19" s="2">
        <v>287516.65000000002</v>
      </c>
      <c r="D19" s="2">
        <v>10000</v>
      </c>
      <c r="E19" s="2">
        <v>287516.65000000002</v>
      </c>
      <c r="F19" s="2">
        <v>73487</v>
      </c>
      <c r="G19" s="2">
        <v>322350</v>
      </c>
      <c r="H19" s="2">
        <v>38653.65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O19" s="9">
        <v>56</v>
      </c>
      <c r="P19" s="9">
        <v>64</v>
      </c>
      <c r="Q19" s="11">
        <v>9.9999999999999997E+98</v>
      </c>
      <c r="R19" s="11">
        <v>9.9999999999999997E+98</v>
      </c>
      <c r="S19" s="11">
        <v>9.9999999999999997E+98</v>
      </c>
      <c r="T19" s="11">
        <v>9.9999999999999997E+98</v>
      </c>
    </row>
    <row r="20" spans="1:21" x14ac:dyDescent="0.25">
      <c r="A20">
        <v>1242</v>
      </c>
      <c r="B20">
        <v>2007</v>
      </c>
      <c r="C20" s="2">
        <v>81254</v>
      </c>
      <c r="D20" s="2">
        <v>10476.7765</v>
      </c>
      <c r="E20" s="2">
        <v>85128</v>
      </c>
      <c r="F20" s="2">
        <v>160061</v>
      </c>
      <c r="G20" s="2">
        <v>26540</v>
      </c>
      <c r="H20" s="2">
        <v>0</v>
      </c>
      <c r="I20" s="2">
        <v>0</v>
      </c>
      <c r="J20" s="2">
        <v>0</v>
      </c>
      <c r="K20" s="2">
        <v>218649</v>
      </c>
      <c r="L20" s="2">
        <v>0</v>
      </c>
      <c r="M20" s="2">
        <v>0</v>
      </c>
      <c r="O20" s="9">
        <v>58</v>
      </c>
      <c r="P20" s="9">
        <v>64</v>
      </c>
      <c r="Q20" s="10">
        <f>1/1.25</f>
        <v>0.8</v>
      </c>
      <c r="R20" s="11">
        <v>9.9999999999999997E+98</v>
      </c>
      <c r="S20" s="11">
        <v>9.9999999999999997E+98</v>
      </c>
      <c r="T20" s="10">
        <f>1/1.25</f>
        <v>0.8</v>
      </c>
    </row>
    <row r="21" spans="1:21" x14ac:dyDescent="0.25">
      <c r="A21">
        <v>1275</v>
      </c>
      <c r="B21">
        <v>2007</v>
      </c>
      <c r="C21" s="2">
        <v>0</v>
      </c>
      <c r="D21" s="2">
        <v>0</v>
      </c>
      <c r="E21" s="2">
        <v>0</v>
      </c>
      <c r="F21" s="2">
        <v>73070</v>
      </c>
      <c r="G21" s="2">
        <v>10316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13500</v>
      </c>
      <c r="O21" s="9"/>
      <c r="P21" s="9"/>
      <c r="Q21" s="9"/>
      <c r="R21" s="9"/>
      <c r="S21" s="9"/>
    </row>
    <row r="22" spans="1:21" x14ac:dyDescent="0.25">
      <c r="A22">
        <v>41</v>
      </c>
      <c r="B22">
        <v>2008</v>
      </c>
      <c r="C22" s="2">
        <v>0</v>
      </c>
      <c r="D22" s="2">
        <v>8000</v>
      </c>
      <c r="E22" s="2">
        <v>28000</v>
      </c>
      <c r="F22" s="2">
        <v>120995</v>
      </c>
      <c r="G22" s="2">
        <v>121738</v>
      </c>
      <c r="H22" s="2">
        <v>0</v>
      </c>
      <c r="I22" s="2">
        <v>0</v>
      </c>
      <c r="J22" s="2">
        <v>0</v>
      </c>
      <c r="K22" s="2">
        <v>27257</v>
      </c>
      <c r="L22" s="2">
        <v>0</v>
      </c>
      <c r="M22" s="2">
        <v>0</v>
      </c>
      <c r="O22" s="9"/>
      <c r="P22" s="9"/>
      <c r="Q22" s="9"/>
      <c r="R22" s="9"/>
      <c r="S22" s="9"/>
    </row>
    <row r="23" spans="1:21" x14ac:dyDescent="0.25">
      <c r="A23">
        <v>51</v>
      </c>
      <c r="B23">
        <v>2008</v>
      </c>
      <c r="C23" s="2">
        <v>5000</v>
      </c>
      <c r="D23" s="2">
        <v>59232.0988</v>
      </c>
      <c r="E23" s="2">
        <v>1439340</v>
      </c>
      <c r="F23" s="2">
        <v>572403</v>
      </c>
      <c r="G23" s="2">
        <v>236385</v>
      </c>
      <c r="H23" s="2">
        <v>0</v>
      </c>
      <c r="I23" s="2">
        <v>0</v>
      </c>
      <c r="J23" s="2">
        <v>32000</v>
      </c>
      <c r="K23" s="2">
        <v>1743358</v>
      </c>
      <c r="L23" s="2">
        <v>0</v>
      </c>
      <c r="M23" s="2">
        <v>0</v>
      </c>
      <c r="O23" s="9">
        <v>56</v>
      </c>
      <c r="P23" s="9">
        <v>41</v>
      </c>
      <c r="Q23" s="9">
        <v>0.15</v>
      </c>
      <c r="R23" s="9"/>
      <c r="S23" s="9">
        <v>0.15</v>
      </c>
    </row>
    <row r="24" spans="1:21" x14ac:dyDescent="0.25">
      <c r="A24">
        <v>56</v>
      </c>
      <c r="B24">
        <v>2008</v>
      </c>
      <c r="C24" s="2">
        <v>1701024</v>
      </c>
      <c r="D24" s="2">
        <v>92993.984800000006</v>
      </c>
      <c r="E24" s="2">
        <v>15818500</v>
      </c>
      <c r="F24" s="2">
        <v>410122</v>
      </c>
      <c r="G24" s="2">
        <v>6137572</v>
      </c>
      <c r="H24" s="2">
        <v>7109000</v>
      </c>
      <c r="I24" s="2">
        <v>102000</v>
      </c>
      <c r="J24" s="2">
        <v>135000</v>
      </c>
      <c r="K24" s="2">
        <v>0</v>
      </c>
      <c r="L24" s="2">
        <v>0</v>
      </c>
      <c r="M24" s="2">
        <v>-696050</v>
      </c>
      <c r="O24" s="9">
        <v>56</v>
      </c>
      <c r="P24" s="9">
        <v>113</v>
      </c>
      <c r="Q24" s="9">
        <v>0.15</v>
      </c>
      <c r="R24" s="9"/>
      <c r="S24" s="9">
        <v>0.15</v>
      </c>
    </row>
    <row r="25" spans="1:21" x14ac:dyDescent="0.25">
      <c r="A25">
        <v>57</v>
      </c>
      <c r="B25">
        <v>2008</v>
      </c>
      <c r="C25" s="2">
        <v>0</v>
      </c>
      <c r="D25" s="2">
        <v>1000</v>
      </c>
      <c r="E25" s="2">
        <v>185500</v>
      </c>
      <c r="F25" s="2">
        <v>647</v>
      </c>
      <c r="G25" s="2">
        <v>77162</v>
      </c>
      <c r="H25" s="2">
        <v>0</v>
      </c>
      <c r="I25" s="2">
        <v>0</v>
      </c>
      <c r="J25" s="2">
        <v>0</v>
      </c>
      <c r="K25" s="2">
        <v>0</v>
      </c>
      <c r="L25" s="2">
        <v>385</v>
      </c>
      <c r="M25" s="2">
        <v>0</v>
      </c>
      <c r="O25" s="9">
        <v>56</v>
      </c>
      <c r="P25" s="9">
        <v>846</v>
      </c>
      <c r="Q25" s="9">
        <v>0.15</v>
      </c>
      <c r="R25" s="9"/>
      <c r="S25" s="9">
        <v>0.15</v>
      </c>
    </row>
    <row r="26" spans="1:21" x14ac:dyDescent="0.25">
      <c r="A26">
        <v>58</v>
      </c>
      <c r="B26">
        <v>2008</v>
      </c>
      <c r="C26" s="2">
        <v>0</v>
      </c>
      <c r="D26" s="2">
        <v>7000</v>
      </c>
      <c r="E26" s="2">
        <v>1298500</v>
      </c>
      <c r="F26" s="2">
        <v>15048</v>
      </c>
      <c r="G26" s="2">
        <v>154792</v>
      </c>
      <c r="H26" s="2">
        <v>0</v>
      </c>
      <c r="I26" s="2">
        <v>0</v>
      </c>
      <c r="J26" s="2">
        <v>0</v>
      </c>
      <c r="K26" s="2">
        <v>530000</v>
      </c>
      <c r="L26" s="2">
        <v>0</v>
      </c>
      <c r="M26" s="2">
        <v>0</v>
      </c>
    </row>
    <row r="27" spans="1:21" x14ac:dyDescent="0.25">
      <c r="A27">
        <v>59</v>
      </c>
      <c r="B27">
        <v>2008</v>
      </c>
      <c r="C27" s="2">
        <v>0</v>
      </c>
      <c r="D27" s="2">
        <v>1500</v>
      </c>
      <c r="E27" s="2">
        <v>278250</v>
      </c>
      <c r="F27" s="2">
        <v>2636</v>
      </c>
      <c r="G27" s="2">
        <v>136111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21" x14ac:dyDescent="0.25">
      <c r="A28">
        <v>60</v>
      </c>
      <c r="B28">
        <v>2008</v>
      </c>
      <c r="C28" s="2">
        <v>108600</v>
      </c>
      <c r="D28" s="2">
        <v>4502.7624299999998</v>
      </c>
      <c r="E28" s="2">
        <v>48900</v>
      </c>
      <c r="F28" s="2">
        <v>8996</v>
      </c>
      <c r="G28" s="2">
        <v>23958</v>
      </c>
      <c r="H28" s="2">
        <v>0</v>
      </c>
      <c r="I28" s="2">
        <v>0</v>
      </c>
      <c r="J28" s="2">
        <v>0</v>
      </c>
      <c r="K28" s="2">
        <v>33938</v>
      </c>
      <c r="L28" s="2">
        <v>0</v>
      </c>
      <c r="M28" s="2">
        <v>0</v>
      </c>
    </row>
    <row r="29" spans="1:21" x14ac:dyDescent="0.25">
      <c r="A29">
        <v>61</v>
      </c>
      <c r="B29">
        <v>2008</v>
      </c>
      <c r="C29" s="2">
        <v>108600</v>
      </c>
      <c r="D29" s="2">
        <v>5000</v>
      </c>
      <c r="E29" s="2">
        <v>54300</v>
      </c>
      <c r="F29" s="2">
        <v>11879</v>
      </c>
      <c r="G29" s="2">
        <v>5713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P29" s="2"/>
      <c r="Q29" s="2"/>
      <c r="R29" s="2"/>
      <c r="S29" s="2"/>
      <c r="T29" s="2"/>
      <c r="U29" s="2"/>
    </row>
    <row r="30" spans="1:21" x14ac:dyDescent="0.25">
      <c r="A30">
        <v>63</v>
      </c>
      <c r="B30">
        <v>2008</v>
      </c>
      <c r="C30" s="2">
        <v>628756</v>
      </c>
      <c r="D30" s="2">
        <v>1500</v>
      </c>
      <c r="E30" s="2">
        <v>94313.4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P30" s="2"/>
      <c r="Q30" s="2"/>
      <c r="R30" s="2"/>
      <c r="S30" s="2"/>
      <c r="T30" s="2"/>
      <c r="U30" s="2"/>
    </row>
    <row r="31" spans="1:21" x14ac:dyDescent="0.25">
      <c r="A31">
        <v>64</v>
      </c>
      <c r="B31">
        <v>2008</v>
      </c>
      <c r="C31" s="2">
        <v>628756</v>
      </c>
      <c r="D31" s="2">
        <v>8000</v>
      </c>
      <c r="E31" s="2">
        <v>503004.8</v>
      </c>
      <c r="F31" s="2">
        <v>78117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231121.8</v>
      </c>
      <c r="M31" s="2">
        <v>0</v>
      </c>
      <c r="P31" s="5"/>
      <c r="Q31" s="5"/>
      <c r="R31" s="5"/>
      <c r="S31" s="5"/>
      <c r="T31" s="5"/>
      <c r="U31" s="5"/>
    </row>
    <row r="32" spans="1:21" x14ac:dyDescent="0.25">
      <c r="A32">
        <v>113</v>
      </c>
      <c r="B32">
        <v>2008</v>
      </c>
      <c r="C32" s="2">
        <v>28756.97</v>
      </c>
      <c r="D32" s="2">
        <v>10000</v>
      </c>
      <c r="E32" s="2">
        <v>28756.97</v>
      </c>
      <c r="F32" s="2">
        <v>39813</v>
      </c>
      <c r="G32" s="2">
        <v>32737</v>
      </c>
      <c r="H32" s="2">
        <v>0</v>
      </c>
      <c r="I32" s="2">
        <v>0</v>
      </c>
      <c r="J32" s="2">
        <v>0</v>
      </c>
      <c r="K32" s="2">
        <v>35832.97</v>
      </c>
      <c r="L32" s="2">
        <v>0</v>
      </c>
      <c r="M32" s="2">
        <v>0</v>
      </c>
    </row>
    <row r="33" spans="1:13" x14ac:dyDescent="0.25">
      <c r="A33">
        <v>166</v>
      </c>
      <c r="B33">
        <v>2008</v>
      </c>
      <c r="C33" s="2">
        <v>0</v>
      </c>
      <c r="D33" s="2">
        <v>0</v>
      </c>
      <c r="E33" s="2">
        <v>0</v>
      </c>
      <c r="F33" s="2">
        <v>11863</v>
      </c>
      <c r="G33" s="2">
        <v>23</v>
      </c>
      <c r="H33" s="2">
        <v>0</v>
      </c>
      <c r="I33" s="2">
        <v>0</v>
      </c>
      <c r="J33" s="2">
        <v>0</v>
      </c>
      <c r="K33" s="2">
        <v>11840</v>
      </c>
      <c r="L33" s="2">
        <v>0</v>
      </c>
      <c r="M33" s="2">
        <v>0</v>
      </c>
    </row>
    <row r="34" spans="1:13" x14ac:dyDescent="0.25">
      <c r="A34">
        <v>172</v>
      </c>
      <c r="B34">
        <v>2008</v>
      </c>
      <c r="C34" s="2">
        <v>1312000</v>
      </c>
      <c r="D34" s="2">
        <v>10000</v>
      </c>
      <c r="E34" s="2">
        <v>1312000</v>
      </c>
      <c r="F34" s="2">
        <v>238923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1395830.7</v>
      </c>
      <c r="M34" s="2">
        <v>0</v>
      </c>
    </row>
    <row r="35" spans="1:13" x14ac:dyDescent="0.25">
      <c r="A35">
        <v>175</v>
      </c>
      <c r="B35">
        <v>2008</v>
      </c>
      <c r="C35" s="2">
        <v>0</v>
      </c>
      <c r="D35" s="2">
        <v>0</v>
      </c>
      <c r="E35" s="2">
        <v>0</v>
      </c>
      <c r="F35" s="2">
        <v>60691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60691</v>
      </c>
      <c r="M35" s="2">
        <v>0</v>
      </c>
    </row>
    <row r="36" spans="1:13" x14ac:dyDescent="0.25">
      <c r="A36">
        <v>632</v>
      </c>
      <c r="B36">
        <v>2008</v>
      </c>
      <c r="C36" s="2">
        <v>2203931.6</v>
      </c>
      <c r="D36" s="2">
        <v>2500</v>
      </c>
      <c r="E36" s="2">
        <v>550982.9</v>
      </c>
      <c r="F36" s="2">
        <v>193709</v>
      </c>
      <c r="G36" s="2">
        <v>689011</v>
      </c>
      <c r="H36" s="2">
        <v>0</v>
      </c>
      <c r="I36" s="2">
        <v>0</v>
      </c>
      <c r="J36" s="2">
        <v>0</v>
      </c>
      <c r="K36" s="2">
        <v>0</v>
      </c>
      <c r="L36" s="2">
        <v>55680.9</v>
      </c>
      <c r="M36" s="2">
        <v>0</v>
      </c>
    </row>
    <row r="37" spans="1:13" x14ac:dyDescent="0.25">
      <c r="A37">
        <v>634</v>
      </c>
      <c r="B37">
        <v>2008</v>
      </c>
      <c r="C37" s="2">
        <v>0</v>
      </c>
      <c r="D37" s="2">
        <v>4798.7616099999996</v>
      </c>
      <c r="E37" s="2">
        <v>620000</v>
      </c>
      <c r="F37" s="2">
        <v>132615</v>
      </c>
      <c r="G37" s="2">
        <v>283434</v>
      </c>
      <c r="H37" s="2">
        <v>0</v>
      </c>
      <c r="I37" s="2">
        <v>0</v>
      </c>
      <c r="J37" s="2">
        <v>0</v>
      </c>
      <c r="K37" s="2">
        <v>145000</v>
      </c>
      <c r="L37" s="2">
        <v>324181</v>
      </c>
      <c r="M37" s="2">
        <v>0</v>
      </c>
    </row>
    <row r="38" spans="1:13" x14ac:dyDescent="0.25">
      <c r="A38">
        <v>654</v>
      </c>
      <c r="B38">
        <v>2008</v>
      </c>
      <c r="C38" s="2">
        <v>2218931.6</v>
      </c>
      <c r="D38" s="2">
        <v>3000</v>
      </c>
      <c r="E38" s="2">
        <v>635670</v>
      </c>
      <c r="F38" s="2">
        <v>56243</v>
      </c>
      <c r="G38" s="2">
        <v>64011</v>
      </c>
      <c r="H38" s="2">
        <v>627902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>
        <v>846</v>
      </c>
      <c r="B39">
        <v>2008</v>
      </c>
      <c r="C39" s="2">
        <v>366618.4</v>
      </c>
      <c r="D39" s="2">
        <v>10000</v>
      </c>
      <c r="E39" s="2">
        <v>366618.4</v>
      </c>
      <c r="F39" s="2">
        <v>113329</v>
      </c>
      <c r="G39" s="2">
        <v>302318</v>
      </c>
      <c r="H39" s="2">
        <v>47629.4</v>
      </c>
      <c r="I39" s="2">
        <v>0</v>
      </c>
      <c r="J39" s="2">
        <v>0</v>
      </c>
      <c r="K39" s="2">
        <v>0</v>
      </c>
      <c r="L39" s="2">
        <v>0</v>
      </c>
      <c r="M39" s="2">
        <v>-130000</v>
      </c>
    </row>
    <row r="40" spans="1:13" x14ac:dyDescent="0.25">
      <c r="A40">
        <v>1242</v>
      </c>
      <c r="B40">
        <v>2008</v>
      </c>
      <c r="C40" s="2">
        <v>74480</v>
      </c>
      <c r="D40" s="2">
        <v>10795.247100000001</v>
      </c>
      <c r="E40" s="2">
        <v>80403</v>
      </c>
      <c r="F40" s="2">
        <v>167003</v>
      </c>
      <c r="G40" s="2">
        <v>24406</v>
      </c>
      <c r="H40" s="2">
        <v>0</v>
      </c>
      <c r="I40" s="2">
        <v>0</v>
      </c>
      <c r="J40" s="2">
        <v>0</v>
      </c>
      <c r="K40" s="2">
        <v>223000</v>
      </c>
      <c r="L40" s="2">
        <v>0</v>
      </c>
      <c r="M40" s="2">
        <v>0</v>
      </c>
    </row>
    <row r="41" spans="1:13" x14ac:dyDescent="0.25">
      <c r="A41">
        <v>1275</v>
      </c>
      <c r="B41">
        <v>2008</v>
      </c>
      <c r="C41" s="2">
        <v>0</v>
      </c>
      <c r="D41" s="2">
        <v>0</v>
      </c>
      <c r="E41" s="2">
        <v>0</v>
      </c>
      <c r="F41" s="2">
        <v>68578</v>
      </c>
      <c r="G41" s="2">
        <v>9098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10000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zoomScaleNormal="100" workbookViewId="0">
      <selection activeCell="A6" sqref="A6"/>
    </sheetView>
  </sheetViews>
  <sheetFormatPr defaultRowHeight="13.2" x14ac:dyDescent="0.25"/>
  <cols>
    <col min="1" max="1" width="8.21875"/>
    <col min="2" max="2" width="5.44140625"/>
    <col min="3" max="3" width="10"/>
    <col min="4" max="4" width="7"/>
    <col min="5" max="5" width="10.44140625"/>
    <col min="6" max="6" width="8"/>
    <col min="7" max="8" width="9.44140625"/>
    <col min="9" max="10" width="8"/>
    <col min="11" max="11" width="9.44140625"/>
    <col min="12" max="12" width="13.6640625"/>
    <col min="14" max="14" width="11.5546875"/>
    <col min="15" max="15" width="18.109375"/>
    <col min="16" max="16" width="10.21875"/>
    <col min="17" max="17" width="9.44140625"/>
    <col min="18" max="18" width="9.6640625"/>
    <col min="19" max="19" width="14.88671875"/>
    <col min="20" max="20" width="10.33203125"/>
    <col min="21" max="21" width="10.21875"/>
    <col min="22" max="22" width="8.21875"/>
    <col min="23" max="23" width="13.6640625"/>
    <col min="25" max="1025" width="11.5546875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24" x14ac:dyDescent="0.25">
      <c r="A2">
        <v>41</v>
      </c>
      <c r="B2">
        <v>2007</v>
      </c>
      <c r="C2" s="2">
        <v>43500</v>
      </c>
      <c r="D2" s="2">
        <v>8000</v>
      </c>
      <c r="E2" s="2">
        <v>34000</v>
      </c>
      <c r="F2" s="3">
        <v>115947</v>
      </c>
      <c r="G2" s="3">
        <v>123060</v>
      </c>
      <c r="H2" s="2">
        <v>0</v>
      </c>
      <c r="I2" s="2">
        <v>0</v>
      </c>
      <c r="J2" s="2">
        <v>0</v>
      </c>
      <c r="K2" s="3">
        <v>26887</v>
      </c>
      <c r="L2" s="2">
        <v>0</v>
      </c>
      <c r="M2" s="2">
        <v>0</v>
      </c>
      <c r="O2" s="1" t="s">
        <v>0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</row>
    <row r="3" spans="1:24" x14ac:dyDescent="0.25">
      <c r="A3">
        <v>51</v>
      </c>
      <c r="B3">
        <v>2007</v>
      </c>
      <c r="C3" s="2">
        <v>5000</v>
      </c>
      <c r="D3" s="2">
        <v>59905.660199999998</v>
      </c>
      <c r="E3" s="2">
        <v>1270000</v>
      </c>
      <c r="F3" s="3">
        <v>619661</v>
      </c>
      <c r="G3" s="3">
        <v>182553</v>
      </c>
      <c r="H3" s="2">
        <v>0</v>
      </c>
      <c r="I3" s="2">
        <v>0</v>
      </c>
      <c r="J3" s="2">
        <v>30000</v>
      </c>
      <c r="K3" s="4">
        <v>1916708</v>
      </c>
      <c r="L3" s="2">
        <v>0</v>
      </c>
      <c r="M3" s="2">
        <v>0</v>
      </c>
      <c r="O3">
        <v>56</v>
      </c>
      <c r="P3" s="2">
        <f>E4/1000</f>
        <v>14357.3</v>
      </c>
      <c r="Q3" s="2">
        <f t="shared" ref="Q3:X3" si="0">(F4+F6/$Q$11+F12/$Q$13+F16/$Q$14+F18/$Q$16+F3/$Q$18+F11/$Q$19+F11/$Q$20/$Q$11)/1000</f>
        <v>1079.9649616499999</v>
      </c>
      <c r="R3" s="2">
        <f t="shared" si="0"/>
        <v>4972.9480477999996</v>
      </c>
      <c r="S3" s="2">
        <f t="shared" si="0"/>
        <v>7175</v>
      </c>
      <c r="T3" s="2">
        <f t="shared" si="0"/>
        <v>93</v>
      </c>
      <c r="U3" s="2">
        <f t="shared" si="0"/>
        <v>123</v>
      </c>
      <c r="V3" s="2">
        <f t="shared" si="0"/>
        <v>757.15800000000002</v>
      </c>
      <c r="W3" s="2">
        <f t="shared" si="0"/>
        <v>411.41501384999992</v>
      </c>
      <c r="X3" s="2">
        <f t="shared" si="0"/>
        <v>-1115.768</v>
      </c>
    </row>
    <row r="4" spans="1:24" x14ac:dyDescent="0.25">
      <c r="A4">
        <v>56</v>
      </c>
      <c r="B4">
        <v>2007</v>
      </c>
      <c r="C4" s="2">
        <v>1484310</v>
      </c>
      <c r="D4" s="2">
        <v>96727.098800000007</v>
      </c>
      <c r="E4" s="2">
        <v>14357300</v>
      </c>
      <c r="F4" s="3">
        <v>892593</v>
      </c>
      <c r="G4" s="3">
        <v>4749125</v>
      </c>
      <c r="H4" s="2">
        <v>7175000</v>
      </c>
      <c r="I4" s="2">
        <v>93000</v>
      </c>
      <c r="J4" s="2">
        <v>123000</v>
      </c>
      <c r="K4" s="3">
        <v>0</v>
      </c>
      <c r="L4" s="2">
        <v>0</v>
      </c>
      <c r="M4" s="2">
        <v>-1115768</v>
      </c>
      <c r="O4" t="s">
        <v>13</v>
      </c>
      <c r="P4" s="2">
        <v>14357</v>
      </c>
      <c r="Q4" s="2">
        <v>1080</v>
      </c>
      <c r="R4" s="2">
        <v>4973</v>
      </c>
      <c r="S4" s="2">
        <v>7175</v>
      </c>
      <c r="T4" s="2">
        <v>93</v>
      </c>
      <c r="U4" s="2">
        <v>123</v>
      </c>
      <c r="V4" s="2">
        <v>757</v>
      </c>
      <c r="W4" s="2">
        <v>411</v>
      </c>
      <c r="X4" s="2">
        <v>-1116</v>
      </c>
    </row>
    <row r="5" spans="1:24" x14ac:dyDescent="0.25">
      <c r="A5">
        <v>57</v>
      </c>
      <c r="B5">
        <v>2007</v>
      </c>
      <c r="C5" s="2">
        <v>0</v>
      </c>
      <c r="D5" s="2">
        <v>1000</v>
      </c>
      <c r="E5" s="2">
        <v>183000</v>
      </c>
      <c r="F5" s="3">
        <v>1051</v>
      </c>
      <c r="G5" s="3">
        <v>79371</v>
      </c>
      <c r="H5" s="2">
        <v>0</v>
      </c>
      <c r="I5" s="2">
        <v>0</v>
      </c>
      <c r="J5" s="2">
        <v>0</v>
      </c>
      <c r="K5" s="3">
        <v>0</v>
      </c>
      <c r="L5" s="2">
        <v>680</v>
      </c>
      <c r="M5" s="2">
        <v>0</v>
      </c>
      <c r="O5" t="s">
        <v>14</v>
      </c>
      <c r="P5" s="5">
        <f t="shared" ref="P5:X5" si="1">(P4-P3)/P3</f>
        <v>-2.0895293683302041E-5</v>
      </c>
      <c r="Q5" s="5">
        <f t="shared" si="1"/>
        <v>3.2443969243795955E-5</v>
      </c>
      <c r="R5" s="5">
        <f t="shared" si="1"/>
        <v>1.0446962144194885E-5</v>
      </c>
      <c r="S5" s="5">
        <f t="shared" si="1"/>
        <v>0</v>
      </c>
      <c r="T5" s="5">
        <f t="shared" si="1"/>
        <v>0</v>
      </c>
      <c r="U5" s="5">
        <f t="shared" si="1"/>
        <v>0</v>
      </c>
      <c r="V5" s="5">
        <f t="shared" si="1"/>
        <v>-2.0867507178160365E-4</v>
      </c>
      <c r="W5" s="5">
        <f t="shared" si="1"/>
        <v>-1.0087474594479315E-3</v>
      </c>
      <c r="X5" s="5">
        <f t="shared" si="1"/>
        <v>2.0792852994526719E-4</v>
      </c>
    </row>
    <row r="6" spans="1:24" x14ac:dyDescent="0.25">
      <c r="A6">
        <v>58</v>
      </c>
      <c r="B6">
        <v>2007</v>
      </c>
      <c r="C6" s="2">
        <v>0</v>
      </c>
      <c r="D6" s="2">
        <v>7000</v>
      </c>
      <c r="E6" s="2">
        <v>1281000</v>
      </c>
      <c r="F6" s="3">
        <v>18624</v>
      </c>
      <c r="G6" s="3">
        <v>156673</v>
      </c>
      <c r="H6" s="2">
        <v>0</v>
      </c>
      <c r="I6" s="2">
        <v>0</v>
      </c>
      <c r="J6" s="2">
        <v>0</v>
      </c>
      <c r="K6" s="3">
        <v>530000</v>
      </c>
      <c r="L6" s="2">
        <v>0</v>
      </c>
      <c r="M6" s="2">
        <v>0</v>
      </c>
      <c r="Q6">
        <f>Q7/1000+Q3</f>
        <v>1192.4987116499999</v>
      </c>
    </row>
    <row r="7" spans="1:24" x14ac:dyDescent="0.25">
      <c r="A7">
        <v>59</v>
      </c>
      <c r="B7">
        <v>2007</v>
      </c>
      <c r="C7" s="2">
        <v>0</v>
      </c>
      <c r="D7" s="2">
        <v>1500</v>
      </c>
      <c r="E7" s="2">
        <v>274500</v>
      </c>
      <c r="F7" s="3">
        <v>1509</v>
      </c>
      <c r="G7" s="3">
        <v>138870</v>
      </c>
      <c r="H7" s="2">
        <v>0</v>
      </c>
      <c r="I7" s="2">
        <v>0</v>
      </c>
      <c r="J7" s="2">
        <v>0</v>
      </c>
      <c r="K7" s="3">
        <v>0</v>
      </c>
      <c r="L7" s="2">
        <v>0</v>
      </c>
      <c r="M7" s="2">
        <v>0</v>
      </c>
      <c r="P7" s="2"/>
      <c r="Q7" s="2">
        <f>90027*1.25</f>
        <v>112533.75</v>
      </c>
      <c r="R7" s="2"/>
      <c r="S7" s="2"/>
      <c r="T7" s="2"/>
      <c r="U7" s="2"/>
    </row>
    <row r="8" spans="1:24" x14ac:dyDescent="0.25">
      <c r="A8">
        <v>60</v>
      </c>
      <c r="B8">
        <v>2007</v>
      </c>
      <c r="C8" s="2">
        <v>104000</v>
      </c>
      <c r="D8" s="2">
        <v>4500</v>
      </c>
      <c r="E8" s="2">
        <v>46800</v>
      </c>
      <c r="F8" s="2">
        <v>11946</v>
      </c>
      <c r="G8" s="2">
        <v>26417</v>
      </c>
      <c r="H8" s="2">
        <v>0</v>
      </c>
      <c r="I8" s="2">
        <v>0</v>
      </c>
      <c r="J8" s="2">
        <v>0</v>
      </c>
      <c r="K8" s="2">
        <v>32329</v>
      </c>
      <c r="L8" s="2">
        <v>0</v>
      </c>
      <c r="M8" s="2">
        <v>0</v>
      </c>
      <c r="O8" t="s">
        <v>15</v>
      </c>
      <c r="P8" s="2"/>
      <c r="Q8" s="2"/>
      <c r="R8" s="2"/>
      <c r="S8" s="2"/>
      <c r="T8" s="2"/>
      <c r="U8" s="2"/>
    </row>
    <row r="9" spans="1:24" x14ac:dyDescent="0.25">
      <c r="A9">
        <v>61</v>
      </c>
      <c r="B9">
        <v>2007</v>
      </c>
      <c r="C9" s="2">
        <v>104000</v>
      </c>
      <c r="D9" s="2">
        <v>5000</v>
      </c>
      <c r="E9" s="2">
        <v>52000</v>
      </c>
      <c r="F9" s="2">
        <v>7372</v>
      </c>
      <c r="G9" s="2">
        <v>9112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O9" s="1" t="s">
        <v>16</v>
      </c>
      <c r="P9" s="1" t="s">
        <v>17</v>
      </c>
      <c r="Q9" s="1" t="s">
        <v>18</v>
      </c>
      <c r="R9" s="1" t="s">
        <v>19</v>
      </c>
      <c r="S9" s="1" t="s">
        <v>20</v>
      </c>
      <c r="T9" s="1" t="s">
        <v>21</v>
      </c>
      <c r="U9" s="2"/>
    </row>
    <row r="10" spans="1:24" x14ac:dyDescent="0.25">
      <c r="A10">
        <v>63</v>
      </c>
      <c r="B10">
        <v>2007</v>
      </c>
      <c r="C10" s="2">
        <v>612951</v>
      </c>
      <c r="D10" s="2">
        <v>1500</v>
      </c>
      <c r="E10" s="2">
        <v>91942.65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O10" s="6">
        <v>56</v>
      </c>
      <c r="P10" s="6">
        <v>57</v>
      </c>
      <c r="Q10" s="7">
        <v>9.9999999999999997E+98</v>
      </c>
      <c r="R10" s="8">
        <v>0.1</v>
      </c>
      <c r="S10" s="8">
        <v>0.1</v>
      </c>
      <c r="T10" s="7">
        <v>9.9999999999999997E+98</v>
      </c>
      <c r="U10" s="5"/>
    </row>
    <row r="11" spans="1:24" x14ac:dyDescent="0.25">
      <c r="A11">
        <v>64</v>
      </c>
      <c r="B11">
        <v>2007</v>
      </c>
      <c r="C11" s="2">
        <v>612951</v>
      </c>
      <c r="D11" s="2">
        <v>8000</v>
      </c>
      <c r="E11" s="2">
        <v>490360.8</v>
      </c>
      <c r="F11" s="3">
        <v>90027</v>
      </c>
      <c r="G11" s="3">
        <v>0</v>
      </c>
      <c r="H11" s="2">
        <v>0</v>
      </c>
      <c r="I11" s="2">
        <v>0</v>
      </c>
      <c r="J11" s="2">
        <v>0</v>
      </c>
      <c r="K11" s="3">
        <v>0</v>
      </c>
      <c r="L11" s="2">
        <v>230387.8</v>
      </c>
      <c r="M11" s="2">
        <v>0</v>
      </c>
      <c r="O11" s="9">
        <v>56</v>
      </c>
      <c r="P11" s="9">
        <v>58</v>
      </c>
      <c r="Q11" s="5">
        <f>1/1.4286</f>
        <v>0.69998600027999436</v>
      </c>
      <c r="R11" s="10">
        <v>0.7</v>
      </c>
      <c r="S11" s="10">
        <v>0.7</v>
      </c>
      <c r="T11" s="10">
        <f>1/1.4286</f>
        <v>0.69998600027999436</v>
      </c>
    </row>
    <row r="12" spans="1:24" x14ac:dyDescent="0.25">
      <c r="A12">
        <v>113</v>
      </c>
      <c r="B12">
        <v>2007</v>
      </c>
      <c r="C12" s="2">
        <v>39548.9</v>
      </c>
      <c r="D12" s="2">
        <v>10000</v>
      </c>
      <c r="E12" s="2">
        <v>39548.9</v>
      </c>
      <c r="F12" s="3">
        <v>19565</v>
      </c>
      <c r="G12" s="3">
        <v>27465</v>
      </c>
      <c r="H12" s="2">
        <v>0</v>
      </c>
      <c r="I12" s="2">
        <v>0</v>
      </c>
      <c r="J12" s="2">
        <v>0</v>
      </c>
      <c r="K12" s="4">
        <v>31644</v>
      </c>
      <c r="L12" s="2">
        <v>0</v>
      </c>
      <c r="M12" s="2">
        <v>0</v>
      </c>
      <c r="O12" s="6">
        <v>56</v>
      </c>
      <c r="P12" s="6">
        <v>59</v>
      </c>
      <c r="Q12" s="7">
        <v>9.9999999999999997E+98</v>
      </c>
      <c r="R12" s="8">
        <v>0.15</v>
      </c>
      <c r="S12" s="8">
        <v>0.15</v>
      </c>
      <c r="T12" s="7">
        <v>9.9999999999999997E+98</v>
      </c>
    </row>
    <row r="13" spans="1:24" x14ac:dyDescent="0.25">
      <c r="A13">
        <v>166</v>
      </c>
      <c r="B13">
        <v>2007</v>
      </c>
      <c r="C13" s="2">
        <v>0</v>
      </c>
      <c r="D13" s="2">
        <v>0</v>
      </c>
      <c r="E13" s="2">
        <v>0</v>
      </c>
      <c r="F13" s="2">
        <v>14331</v>
      </c>
      <c r="G13" s="2">
        <v>33</v>
      </c>
      <c r="H13" s="2">
        <v>0</v>
      </c>
      <c r="I13" s="2">
        <v>0</v>
      </c>
      <c r="J13" s="2">
        <v>0</v>
      </c>
      <c r="K13" s="2">
        <v>14298</v>
      </c>
      <c r="L13" s="2">
        <v>0</v>
      </c>
      <c r="M13" s="2">
        <v>0</v>
      </c>
      <c r="O13" s="9">
        <v>56</v>
      </c>
      <c r="P13" s="9">
        <v>113</v>
      </c>
      <c r="Q13" s="11">
        <v>9.9999999999999997E+98</v>
      </c>
      <c r="R13" s="10">
        <v>1</v>
      </c>
      <c r="S13" s="10">
        <v>1</v>
      </c>
      <c r="T13" s="11">
        <v>9.9999999999999997E+98</v>
      </c>
    </row>
    <row r="14" spans="1:24" x14ac:dyDescent="0.25">
      <c r="A14">
        <v>172</v>
      </c>
      <c r="B14">
        <v>2007</v>
      </c>
      <c r="C14" s="2">
        <v>1513000</v>
      </c>
      <c r="D14" s="2">
        <v>10000</v>
      </c>
      <c r="E14" s="2">
        <v>1513000</v>
      </c>
      <c r="F14" s="2">
        <v>279754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1613478.6</v>
      </c>
      <c r="M14" s="2">
        <v>0</v>
      </c>
      <c r="O14" s="9">
        <v>56</v>
      </c>
      <c r="P14" s="9">
        <v>632</v>
      </c>
      <c r="Q14" s="11">
        <v>9.9999999999999997E+98</v>
      </c>
      <c r="R14" s="10">
        <v>0.25</v>
      </c>
      <c r="S14" s="10">
        <v>0.25</v>
      </c>
      <c r="T14" s="11">
        <v>9.9999999999999997E+98</v>
      </c>
    </row>
    <row r="15" spans="1:24" x14ac:dyDescent="0.25">
      <c r="A15">
        <v>175</v>
      </c>
      <c r="B15">
        <v>2007</v>
      </c>
      <c r="C15" s="2">
        <v>0</v>
      </c>
      <c r="D15" s="2">
        <v>0</v>
      </c>
      <c r="E15" s="2">
        <v>0</v>
      </c>
      <c r="F15" s="2">
        <v>65220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65220</v>
      </c>
      <c r="M15" s="2">
        <v>0</v>
      </c>
      <c r="O15" s="6">
        <v>56</v>
      </c>
      <c r="P15" s="6">
        <v>634</v>
      </c>
      <c r="Q15" s="7">
        <v>9.9999999999999997E+98</v>
      </c>
      <c r="R15" s="8">
        <v>0.48</v>
      </c>
      <c r="S15" s="8">
        <v>0.48</v>
      </c>
      <c r="T15" s="7">
        <v>9.9999999999999997E+98</v>
      </c>
    </row>
    <row r="16" spans="1:24" x14ac:dyDescent="0.25">
      <c r="A16">
        <v>632</v>
      </c>
      <c r="B16">
        <v>2007</v>
      </c>
      <c r="C16" s="2">
        <v>2048851</v>
      </c>
      <c r="D16" s="2">
        <v>2500</v>
      </c>
      <c r="E16" s="2">
        <v>512212.75</v>
      </c>
      <c r="F16" s="3">
        <v>143061</v>
      </c>
      <c r="G16" s="3">
        <v>468346</v>
      </c>
      <c r="H16" s="2">
        <v>0</v>
      </c>
      <c r="I16" s="2">
        <v>0</v>
      </c>
      <c r="J16" s="2">
        <v>0</v>
      </c>
      <c r="K16" s="3">
        <v>0</v>
      </c>
      <c r="L16" s="2">
        <v>186927.75</v>
      </c>
      <c r="M16" s="2">
        <v>0</v>
      </c>
      <c r="O16" s="9">
        <v>56</v>
      </c>
      <c r="P16" s="9">
        <v>654</v>
      </c>
      <c r="Q16" s="11">
        <v>9.9999999999999997E+98</v>
      </c>
      <c r="R16" s="10">
        <v>0.3</v>
      </c>
      <c r="S16" s="10">
        <v>0.3</v>
      </c>
      <c r="T16" s="11">
        <v>9.9999999999999997E+98</v>
      </c>
    </row>
    <row r="17" spans="1:21" x14ac:dyDescent="0.25">
      <c r="A17">
        <v>634</v>
      </c>
      <c r="B17">
        <v>2007</v>
      </c>
      <c r="C17" s="2">
        <v>0</v>
      </c>
      <c r="D17" s="2">
        <v>4800</v>
      </c>
      <c r="E17" s="2">
        <v>720000</v>
      </c>
      <c r="F17" s="3">
        <v>119999</v>
      </c>
      <c r="G17" s="3">
        <v>324128</v>
      </c>
      <c r="H17" s="2">
        <v>0</v>
      </c>
      <c r="I17" s="2">
        <v>0</v>
      </c>
      <c r="J17" s="2">
        <v>0</v>
      </c>
      <c r="K17" s="3">
        <v>145000</v>
      </c>
      <c r="L17" s="2">
        <v>370871</v>
      </c>
      <c r="M17" s="2">
        <v>0</v>
      </c>
      <c r="O17" s="6">
        <v>56</v>
      </c>
      <c r="P17" s="6">
        <v>66</v>
      </c>
      <c r="Q17" s="12">
        <f>1/0.2</f>
        <v>5</v>
      </c>
      <c r="R17" s="7">
        <v>9.9999999999999997E+98</v>
      </c>
      <c r="S17" s="7">
        <v>9.9999999999999997E+98</v>
      </c>
      <c r="T17" s="8">
        <f>1/0.2</f>
        <v>5</v>
      </c>
    </row>
    <row r="18" spans="1:21" x14ac:dyDescent="0.25">
      <c r="A18">
        <v>654</v>
      </c>
      <c r="B18">
        <v>2007</v>
      </c>
      <c r="C18" s="2">
        <v>2063851</v>
      </c>
      <c r="D18" s="2">
        <v>3000</v>
      </c>
      <c r="E18" s="2">
        <v>743400</v>
      </c>
      <c r="F18" s="3">
        <v>62020</v>
      </c>
      <c r="G18" s="3">
        <v>60009</v>
      </c>
      <c r="H18" s="2">
        <v>745411</v>
      </c>
      <c r="I18" s="2">
        <v>0</v>
      </c>
      <c r="J18" s="2">
        <v>0</v>
      </c>
      <c r="K18" s="3">
        <v>0</v>
      </c>
      <c r="L18" s="2">
        <v>0</v>
      </c>
      <c r="M18" s="2">
        <v>0</v>
      </c>
      <c r="O18" s="9">
        <v>56</v>
      </c>
      <c r="P18" s="9">
        <v>51</v>
      </c>
      <c r="Q18" s="11">
        <v>9.9999999999999997E+98</v>
      </c>
      <c r="R18" s="11">
        <v>9.9999999999999997E+98</v>
      </c>
      <c r="S18" s="11">
        <v>9.9999999999999997E+98</v>
      </c>
      <c r="T18" s="10">
        <f>1/0.1345</f>
        <v>7.4349442379182156</v>
      </c>
      <c r="U18" t="s">
        <v>22</v>
      </c>
    </row>
    <row r="19" spans="1:21" x14ac:dyDescent="0.25">
      <c r="A19">
        <v>846</v>
      </c>
      <c r="B19">
        <v>2007</v>
      </c>
      <c r="C19" s="2">
        <v>287516.65000000002</v>
      </c>
      <c r="D19" s="2">
        <v>10000</v>
      </c>
      <c r="E19" s="2">
        <v>287516.65000000002</v>
      </c>
      <c r="F19" s="2">
        <v>73487</v>
      </c>
      <c r="G19" s="2">
        <v>322350</v>
      </c>
      <c r="H19" s="2">
        <v>38653.65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O19" s="9">
        <v>56</v>
      </c>
      <c r="P19" s="9">
        <v>64</v>
      </c>
      <c r="Q19" s="11">
        <v>9.9999999999999997E+98</v>
      </c>
      <c r="R19" s="11">
        <v>9.9999999999999997E+98</v>
      </c>
      <c r="S19" s="11">
        <v>9.9999999999999997E+98</v>
      </c>
      <c r="T19" s="11">
        <v>9.9999999999999997E+98</v>
      </c>
    </row>
    <row r="20" spans="1:21" x14ac:dyDescent="0.25">
      <c r="A20">
        <v>1242</v>
      </c>
      <c r="B20">
        <v>2007</v>
      </c>
      <c r="C20" s="2">
        <v>81254</v>
      </c>
      <c r="D20" s="2">
        <v>10476.7765</v>
      </c>
      <c r="E20" s="2">
        <v>85128</v>
      </c>
      <c r="F20" s="2">
        <v>160061</v>
      </c>
      <c r="G20" s="2">
        <v>26540</v>
      </c>
      <c r="H20" s="2">
        <v>0</v>
      </c>
      <c r="I20" s="2">
        <v>0</v>
      </c>
      <c r="J20" s="2">
        <v>0</v>
      </c>
      <c r="K20" s="2">
        <v>218649</v>
      </c>
      <c r="L20" s="2">
        <v>0</v>
      </c>
      <c r="M20" s="2">
        <v>0</v>
      </c>
      <c r="O20" s="9">
        <v>58</v>
      </c>
      <c r="P20" s="9">
        <v>64</v>
      </c>
      <c r="Q20" s="10">
        <f>1/1.25</f>
        <v>0.8</v>
      </c>
      <c r="R20" s="11">
        <v>9.9999999999999997E+98</v>
      </c>
      <c r="S20" s="11">
        <v>9.9999999999999997E+98</v>
      </c>
      <c r="T20" s="10">
        <f>1/1.25</f>
        <v>0.8</v>
      </c>
    </row>
    <row r="21" spans="1:21" x14ac:dyDescent="0.25">
      <c r="A21">
        <v>1275</v>
      </c>
      <c r="B21">
        <v>2007</v>
      </c>
      <c r="C21" s="2">
        <v>0</v>
      </c>
      <c r="D21" s="2">
        <v>0</v>
      </c>
      <c r="E21" s="2">
        <v>0</v>
      </c>
      <c r="F21" s="2">
        <v>73070</v>
      </c>
      <c r="G21" s="2">
        <v>10316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13500</v>
      </c>
      <c r="O21" s="9"/>
      <c r="P21" s="9"/>
      <c r="Q21" s="9"/>
      <c r="R21" s="9"/>
      <c r="S21" s="9"/>
    </row>
    <row r="22" spans="1:21" x14ac:dyDescent="0.25">
      <c r="A22">
        <v>41</v>
      </c>
      <c r="B22">
        <v>2008</v>
      </c>
      <c r="C22" s="2">
        <v>0</v>
      </c>
      <c r="D22" s="2">
        <v>8000</v>
      </c>
      <c r="E22" s="2">
        <v>28000</v>
      </c>
      <c r="F22" s="2">
        <v>120995</v>
      </c>
      <c r="G22" s="2">
        <v>121738</v>
      </c>
      <c r="H22" s="2">
        <v>0</v>
      </c>
      <c r="I22" s="2">
        <v>0</v>
      </c>
      <c r="J22" s="2">
        <v>0</v>
      </c>
      <c r="K22" s="2">
        <v>27257</v>
      </c>
      <c r="L22" s="2">
        <v>0</v>
      </c>
      <c r="M22" s="2">
        <v>0</v>
      </c>
      <c r="O22" s="9"/>
      <c r="P22" s="9"/>
      <c r="Q22" s="9"/>
      <c r="R22" s="9"/>
      <c r="S22" s="9"/>
    </row>
    <row r="23" spans="1:21" x14ac:dyDescent="0.25">
      <c r="A23">
        <v>51</v>
      </c>
      <c r="B23">
        <v>2008</v>
      </c>
      <c r="C23" s="2">
        <v>5000</v>
      </c>
      <c r="D23" s="2">
        <v>59232.0988</v>
      </c>
      <c r="E23" s="2">
        <v>1439340</v>
      </c>
      <c r="F23" s="2">
        <v>572403</v>
      </c>
      <c r="G23" s="2">
        <v>236385</v>
      </c>
      <c r="H23" s="2">
        <v>0</v>
      </c>
      <c r="I23" s="2">
        <v>0</v>
      </c>
      <c r="J23" s="2">
        <v>32000</v>
      </c>
      <c r="K23" s="2">
        <v>1743358</v>
      </c>
      <c r="L23" s="2">
        <v>0</v>
      </c>
      <c r="M23" s="2">
        <v>0</v>
      </c>
      <c r="O23" s="9">
        <v>56</v>
      </c>
      <c r="P23" s="9">
        <v>41</v>
      </c>
      <c r="Q23" s="9">
        <v>0.15</v>
      </c>
      <c r="R23" s="9"/>
      <c r="S23" s="9">
        <v>0.15</v>
      </c>
    </row>
    <row r="24" spans="1:21" x14ac:dyDescent="0.25">
      <c r="A24">
        <v>56</v>
      </c>
      <c r="B24">
        <v>2008</v>
      </c>
      <c r="C24" s="2">
        <v>1701024</v>
      </c>
      <c r="D24" s="2">
        <v>92993.984800000006</v>
      </c>
      <c r="E24" s="2">
        <v>15818500</v>
      </c>
      <c r="F24" s="2">
        <v>410122</v>
      </c>
      <c r="G24" s="2">
        <v>6137572</v>
      </c>
      <c r="H24" s="2">
        <v>7109000</v>
      </c>
      <c r="I24" s="2">
        <v>102000</v>
      </c>
      <c r="J24" s="2">
        <v>135000</v>
      </c>
      <c r="K24" s="2">
        <v>0</v>
      </c>
      <c r="L24" s="2">
        <v>0</v>
      </c>
      <c r="M24" s="2">
        <v>-696050</v>
      </c>
      <c r="O24" s="9">
        <v>56</v>
      </c>
      <c r="P24" s="9">
        <v>113</v>
      </c>
      <c r="Q24" s="9">
        <v>0.15</v>
      </c>
      <c r="R24" s="9"/>
      <c r="S24" s="9">
        <v>0.15</v>
      </c>
    </row>
    <row r="25" spans="1:21" x14ac:dyDescent="0.25">
      <c r="A25">
        <v>57</v>
      </c>
      <c r="B25">
        <v>2008</v>
      </c>
      <c r="C25" s="2">
        <v>0</v>
      </c>
      <c r="D25" s="2">
        <v>1000</v>
      </c>
      <c r="E25" s="2">
        <v>185500</v>
      </c>
      <c r="F25" s="2">
        <v>647</v>
      </c>
      <c r="G25" s="2">
        <v>77162</v>
      </c>
      <c r="H25" s="2">
        <v>0</v>
      </c>
      <c r="I25" s="2">
        <v>0</v>
      </c>
      <c r="J25" s="2">
        <v>0</v>
      </c>
      <c r="K25" s="2">
        <v>0</v>
      </c>
      <c r="L25" s="2">
        <v>385</v>
      </c>
      <c r="M25" s="2">
        <v>0</v>
      </c>
      <c r="O25" s="9">
        <v>56</v>
      </c>
      <c r="P25" s="9">
        <v>846</v>
      </c>
      <c r="Q25" s="9">
        <v>0.15</v>
      </c>
      <c r="R25" s="9"/>
      <c r="S25" s="9">
        <v>0.15</v>
      </c>
    </row>
    <row r="26" spans="1:21" x14ac:dyDescent="0.25">
      <c r="A26">
        <v>58</v>
      </c>
      <c r="B26">
        <v>2008</v>
      </c>
      <c r="C26" s="2">
        <v>0</v>
      </c>
      <c r="D26" s="2">
        <v>7000</v>
      </c>
      <c r="E26" s="2">
        <v>1298500</v>
      </c>
      <c r="F26" s="2">
        <v>15048</v>
      </c>
      <c r="G26" s="2">
        <v>154792</v>
      </c>
      <c r="H26" s="2">
        <v>0</v>
      </c>
      <c r="I26" s="2">
        <v>0</v>
      </c>
      <c r="J26" s="2">
        <v>0</v>
      </c>
      <c r="K26" s="2">
        <v>530000</v>
      </c>
      <c r="L26" s="2">
        <v>0</v>
      </c>
      <c r="M26" s="2">
        <v>0</v>
      </c>
    </row>
    <row r="27" spans="1:21" x14ac:dyDescent="0.25">
      <c r="A27">
        <v>59</v>
      </c>
      <c r="B27">
        <v>2008</v>
      </c>
      <c r="C27" s="2">
        <v>0</v>
      </c>
      <c r="D27" s="2">
        <v>1500</v>
      </c>
      <c r="E27" s="2">
        <v>278250</v>
      </c>
      <c r="F27" s="2">
        <v>2636</v>
      </c>
      <c r="G27" s="2">
        <v>136111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</row>
    <row r="28" spans="1:21" x14ac:dyDescent="0.25">
      <c r="A28">
        <v>60</v>
      </c>
      <c r="B28">
        <v>2008</v>
      </c>
      <c r="C28" s="2">
        <v>108600</v>
      </c>
      <c r="D28" s="2">
        <v>4502.7624299999998</v>
      </c>
      <c r="E28" s="2">
        <v>48900</v>
      </c>
      <c r="F28" s="2">
        <v>8996</v>
      </c>
      <c r="G28" s="2">
        <v>23958</v>
      </c>
      <c r="H28" s="2">
        <v>0</v>
      </c>
      <c r="I28" s="2">
        <v>0</v>
      </c>
      <c r="J28" s="2">
        <v>0</v>
      </c>
      <c r="K28" s="2">
        <v>33938</v>
      </c>
      <c r="L28" s="2">
        <v>0</v>
      </c>
      <c r="M28" s="2">
        <v>0</v>
      </c>
    </row>
    <row r="29" spans="1:21" x14ac:dyDescent="0.25">
      <c r="A29">
        <v>61</v>
      </c>
      <c r="B29">
        <v>2008</v>
      </c>
      <c r="C29" s="2">
        <v>108600</v>
      </c>
      <c r="D29" s="2">
        <v>5000</v>
      </c>
      <c r="E29" s="2">
        <v>54300</v>
      </c>
      <c r="F29" s="2">
        <v>11879</v>
      </c>
      <c r="G29" s="2">
        <v>5713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P29" s="2"/>
      <c r="Q29" s="2"/>
      <c r="R29" s="2"/>
      <c r="S29" s="2"/>
      <c r="T29" s="2"/>
      <c r="U29" s="2"/>
    </row>
    <row r="30" spans="1:21" x14ac:dyDescent="0.25">
      <c r="A30">
        <v>63</v>
      </c>
      <c r="B30">
        <v>2008</v>
      </c>
      <c r="C30" s="2">
        <v>628756</v>
      </c>
      <c r="D30" s="2">
        <v>1500</v>
      </c>
      <c r="E30" s="2">
        <v>94313.4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P30" s="2"/>
      <c r="Q30" s="2"/>
      <c r="R30" s="2"/>
      <c r="S30" s="2"/>
      <c r="T30" s="2"/>
      <c r="U30" s="2"/>
    </row>
    <row r="31" spans="1:21" x14ac:dyDescent="0.25">
      <c r="A31">
        <v>64</v>
      </c>
      <c r="B31">
        <v>2008</v>
      </c>
      <c r="C31" s="2">
        <v>628756</v>
      </c>
      <c r="D31" s="2">
        <v>8000</v>
      </c>
      <c r="E31" s="2">
        <v>503004.8</v>
      </c>
      <c r="F31" s="2">
        <v>78117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231121.8</v>
      </c>
      <c r="M31" s="2">
        <v>0</v>
      </c>
      <c r="P31" s="5"/>
      <c r="Q31" s="5"/>
      <c r="R31" s="5"/>
      <c r="S31" s="5"/>
      <c r="T31" s="5"/>
      <c r="U31" s="5"/>
    </row>
    <row r="32" spans="1:21" x14ac:dyDescent="0.25">
      <c r="A32">
        <v>113</v>
      </c>
      <c r="B32">
        <v>2008</v>
      </c>
      <c r="C32" s="2">
        <v>28756.97</v>
      </c>
      <c r="D32" s="2">
        <v>10000</v>
      </c>
      <c r="E32" s="2">
        <v>28756.97</v>
      </c>
      <c r="F32" s="2">
        <v>39813</v>
      </c>
      <c r="G32" s="2">
        <v>32737</v>
      </c>
      <c r="H32" s="2">
        <v>0</v>
      </c>
      <c r="I32" s="2">
        <v>0</v>
      </c>
      <c r="J32" s="2">
        <v>0</v>
      </c>
      <c r="K32" s="2">
        <v>35832.97</v>
      </c>
      <c r="L32" s="2">
        <v>0</v>
      </c>
      <c r="M32" s="2">
        <v>0</v>
      </c>
    </row>
    <row r="33" spans="1:13" x14ac:dyDescent="0.25">
      <c r="A33">
        <v>166</v>
      </c>
      <c r="B33">
        <v>2008</v>
      </c>
      <c r="C33" s="2">
        <v>0</v>
      </c>
      <c r="D33" s="2">
        <v>0</v>
      </c>
      <c r="E33" s="2">
        <v>0</v>
      </c>
      <c r="F33" s="2">
        <v>11863</v>
      </c>
      <c r="G33" s="2">
        <v>23</v>
      </c>
      <c r="H33" s="2">
        <v>0</v>
      </c>
      <c r="I33" s="2">
        <v>0</v>
      </c>
      <c r="J33" s="2">
        <v>0</v>
      </c>
      <c r="K33" s="2">
        <v>11840</v>
      </c>
      <c r="L33" s="2">
        <v>0</v>
      </c>
      <c r="M33" s="2">
        <v>0</v>
      </c>
    </row>
    <row r="34" spans="1:13" x14ac:dyDescent="0.25">
      <c r="A34">
        <v>172</v>
      </c>
      <c r="B34">
        <v>2008</v>
      </c>
      <c r="C34" s="2">
        <v>1312000</v>
      </c>
      <c r="D34" s="2">
        <v>10000</v>
      </c>
      <c r="E34" s="2">
        <v>1312000</v>
      </c>
      <c r="F34" s="2">
        <v>238923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1395830.7</v>
      </c>
      <c r="M34" s="2">
        <v>0</v>
      </c>
    </row>
    <row r="35" spans="1:13" x14ac:dyDescent="0.25">
      <c r="A35">
        <v>175</v>
      </c>
      <c r="B35">
        <v>2008</v>
      </c>
      <c r="C35" s="2">
        <v>0</v>
      </c>
      <c r="D35" s="2">
        <v>0</v>
      </c>
      <c r="E35" s="2">
        <v>0</v>
      </c>
      <c r="F35" s="2">
        <v>60691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60691</v>
      </c>
      <c r="M35" s="2">
        <v>0</v>
      </c>
    </row>
    <row r="36" spans="1:13" x14ac:dyDescent="0.25">
      <c r="A36">
        <v>632</v>
      </c>
      <c r="B36">
        <v>2008</v>
      </c>
      <c r="C36" s="2">
        <v>2203931.6</v>
      </c>
      <c r="D36" s="2">
        <v>2500</v>
      </c>
      <c r="E36" s="2">
        <v>550982.9</v>
      </c>
      <c r="F36" s="2">
        <v>193709</v>
      </c>
      <c r="G36" s="2">
        <v>689011</v>
      </c>
      <c r="H36" s="2">
        <v>0</v>
      </c>
      <c r="I36" s="2">
        <v>0</v>
      </c>
      <c r="J36" s="2">
        <v>0</v>
      </c>
      <c r="K36" s="2">
        <v>0</v>
      </c>
      <c r="L36" s="2">
        <v>55680.9</v>
      </c>
      <c r="M36" s="2">
        <v>0</v>
      </c>
    </row>
    <row r="37" spans="1:13" x14ac:dyDescent="0.25">
      <c r="A37">
        <v>634</v>
      </c>
      <c r="B37">
        <v>2008</v>
      </c>
      <c r="C37" s="2">
        <v>0</v>
      </c>
      <c r="D37" s="2">
        <v>4798.7616099999996</v>
      </c>
      <c r="E37" s="2">
        <v>620000</v>
      </c>
      <c r="F37" s="2">
        <v>132615</v>
      </c>
      <c r="G37" s="2">
        <v>283434</v>
      </c>
      <c r="H37" s="2">
        <v>0</v>
      </c>
      <c r="I37" s="2">
        <v>0</v>
      </c>
      <c r="J37" s="2">
        <v>0</v>
      </c>
      <c r="K37" s="2">
        <v>145000</v>
      </c>
      <c r="L37" s="2">
        <v>324181</v>
      </c>
      <c r="M37" s="2">
        <v>0</v>
      </c>
    </row>
    <row r="38" spans="1:13" x14ac:dyDescent="0.25">
      <c r="A38">
        <v>654</v>
      </c>
      <c r="B38">
        <v>2008</v>
      </c>
      <c r="C38" s="2">
        <v>2218931.6</v>
      </c>
      <c r="D38" s="2">
        <v>3000</v>
      </c>
      <c r="E38" s="2">
        <v>635670</v>
      </c>
      <c r="F38" s="2">
        <v>56243</v>
      </c>
      <c r="G38" s="2">
        <v>64011</v>
      </c>
      <c r="H38" s="2">
        <v>627902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</row>
    <row r="39" spans="1:13" x14ac:dyDescent="0.25">
      <c r="A39">
        <v>846</v>
      </c>
      <c r="B39">
        <v>2008</v>
      </c>
      <c r="C39" s="2">
        <v>366618.4</v>
      </c>
      <c r="D39" s="2">
        <v>10000</v>
      </c>
      <c r="E39" s="2">
        <v>366618.4</v>
      </c>
      <c r="F39" s="2">
        <v>113329</v>
      </c>
      <c r="G39" s="2">
        <v>302318</v>
      </c>
      <c r="H39" s="2">
        <v>47629.4</v>
      </c>
      <c r="I39" s="2">
        <v>0</v>
      </c>
      <c r="J39" s="2">
        <v>0</v>
      </c>
      <c r="K39" s="2">
        <v>0</v>
      </c>
      <c r="L39" s="2">
        <v>0</v>
      </c>
      <c r="M39" s="2">
        <v>-130000</v>
      </c>
    </row>
    <row r="40" spans="1:13" x14ac:dyDescent="0.25">
      <c r="A40">
        <v>1242</v>
      </c>
      <c r="B40">
        <v>2008</v>
      </c>
      <c r="C40" s="2">
        <v>74480</v>
      </c>
      <c r="D40" s="2">
        <v>10795.247100000001</v>
      </c>
      <c r="E40" s="2">
        <v>80403</v>
      </c>
      <c r="F40" s="2">
        <v>167003</v>
      </c>
      <c r="G40" s="2">
        <v>24406</v>
      </c>
      <c r="H40" s="2">
        <v>0</v>
      </c>
      <c r="I40" s="2">
        <v>0</v>
      </c>
      <c r="J40" s="2">
        <v>0</v>
      </c>
      <c r="K40" s="2">
        <v>223000</v>
      </c>
      <c r="L40" s="2">
        <v>0</v>
      </c>
      <c r="M40" s="2">
        <v>0</v>
      </c>
    </row>
    <row r="41" spans="1:13" x14ac:dyDescent="0.25">
      <c r="A41">
        <v>1275</v>
      </c>
      <c r="B41">
        <v>2008</v>
      </c>
      <c r="C41" s="2">
        <v>0</v>
      </c>
      <c r="D41" s="2">
        <v>0</v>
      </c>
      <c r="E41" s="2">
        <v>0</v>
      </c>
      <c r="F41" s="2">
        <v>68578</v>
      </c>
      <c r="G41" s="2">
        <v>9098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10000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opLeftCell="G1" zoomScaleNormal="100" workbookViewId="0">
      <selection activeCell="V12" sqref="V12"/>
    </sheetView>
  </sheetViews>
  <sheetFormatPr defaultRowHeight="13.2" x14ac:dyDescent="0.25"/>
  <cols>
    <col min="1" max="1025" width="11.5546875"/>
  </cols>
  <sheetData>
    <row r="1" spans="1:10" x14ac:dyDescent="0.25">
      <c r="A1" t="s">
        <v>23</v>
      </c>
      <c r="F1" t="s">
        <v>24</v>
      </c>
    </row>
    <row r="2" spans="1:10" x14ac:dyDescent="0.25">
      <c r="A2" t="s">
        <v>16</v>
      </c>
      <c r="B2" t="s">
        <v>17</v>
      </c>
      <c r="C2" t="s">
        <v>25</v>
      </c>
      <c r="D2" t="s">
        <v>26</v>
      </c>
      <c r="F2" t="s">
        <v>16</v>
      </c>
      <c r="G2" t="s">
        <v>17</v>
      </c>
      <c r="H2" t="s">
        <v>25</v>
      </c>
      <c r="I2" t="s">
        <v>26</v>
      </c>
    </row>
    <row r="3" spans="1:10" x14ac:dyDescent="0.25">
      <c r="A3">
        <v>15</v>
      </c>
      <c r="B3">
        <v>41</v>
      </c>
      <c r="C3">
        <v>8000</v>
      </c>
      <c r="D3">
        <v>0.5</v>
      </c>
      <c r="F3">
        <v>56</v>
      </c>
      <c r="G3">
        <v>57</v>
      </c>
      <c r="H3">
        <v>1000</v>
      </c>
      <c r="I3">
        <v>0</v>
      </c>
      <c r="J3" s="13"/>
    </row>
    <row r="4" spans="1:10" x14ac:dyDescent="0.25">
      <c r="A4">
        <v>15</v>
      </c>
      <c r="B4">
        <v>113</v>
      </c>
      <c r="C4">
        <v>10000</v>
      </c>
      <c r="D4">
        <v>0</v>
      </c>
      <c r="F4">
        <v>56</v>
      </c>
      <c r="G4">
        <v>58</v>
      </c>
      <c r="H4">
        <v>7000</v>
      </c>
      <c r="I4">
        <v>0</v>
      </c>
      <c r="J4" s="13"/>
    </row>
    <row r="5" spans="1:10" x14ac:dyDescent="0.25">
      <c r="A5">
        <v>15</v>
      </c>
      <c r="B5">
        <v>632</v>
      </c>
      <c r="C5">
        <v>2500</v>
      </c>
      <c r="D5">
        <v>0</v>
      </c>
      <c r="F5">
        <v>56</v>
      </c>
      <c r="G5">
        <v>59</v>
      </c>
      <c r="H5">
        <v>1500</v>
      </c>
      <c r="I5">
        <v>0</v>
      </c>
      <c r="J5" s="13"/>
    </row>
    <row r="6" spans="1:10" x14ac:dyDescent="0.25">
      <c r="A6">
        <v>15</v>
      </c>
      <c r="B6">
        <v>634</v>
      </c>
      <c r="C6">
        <v>4800</v>
      </c>
      <c r="D6">
        <v>0</v>
      </c>
      <c r="F6">
        <v>56</v>
      </c>
      <c r="G6">
        <v>113</v>
      </c>
      <c r="H6">
        <v>10000</v>
      </c>
      <c r="I6">
        <v>0</v>
      </c>
      <c r="J6" s="13"/>
    </row>
    <row r="7" spans="1:10" x14ac:dyDescent="0.25">
      <c r="A7">
        <v>15</v>
      </c>
      <c r="B7">
        <v>654</v>
      </c>
      <c r="C7">
        <v>3000</v>
      </c>
      <c r="D7">
        <v>0</v>
      </c>
      <c r="F7">
        <v>56</v>
      </c>
      <c r="G7">
        <v>632</v>
      </c>
      <c r="H7">
        <v>2500</v>
      </c>
      <c r="I7">
        <v>0</v>
      </c>
      <c r="J7" s="13"/>
    </row>
    <row r="8" spans="1:10" x14ac:dyDescent="0.25">
      <c r="A8">
        <v>16</v>
      </c>
      <c r="B8">
        <v>654</v>
      </c>
      <c r="C8">
        <v>3000</v>
      </c>
      <c r="D8">
        <v>0</v>
      </c>
      <c r="F8">
        <v>56</v>
      </c>
      <c r="G8">
        <v>634</v>
      </c>
      <c r="H8">
        <v>4800</v>
      </c>
      <c r="I8">
        <v>0</v>
      </c>
      <c r="J8" s="13"/>
    </row>
    <row r="9" spans="1:10" x14ac:dyDescent="0.25">
      <c r="A9">
        <v>23</v>
      </c>
      <c r="B9">
        <v>172</v>
      </c>
      <c r="C9">
        <v>10000</v>
      </c>
      <c r="D9">
        <v>100</v>
      </c>
      <c r="F9">
        <v>56</v>
      </c>
      <c r="G9">
        <v>654</v>
      </c>
      <c r="H9">
        <v>3000</v>
      </c>
      <c r="I9">
        <v>0</v>
      </c>
      <c r="J9" s="13"/>
    </row>
    <row r="10" spans="1:10" x14ac:dyDescent="0.25">
      <c r="A10">
        <v>24</v>
      </c>
      <c r="B10">
        <v>846</v>
      </c>
      <c r="C10">
        <v>10000</v>
      </c>
      <c r="D10">
        <v>100</v>
      </c>
      <c r="F10">
        <v>57</v>
      </c>
      <c r="G10">
        <v>60</v>
      </c>
      <c r="H10">
        <v>4500</v>
      </c>
      <c r="I10">
        <v>100</v>
      </c>
      <c r="J10" s="13"/>
    </row>
    <row r="11" spans="1:10" x14ac:dyDescent="0.25">
      <c r="A11">
        <v>32</v>
      </c>
      <c r="B11">
        <v>51</v>
      </c>
      <c r="C11">
        <v>59905.660199999998</v>
      </c>
      <c r="D11">
        <v>0</v>
      </c>
      <c r="F11">
        <v>57</v>
      </c>
      <c r="G11">
        <v>61</v>
      </c>
      <c r="H11">
        <v>5000</v>
      </c>
      <c r="I11">
        <v>100</v>
      </c>
      <c r="J11" s="13"/>
    </row>
    <row r="12" spans="1:10" x14ac:dyDescent="0.25">
      <c r="A12">
        <v>32</v>
      </c>
      <c r="B12">
        <v>113</v>
      </c>
      <c r="C12">
        <v>10000</v>
      </c>
      <c r="D12">
        <v>0</v>
      </c>
      <c r="F12">
        <v>58</v>
      </c>
      <c r="G12">
        <v>51</v>
      </c>
      <c r="H12">
        <v>59905.660199999998</v>
      </c>
      <c r="I12">
        <v>0</v>
      </c>
      <c r="J12" s="13"/>
    </row>
    <row r="13" spans="1:10" x14ac:dyDescent="0.25">
      <c r="A13">
        <v>32</v>
      </c>
      <c r="B13">
        <v>632</v>
      </c>
      <c r="C13">
        <v>2500</v>
      </c>
      <c r="D13">
        <v>0</v>
      </c>
      <c r="F13">
        <v>58</v>
      </c>
      <c r="G13">
        <v>63</v>
      </c>
      <c r="H13">
        <v>1500</v>
      </c>
      <c r="I13">
        <v>100</v>
      </c>
      <c r="J13" s="13"/>
    </row>
    <row r="14" spans="1:10" x14ac:dyDescent="0.25">
      <c r="A14">
        <v>32</v>
      </c>
      <c r="B14">
        <v>634</v>
      </c>
      <c r="C14">
        <v>4800</v>
      </c>
      <c r="D14">
        <v>0</v>
      </c>
      <c r="F14">
        <v>58</v>
      </c>
      <c r="G14">
        <v>64</v>
      </c>
      <c r="H14">
        <v>8000</v>
      </c>
      <c r="I14">
        <v>100</v>
      </c>
      <c r="J14" s="13"/>
    </row>
    <row r="15" spans="1:10" x14ac:dyDescent="0.25">
      <c r="A15">
        <v>32</v>
      </c>
      <c r="B15">
        <v>654</v>
      </c>
      <c r="C15">
        <v>3000</v>
      </c>
      <c r="D15">
        <v>0</v>
      </c>
      <c r="F15">
        <v>58</v>
      </c>
      <c r="G15">
        <v>654</v>
      </c>
      <c r="H15">
        <v>3000</v>
      </c>
      <c r="I15">
        <v>0</v>
      </c>
    </row>
    <row r="16" spans="1:10" x14ac:dyDescent="0.25">
      <c r="A16">
        <v>33</v>
      </c>
      <c r="B16">
        <v>846</v>
      </c>
      <c r="C16">
        <v>10000</v>
      </c>
      <c r="D16">
        <v>0</v>
      </c>
      <c r="F16">
        <v>59</v>
      </c>
      <c r="G16">
        <v>846</v>
      </c>
      <c r="H16">
        <v>10000</v>
      </c>
      <c r="I16">
        <v>100</v>
      </c>
    </row>
    <row r="17" spans="1:9" x14ac:dyDescent="0.25">
      <c r="A17">
        <v>34</v>
      </c>
      <c r="B17">
        <v>172</v>
      </c>
      <c r="C17">
        <v>10000</v>
      </c>
      <c r="D17">
        <v>100</v>
      </c>
      <c r="F17">
        <v>60</v>
      </c>
      <c r="G17">
        <v>1242</v>
      </c>
      <c r="H17">
        <v>10476.7765</v>
      </c>
      <c r="I17">
        <v>0</v>
      </c>
    </row>
    <row r="18" spans="1:9" x14ac:dyDescent="0.25">
      <c r="A18">
        <v>36</v>
      </c>
      <c r="B18">
        <v>1242</v>
      </c>
      <c r="C18">
        <v>10476.7765</v>
      </c>
      <c r="D18">
        <v>0</v>
      </c>
      <c r="F18">
        <v>61</v>
      </c>
      <c r="G18">
        <v>846</v>
      </c>
      <c r="H18">
        <v>10000</v>
      </c>
      <c r="I18">
        <v>100</v>
      </c>
    </row>
    <row r="19" spans="1:9" x14ac:dyDescent="0.25">
      <c r="A19">
        <v>49</v>
      </c>
      <c r="B19">
        <v>51</v>
      </c>
      <c r="C19">
        <v>59905.660199999998</v>
      </c>
      <c r="D19">
        <v>0</v>
      </c>
      <c r="F19">
        <v>63</v>
      </c>
      <c r="G19">
        <v>846</v>
      </c>
      <c r="H19">
        <v>10000</v>
      </c>
      <c r="I19">
        <v>100</v>
      </c>
    </row>
    <row r="20" spans="1:9" x14ac:dyDescent="0.25">
      <c r="A20">
        <v>49</v>
      </c>
      <c r="B20">
        <v>172</v>
      </c>
      <c r="C20">
        <v>10000</v>
      </c>
      <c r="D20">
        <v>0</v>
      </c>
      <c r="F20">
        <v>64</v>
      </c>
      <c r="G20">
        <v>172</v>
      </c>
      <c r="H20">
        <v>10000</v>
      </c>
      <c r="I20">
        <v>100</v>
      </c>
    </row>
    <row r="21" spans="1:9" x14ac:dyDescent="0.25">
      <c r="A21">
        <v>49</v>
      </c>
      <c r="B21">
        <v>632</v>
      </c>
      <c r="C21">
        <v>2500</v>
      </c>
      <c r="D21">
        <v>0</v>
      </c>
      <c r="F21">
        <v>172</v>
      </c>
      <c r="G21">
        <v>168</v>
      </c>
      <c r="H21">
        <v>10000</v>
      </c>
      <c r="I21">
        <v>0</v>
      </c>
    </row>
    <row r="22" spans="1:9" x14ac:dyDescent="0.25">
      <c r="A22">
        <v>49</v>
      </c>
      <c r="B22">
        <v>634</v>
      </c>
      <c r="C22">
        <v>4800</v>
      </c>
      <c r="D22">
        <v>0</v>
      </c>
      <c r="F22">
        <v>172</v>
      </c>
      <c r="G22">
        <v>633</v>
      </c>
      <c r="H22">
        <v>50000</v>
      </c>
      <c r="I22">
        <v>100</v>
      </c>
    </row>
    <row r="23" spans="1:9" x14ac:dyDescent="0.25">
      <c r="A23">
        <v>49</v>
      </c>
      <c r="B23">
        <v>654</v>
      </c>
      <c r="C23">
        <v>3000</v>
      </c>
      <c r="D23">
        <v>0</v>
      </c>
      <c r="F23">
        <v>1275</v>
      </c>
      <c r="G23">
        <v>1242</v>
      </c>
      <c r="H23">
        <v>10476.7765</v>
      </c>
      <c r="I23">
        <v>100</v>
      </c>
    </row>
    <row r="24" spans="1:9" x14ac:dyDescent="0.25">
      <c r="A24">
        <v>50</v>
      </c>
      <c r="B24">
        <v>51</v>
      </c>
      <c r="C24">
        <v>59905.660199999998</v>
      </c>
      <c r="D24">
        <v>100</v>
      </c>
    </row>
    <row r="25" spans="1:9" x14ac:dyDescent="0.25">
      <c r="A25">
        <v>50</v>
      </c>
      <c r="B25">
        <v>654</v>
      </c>
      <c r="C25">
        <v>3000</v>
      </c>
      <c r="D25">
        <v>100</v>
      </c>
    </row>
    <row r="26" spans="1:9" x14ac:dyDescent="0.25">
      <c r="A26">
        <v>56</v>
      </c>
      <c r="B26">
        <v>57</v>
      </c>
      <c r="C26">
        <v>1000</v>
      </c>
      <c r="D26">
        <v>0</v>
      </c>
    </row>
    <row r="27" spans="1:9" x14ac:dyDescent="0.25">
      <c r="A27">
        <v>56</v>
      </c>
      <c r="B27">
        <v>58</v>
      </c>
      <c r="C27">
        <v>7000</v>
      </c>
      <c r="D27">
        <v>0</v>
      </c>
    </row>
    <row r="28" spans="1:9" x14ac:dyDescent="0.25">
      <c r="A28">
        <v>56</v>
      </c>
      <c r="B28">
        <v>59</v>
      </c>
      <c r="C28">
        <v>1500</v>
      </c>
      <c r="D28">
        <v>0</v>
      </c>
    </row>
    <row r="29" spans="1:9" x14ac:dyDescent="0.25">
      <c r="A29">
        <v>56</v>
      </c>
      <c r="B29">
        <v>113</v>
      </c>
      <c r="C29">
        <v>10000</v>
      </c>
      <c r="D29">
        <v>0</v>
      </c>
    </row>
    <row r="30" spans="1:9" x14ac:dyDescent="0.25">
      <c r="A30">
        <v>56</v>
      </c>
      <c r="B30">
        <v>632</v>
      </c>
      <c r="C30">
        <v>2500</v>
      </c>
      <c r="D30">
        <v>0</v>
      </c>
    </row>
    <row r="31" spans="1:9" x14ac:dyDescent="0.25">
      <c r="A31">
        <v>56</v>
      </c>
      <c r="B31">
        <v>634</v>
      </c>
      <c r="C31">
        <v>4800</v>
      </c>
      <c r="D31">
        <v>0</v>
      </c>
    </row>
    <row r="32" spans="1:9" x14ac:dyDescent="0.25">
      <c r="A32">
        <v>56</v>
      </c>
      <c r="B32">
        <v>654</v>
      </c>
      <c r="C32">
        <v>3000</v>
      </c>
      <c r="D32">
        <v>0</v>
      </c>
    </row>
    <row r="33" spans="1:4" x14ac:dyDescent="0.25">
      <c r="A33">
        <v>57</v>
      </c>
      <c r="B33">
        <v>60</v>
      </c>
      <c r="C33">
        <v>4500</v>
      </c>
      <c r="D33">
        <v>100</v>
      </c>
    </row>
    <row r="34" spans="1:4" x14ac:dyDescent="0.25">
      <c r="A34">
        <v>57</v>
      </c>
      <c r="B34">
        <v>61</v>
      </c>
      <c r="C34">
        <v>5000</v>
      </c>
      <c r="D34">
        <v>100</v>
      </c>
    </row>
    <row r="35" spans="1:4" x14ac:dyDescent="0.25">
      <c r="A35">
        <v>58</v>
      </c>
      <c r="B35">
        <v>51</v>
      </c>
      <c r="C35">
        <v>59905.660199999998</v>
      </c>
      <c r="D35">
        <v>0</v>
      </c>
    </row>
    <row r="36" spans="1:4" x14ac:dyDescent="0.25">
      <c r="A36">
        <v>58</v>
      </c>
      <c r="B36">
        <v>63</v>
      </c>
      <c r="C36">
        <v>1500</v>
      </c>
      <c r="D36">
        <v>100</v>
      </c>
    </row>
    <row r="37" spans="1:4" x14ac:dyDescent="0.25">
      <c r="A37">
        <v>58</v>
      </c>
      <c r="B37">
        <v>64</v>
      </c>
      <c r="C37">
        <v>8000</v>
      </c>
      <c r="D37">
        <v>100</v>
      </c>
    </row>
    <row r="38" spans="1:4" x14ac:dyDescent="0.25">
      <c r="A38">
        <v>58</v>
      </c>
      <c r="B38">
        <v>654</v>
      </c>
      <c r="C38">
        <v>3000</v>
      </c>
      <c r="D38">
        <v>0</v>
      </c>
    </row>
    <row r="39" spans="1:4" x14ac:dyDescent="0.25">
      <c r="A39">
        <v>59</v>
      </c>
      <c r="B39">
        <v>846</v>
      </c>
      <c r="C39">
        <v>10000</v>
      </c>
      <c r="D39">
        <v>100</v>
      </c>
    </row>
    <row r="40" spans="1:4" x14ac:dyDescent="0.25">
      <c r="A40">
        <v>60</v>
      </c>
      <c r="B40">
        <v>1242</v>
      </c>
      <c r="C40">
        <v>10476.7765</v>
      </c>
      <c r="D40">
        <v>0</v>
      </c>
    </row>
    <row r="41" spans="1:4" x14ac:dyDescent="0.25">
      <c r="A41">
        <v>61</v>
      </c>
      <c r="B41">
        <v>846</v>
      </c>
      <c r="C41">
        <v>10000</v>
      </c>
      <c r="D41">
        <v>100</v>
      </c>
    </row>
    <row r="42" spans="1:4" x14ac:dyDescent="0.25">
      <c r="A42">
        <v>63</v>
      </c>
      <c r="B42">
        <v>846</v>
      </c>
      <c r="C42">
        <v>10000</v>
      </c>
      <c r="D42">
        <v>100</v>
      </c>
    </row>
    <row r="43" spans="1:4" x14ac:dyDescent="0.25">
      <c r="A43">
        <v>64</v>
      </c>
      <c r="B43">
        <v>172</v>
      </c>
      <c r="C43">
        <v>10000</v>
      </c>
      <c r="D43">
        <v>100</v>
      </c>
    </row>
    <row r="44" spans="1:4" x14ac:dyDescent="0.25">
      <c r="A44">
        <v>68</v>
      </c>
      <c r="B44">
        <v>113</v>
      </c>
      <c r="C44">
        <v>10000</v>
      </c>
      <c r="D44">
        <v>0</v>
      </c>
    </row>
    <row r="45" spans="1:4" x14ac:dyDescent="0.25">
      <c r="A45">
        <v>71</v>
      </c>
      <c r="B45">
        <v>113</v>
      </c>
      <c r="C45">
        <v>10000</v>
      </c>
      <c r="D45">
        <v>0</v>
      </c>
    </row>
    <row r="46" spans="1:4" x14ac:dyDescent="0.25">
      <c r="A46">
        <v>71</v>
      </c>
      <c r="B46">
        <v>632</v>
      </c>
      <c r="C46">
        <v>2500</v>
      </c>
      <c r="D46">
        <v>0</v>
      </c>
    </row>
    <row r="47" spans="1:4" x14ac:dyDescent="0.25">
      <c r="A47">
        <v>71</v>
      </c>
      <c r="B47">
        <v>634</v>
      </c>
      <c r="C47">
        <v>4800</v>
      </c>
      <c r="D47">
        <v>0</v>
      </c>
    </row>
    <row r="48" spans="1:4" x14ac:dyDescent="0.25">
      <c r="A48">
        <v>71</v>
      </c>
      <c r="B48">
        <v>654</v>
      </c>
      <c r="C48">
        <v>3000</v>
      </c>
      <c r="D48">
        <v>0</v>
      </c>
    </row>
    <row r="49" spans="1:4" x14ac:dyDescent="0.25">
      <c r="A49">
        <v>75</v>
      </c>
      <c r="B49">
        <v>113</v>
      </c>
      <c r="C49">
        <v>10000</v>
      </c>
      <c r="D49">
        <v>0</v>
      </c>
    </row>
    <row r="50" spans="1:4" x14ac:dyDescent="0.25">
      <c r="A50">
        <v>79</v>
      </c>
      <c r="B50">
        <v>654</v>
      </c>
      <c r="C50">
        <v>3000</v>
      </c>
      <c r="D50">
        <v>0</v>
      </c>
    </row>
    <row r="51" spans="1:4" x14ac:dyDescent="0.25">
      <c r="A51">
        <v>83</v>
      </c>
      <c r="B51">
        <v>654</v>
      </c>
      <c r="C51">
        <v>3000</v>
      </c>
      <c r="D51">
        <v>0</v>
      </c>
    </row>
    <row r="52" spans="1:4" x14ac:dyDescent="0.25">
      <c r="A52">
        <v>84</v>
      </c>
      <c r="B52">
        <v>51</v>
      </c>
      <c r="C52">
        <v>59905.660199999998</v>
      </c>
      <c r="D52">
        <v>0</v>
      </c>
    </row>
    <row r="53" spans="1:4" x14ac:dyDescent="0.25">
      <c r="A53">
        <v>84</v>
      </c>
      <c r="B53">
        <v>632</v>
      </c>
      <c r="C53">
        <v>2500</v>
      </c>
      <c r="D53">
        <v>0</v>
      </c>
    </row>
    <row r="54" spans="1:4" x14ac:dyDescent="0.25">
      <c r="A54">
        <v>84</v>
      </c>
      <c r="B54">
        <v>654</v>
      </c>
      <c r="C54">
        <v>3000</v>
      </c>
      <c r="D54">
        <v>0</v>
      </c>
    </row>
    <row r="55" spans="1:4" x14ac:dyDescent="0.25">
      <c r="A55">
        <v>103</v>
      </c>
      <c r="B55">
        <v>113</v>
      </c>
      <c r="C55">
        <v>10000</v>
      </c>
      <c r="D55">
        <v>20</v>
      </c>
    </row>
    <row r="56" spans="1:4" x14ac:dyDescent="0.25">
      <c r="A56">
        <v>103</v>
      </c>
      <c r="B56">
        <v>632</v>
      </c>
      <c r="C56">
        <v>2500</v>
      </c>
      <c r="D56">
        <v>0</v>
      </c>
    </row>
    <row r="57" spans="1:4" x14ac:dyDescent="0.25">
      <c r="A57">
        <v>103</v>
      </c>
      <c r="B57">
        <v>634</v>
      </c>
      <c r="C57">
        <v>4800</v>
      </c>
      <c r="D57">
        <v>0</v>
      </c>
    </row>
    <row r="58" spans="1:4" x14ac:dyDescent="0.25">
      <c r="A58">
        <v>103</v>
      </c>
      <c r="B58">
        <v>654</v>
      </c>
      <c r="C58">
        <v>3000</v>
      </c>
      <c r="D58">
        <v>0</v>
      </c>
    </row>
    <row r="59" spans="1:4" x14ac:dyDescent="0.25">
      <c r="A59">
        <v>108</v>
      </c>
      <c r="B59">
        <v>113</v>
      </c>
      <c r="C59">
        <v>10000</v>
      </c>
      <c r="D59">
        <v>0</v>
      </c>
    </row>
    <row r="60" spans="1:4" x14ac:dyDescent="0.25">
      <c r="A60">
        <v>108</v>
      </c>
      <c r="B60">
        <v>632</v>
      </c>
      <c r="C60">
        <v>2500</v>
      </c>
      <c r="D60">
        <v>0</v>
      </c>
    </row>
    <row r="61" spans="1:4" x14ac:dyDescent="0.25">
      <c r="A61">
        <v>108</v>
      </c>
      <c r="B61">
        <v>634</v>
      </c>
      <c r="C61">
        <v>4800</v>
      </c>
      <c r="D61">
        <v>0</v>
      </c>
    </row>
    <row r="62" spans="1:4" x14ac:dyDescent="0.25">
      <c r="A62">
        <v>108</v>
      </c>
      <c r="B62">
        <v>654</v>
      </c>
      <c r="C62">
        <v>3000</v>
      </c>
      <c r="D62">
        <v>0</v>
      </c>
    </row>
    <row r="63" spans="1:4" x14ac:dyDescent="0.25">
      <c r="A63">
        <v>116</v>
      </c>
      <c r="B63">
        <v>632</v>
      </c>
      <c r="C63">
        <v>2500</v>
      </c>
      <c r="D63">
        <v>0</v>
      </c>
    </row>
    <row r="64" spans="1:4" x14ac:dyDescent="0.25">
      <c r="A64">
        <v>116</v>
      </c>
      <c r="B64">
        <v>634</v>
      </c>
      <c r="C64">
        <v>4800</v>
      </c>
      <c r="D64">
        <v>0</v>
      </c>
    </row>
    <row r="65" spans="1:4" x14ac:dyDescent="0.25">
      <c r="A65">
        <v>116</v>
      </c>
      <c r="B65">
        <v>654</v>
      </c>
      <c r="C65">
        <v>3000</v>
      </c>
      <c r="D65">
        <v>0</v>
      </c>
    </row>
    <row r="66" spans="1:4" x14ac:dyDescent="0.25">
      <c r="A66">
        <v>119</v>
      </c>
      <c r="B66">
        <v>172</v>
      </c>
      <c r="C66">
        <v>10000</v>
      </c>
      <c r="D66">
        <v>100</v>
      </c>
    </row>
    <row r="67" spans="1:4" x14ac:dyDescent="0.25">
      <c r="A67">
        <v>125</v>
      </c>
      <c r="B67">
        <v>632</v>
      </c>
      <c r="C67">
        <v>2500</v>
      </c>
      <c r="D67">
        <v>0</v>
      </c>
    </row>
    <row r="68" spans="1:4" x14ac:dyDescent="0.25">
      <c r="A68">
        <v>125</v>
      </c>
      <c r="B68">
        <v>654</v>
      </c>
      <c r="C68">
        <v>3000</v>
      </c>
      <c r="D68">
        <v>0</v>
      </c>
    </row>
    <row r="69" spans="1:4" x14ac:dyDescent="0.25">
      <c r="A69">
        <v>129</v>
      </c>
      <c r="B69">
        <v>172</v>
      </c>
      <c r="C69">
        <v>10000</v>
      </c>
      <c r="D69">
        <v>0</v>
      </c>
    </row>
    <row r="70" spans="1:4" x14ac:dyDescent="0.25">
      <c r="A70">
        <v>156</v>
      </c>
      <c r="B70">
        <v>632</v>
      </c>
      <c r="C70">
        <v>2500</v>
      </c>
      <c r="D70">
        <v>0</v>
      </c>
    </row>
    <row r="71" spans="1:4" x14ac:dyDescent="0.25">
      <c r="A71">
        <v>156</v>
      </c>
      <c r="B71">
        <v>634</v>
      </c>
      <c r="C71">
        <v>4800</v>
      </c>
      <c r="D71">
        <v>0</v>
      </c>
    </row>
    <row r="72" spans="1:4" x14ac:dyDescent="0.25">
      <c r="A72">
        <v>156</v>
      </c>
      <c r="B72">
        <v>654</v>
      </c>
      <c r="C72">
        <v>3000</v>
      </c>
      <c r="D72">
        <v>0</v>
      </c>
    </row>
    <row r="73" spans="1:4" x14ac:dyDescent="0.25">
      <c r="A73">
        <v>157</v>
      </c>
      <c r="B73">
        <v>632</v>
      </c>
      <c r="C73">
        <v>2500</v>
      </c>
      <c r="D73">
        <v>0</v>
      </c>
    </row>
    <row r="74" spans="1:4" x14ac:dyDescent="0.25">
      <c r="A74">
        <v>157</v>
      </c>
      <c r="B74">
        <v>634</v>
      </c>
      <c r="C74">
        <v>4800</v>
      </c>
      <c r="D74">
        <v>0</v>
      </c>
    </row>
    <row r="75" spans="1:4" x14ac:dyDescent="0.25">
      <c r="A75">
        <v>157</v>
      </c>
      <c r="B75">
        <v>654</v>
      </c>
      <c r="C75">
        <v>3000</v>
      </c>
      <c r="D75">
        <v>0</v>
      </c>
    </row>
    <row r="76" spans="1:4" x14ac:dyDescent="0.25">
      <c r="A76">
        <v>163</v>
      </c>
      <c r="B76">
        <v>634</v>
      </c>
      <c r="C76">
        <v>4800</v>
      </c>
      <c r="D76">
        <v>0</v>
      </c>
    </row>
    <row r="77" spans="1:4" x14ac:dyDescent="0.25">
      <c r="A77">
        <v>165</v>
      </c>
      <c r="B77">
        <v>632</v>
      </c>
      <c r="C77">
        <v>2500</v>
      </c>
      <c r="D77">
        <v>100</v>
      </c>
    </row>
    <row r="78" spans="1:4" x14ac:dyDescent="0.25">
      <c r="A78">
        <v>165</v>
      </c>
      <c r="B78">
        <v>634</v>
      </c>
      <c r="C78">
        <v>4800</v>
      </c>
      <c r="D78">
        <v>0</v>
      </c>
    </row>
    <row r="79" spans="1:4" x14ac:dyDescent="0.25">
      <c r="A79">
        <v>165</v>
      </c>
      <c r="B79">
        <v>654</v>
      </c>
      <c r="C79">
        <v>3000</v>
      </c>
      <c r="D79">
        <v>100</v>
      </c>
    </row>
    <row r="80" spans="1:4" x14ac:dyDescent="0.25">
      <c r="A80">
        <v>172</v>
      </c>
      <c r="B80">
        <v>168</v>
      </c>
      <c r="C80">
        <v>10000</v>
      </c>
      <c r="D80">
        <v>0</v>
      </c>
    </row>
    <row r="81" spans="1:4" x14ac:dyDescent="0.25">
      <c r="A81">
        <v>172</v>
      </c>
      <c r="B81">
        <v>633</v>
      </c>
      <c r="C81">
        <v>50000</v>
      </c>
      <c r="D81">
        <v>100</v>
      </c>
    </row>
    <row r="82" spans="1:4" x14ac:dyDescent="0.25">
      <c r="A82">
        <v>237</v>
      </c>
      <c r="B82">
        <v>1242</v>
      </c>
      <c r="C82">
        <v>10476.7765</v>
      </c>
      <c r="D82">
        <v>0</v>
      </c>
    </row>
    <row r="83" spans="1:4" x14ac:dyDescent="0.25">
      <c r="A83">
        <v>244</v>
      </c>
      <c r="B83">
        <v>1242</v>
      </c>
      <c r="C83">
        <v>10476.7765</v>
      </c>
      <c r="D83">
        <v>0</v>
      </c>
    </row>
    <row r="84" spans="1:4" x14ac:dyDescent="0.25">
      <c r="A84">
        <v>252</v>
      </c>
      <c r="B84">
        <v>1242</v>
      </c>
      <c r="C84">
        <v>10476.7765</v>
      </c>
      <c r="D84">
        <v>100</v>
      </c>
    </row>
    <row r="85" spans="1:4" x14ac:dyDescent="0.25">
      <c r="A85">
        <v>257</v>
      </c>
      <c r="B85">
        <v>1242</v>
      </c>
      <c r="C85">
        <v>10476.7765</v>
      </c>
      <c r="D85">
        <v>100</v>
      </c>
    </row>
    <row r="86" spans="1:4" x14ac:dyDescent="0.25">
      <c r="A86">
        <v>258</v>
      </c>
      <c r="B86">
        <v>1242</v>
      </c>
      <c r="C86">
        <v>10476.7765</v>
      </c>
      <c r="D86">
        <v>100</v>
      </c>
    </row>
    <row r="87" spans="1:4" x14ac:dyDescent="0.25">
      <c r="A87">
        <v>268</v>
      </c>
      <c r="B87">
        <v>1242</v>
      </c>
      <c r="C87">
        <v>10476.7765</v>
      </c>
      <c r="D87">
        <v>0</v>
      </c>
    </row>
    <row r="88" spans="1:4" x14ac:dyDescent="0.25">
      <c r="A88">
        <v>271</v>
      </c>
      <c r="B88">
        <v>1242</v>
      </c>
      <c r="C88">
        <v>10476.7765</v>
      </c>
      <c r="D88">
        <v>100</v>
      </c>
    </row>
    <row r="89" spans="1:4" x14ac:dyDescent="0.25">
      <c r="A89">
        <v>274</v>
      </c>
      <c r="B89">
        <v>1242</v>
      </c>
      <c r="C89">
        <v>10476.7765</v>
      </c>
      <c r="D89">
        <v>0</v>
      </c>
    </row>
    <row r="90" spans="1:4" x14ac:dyDescent="0.25">
      <c r="A90">
        <v>281</v>
      </c>
      <c r="B90">
        <v>1242</v>
      </c>
      <c r="C90">
        <v>10476.7765</v>
      </c>
      <c r="D90">
        <v>0</v>
      </c>
    </row>
    <row r="91" spans="1:4" x14ac:dyDescent="0.25">
      <c r="A91">
        <v>290</v>
      </c>
      <c r="B91">
        <v>1242</v>
      </c>
      <c r="C91">
        <v>10476.7765</v>
      </c>
      <c r="D91">
        <v>0</v>
      </c>
    </row>
    <row r="92" spans="1:4" x14ac:dyDescent="0.25">
      <c r="A92">
        <v>293</v>
      </c>
      <c r="B92">
        <v>1242</v>
      </c>
      <c r="C92">
        <v>10476.7765</v>
      </c>
      <c r="D92">
        <v>0</v>
      </c>
    </row>
    <row r="93" spans="1:4" x14ac:dyDescent="0.25">
      <c r="A93">
        <v>331</v>
      </c>
      <c r="B93">
        <v>1242</v>
      </c>
      <c r="C93">
        <v>10476.7765</v>
      </c>
      <c r="D93">
        <v>0</v>
      </c>
    </row>
    <row r="94" spans="1:4" x14ac:dyDescent="0.25">
      <c r="A94">
        <v>337</v>
      </c>
      <c r="B94">
        <v>1242</v>
      </c>
      <c r="C94">
        <v>10476.7765</v>
      </c>
      <c r="D94">
        <v>0</v>
      </c>
    </row>
    <row r="95" spans="1:4" x14ac:dyDescent="0.25">
      <c r="A95">
        <v>340</v>
      </c>
      <c r="B95">
        <v>1242</v>
      </c>
      <c r="C95">
        <v>10476.7765</v>
      </c>
      <c r="D95">
        <v>0</v>
      </c>
    </row>
    <row r="96" spans="1:4" x14ac:dyDescent="0.25">
      <c r="A96">
        <v>461</v>
      </c>
      <c r="B96">
        <v>632</v>
      </c>
      <c r="C96">
        <v>2500</v>
      </c>
      <c r="D96">
        <v>0</v>
      </c>
    </row>
    <row r="97" spans="1:4" x14ac:dyDescent="0.25">
      <c r="A97">
        <v>461</v>
      </c>
      <c r="B97">
        <v>634</v>
      </c>
      <c r="C97">
        <v>4800</v>
      </c>
      <c r="D97">
        <v>0</v>
      </c>
    </row>
    <row r="98" spans="1:4" x14ac:dyDescent="0.25">
      <c r="A98">
        <v>461</v>
      </c>
      <c r="B98">
        <v>654</v>
      </c>
      <c r="C98">
        <v>3000</v>
      </c>
      <c r="D98">
        <v>0</v>
      </c>
    </row>
    <row r="99" spans="1:4" x14ac:dyDescent="0.25">
      <c r="A99">
        <v>486</v>
      </c>
      <c r="B99">
        <v>634</v>
      </c>
      <c r="C99">
        <v>4800</v>
      </c>
      <c r="D99">
        <v>0</v>
      </c>
    </row>
    <row r="100" spans="1:4" x14ac:dyDescent="0.25">
      <c r="A100">
        <v>486</v>
      </c>
      <c r="B100">
        <v>654</v>
      </c>
      <c r="C100">
        <v>3000</v>
      </c>
      <c r="D100">
        <v>0</v>
      </c>
    </row>
    <row r="101" spans="1:4" x14ac:dyDescent="0.25">
      <c r="A101">
        <v>489</v>
      </c>
      <c r="B101">
        <v>654</v>
      </c>
      <c r="C101">
        <v>3000</v>
      </c>
      <c r="D101">
        <v>0</v>
      </c>
    </row>
    <row r="102" spans="1:4" x14ac:dyDescent="0.25">
      <c r="A102">
        <v>515</v>
      </c>
      <c r="B102">
        <v>632</v>
      </c>
      <c r="C102">
        <v>2500</v>
      </c>
      <c r="D102">
        <v>0</v>
      </c>
    </row>
    <row r="103" spans="1:4" x14ac:dyDescent="0.25">
      <c r="A103">
        <v>515</v>
      </c>
      <c r="B103">
        <v>634</v>
      </c>
      <c r="C103">
        <v>4800</v>
      </c>
      <c r="D103">
        <v>0</v>
      </c>
    </row>
    <row r="104" spans="1:4" x14ac:dyDescent="0.25">
      <c r="A104">
        <v>515</v>
      </c>
      <c r="B104">
        <v>654</v>
      </c>
      <c r="C104">
        <v>3000</v>
      </c>
      <c r="D104">
        <v>0</v>
      </c>
    </row>
    <row r="105" spans="1:4" x14ac:dyDescent="0.25">
      <c r="A105">
        <v>521</v>
      </c>
      <c r="B105">
        <v>634</v>
      </c>
      <c r="C105">
        <v>4800</v>
      </c>
      <c r="D105">
        <v>0</v>
      </c>
    </row>
    <row r="106" spans="1:4" x14ac:dyDescent="0.25">
      <c r="A106">
        <v>521</v>
      </c>
      <c r="B106">
        <v>654</v>
      </c>
      <c r="C106">
        <v>3000</v>
      </c>
      <c r="D106">
        <v>100</v>
      </c>
    </row>
    <row r="107" spans="1:4" x14ac:dyDescent="0.25">
      <c r="A107">
        <v>526</v>
      </c>
      <c r="B107">
        <v>632</v>
      </c>
      <c r="C107">
        <v>2500</v>
      </c>
      <c r="D107">
        <v>0</v>
      </c>
    </row>
    <row r="108" spans="1:4" x14ac:dyDescent="0.25">
      <c r="A108">
        <v>526</v>
      </c>
      <c r="B108">
        <v>634</v>
      </c>
      <c r="C108">
        <v>4800</v>
      </c>
      <c r="D108">
        <v>0</v>
      </c>
    </row>
    <row r="109" spans="1:4" x14ac:dyDescent="0.25">
      <c r="A109">
        <v>526</v>
      </c>
      <c r="B109">
        <v>654</v>
      </c>
      <c r="C109">
        <v>3000</v>
      </c>
      <c r="D109">
        <v>0</v>
      </c>
    </row>
    <row r="110" spans="1:4" x14ac:dyDescent="0.25">
      <c r="A110">
        <v>530</v>
      </c>
      <c r="B110">
        <v>634</v>
      </c>
      <c r="C110">
        <v>4800</v>
      </c>
      <c r="D110">
        <v>0</v>
      </c>
    </row>
    <row r="111" spans="1:4" x14ac:dyDescent="0.25">
      <c r="A111">
        <v>530</v>
      </c>
      <c r="B111">
        <v>654</v>
      </c>
      <c r="C111">
        <v>3000</v>
      </c>
      <c r="D111">
        <v>0</v>
      </c>
    </row>
    <row r="112" spans="1:4" x14ac:dyDescent="0.25">
      <c r="A112">
        <v>531</v>
      </c>
      <c r="B112">
        <v>634</v>
      </c>
      <c r="C112">
        <v>4800</v>
      </c>
      <c r="D112">
        <v>0</v>
      </c>
    </row>
    <row r="113" spans="1:4" x14ac:dyDescent="0.25">
      <c r="A113">
        <v>531</v>
      </c>
      <c r="B113">
        <v>654</v>
      </c>
      <c r="C113">
        <v>3000</v>
      </c>
      <c r="D113">
        <v>0</v>
      </c>
    </row>
    <row r="114" spans="1:4" x14ac:dyDescent="0.25">
      <c r="A114">
        <v>534</v>
      </c>
      <c r="B114">
        <v>634</v>
      </c>
      <c r="C114">
        <v>4800</v>
      </c>
      <c r="D114">
        <v>0</v>
      </c>
    </row>
    <row r="115" spans="1:4" x14ac:dyDescent="0.25">
      <c r="A115">
        <v>534</v>
      </c>
      <c r="B115">
        <v>654</v>
      </c>
      <c r="C115">
        <v>3000</v>
      </c>
      <c r="D115">
        <v>0</v>
      </c>
    </row>
    <row r="116" spans="1:4" x14ac:dyDescent="0.25">
      <c r="A116">
        <v>536</v>
      </c>
      <c r="B116">
        <v>632</v>
      </c>
      <c r="C116">
        <v>2500</v>
      </c>
      <c r="D116">
        <v>0</v>
      </c>
    </row>
    <row r="117" spans="1:4" x14ac:dyDescent="0.25">
      <c r="A117">
        <v>536</v>
      </c>
      <c r="B117">
        <v>634</v>
      </c>
      <c r="C117">
        <v>4800</v>
      </c>
      <c r="D117">
        <v>0</v>
      </c>
    </row>
    <row r="118" spans="1:4" x14ac:dyDescent="0.25">
      <c r="A118">
        <v>536</v>
      </c>
      <c r="B118">
        <v>654</v>
      </c>
      <c r="C118">
        <v>3000</v>
      </c>
      <c r="D118">
        <v>0</v>
      </c>
    </row>
    <row r="119" spans="1:4" x14ac:dyDescent="0.25">
      <c r="A119">
        <v>541</v>
      </c>
      <c r="B119">
        <v>634</v>
      </c>
      <c r="C119">
        <v>4800</v>
      </c>
      <c r="D119">
        <v>0</v>
      </c>
    </row>
    <row r="120" spans="1:4" x14ac:dyDescent="0.25">
      <c r="A120">
        <v>541</v>
      </c>
      <c r="B120">
        <v>654</v>
      </c>
      <c r="C120">
        <v>3000</v>
      </c>
      <c r="D120">
        <v>0</v>
      </c>
    </row>
    <row r="121" spans="1:4" x14ac:dyDescent="0.25">
      <c r="A121">
        <v>542</v>
      </c>
      <c r="B121">
        <v>634</v>
      </c>
      <c r="C121">
        <v>4800</v>
      </c>
      <c r="D121">
        <v>0</v>
      </c>
    </row>
    <row r="122" spans="1:4" x14ac:dyDescent="0.25">
      <c r="A122">
        <v>542</v>
      </c>
      <c r="B122">
        <v>654</v>
      </c>
      <c r="C122">
        <v>3000</v>
      </c>
      <c r="D122">
        <v>0</v>
      </c>
    </row>
    <row r="123" spans="1:4" x14ac:dyDescent="0.25">
      <c r="A123">
        <v>544</v>
      </c>
      <c r="B123">
        <v>634</v>
      </c>
      <c r="C123">
        <v>4800</v>
      </c>
      <c r="D123">
        <v>0</v>
      </c>
    </row>
    <row r="124" spans="1:4" x14ac:dyDescent="0.25">
      <c r="A124">
        <v>544</v>
      </c>
      <c r="B124">
        <v>654</v>
      </c>
      <c r="C124">
        <v>3000</v>
      </c>
      <c r="D124">
        <v>0</v>
      </c>
    </row>
    <row r="125" spans="1:4" x14ac:dyDescent="0.25">
      <c r="A125">
        <v>547</v>
      </c>
      <c r="B125">
        <v>634</v>
      </c>
      <c r="C125">
        <v>4800</v>
      </c>
      <c r="D125">
        <v>0</v>
      </c>
    </row>
    <row r="126" spans="1:4" x14ac:dyDescent="0.25">
      <c r="A126">
        <v>547</v>
      </c>
      <c r="B126">
        <v>654</v>
      </c>
      <c r="C126">
        <v>3000</v>
      </c>
      <c r="D126">
        <v>0</v>
      </c>
    </row>
    <row r="127" spans="1:4" x14ac:dyDescent="0.25">
      <c r="A127">
        <v>549</v>
      </c>
      <c r="B127">
        <v>634</v>
      </c>
      <c r="C127">
        <v>4800</v>
      </c>
      <c r="D127">
        <v>0</v>
      </c>
    </row>
    <row r="128" spans="1:4" x14ac:dyDescent="0.25">
      <c r="A128">
        <v>549</v>
      </c>
      <c r="B128">
        <v>654</v>
      </c>
      <c r="C128">
        <v>3000</v>
      </c>
      <c r="D128">
        <v>0</v>
      </c>
    </row>
    <row r="129" spans="1:4" x14ac:dyDescent="0.25">
      <c r="A129">
        <v>550</v>
      </c>
      <c r="B129">
        <v>634</v>
      </c>
      <c r="C129">
        <v>4800</v>
      </c>
      <c r="D129">
        <v>0</v>
      </c>
    </row>
    <row r="130" spans="1:4" x14ac:dyDescent="0.25">
      <c r="A130">
        <v>550</v>
      </c>
      <c r="B130">
        <v>654</v>
      </c>
      <c r="C130">
        <v>3000</v>
      </c>
      <c r="D130">
        <v>0</v>
      </c>
    </row>
    <row r="131" spans="1:4" x14ac:dyDescent="0.25">
      <c r="A131">
        <v>552</v>
      </c>
      <c r="B131">
        <v>634</v>
      </c>
      <c r="C131">
        <v>4800</v>
      </c>
      <c r="D131">
        <v>0</v>
      </c>
    </row>
    <row r="132" spans="1:4" x14ac:dyDescent="0.25">
      <c r="A132">
        <v>552</v>
      </c>
      <c r="B132">
        <v>654</v>
      </c>
      <c r="C132">
        <v>3000</v>
      </c>
      <c r="D132">
        <v>0</v>
      </c>
    </row>
    <row r="133" spans="1:4" x14ac:dyDescent="0.25">
      <c r="A133">
        <v>554</v>
      </c>
      <c r="B133">
        <v>634</v>
      </c>
      <c r="C133">
        <v>4800</v>
      </c>
      <c r="D133">
        <v>0</v>
      </c>
    </row>
    <row r="134" spans="1:4" x14ac:dyDescent="0.25">
      <c r="A134">
        <v>554</v>
      </c>
      <c r="B134">
        <v>654</v>
      </c>
      <c r="C134">
        <v>3000</v>
      </c>
      <c r="D134">
        <v>0</v>
      </c>
    </row>
    <row r="135" spans="1:4" x14ac:dyDescent="0.25">
      <c r="A135">
        <v>558</v>
      </c>
      <c r="B135">
        <v>634</v>
      </c>
      <c r="C135">
        <v>4800</v>
      </c>
      <c r="D135">
        <v>0</v>
      </c>
    </row>
    <row r="136" spans="1:4" x14ac:dyDescent="0.25">
      <c r="A136">
        <v>558</v>
      </c>
      <c r="B136">
        <v>654</v>
      </c>
      <c r="C136">
        <v>3000</v>
      </c>
      <c r="D136">
        <v>0</v>
      </c>
    </row>
    <row r="137" spans="1:4" x14ac:dyDescent="0.25">
      <c r="A137">
        <v>560</v>
      </c>
      <c r="B137">
        <v>634</v>
      </c>
      <c r="C137">
        <v>4800</v>
      </c>
      <c r="D137">
        <v>0</v>
      </c>
    </row>
    <row r="138" spans="1:4" x14ac:dyDescent="0.25">
      <c r="A138">
        <v>560</v>
      </c>
      <c r="B138">
        <v>654</v>
      </c>
      <c r="C138">
        <v>3000</v>
      </c>
      <c r="D138">
        <v>0</v>
      </c>
    </row>
    <row r="139" spans="1:4" x14ac:dyDescent="0.25">
      <c r="A139">
        <v>564</v>
      </c>
      <c r="B139">
        <v>634</v>
      </c>
      <c r="C139">
        <v>4800</v>
      </c>
      <c r="D139">
        <v>0</v>
      </c>
    </row>
    <row r="140" spans="1:4" x14ac:dyDescent="0.25">
      <c r="A140">
        <v>566</v>
      </c>
      <c r="B140">
        <v>632</v>
      </c>
      <c r="C140">
        <v>2500</v>
      </c>
      <c r="D140">
        <v>100</v>
      </c>
    </row>
    <row r="141" spans="1:4" x14ac:dyDescent="0.25">
      <c r="A141">
        <v>566</v>
      </c>
      <c r="B141">
        <v>634</v>
      </c>
      <c r="C141">
        <v>4800</v>
      </c>
      <c r="D141">
        <v>0</v>
      </c>
    </row>
    <row r="142" spans="1:4" x14ac:dyDescent="0.25">
      <c r="A142">
        <v>566</v>
      </c>
      <c r="B142">
        <v>654</v>
      </c>
      <c r="C142">
        <v>3000</v>
      </c>
      <c r="D142">
        <v>100</v>
      </c>
    </row>
    <row r="143" spans="1:4" x14ac:dyDescent="0.25">
      <c r="A143">
        <v>569</v>
      </c>
      <c r="B143">
        <v>632</v>
      </c>
      <c r="C143">
        <v>2500</v>
      </c>
      <c r="D143">
        <v>0</v>
      </c>
    </row>
    <row r="144" spans="1:4" x14ac:dyDescent="0.25">
      <c r="A144">
        <v>569</v>
      </c>
      <c r="B144">
        <v>634</v>
      </c>
      <c r="C144">
        <v>4800</v>
      </c>
      <c r="D144">
        <v>0</v>
      </c>
    </row>
    <row r="145" spans="1:4" x14ac:dyDescent="0.25">
      <c r="A145">
        <v>569</v>
      </c>
      <c r="B145">
        <v>654</v>
      </c>
      <c r="C145">
        <v>3000</v>
      </c>
      <c r="D145">
        <v>0</v>
      </c>
    </row>
    <row r="146" spans="1:4" x14ac:dyDescent="0.25">
      <c r="A146">
        <v>577</v>
      </c>
      <c r="B146">
        <v>634</v>
      </c>
      <c r="C146">
        <v>4800</v>
      </c>
      <c r="D146">
        <v>0</v>
      </c>
    </row>
    <row r="147" spans="1:4" x14ac:dyDescent="0.25">
      <c r="A147">
        <v>577</v>
      </c>
      <c r="B147">
        <v>654</v>
      </c>
      <c r="C147">
        <v>3000</v>
      </c>
      <c r="D147">
        <v>0</v>
      </c>
    </row>
    <row r="148" spans="1:4" x14ac:dyDescent="0.25">
      <c r="A148">
        <v>603</v>
      </c>
      <c r="B148">
        <v>632</v>
      </c>
      <c r="C148">
        <v>2500</v>
      </c>
      <c r="D148">
        <v>0</v>
      </c>
    </row>
    <row r="149" spans="1:4" x14ac:dyDescent="0.25">
      <c r="A149">
        <v>603</v>
      </c>
      <c r="B149">
        <v>634</v>
      </c>
      <c r="C149">
        <v>4800</v>
      </c>
      <c r="D149">
        <v>0</v>
      </c>
    </row>
    <row r="150" spans="1:4" x14ac:dyDescent="0.25">
      <c r="A150">
        <v>603</v>
      </c>
      <c r="B150">
        <v>654</v>
      </c>
      <c r="C150">
        <v>3000</v>
      </c>
      <c r="D150">
        <v>0</v>
      </c>
    </row>
    <row r="151" spans="1:4" x14ac:dyDescent="0.25">
      <c r="A151">
        <v>619</v>
      </c>
      <c r="B151">
        <v>632</v>
      </c>
      <c r="C151">
        <v>2500</v>
      </c>
      <c r="D151">
        <v>0</v>
      </c>
    </row>
    <row r="152" spans="1:4" x14ac:dyDescent="0.25">
      <c r="A152">
        <v>619</v>
      </c>
      <c r="B152">
        <v>634</v>
      </c>
      <c r="C152">
        <v>4800</v>
      </c>
      <c r="D152">
        <v>0</v>
      </c>
    </row>
    <row r="153" spans="1:4" x14ac:dyDescent="0.25">
      <c r="A153">
        <v>619</v>
      </c>
      <c r="B153">
        <v>654</v>
      </c>
      <c r="C153">
        <v>3000</v>
      </c>
      <c r="D153">
        <v>0</v>
      </c>
    </row>
    <row r="154" spans="1:4" x14ac:dyDescent="0.25">
      <c r="A154">
        <v>1275</v>
      </c>
      <c r="B154">
        <v>1242</v>
      </c>
      <c r="C154">
        <v>10476.7765</v>
      </c>
      <c r="D154">
        <v>100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zoomScaleNormal="100" workbookViewId="0"/>
  </sheetViews>
  <sheetFormatPr defaultRowHeight="13.2" x14ac:dyDescent="0.25"/>
  <cols>
    <col min="1" max="1025" width="8.6640625"/>
  </cols>
  <sheetData>
    <row r="1" spans="1:10" ht="14.4" x14ac:dyDescent="0.3">
      <c r="A1" s="14"/>
      <c r="B1" s="14"/>
      <c r="C1" s="14"/>
      <c r="D1" s="14"/>
      <c r="E1" s="14"/>
      <c r="F1" s="14"/>
      <c r="G1" s="14"/>
      <c r="H1" s="14"/>
      <c r="I1" s="14"/>
      <c r="J1" s="1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After AUPUS</vt:lpstr>
      <vt:lpstr>After AUPUS (data from Nick)</vt:lpstr>
      <vt:lpstr>Tree</vt:lpstr>
      <vt:lpstr>Input from Processing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Browning</dc:creator>
  <cp:lastModifiedBy>Josef Schmidhuber (ESS)</cp:lastModifiedBy>
  <cp:revision>0</cp:revision>
  <dcterms:created xsi:type="dcterms:W3CDTF">2015-06-04T03:58:11Z</dcterms:created>
  <dcterms:modified xsi:type="dcterms:W3CDTF">2015-06-16T07:03:19Z</dcterms:modified>
  <dc:language>en-US</dc:language>
</cp:coreProperties>
</file>