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food-ad-hoc\"/>
    </mc:Choice>
  </mc:AlternateContent>
  <bookViews>
    <workbookView xWindow="0" yWindow="0" windowWidth="19200" windowHeight="11595"/>
  </bookViews>
  <sheets>
    <sheet name="gdp-taiwan" sheetId="1" r:id="rId1"/>
    <sheet name="Exchange rate" sheetId="2" r:id="rId2"/>
  </sheets>
  <calcPr calcId="0"/>
</workbook>
</file>

<file path=xl/calcChain.xml><?xml version="1.0" encoding="utf-8"?>
<calcChain xmlns="http://schemas.openxmlformats.org/spreadsheetml/2006/main">
  <c r="J7" i="1" l="1"/>
  <c r="D3" i="2"/>
  <c r="P31" i="1"/>
  <c r="Q31" i="1"/>
  <c r="O31" i="1"/>
  <c r="L32" i="1"/>
  <c r="L33" i="1"/>
  <c r="L34" i="1"/>
  <c r="L35" i="1"/>
  <c r="L36" i="1"/>
  <c r="L37" i="1"/>
  <c r="L38" i="1"/>
  <c r="L39" i="1"/>
  <c r="L40" i="1"/>
  <c r="L41" i="1"/>
  <c r="L42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1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7" i="1"/>
  <c r="K32" i="1" l="1"/>
  <c r="K30" i="1"/>
  <c r="M30" i="1" l="1"/>
  <c r="K29" i="1"/>
  <c r="M32" i="1"/>
  <c r="K33" i="1"/>
  <c r="M31" i="1"/>
  <c r="K34" i="1" l="1"/>
  <c r="M33" i="1"/>
  <c r="K28" i="1"/>
  <c r="M29" i="1"/>
  <c r="K35" i="1" l="1"/>
  <c r="M34" i="1"/>
  <c r="K27" i="1"/>
  <c r="M28" i="1"/>
  <c r="K26" i="1" l="1"/>
  <c r="K36" i="1"/>
  <c r="M35" i="1"/>
  <c r="K25" i="1" l="1"/>
  <c r="K37" i="1"/>
  <c r="M36" i="1"/>
  <c r="M27" i="1"/>
  <c r="K24" i="1" l="1"/>
  <c r="K38" i="1"/>
  <c r="M37" i="1"/>
  <c r="M26" i="1"/>
  <c r="K39" i="1" l="1"/>
  <c r="M38" i="1"/>
  <c r="K23" i="1"/>
  <c r="M24" i="1"/>
  <c r="M25" i="1"/>
  <c r="K40" i="1" l="1"/>
  <c r="M39" i="1"/>
  <c r="K22" i="1"/>
  <c r="M23" i="1"/>
  <c r="K21" i="1" l="1"/>
  <c r="K41" i="1"/>
  <c r="M40" i="1"/>
  <c r="K20" i="1" l="1"/>
  <c r="M21" i="1" s="1"/>
  <c r="K42" i="1"/>
  <c r="M42" i="1" s="1"/>
  <c r="M41" i="1"/>
  <c r="M22" i="1"/>
  <c r="K19" i="1" l="1"/>
  <c r="M20" i="1" s="1"/>
  <c r="K18" i="1" l="1"/>
  <c r="K17" i="1" l="1"/>
  <c r="M18" i="1"/>
  <c r="M19" i="1"/>
  <c r="K16" i="1" l="1"/>
  <c r="M17" i="1"/>
  <c r="K15" i="1" l="1"/>
  <c r="M16" i="1"/>
  <c r="K14" i="1" l="1"/>
  <c r="M15" i="1"/>
  <c r="K13" i="1" l="1"/>
  <c r="M14" i="1" s="1"/>
  <c r="K12" i="1" l="1"/>
  <c r="K11" i="1" l="1"/>
  <c r="M12" i="1" s="1"/>
  <c r="M13" i="1"/>
  <c r="K10" i="1" l="1"/>
  <c r="K9" i="1" l="1"/>
  <c r="M10" i="1"/>
  <c r="M11" i="1"/>
  <c r="K8" i="1" l="1"/>
  <c r="K7" i="1" l="1"/>
  <c r="M7" i="1" s="1"/>
  <c r="M9" i="1"/>
  <c r="M8" i="1" l="1"/>
</calcChain>
</file>

<file path=xl/sharedStrings.xml><?xml version="1.0" encoding="utf-8"?>
<sst xmlns="http://schemas.openxmlformats.org/spreadsheetml/2006/main" count="38" uniqueCount="23">
  <si>
    <t>Expenditures on Gross Domestic Product-Annual(since 1981) by Period,</t>
  </si>
  <si>
    <t>Expenditure, Pricing and Type</t>
  </si>
  <si>
    <t xml:space="preserve"> </t>
  </si>
  <si>
    <t>6. GDP</t>
  </si>
  <si>
    <t>At Current Prices</t>
  </si>
  <si>
    <t xml:space="preserve"> Chained (2011) Dollars</t>
  </si>
  <si>
    <t xml:space="preserve"> Implicit Price Deflators(2011=100)</t>
  </si>
  <si>
    <t>Data</t>
  </si>
  <si>
    <t xml:space="preserve"> Percent change from preceding year(%)</t>
  </si>
  <si>
    <t xml:space="preserve">1.2016 revised.  </t>
  </si>
  <si>
    <t xml:space="preserve">2.The chained-dollar (reference year=2011) estimates are not </t>
  </si>
  <si>
    <t xml:space="preserve">additive.  </t>
  </si>
  <si>
    <t>gdp constant USD 2005</t>
  </si>
  <si>
    <t>1 USD</t>
  </si>
  <si>
    <t>USD</t>
  </si>
  <si>
    <t>TWD</t>
  </si>
  <si>
    <t>gdp constant TWN 2005</t>
  </si>
  <si>
    <t>Unit:</t>
  </si>
  <si>
    <t>Million N.T.$</t>
  </si>
  <si>
    <t>PACIFIC Exchange Rate Service</t>
  </si>
  <si>
    <t>MMM YYYY,"TWD/USD"</t>
  </si>
  <si>
    <t>(C) 2017 Prof. Werner Antweiler, UBC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</si>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</sst>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8" fillId="0" borderId="0" xfId="0" applyFont="1"/>
    <xf numFmtId="0" fontId="19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G13" sqref="G13"/>
    </sheetView>
  </sheetViews>
  <sheetFormatPr defaultRowHeight="15" x14ac:dyDescent="0.25"/>
  <cols>
    <col min="1" max="1" width="12.140625" customWidth="1"/>
    <col min="2" max="2" width="20.140625" customWidth="1"/>
    <col min="7" max="7" width="37.140625" bestFit="1" customWidth="1"/>
    <col min="10" max="10" width="21" customWidth="1"/>
    <col min="11" max="11" width="21" bestFit="1" customWidth="1"/>
    <col min="12" max="12" width="10.5703125" bestFit="1" customWidth="1"/>
    <col min="13" max="13" width="14.42578125" customWidth="1"/>
  </cols>
  <sheetData>
    <row r="1" spans="1:20" x14ac:dyDescent="0.25">
      <c r="A1" t="s">
        <v>0</v>
      </c>
      <c r="K1" s="1" t="s">
        <v>14</v>
      </c>
      <c r="L1" s="1" t="s">
        <v>15</v>
      </c>
    </row>
    <row r="2" spans="1:20" x14ac:dyDescent="0.25">
      <c r="A2" t="s">
        <v>1</v>
      </c>
      <c r="K2" s="1" t="s">
        <v>13</v>
      </c>
      <c r="L2" s="1">
        <v>32.156333333333336</v>
      </c>
    </row>
    <row r="3" spans="1:20" ht="15.75" x14ac:dyDescent="0.3">
      <c r="A3" s="2" t="s">
        <v>17</v>
      </c>
      <c r="T3" s="3"/>
    </row>
    <row r="4" spans="1:20" x14ac:dyDescent="0.25">
      <c r="A4" s="2" t="s">
        <v>18</v>
      </c>
      <c r="B4" t="s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20" x14ac:dyDescent="0.25">
      <c r="A5" t="s">
        <v>2</v>
      </c>
      <c r="B5" t="s">
        <v>4</v>
      </c>
      <c r="C5" t="s">
        <v>2</v>
      </c>
      <c r="D5" t="s">
        <v>5</v>
      </c>
      <c r="E5" t="s">
        <v>2</v>
      </c>
      <c r="F5" t="s">
        <v>6</v>
      </c>
      <c r="G5" t="s">
        <v>2</v>
      </c>
    </row>
    <row r="6" spans="1:20" x14ac:dyDescent="0.25">
      <c r="A6" t="s">
        <v>2</v>
      </c>
      <c r="B6" t="s">
        <v>7</v>
      </c>
      <c r="C6" t="s">
        <v>8</v>
      </c>
      <c r="D6" t="s">
        <v>7</v>
      </c>
      <c r="E6" t="s">
        <v>8</v>
      </c>
      <c r="F6" t="s">
        <v>7</v>
      </c>
      <c r="G6" t="s">
        <v>8</v>
      </c>
      <c r="J6" t="s">
        <v>16</v>
      </c>
      <c r="K6" t="s">
        <v>12</v>
      </c>
    </row>
    <row r="7" spans="1:20" x14ac:dyDescent="0.25">
      <c r="A7">
        <v>1981</v>
      </c>
      <c r="B7">
        <v>1805043</v>
      </c>
      <c r="C7">
        <v>18.55</v>
      </c>
      <c r="D7">
        <v>2331586</v>
      </c>
      <c r="E7">
        <v>7.11</v>
      </c>
      <c r="F7">
        <v>77.42</v>
      </c>
      <c r="G7">
        <v>10.68</v>
      </c>
      <c r="H7">
        <f>B7/D7 * 100</f>
        <v>77.416959957728352</v>
      </c>
      <c r="I7">
        <f>F7/F$31</f>
        <v>0.71546067831069227</v>
      </c>
      <c r="J7">
        <f>B7/I7</f>
        <v>2522910.1398863341</v>
      </c>
      <c r="K7">
        <f t="shared" ref="K7:K29" si="0">K8*J7/J8</f>
        <v>78457.643591817076</v>
      </c>
      <c r="L7" t="e">
        <f t="shared" ref="L7:L42" si="1">J7/J6</f>
        <v>#VALUE!</v>
      </c>
      <c r="M7" t="e">
        <f t="shared" ref="M7:M30" si="2">K7/K6</f>
        <v>#VALUE!</v>
      </c>
    </row>
    <row r="8" spans="1:20" x14ac:dyDescent="0.25">
      <c r="A8">
        <v>1982</v>
      </c>
      <c r="B8">
        <v>1938394</v>
      </c>
      <c r="C8">
        <v>7.39</v>
      </c>
      <c r="D8">
        <v>2443449</v>
      </c>
      <c r="E8">
        <v>4.8</v>
      </c>
      <c r="F8">
        <v>79.33</v>
      </c>
      <c r="G8">
        <v>2.4700000000000002</v>
      </c>
      <c r="H8">
        <f t="shared" ref="H8:H42" si="3">B8/D8 * 100</f>
        <v>79.330241801650047</v>
      </c>
      <c r="I8">
        <f t="shared" ref="I8:I42" si="4">F8/F$31</f>
        <v>0.73311154237131504</v>
      </c>
      <c r="J8">
        <f t="shared" ref="J8:J42" si="5">B8/I8</f>
        <v>2644064.2221101727</v>
      </c>
      <c r="K8">
        <f t="shared" si="0"/>
        <v>82225.302079740824</v>
      </c>
      <c r="L8">
        <f t="shared" si="1"/>
        <v>1.0480215606209808</v>
      </c>
      <c r="M8">
        <f t="shared" si="2"/>
        <v>1.0480215606209808</v>
      </c>
    </row>
    <row r="9" spans="1:20" x14ac:dyDescent="0.25">
      <c r="A9">
        <v>1983</v>
      </c>
      <c r="B9">
        <v>2170005</v>
      </c>
      <c r="C9">
        <v>11.95</v>
      </c>
      <c r="D9">
        <v>2664424</v>
      </c>
      <c r="E9">
        <v>9.0399999999999991</v>
      </c>
      <c r="F9">
        <v>81.44</v>
      </c>
      <c r="G9">
        <v>2.66</v>
      </c>
      <c r="H9">
        <f t="shared" si="3"/>
        <v>81.443681636256088</v>
      </c>
      <c r="I9">
        <f t="shared" si="4"/>
        <v>0.75261066444875702</v>
      </c>
      <c r="J9">
        <f t="shared" si="5"/>
        <v>2883303.5492387037</v>
      </c>
      <c r="K9">
        <f t="shared" si="0"/>
        <v>89665.184128747176</v>
      </c>
      <c r="L9">
        <f t="shared" si="1"/>
        <v>1.0904816627099922</v>
      </c>
      <c r="M9">
        <f t="shared" si="2"/>
        <v>1.0904816627099925</v>
      </c>
    </row>
    <row r="10" spans="1:20" x14ac:dyDescent="0.25">
      <c r="A10">
        <v>1984</v>
      </c>
      <c r="B10">
        <v>2418884</v>
      </c>
      <c r="C10">
        <v>11.47</v>
      </c>
      <c r="D10">
        <v>2932155</v>
      </c>
      <c r="E10">
        <v>10.050000000000001</v>
      </c>
      <c r="F10">
        <v>82.5</v>
      </c>
      <c r="G10">
        <v>1.3</v>
      </c>
      <c r="H10">
        <f t="shared" si="3"/>
        <v>82.49509319937043</v>
      </c>
      <c r="I10">
        <f t="shared" si="4"/>
        <v>0.76240643193789859</v>
      </c>
      <c r="J10">
        <f t="shared" si="5"/>
        <v>3172696.2138181818</v>
      </c>
      <c r="K10">
        <f t="shared" si="0"/>
        <v>98664.738324793943</v>
      </c>
      <c r="L10">
        <f t="shared" si="1"/>
        <v>1.1003684349002685</v>
      </c>
      <c r="M10">
        <f t="shared" si="2"/>
        <v>1.1003684349002687</v>
      </c>
    </row>
    <row r="11" spans="1:20" x14ac:dyDescent="0.25">
      <c r="A11">
        <v>1985</v>
      </c>
      <c r="B11">
        <v>2536012</v>
      </c>
      <c r="C11">
        <v>4.84</v>
      </c>
      <c r="D11">
        <v>3073105</v>
      </c>
      <c r="E11">
        <v>4.8099999999999996</v>
      </c>
      <c r="F11">
        <v>82.52</v>
      </c>
      <c r="G11">
        <v>0.02</v>
      </c>
      <c r="H11">
        <f t="shared" si="3"/>
        <v>82.522790467621505</v>
      </c>
      <c r="I11">
        <f t="shared" si="4"/>
        <v>0.76259125773958047</v>
      </c>
      <c r="J11">
        <f t="shared" si="5"/>
        <v>3325519.3713039262</v>
      </c>
      <c r="K11">
        <f t="shared" si="0"/>
        <v>103417.244025664</v>
      </c>
      <c r="L11">
        <f t="shared" si="1"/>
        <v>1.0481682289089473</v>
      </c>
      <c r="M11">
        <f t="shared" si="2"/>
        <v>1.0481682289089471</v>
      </c>
    </row>
    <row r="12" spans="1:20" x14ac:dyDescent="0.25">
      <c r="A12">
        <v>1986</v>
      </c>
      <c r="B12">
        <v>2966911</v>
      </c>
      <c r="C12">
        <v>16.989999999999998</v>
      </c>
      <c r="D12">
        <v>3426991</v>
      </c>
      <c r="E12">
        <v>11.52</v>
      </c>
      <c r="F12">
        <v>86.57</v>
      </c>
      <c r="G12">
        <v>4.91</v>
      </c>
      <c r="H12">
        <f t="shared" si="3"/>
        <v>86.574811547506243</v>
      </c>
      <c r="I12">
        <f t="shared" si="4"/>
        <v>0.80001848258016817</v>
      </c>
      <c r="J12">
        <f t="shared" si="5"/>
        <v>3708553.0704632089</v>
      </c>
      <c r="K12">
        <f t="shared" si="0"/>
        <v>115328.85394675625</v>
      </c>
      <c r="L12">
        <f t="shared" si="1"/>
        <v>1.1151801136581851</v>
      </c>
      <c r="M12">
        <f t="shared" si="2"/>
        <v>1.1151801136581851</v>
      </c>
    </row>
    <row r="13" spans="1:20" x14ac:dyDescent="0.25">
      <c r="A13">
        <v>1987</v>
      </c>
      <c r="B13">
        <v>3344962</v>
      </c>
      <c r="C13">
        <v>12.74</v>
      </c>
      <c r="D13">
        <v>3862305</v>
      </c>
      <c r="E13">
        <v>12.7</v>
      </c>
      <c r="F13">
        <v>86.61</v>
      </c>
      <c r="G13">
        <v>0.05</v>
      </c>
      <c r="H13">
        <f t="shared" si="3"/>
        <v>86.605330236736862</v>
      </c>
      <c r="I13">
        <f t="shared" si="4"/>
        <v>0.80038813418353205</v>
      </c>
      <c r="J13">
        <f t="shared" si="5"/>
        <v>4179174.8992033252</v>
      </c>
      <c r="K13">
        <f t="shared" si="0"/>
        <v>129964.28591163977</v>
      </c>
      <c r="L13">
        <f t="shared" si="1"/>
        <v>1.1269017376314192</v>
      </c>
      <c r="M13">
        <f t="shared" si="2"/>
        <v>1.1269017376314192</v>
      </c>
    </row>
    <row r="14" spans="1:20" x14ac:dyDescent="0.25">
      <c r="A14">
        <v>1988</v>
      </c>
      <c r="B14">
        <v>3615319</v>
      </c>
      <c r="C14">
        <v>8.08</v>
      </c>
      <c r="D14">
        <v>4172003</v>
      </c>
      <c r="E14">
        <v>8.02</v>
      </c>
      <c r="F14">
        <v>86.66</v>
      </c>
      <c r="G14">
        <v>0.06</v>
      </c>
      <c r="H14">
        <f t="shared" si="3"/>
        <v>86.656673065671328</v>
      </c>
      <c r="I14">
        <f t="shared" si="4"/>
        <v>0.80085019868773677</v>
      </c>
      <c r="J14">
        <f t="shared" si="5"/>
        <v>4514351.130740826</v>
      </c>
      <c r="K14">
        <f t="shared" si="0"/>
        <v>140387.62081313666</v>
      </c>
      <c r="L14">
        <f t="shared" si="1"/>
        <v>1.080201532508581</v>
      </c>
      <c r="M14">
        <f t="shared" si="2"/>
        <v>1.080201532508581</v>
      </c>
    </row>
    <row r="15" spans="1:20" x14ac:dyDescent="0.25">
      <c r="A15">
        <v>1989</v>
      </c>
      <c r="B15">
        <v>4033071</v>
      </c>
      <c r="C15">
        <v>11.56</v>
      </c>
      <c r="D15">
        <v>4537024</v>
      </c>
      <c r="E15">
        <v>8.75</v>
      </c>
      <c r="F15">
        <v>88.89</v>
      </c>
      <c r="G15">
        <v>2.57</v>
      </c>
      <c r="H15">
        <f t="shared" si="3"/>
        <v>88.89243257254094</v>
      </c>
      <c r="I15">
        <f t="shared" si="4"/>
        <v>0.8214582755752704</v>
      </c>
      <c r="J15">
        <f t="shared" si="5"/>
        <v>4909648.0246371916</v>
      </c>
      <c r="K15">
        <f t="shared" si="0"/>
        <v>152680.59245883732</v>
      </c>
      <c r="L15">
        <f t="shared" si="1"/>
        <v>1.0875644987392674</v>
      </c>
      <c r="M15">
        <f t="shared" si="2"/>
        <v>1.0875644987392674</v>
      </c>
    </row>
    <row r="16" spans="1:20" x14ac:dyDescent="0.25">
      <c r="A16">
        <v>1990</v>
      </c>
      <c r="B16">
        <v>4480288</v>
      </c>
      <c r="C16">
        <v>11.09</v>
      </c>
      <c r="D16">
        <v>4793163</v>
      </c>
      <c r="E16">
        <v>5.65</v>
      </c>
      <c r="F16">
        <v>93.47</v>
      </c>
      <c r="G16">
        <v>5.15</v>
      </c>
      <c r="H16">
        <f t="shared" si="3"/>
        <v>93.472473187329541</v>
      </c>
      <c r="I16">
        <f t="shared" si="4"/>
        <v>0.86378338416042888</v>
      </c>
      <c r="J16">
        <f t="shared" si="5"/>
        <v>5186818.9202952813</v>
      </c>
      <c r="K16">
        <f t="shared" si="0"/>
        <v>161300.0731933144</v>
      </c>
      <c r="L16">
        <f t="shared" si="1"/>
        <v>1.0564543311999584</v>
      </c>
      <c r="M16">
        <f t="shared" si="2"/>
        <v>1.0564543311999584</v>
      </c>
    </row>
    <row r="17" spans="1:17" x14ac:dyDescent="0.25">
      <c r="A17">
        <v>1991</v>
      </c>
      <c r="B17">
        <v>5023763</v>
      </c>
      <c r="C17">
        <v>12.13</v>
      </c>
      <c r="D17">
        <v>5193843</v>
      </c>
      <c r="E17">
        <v>8.36</v>
      </c>
      <c r="F17">
        <v>96.73</v>
      </c>
      <c r="G17">
        <v>3.49</v>
      </c>
      <c r="H17">
        <f t="shared" si="3"/>
        <v>96.725353461781566</v>
      </c>
      <c r="I17">
        <f t="shared" si="4"/>
        <v>0.89390998983458103</v>
      </c>
      <c r="J17">
        <f t="shared" si="5"/>
        <v>5619987.5346841719</v>
      </c>
      <c r="K17">
        <f t="shared" si="0"/>
        <v>174770.78236586385</v>
      </c>
      <c r="L17">
        <f t="shared" si="1"/>
        <v>1.08351334817068</v>
      </c>
      <c r="M17">
        <f t="shared" si="2"/>
        <v>1.0835133481706802</v>
      </c>
    </row>
    <row r="18" spans="1:17" x14ac:dyDescent="0.25">
      <c r="A18">
        <v>1992</v>
      </c>
      <c r="B18">
        <v>5614679</v>
      </c>
      <c r="C18">
        <v>11.76</v>
      </c>
      <c r="D18">
        <v>5624580</v>
      </c>
      <c r="E18">
        <v>8.2899999999999991</v>
      </c>
      <c r="F18">
        <v>99.82</v>
      </c>
      <c r="G18">
        <v>3.19</v>
      </c>
      <c r="H18">
        <f t="shared" si="3"/>
        <v>99.823969078580092</v>
      </c>
      <c r="I18">
        <f t="shared" si="4"/>
        <v>0.9224655761944367</v>
      </c>
      <c r="J18">
        <f t="shared" si="5"/>
        <v>6086600.0259467047</v>
      </c>
      <c r="K18">
        <f t="shared" si="0"/>
        <v>189281.53166136393</v>
      </c>
      <c r="L18">
        <f t="shared" si="1"/>
        <v>1.0830273178335004</v>
      </c>
      <c r="M18">
        <f t="shared" si="2"/>
        <v>1.0830273178335001</v>
      </c>
    </row>
    <row r="19" spans="1:17" x14ac:dyDescent="0.25">
      <c r="A19">
        <v>1993</v>
      </c>
      <c r="B19">
        <v>6205338</v>
      </c>
      <c r="C19">
        <v>10.52</v>
      </c>
      <c r="D19">
        <v>6007177</v>
      </c>
      <c r="E19">
        <v>6.8</v>
      </c>
      <c r="F19">
        <v>103.3</v>
      </c>
      <c r="G19">
        <v>3.49</v>
      </c>
      <c r="H19">
        <f t="shared" si="3"/>
        <v>103.29873749350152</v>
      </c>
      <c r="I19">
        <f t="shared" si="4"/>
        <v>0.95462526568708994</v>
      </c>
      <c r="J19">
        <f t="shared" si="5"/>
        <v>6500286.7858664086</v>
      </c>
      <c r="K19">
        <f t="shared" si="0"/>
        <v>202146.3927023109</v>
      </c>
      <c r="L19">
        <f t="shared" si="1"/>
        <v>1.0679668054671227</v>
      </c>
      <c r="M19">
        <f t="shared" si="2"/>
        <v>1.0679668054671227</v>
      </c>
    </row>
    <row r="20" spans="1:17" x14ac:dyDescent="0.25">
      <c r="A20">
        <v>1994</v>
      </c>
      <c r="B20">
        <v>6784442</v>
      </c>
      <c r="C20">
        <v>9.33</v>
      </c>
      <c r="D20">
        <v>6457362</v>
      </c>
      <c r="E20">
        <v>7.49</v>
      </c>
      <c r="F20">
        <v>105.07</v>
      </c>
      <c r="G20">
        <v>1.71</v>
      </c>
      <c r="H20">
        <f t="shared" si="3"/>
        <v>105.06522632616849</v>
      </c>
      <c r="I20">
        <f t="shared" si="4"/>
        <v>0.97098234913593939</v>
      </c>
      <c r="J20">
        <f t="shared" si="5"/>
        <v>6987193.9546968685</v>
      </c>
      <c r="K20">
        <f t="shared" si="0"/>
        <v>217288.26736143851</v>
      </c>
      <c r="L20">
        <f t="shared" si="1"/>
        <v>1.0749054903068498</v>
      </c>
      <c r="M20">
        <f t="shared" si="2"/>
        <v>1.0749054903068498</v>
      </c>
    </row>
    <row r="21" spans="1:17" x14ac:dyDescent="0.25">
      <c r="A21">
        <v>1995</v>
      </c>
      <c r="B21">
        <v>7396650</v>
      </c>
      <c r="C21">
        <v>9.02</v>
      </c>
      <c r="D21">
        <v>6877169</v>
      </c>
      <c r="E21">
        <v>6.5</v>
      </c>
      <c r="F21">
        <v>107.55</v>
      </c>
      <c r="G21">
        <v>2.36</v>
      </c>
      <c r="H21">
        <f t="shared" si="3"/>
        <v>107.5537041477387</v>
      </c>
      <c r="I21">
        <f t="shared" si="4"/>
        <v>0.99390074854449684</v>
      </c>
      <c r="J21">
        <f t="shared" si="5"/>
        <v>7442040.8786610877</v>
      </c>
      <c r="K21">
        <f t="shared" si="0"/>
        <v>231433.13018672599</v>
      </c>
      <c r="L21">
        <f t="shared" si="1"/>
        <v>1.0650972231361155</v>
      </c>
      <c r="M21">
        <f t="shared" si="2"/>
        <v>1.0650972231361155</v>
      </c>
    </row>
    <row r="22" spans="1:17" x14ac:dyDescent="0.25">
      <c r="A22">
        <v>1996</v>
      </c>
      <c r="B22">
        <v>8036590</v>
      </c>
      <c r="C22">
        <v>8.65</v>
      </c>
      <c r="D22">
        <v>7301854</v>
      </c>
      <c r="E22">
        <v>6.18</v>
      </c>
      <c r="F22">
        <v>110.06</v>
      </c>
      <c r="G22">
        <v>2.33</v>
      </c>
      <c r="H22">
        <f t="shared" si="3"/>
        <v>110.06232115843456</v>
      </c>
      <c r="I22">
        <f t="shared" si="4"/>
        <v>1.0170963866555771</v>
      </c>
      <c r="J22">
        <f t="shared" si="5"/>
        <v>7901502.8520806832</v>
      </c>
      <c r="K22">
        <f t="shared" si="0"/>
        <v>245721.51215667269</v>
      </c>
      <c r="L22">
        <f t="shared" si="1"/>
        <v>1.0617387059424832</v>
      </c>
      <c r="M22">
        <f t="shared" si="2"/>
        <v>1.0617387059424832</v>
      </c>
    </row>
    <row r="23" spans="1:17" x14ac:dyDescent="0.25">
      <c r="A23">
        <v>1997</v>
      </c>
      <c r="B23">
        <v>8717241</v>
      </c>
      <c r="C23">
        <v>8.4700000000000006</v>
      </c>
      <c r="D23">
        <v>7748223</v>
      </c>
      <c r="E23">
        <v>6.11</v>
      </c>
      <c r="F23">
        <v>112.51</v>
      </c>
      <c r="G23">
        <v>2.23</v>
      </c>
      <c r="H23">
        <f t="shared" si="3"/>
        <v>112.50632564395733</v>
      </c>
      <c r="I23">
        <f t="shared" si="4"/>
        <v>1.0397375473616117</v>
      </c>
      <c r="J23">
        <f t="shared" si="5"/>
        <v>8384078.2917962847</v>
      </c>
      <c r="K23">
        <f t="shared" si="0"/>
        <v>260728.67838776045</v>
      </c>
      <c r="L23">
        <f t="shared" si="1"/>
        <v>1.0610738803427155</v>
      </c>
      <c r="M23">
        <f t="shared" si="2"/>
        <v>1.0610738803427155</v>
      </c>
    </row>
    <row r="24" spans="1:17" x14ac:dyDescent="0.25">
      <c r="A24">
        <v>1998</v>
      </c>
      <c r="B24">
        <v>9381141</v>
      </c>
      <c r="C24">
        <v>7.62</v>
      </c>
      <c r="D24">
        <v>8074502</v>
      </c>
      <c r="E24">
        <v>4.21</v>
      </c>
      <c r="F24">
        <v>116.18</v>
      </c>
      <c r="G24">
        <v>3.26</v>
      </c>
      <c r="H24">
        <f t="shared" si="3"/>
        <v>116.18228591682806</v>
      </c>
      <c r="I24">
        <f t="shared" si="4"/>
        <v>1.0736530819702432</v>
      </c>
      <c r="J24">
        <f t="shared" si="5"/>
        <v>8737590.5285763461</v>
      </c>
      <c r="K24">
        <f t="shared" si="0"/>
        <v>271722.22771801351</v>
      </c>
      <c r="L24">
        <f t="shared" si="1"/>
        <v>1.0421647108336247</v>
      </c>
      <c r="M24">
        <f t="shared" si="2"/>
        <v>1.0421647108336247</v>
      </c>
    </row>
    <row r="25" spans="1:17" x14ac:dyDescent="0.25">
      <c r="A25">
        <v>1999</v>
      </c>
      <c r="B25">
        <v>9815595</v>
      </c>
      <c r="C25">
        <v>4.63</v>
      </c>
      <c r="D25">
        <v>8616866</v>
      </c>
      <c r="E25">
        <v>6.72</v>
      </c>
      <c r="F25">
        <v>113.91</v>
      </c>
      <c r="G25">
        <v>-1.95</v>
      </c>
      <c r="H25">
        <f t="shared" si="3"/>
        <v>113.91142672985748</v>
      </c>
      <c r="I25">
        <f t="shared" si="4"/>
        <v>1.0526753534793458</v>
      </c>
      <c r="J25">
        <f t="shared" si="5"/>
        <v>9324427.4861732945</v>
      </c>
      <c r="K25">
        <f t="shared" si="0"/>
        <v>289971.72623868694</v>
      </c>
      <c r="L25">
        <f t="shared" si="1"/>
        <v>1.0671623321873112</v>
      </c>
      <c r="M25">
        <f t="shared" si="2"/>
        <v>1.0671623321873112</v>
      </c>
    </row>
    <row r="26" spans="1:17" x14ac:dyDescent="0.25">
      <c r="A26">
        <v>2000</v>
      </c>
      <c r="B26">
        <v>10351260</v>
      </c>
      <c r="C26">
        <v>5.46</v>
      </c>
      <c r="D26">
        <v>9170116</v>
      </c>
      <c r="E26">
        <v>6.42</v>
      </c>
      <c r="F26">
        <v>112.88</v>
      </c>
      <c r="G26">
        <v>-0.9</v>
      </c>
      <c r="H26">
        <f t="shared" si="3"/>
        <v>112.88036051016148</v>
      </c>
      <c r="I26">
        <f t="shared" si="4"/>
        <v>1.0431568246927272</v>
      </c>
      <c r="J26">
        <f t="shared" si="5"/>
        <v>9923014.2150956765</v>
      </c>
      <c r="K26">
        <f t="shared" si="0"/>
        <v>308586.62000525591</v>
      </c>
      <c r="L26">
        <f t="shared" si="1"/>
        <v>1.0641955476419325</v>
      </c>
      <c r="M26">
        <f t="shared" si="2"/>
        <v>1.0641955476419322</v>
      </c>
    </row>
    <row r="27" spans="1:17" x14ac:dyDescent="0.25">
      <c r="A27">
        <v>2001</v>
      </c>
      <c r="B27">
        <v>10158209</v>
      </c>
      <c r="C27">
        <v>-1.87</v>
      </c>
      <c r="D27">
        <v>9054580</v>
      </c>
      <c r="E27">
        <v>-1.26</v>
      </c>
      <c r="F27">
        <v>112.19</v>
      </c>
      <c r="G27">
        <v>-0.61</v>
      </c>
      <c r="H27">
        <f t="shared" si="3"/>
        <v>112.18862719198461</v>
      </c>
      <c r="I27">
        <f t="shared" si="4"/>
        <v>1.0367803345347011</v>
      </c>
      <c r="J27">
        <f t="shared" si="5"/>
        <v>9797841.1256796494</v>
      </c>
      <c r="K27">
        <f t="shared" si="0"/>
        <v>304693.97813845845</v>
      </c>
      <c r="L27">
        <f t="shared" si="1"/>
        <v>0.98738557794005744</v>
      </c>
      <c r="M27">
        <f t="shared" si="2"/>
        <v>0.98738557794005732</v>
      </c>
    </row>
    <row r="28" spans="1:17" x14ac:dyDescent="0.25">
      <c r="A28">
        <v>2002</v>
      </c>
      <c r="B28">
        <v>10680883</v>
      </c>
      <c r="C28">
        <v>5.15</v>
      </c>
      <c r="D28">
        <v>9559334</v>
      </c>
      <c r="E28">
        <v>5.57</v>
      </c>
      <c r="F28">
        <v>111.73</v>
      </c>
      <c r="G28">
        <v>-0.41</v>
      </c>
      <c r="H28">
        <f t="shared" si="3"/>
        <v>111.73250144832265</v>
      </c>
      <c r="I28">
        <f t="shared" si="4"/>
        <v>1.032529341096017</v>
      </c>
      <c r="J28">
        <f t="shared" si="5"/>
        <v>10344386.909782512</v>
      </c>
      <c r="K28">
        <f t="shared" si="0"/>
        <v>321690.49880632677</v>
      </c>
      <c r="L28">
        <f t="shared" si="1"/>
        <v>1.0557822664291212</v>
      </c>
      <c r="M28">
        <f t="shared" si="2"/>
        <v>1.0557822664291212</v>
      </c>
    </row>
    <row r="29" spans="1:17" x14ac:dyDescent="0.25">
      <c r="A29">
        <v>2003</v>
      </c>
      <c r="B29">
        <v>10965866</v>
      </c>
      <c r="C29">
        <v>2.67</v>
      </c>
      <c r="D29">
        <v>9953235</v>
      </c>
      <c r="E29">
        <v>4.12</v>
      </c>
      <c r="F29">
        <v>110.17</v>
      </c>
      <c r="G29">
        <v>-1.4</v>
      </c>
      <c r="H29">
        <f t="shared" si="3"/>
        <v>110.17388818811172</v>
      </c>
      <c r="I29">
        <f t="shared" si="4"/>
        <v>1.0181129285648278</v>
      </c>
      <c r="J29">
        <f t="shared" si="5"/>
        <v>10770775.708995188</v>
      </c>
      <c r="K29">
        <f t="shared" si="0"/>
        <v>334950.36879189749</v>
      </c>
      <c r="L29">
        <f t="shared" si="1"/>
        <v>1.0412193398150495</v>
      </c>
      <c r="M29">
        <f t="shared" si="2"/>
        <v>1.0412193398150493</v>
      </c>
    </row>
    <row r="30" spans="1:17" x14ac:dyDescent="0.25">
      <c r="A30">
        <v>2004</v>
      </c>
      <c r="B30">
        <v>11649645</v>
      </c>
      <c r="C30">
        <v>6.24</v>
      </c>
      <c r="D30">
        <v>10600793</v>
      </c>
      <c r="E30">
        <v>6.51</v>
      </c>
      <c r="F30">
        <v>109.89</v>
      </c>
      <c r="G30">
        <v>-0.25</v>
      </c>
      <c r="H30">
        <f t="shared" si="3"/>
        <v>109.89408999873878</v>
      </c>
      <c r="I30">
        <f t="shared" si="4"/>
        <v>1.015525367341281</v>
      </c>
      <c r="J30">
        <f t="shared" si="5"/>
        <v>11471545.049140047</v>
      </c>
      <c r="K30">
        <f>K31*J30/J31</f>
        <v>356742.94485710579</v>
      </c>
      <c r="L30">
        <f t="shared" si="1"/>
        <v>1.0650621050032278</v>
      </c>
      <c r="M30">
        <f t="shared" si="2"/>
        <v>1.0650621050032278</v>
      </c>
    </row>
    <row r="31" spans="1:17" x14ac:dyDescent="0.25">
      <c r="A31">
        <v>2005</v>
      </c>
      <c r="B31">
        <v>12092254</v>
      </c>
      <c r="C31">
        <v>3.8</v>
      </c>
      <c r="D31">
        <v>11174918</v>
      </c>
      <c r="E31">
        <v>5.42</v>
      </c>
      <c r="F31">
        <v>108.21</v>
      </c>
      <c r="G31">
        <v>-1.53</v>
      </c>
      <c r="H31">
        <f t="shared" si="3"/>
        <v>108.20888350142704</v>
      </c>
      <c r="I31">
        <f t="shared" si="4"/>
        <v>1</v>
      </c>
      <c r="J31">
        <f t="shared" si="5"/>
        <v>12092254</v>
      </c>
      <c r="K31">
        <f>J31/L2</f>
        <v>376045.79709543998</v>
      </c>
      <c r="L31">
        <f>J31/J30</f>
        <v>1.0541085745818071</v>
      </c>
      <c r="M31">
        <f>K31/K30</f>
        <v>1.0541085745818071</v>
      </c>
      <c r="O31">
        <f>B31/100</f>
        <v>120922.54</v>
      </c>
      <c r="P31">
        <f>K31/100</f>
        <v>3760.4579709543996</v>
      </c>
      <c r="Q31">
        <f>120311/3739</f>
        <v>32.177320139074617</v>
      </c>
    </row>
    <row r="32" spans="1:17" x14ac:dyDescent="0.25">
      <c r="A32">
        <v>2006</v>
      </c>
      <c r="B32">
        <v>12640803</v>
      </c>
      <c r="C32">
        <v>4.54</v>
      </c>
      <c r="D32">
        <v>11803335</v>
      </c>
      <c r="E32">
        <v>5.62</v>
      </c>
      <c r="F32">
        <v>107.1</v>
      </c>
      <c r="G32">
        <v>-1.03</v>
      </c>
      <c r="H32">
        <f t="shared" si="3"/>
        <v>107.09518115007326</v>
      </c>
      <c r="I32">
        <f t="shared" si="4"/>
        <v>0.98974216800665371</v>
      </c>
      <c r="J32">
        <f t="shared" si="5"/>
        <v>12771814.123529412</v>
      </c>
      <c r="K32">
        <f>K31*J32/J31</f>
        <v>397178.80739499984</v>
      </c>
      <c r="L32">
        <f t="shared" si="1"/>
        <v>1.0561979696696258</v>
      </c>
      <c r="M32">
        <f t="shared" ref="M32:M42" si="6">K32/K31</f>
        <v>1.056197969669626</v>
      </c>
    </row>
    <row r="33" spans="1:13" x14ac:dyDescent="0.25">
      <c r="A33">
        <v>2007</v>
      </c>
      <c r="B33">
        <v>13407062</v>
      </c>
      <c r="C33">
        <v>6.06</v>
      </c>
      <c r="D33">
        <v>12572550</v>
      </c>
      <c r="E33">
        <v>6.52</v>
      </c>
      <c r="F33">
        <v>106.64</v>
      </c>
      <c r="G33">
        <v>-0.43</v>
      </c>
      <c r="H33">
        <f t="shared" si="3"/>
        <v>106.63757153481195</v>
      </c>
      <c r="I33">
        <f t="shared" si="4"/>
        <v>0.98549117456796975</v>
      </c>
      <c r="J33">
        <f t="shared" si="5"/>
        <v>13604446.539947486</v>
      </c>
      <c r="K33">
        <f t="shared" ref="K33:K42" si="7">K32*J33/J32</f>
        <v>423072.07102636556</v>
      </c>
      <c r="L33">
        <f t="shared" si="1"/>
        <v>1.0651929638471735</v>
      </c>
      <c r="M33">
        <f t="shared" si="6"/>
        <v>1.0651929638471735</v>
      </c>
    </row>
    <row r="34" spans="1:13" x14ac:dyDescent="0.25">
      <c r="A34">
        <v>2008</v>
      </c>
      <c r="B34">
        <v>13150950</v>
      </c>
      <c r="C34">
        <v>-1.91</v>
      </c>
      <c r="D34">
        <v>12661079</v>
      </c>
      <c r="E34">
        <v>0.7</v>
      </c>
      <c r="F34">
        <v>103.87</v>
      </c>
      <c r="G34">
        <v>-2.6</v>
      </c>
      <c r="H34">
        <f t="shared" si="3"/>
        <v>103.8691094179256</v>
      </c>
      <c r="I34">
        <f t="shared" si="4"/>
        <v>0.95989280103502461</v>
      </c>
      <c r="J34">
        <f t="shared" si="5"/>
        <v>13700436.117261961</v>
      </c>
      <c r="K34">
        <f t="shared" si="7"/>
        <v>426057.1619047143</v>
      </c>
      <c r="L34">
        <f t="shared" si="1"/>
        <v>1.0070557502675772</v>
      </c>
      <c r="M34">
        <f t="shared" si="6"/>
        <v>1.0070557502675772</v>
      </c>
    </row>
    <row r="35" spans="1:13" x14ac:dyDescent="0.25">
      <c r="A35">
        <v>2009</v>
      </c>
      <c r="B35">
        <v>12961656</v>
      </c>
      <c r="C35">
        <v>-1.44</v>
      </c>
      <c r="D35">
        <v>12462729</v>
      </c>
      <c r="E35">
        <v>-1.57</v>
      </c>
      <c r="F35">
        <v>104</v>
      </c>
      <c r="G35">
        <v>0.13</v>
      </c>
      <c r="H35">
        <f t="shared" si="3"/>
        <v>104.00335271672843</v>
      </c>
      <c r="I35">
        <f t="shared" si="4"/>
        <v>0.96109416874595699</v>
      </c>
      <c r="J35">
        <f t="shared" si="5"/>
        <v>13486353.805384615</v>
      </c>
      <c r="K35">
        <f t="shared" si="7"/>
        <v>419399.61455134652</v>
      </c>
      <c r="L35">
        <f t="shared" si="1"/>
        <v>0.98437405130427846</v>
      </c>
      <c r="M35">
        <f t="shared" si="6"/>
        <v>0.98437405130427846</v>
      </c>
    </row>
    <row r="36" spans="1:13" x14ac:dyDescent="0.25">
      <c r="A36">
        <v>2010</v>
      </c>
      <c r="B36">
        <v>14119213</v>
      </c>
      <c r="C36">
        <v>8.93</v>
      </c>
      <c r="D36">
        <v>13787642</v>
      </c>
      <c r="E36">
        <v>10.63</v>
      </c>
      <c r="F36">
        <v>102.4</v>
      </c>
      <c r="G36">
        <v>-1.54</v>
      </c>
      <c r="H36">
        <f t="shared" si="3"/>
        <v>102.40484195919794</v>
      </c>
      <c r="I36">
        <f t="shared" si="4"/>
        <v>0.94630810461140391</v>
      </c>
      <c r="J36">
        <f t="shared" si="5"/>
        <v>14920312.878222654</v>
      </c>
      <c r="K36">
        <f t="shared" si="7"/>
        <v>463992.97841449542</v>
      </c>
      <c r="L36">
        <f t="shared" si="1"/>
        <v>1.1063266686853128</v>
      </c>
      <c r="M36">
        <f t="shared" si="6"/>
        <v>1.1063266686853128</v>
      </c>
    </row>
    <row r="37" spans="1:13" x14ac:dyDescent="0.25">
      <c r="A37">
        <v>2011</v>
      </c>
      <c r="B37">
        <v>14312200</v>
      </c>
      <c r="C37">
        <v>1.37</v>
      </c>
      <c r="D37">
        <v>14312200</v>
      </c>
      <c r="E37">
        <v>3.8</v>
      </c>
      <c r="F37">
        <v>100</v>
      </c>
      <c r="G37">
        <v>-2.34</v>
      </c>
      <c r="H37">
        <f t="shared" si="3"/>
        <v>100</v>
      </c>
      <c r="I37">
        <f t="shared" si="4"/>
        <v>0.92412900840957402</v>
      </c>
      <c r="J37">
        <f t="shared" si="5"/>
        <v>15487231.619999999</v>
      </c>
      <c r="K37">
        <f t="shared" si="7"/>
        <v>481623.05880645587</v>
      </c>
      <c r="L37">
        <f t="shared" si="1"/>
        <v>1.0379964379034441</v>
      </c>
      <c r="M37">
        <f t="shared" si="6"/>
        <v>1.0379964379034441</v>
      </c>
    </row>
    <row r="38" spans="1:13" x14ac:dyDescent="0.25">
      <c r="A38">
        <v>2012</v>
      </c>
      <c r="B38">
        <v>14686917</v>
      </c>
      <c r="C38">
        <v>2.62</v>
      </c>
      <c r="D38">
        <v>14607569</v>
      </c>
      <c r="E38">
        <v>2.06</v>
      </c>
      <c r="F38">
        <v>100.54</v>
      </c>
      <c r="G38">
        <v>0.54</v>
      </c>
      <c r="H38">
        <f t="shared" si="3"/>
        <v>100.54319784489807</v>
      </c>
      <c r="I38">
        <f t="shared" si="4"/>
        <v>0.92911930505498574</v>
      </c>
      <c r="J38">
        <f t="shared" si="5"/>
        <v>15807353.178535905</v>
      </c>
      <c r="K38">
        <f t="shared" si="7"/>
        <v>491578.22238861921</v>
      </c>
      <c r="L38">
        <f t="shared" si="1"/>
        <v>1.0206700310546466</v>
      </c>
      <c r="M38">
        <f t="shared" si="6"/>
        <v>1.0206700310546466</v>
      </c>
    </row>
    <row r="39" spans="1:13" x14ac:dyDescent="0.25">
      <c r="A39">
        <v>2013</v>
      </c>
      <c r="B39">
        <v>15230739</v>
      </c>
      <c r="C39">
        <v>3.7</v>
      </c>
      <c r="D39">
        <v>14929292</v>
      </c>
      <c r="E39">
        <v>2.2000000000000002</v>
      </c>
      <c r="F39">
        <v>102.02</v>
      </c>
      <c r="G39">
        <v>1.47</v>
      </c>
      <c r="H39">
        <f t="shared" si="3"/>
        <v>102.01916474002918</v>
      </c>
      <c r="I39">
        <f t="shared" si="4"/>
        <v>0.94279641437944739</v>
      </c>
      <c r="J39">
        <f t="shared" si="5"/>
        <v>16154854.608802196</v>
      </c>
      <c r="K39">
        <f t="shared" si="7"/>
        <v>502384.84721938212</v>
      </c>
      <c r="L39">
        <f t="shared" si="1"/>
        <v>1.0219835304710057</v>
      </c>
      <c r="M39">
        <f t="shared" si="6"/>
        <v>1.0219835304710054</v>
      </c>
    </row>
    <row r="40" spans="1:13" x14ac:dyDescent="0.25">
      <c r="A40">
        <v>2014</v>
      </c>
      <c r="B40">
        <v>16111867</v>
      </c>
      <c r="C40">
        <v>5.79</v>
      </c>
      <c r="D40">
        <v>15529606</v>
      </c>
      <c r="E40">
        <v>4.0199999999999996</v>
      </c>
      <c r="F40">
        <v>103.75</v>
      </c>
      <c r="G40">
        <v>1.7</v>
      </c>
      <c r="H40">
        <f t="shared" si="3"/>
        <v>103.74936105912798</v>
      </c>
      <c r="I40">
        <f t="shared" si="4"/>
        <v>0.95878384622493307</v>
      </c>
      <c r="J40">
        <f t="shared" si="5"/>
        <v>16804483.16212048</v>
      </c>
      <c r="K40">
        <f t="shared" si="7"/>
        <v>522587.0433648263</v>
      </c>
      <c r="L40">
        <f t="shared" si="1"/>
        <v>1.0402125905215096</v>
      </c>
      <c r="M40">
        <f t="shared" si="6"/>
        <v>1.0402125905215096</v>
      </c>
    </row>
    <row r="41" spans="1:13" x14ac:dyDescent="0.25">
      <c r="A41">
        <v>2015</v>
      </c>
      <c r="B41">
        <v>16759016</v>
      </c>
      <c r="C41">
        <v>4.0199999999999996</v>
      </c>
      <c r="D41">
        <v>15641351</v>
      </c>
      <c r="E41">
        <v>0.72</v>
      </c>
      <c r="F41">
        <v>107.15</v>
      </c>
      <c r="G41">
        <v>3.28</v>
      </c>
      <c r="H41">
        <f t="shared" si="3"/>
        <v>107.14557840943534</v>
      </c>
      <c r="I41">
        <f t="shared" si="4"/>
        <v>0.99020423251085865</v>
      </c>
      <c r="J41">
        <f t="shared" si="5"/>
        <v>16924807.478861406</v>
      </c>
      <c r="K41">
        <f t="shared" si="7"/>
        <v>526328.89774522604</v>
      </c>
      <c r="L41">
        <f t="shared" si="1"/>
        <v>1.0071602509627997</v>
      </c>
      <c r="M41">
        <f t="shared" si="6"/>
        <v>1.0071602509627999</v>
      </c>
    </row>
    <row r="42" spans="1:13" x14ac:dyDescent="0.25">
      <c r="A42">
        <v>2016</v>
      </c>
      <c r="B42">
        <v>17118694</v>
      </c>
      <c r="C42">
        <v>2.15</v>
      </c>
      <c r="D42">
        <v>15872877</v>
      </c>
      <c r="E42">
        <v>1.48</v>
      </c>
      <c r="F42">
        <v>107.85</v>
      </c>
      <c r="G42">
        <v>0.65</v>
      </c>
      <c r="H42">
        <f t="shared" si="3"/>
        <v>107.84871576841427</v>
      </c>
      <c r="I42">
        <f t="shared" si="4"/>
        <v>0.99667313556972559</v>
      </c>
      <c r="J42">
        <f t="shared" si="5"/>
        <v>17175835.676773295</v>
      </c>
      <c r="K42">
        <f t="shared" si="7"/>
        <v>534135.39095792302</v>
      </c>
      <c r="L42">
        <f t="shared" si="1"/>
        <v>1.0148319677033499</v>
      </c>
      <c r="M42">
        <f t="shared" si="6"/>
        <v>1.0148319677033499</v>
      </c>
    </row>
    <row r="44" spans="1:13" x14ac:dyDescent="0.25">
      <c r="A44" t="s">
        <v>2</v>
      </c>
    </row>
    <row r="45" spans="1:13" x14ac:dyDescent="0.25">
      <c r="A45" t="s">
        <v>9</v>
      </c>
    </row>
    <row r="46" spans="1:13" x14ac:dyDescent="0.25">
      <c r="A46" t="s">
        <v>10</v>
      </c>
    </row>
    <row r="47" spans="1:13" x14ac:dyDescent="0.25">
      <c r="A47" t="s">
        <v>11</v>
      </c>
    </row>
    <row r="48" spans="1:13" x14ac:dyDescent="0.25">
      <c r="A4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19</v>
      </c>
    </row>
    <row r="2" spans="1:4" x14ac:dyDescent="0.25">
      <c r="A2" t="s">
        <v>20</v>
      </c>
      <c r="D2" t="s">
        <v>22</v>
      </c>
    </row>
    <row r="3" spans="1:4" x14ac:dyDescent="0.25">
      <c r="A3" s="4">
        <v>38353</v>
      </c>
      <c r="B3">
        <v>31.869</v>
      </c>
      <c r="D3">
        <f>AVERAGE(B3:B14)</f>
        <v>32.156333333333336</v>
      </c>
    </row>
    <row r="4" spans="1:4" x14ac:dyDescent="0.25">
      <c r="A4" s="4">
        <v>38384</v>
      </c>
      <c r="B4">
        <v>31.506</v>
      </c>
    </row>
    <row r="5" spans="1:4" x14ac:dyDescent="0.25">
      <c r="A5" s="4">
        <v>38412</v>
      </c>
      <c r="B5">
        <v>31.073</v>
      </c>
    </row>
    <row r="6" spans="1:4" x14ac:dyDescent="0.25">
      <c r="A6" s="4">
        <v>38443</v>
      </c>
      <c r="B6">
        <v>31.491</v>
      </c>
    </row>
    <row r="7" spans="1:4" x14ac:dyDescent="0.25">
      <c r="A7" s="4">
        <v>38473</v>
      </c>
      <c r="B7">
        <v>31.262</v>
      </c>
    </row>
    <row r="8" spans="1:4" x14ac:dyDescent="0.25">
      <c r="A8" s="4">
        <v>38504</v>
      </c>
      <c r="B8">
        <v>31.352</v>
      </c>
    </row>
    <row r="9" spans="1:4" x14ac:dyDescent="0.25">
      <c r="A9" s="4">
        <v>38534</v>
      </c>
      <c r="B9">
        <v>31.893000000000001</v>
      </c>
    </row>
    <row r="10" spans="1:4" x14ac:dyDescent="0.25">
      <c r="A10" s="4">
        <v>38565</v>
      </c>
      <c r="B10">
        <v>32.091000000000001</v>
      </c>
    </row>
    <row r="11" spans="1:4" x14ac:dyDescent="0.25">
      <c r="A11" s="4">
        <v>38596</v>
      </c>
      <c r="B11">
        <v>32.94</v>
      </c>
    </row>
    <row r="12" spans="1:4" x14ac:dyDescent="0.25">
      <c r="A12" s="4">
        <v>38626</v>
      </c>
      <c r="B12">
        <v>33.494</v>
      </c>
    </row>
    <row r="13" spans="1:4" x14ac:dyDescent="0.25">
      <c r="A13" s="4">
        <v>38657</v>
      </c>
      <c r="B13">
        <v>33.591000000000001</v>
      </c>
    </row>
    <row r="14" spans="1:4" x14ac:dyDescent="0.25">
      <c r="A14" s="4">
        <v>38687</v>
      </c>
      <c r="B14">
        <v>33.314</v>
      </c>
    </row>
    <row r="15" spans="1:4" x14ac:dyDescent="0.2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gdp-taiwan</vt:lpstr>
      <vt:lpstr>Exchange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CaetanoVidigal, Bruno (ESS)</dc:creator>
  <cp:lastModifiedBy>Bruno CaetanoVidigal (ESS)</cp:lastModifiedBy>
  <dcterms:created xsi:type="dcterms:W3CDTF">2017-08-01T12:55:31Z</dcterms:created>
  <dcterms:modified xsi:type="dcterms:W3CDTF">2017-08-01T12:55:49Z</dcterms:modified>
</cp:coreProperties>
</file>