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itz/Documents/GitHub/HulaSwirl/hardware/"/>
    </mc:Choice>
  </mc:AlternateContent>
  <xr:revisionPtr revIDLastSave="0" documentId="13_ncr:1_{B30FEC78-6387-8B4D-9FC5-E612E6A91019}" xr6:coauthVersionLast="47" xr6:coauthVersionMax="47" xr10:uidLastSave="{00000000-0000-0000-0000-000000000000}"/>
  <bookViews>
    <workbookView xWindow="0" yWindow="880" windowWidth="41120" windowHeight="24320" xr2:uid="{5C2BC352-EA72-3047-A569-738E49AE4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E17" i="1"/>
  <c r="D17" i="1"/>
  <c r="C35" i="1"/>
  <c r="F34" i="1"/>
  <c r="E34" i="1"/>
  <c r="D34" i="1"/>
  <c r="F32" i="1"/>
  <c r="E32" i="1"/>
  <c r="C32" i="1"/>
  <c r="D32" i="1" s="1"/>
  <c r="F31" i="1"/>
  <c r="E31" i="1"/>
  <c r="D31" i="1"/>
  <c r="F30" i="1"/>
  <c r="E30" i="1"/>
  <c r="D30" i="1"/>
  <c r="F29" i="1"/>
  <c r="E29" i="1"/>
  <c r="D29" i="1"/>
  <c r="F28" i="1"/>
  <c r="E28" i="1"/>
  <c r="D28" i="1"/>
  <c r="F26" i="1"/>
  <c r="E26" i="1"/>
  <c r="D26" i="1"/>
  <c r="F25" i="1"/>
  <c r="F35" i="1" s="1"/>
  <c r="E25" i="1"/>
  <c r="E35" i="1" s="1"/>
  <c r="D25" i="1"/>
  <c r="C17" i="1"/>
  <c r="D16" i="1"/>
  <c r="E16" i="1"/>
  <c r="F16" i="1"/>
  <c r="D15" i="1"/>
  <c r="E15" i="1"/>
  <c r="F15" i="1"/>
  <c r="C14" i="1"/>
  <c r="D14" i="1"/>
  <c r="E14" i="1"/>
  <c r="F14" i="1"/>
  <c r="D12" i="1"/>
  <c r="D13" i="1"/>
  <c r="F10" i="1"/>
  <c r="F11" i="1"/>
  <c r="F12" i="1"/>
  <c r="F13" i="1"/>
  <c r="E10" i="1"/>
  <c r="E11" i="1"/>
  <c r="E12" i="1"/>
  <c r="E13" i="1"/>
  <c r="D10" i="1"/>
  <c r="D11" i="1"/>
  <c r="E9" i="1"/>
  <c r="F9" i="1"/>
  <c r="F8" i="1"/>
  <c r="E8" i="1"/>
  <c r="D8" i="1"/>
  <c r="D9" i="1"/>
  <c r="F7" i="1"/>
  <c r="E7" i="1"/>
  <c r="D7" i="1"/>
  <c r="D35" i="1" l="1"/>
  <c r="F17" i="1"/>
</calcChain>
</file>

<file path=xl/sharedStrings.xml><?xml version="1.0" encoding="utf-8"?>
<sst xmlns="http://schemas.openxmlformats.org/spreadsheetml/2006/main" count="77" uniqueCount="34">
  <si>
    <t>SYP Project</t>
  </si>
  <si>
    <t>Produkt</t>
  </si>
  <si>
    <t>Link</t>
  </si>
  <si>
    <t>Preis</t>
  </si>
  <si>
    <t>Mo</t>
  </si>
  <si>
    <t>Caro</t>
  </si>
  <si>
    <t>Leo</t>
  </si>
  <si>
    <t>3D Printer filament</t>
  </si>
  <si>
    <t>Motor Treiber</t>
  </si>
  <si>
    <t>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</t>
  </si>
  <si>
    <t>https://www.amazon.de/dp/B0BS3MTXG7?ref=ppx_yo2ov_dt_b_fed_asin_title</t>
  </si>
  <si>
    <t>Sum</t>
  </si>
  <si>
    <t>Status</t>
  </si>
  <si>
    <t>in besitz</t>
  </si>
  <si>
    <t>zu bestellen</t>
  </si>
  <si>
    <t>usb stepdown</t>
  </si>
  <si>
    <t>clambs</t>
  </si>
  <si>
    <t>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</t>
  </si>
  <si>
    <t>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</t>
  </si>
  <si>
    <t>wire</t>
  </si>
  <si>
    <t>powersupply</t>
  </si>
  <si>
    <t>breadboard + jumperwire</t>
  </si>
  <si>
    <t>https://www.amazon.de/-/en/HUAREW-Breadboard-Dupont-Points-Arduino/dp/B0B5TCKTQH?crid=2H1V44Q263MD5&amp;dib=eyJ2IjoiMSJ9.aRQeJMI5vdGBirt5tCbbkvFrQGta46bFt4TW95QpKEI_qHNschVOZrDLg2LZDJJZQAXxyh-2uU9z9h8oMATldodApJRJ3Aw0v33jJoYkZPAIOUjT6Rn-n3cJCxTrRwhqyIvsNW9NoxCx8P_a7BCcYzp2_8deppQsQIBABuIQxDvttl7ca73gW1j-YaZYmrjlH1v6Ai5UeNeYgtCnwP9a1o27a4E_BofieoY3sTTA0scZIUI-Q_9jp4Pp4yylzZ1g0V7kDiI2c-HRnldF07111cC90ts6DsUeTzG2M4DqR58.GKKUBGBXDt9iH5LYVhwsJuKDZRnn8kGujHwg4HpLXqc&amp;dib_tag=se&amp;keywords=steckplatine&amp;qid=1730977442&amp;sprefix=steckplatine%2Caps%2C145&amp;sr=8-15</t>
  </si>
  <si>
    <t>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</t>
  </si>
  <si>
    <t>https://www.amazon.de/-/en/LAOMAO-Converter-Voltage-Output-Charging-blue/dp/B0CMGMNMYX?crid=14BM9BK9FQZMD&amp;dib=eyJ2IjoiMSJ9.U7kQ8FCjaEDrkj6UiXrClcBf7gS7zkX0SHVCfBrw8WhGh8qDRWUxB0Nq_qLZXHHTrDBWC2I4ZNsKhawxYxYNifn5W5tdoVqdnnV0YFk9taFhe5_nt8JYENEQQ9I3MIbSxwy2kg0wKLXf4cXwhSzwHKRfdUZmZ2GAUL36zCTklHdle56xOtlFo0VPkUuhrRKQUbyjXf4iY_7CwHTf6twX5GcsC27OVYtwFgiuPEvRnBHsnoXRSui_zNlWzLx-MZsYpnTb-HCRArv5XfPeptTx7DfbPrvO2w2RkGGCYTJyGe8.0v6R4cU16Tg_v22xEFmI97SCn-y7gZu8sFhmKsxoTW8&amp;dib_tag=se&amp;keywords=usb+step+down&amp;nsdOptOutParam=true&amp;qid=1732259706&amp;sprefix=usb+step+down%2Caps%2C106&amp;sr=8-26</t>
  </si>
  <si>
    <t>pump</t>
  </si>
  <si>
    <t>https://www.amazon.de/RUNCCI-YUN-Wasserk%C3%BChlpumpe-selbstansaugend-Membranpumpe-Wasserspender/dp/B0CB3QGFX2?__mk_de_DE=%C3%85M%C3%85%C5%BD%C3%95%C3%91&amp;crid=1MUZ9G0RXC5SO&amp;dib=eyJ2IjoiMSJ9.bqGrRL28UVxEQ38fHLKBORYxd8EPZASb0yRdJA1aNGiJJ9wfDPNNoZ_SgJz8X4pcG0Bci5M6c_NDnlUmi1U0KWRJy8eOcGLER0lXsbMVKqevkEBMUL3tPtnackTJQClTgXHMLqkq6J_bNgrllMp3lB5iYyVFHq5uYmbdTTX4fvO2g9G4doc9aWJl7AjoYzoi2d0mtYzCqP5N2HO_3zHhHvaFbAX-ADVjzSJ13TlTCOD2gqqSHDdfiLikfMAvql8La2WGZ2wzf1PDYdh9KTFLeaXNuBuXAoyN9z3Kz3I64zA.lsTtgrFd7Nv_5HquAgGhWpuLfEnSxKHFPx2eeJfAz-w&amp;dib_tag=se&amp;keywords=12V+waterpump+small&amp;nsdOptOutParam=true&amp;qid=1732231751&amp;sprefix=12v+waterpump+small%2Caps%2C104&amp;sr=8-5</t>
  </si>
  <si>
    <t>https://www.amazon.de/-/en/RAVIAD-USB-Type-Cable-Charging-gray/dp/B089GD78ZW?crid=5A6AA52JVZT3&amp;dib=eyJ2IjoiMSJ9.xaCnk0hiXeyzvcMkCELNogToUsFA_zQg0KZkL68TpQ01la_ZlmUJaivwx4BpsziIjlnVAIXPDIqPqvQbgmpjc8ifphpbK_EZS4ghq0Lb6NFyK_V4bprphJ8U4SGGweqzbCvEho3_-CXEO1QmAMqL9Ubbi0zJdN3YByvesFXjMQifs2RWCacUAwXsD7p29TpyFj_q_n1loC59vUelZ8v9ltBWFcW631WswijFeOZIVks.WnQY7k98QDBXTedZevyLuLC4XRafRVVge7s_usx9sF8&amp;dib_tag=se&amp;keywords=usb-a%2Bto%2Busb-c&amp;nsdOptOutParam=true&amp;qid=1732261583&amp;sprefix=usb-a%2Bto%2Busb-c%2Caps%2C156&amp;sr=8-8&amp;th=1</t>
  </si>
  <si>
    <t>wire usb-a to usb-c</t>
  </si>
  <si>
    <t>https://www.amazon.de/-/en/LAVMHAB-Silicone-Flexible-Pumping-Transfer/dp/B0D9NRLR1K?crid=2O9NW9O1OLT95&amp;dib=eyJ2IjoiMSJ9.FCrh94MEEO0jp4-k4fQGxYMMit5zN8Ddzby2BDyEk_UCjtk5-yg4-0wtAVgOpdvtJPhVu5nHl7yQQ_OHwYc5ZDKkRoLd3MJQr3SzEbZ9XvGr4whdEfGauaxCsqcwoGINfLkiOMZ8UWXYtKcGZ75nICn1K4kxyaDTrK6Kbp4VFcNp2QmsZN7TEfri5icLJBDTrbwDlcSHkvuQJmqD_u3aviGNadizMwUQCy1ILMNom7oc3HvyXUFJgnUfMLOP75BCp-aI-RKrtz4vaYyVyocRhJOfuYPtpJOi2f2kxZu0wzo.3ozZ4Wradsj81AlhWYepdDAu5nTMiNkJFeO6_YZtgps&amp;dib_tag=se&amp;keywords=silikonschlauch%2B5mm&amp;nsdOptOutParam=true&amp;qid=1732518622&amp;sprefix=5mm%2Bsilic%2Caps%2C109&amp;sr=8-17&amp;th=1</t>
  </si>
  <si>
    <t>Budget 130</t>
  </si>
  <si>
    <t>silicon tube</t>
  </si>
  <si>
    <t>Rest: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</si>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</sst>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;_ @_ "/>
  </numFmts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1"/>
    <xf numFmtId="164" fontId="0" fillId="0" borderId="0" xfId="0" applyNumberFormat="1"/>
    <xf numFmtId="164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TargetMode="External"/><Relationship Id="rId3" Type="http://schemas.openxmlformats.org/officeDocument/2006/relationships/hyperlink" Target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TargetMode="External"/><Relationship Id="rId7" Type="http://schemas.openxmlformats.org/officeDocument/2006/relationships/hyperlink" Target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TargetMode="External"/><Relationship Id="rId2" Type="http://schemas.openxmlformats.org/officeDocument/2006/relationships/hyperlink" Target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TargetMode="External"/><Relationship Id="rId1" Type="http://schemas.openxmlformats.org/officeDocument/2006/relationships/hyperlink" Target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TargetMode="External"/><Relationship Id="rId6" Type="http://schemas.openxmlformats.org/officeDocument/2006/relationships/hyperlink" Target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TargetMode="External"/><Relationship Id="rId11" Type="http://schemas.openxmlformats.org/officeDocument/2006/relationships/hyperlink" Target="https://www.amazon.de/dp/B0BS3MTXG7?ref=ppx_yo2ov_dt_b_fed_asin_title" TargetMode="External"/><Relationship Id="rId5" Type="http://schemas.openxmlformats.org/officeDocument/2006/relationships/hyperlink" Target="https://www.amazon.de/-/en/LAVMHAB-Silicone-Flexible-Pumping-Transfer/dp/B0D9NRLR1K?crid=2O9NW9O1OLT95&amp;dib=eyJ2IjoiMSJ9.FCrh94MEEO0jp4-k4fQGxYMMit5zN8Ddzby2BDyEk_UCjtk5-yg4-0wtAVgOpdvtJPhVu5nHl7yQQ_OHwYc5ZDKkRoLd3MJQr3SzEbZ9XvGr4whdEfGauaxCsqcwoGINfLkiOMZ8UWXYtKcGZ75nICn1K4kxyaDTrK6Kbp4VFcNp2QmsZN7TEfri5icLJBDTrbwDlcSHkvuQJmqD_u3aviGNadizMwUQCy1ILMNom7oc3HvyXUFJgnUfMLOP75BCp-aI-RKrtz4vaYyVyocRhJOfuYPtpJOi2f2kxZu0wzo.3ozZ4Wradsj81AlhWYepdDAu5nTMiNkJFeO6_YZtgps&amp;dib_tag=se&amp;keywords=silikonschlauch%2B5mm&amp;nsdOptOutParam=true&amp;qid=1732518622&amp;sprefix=5mm%2Bsilic%2Caps%2C109&amp;sr=8-17&amp;th=1" TargetMode="External"/><Relationship Id="rId10" Type="http://schemas.openxmlformats.org/officeDocument/2006/relationships/hyperlink" Target="https://www.amazon.de/-/en/LAVMHAB-Silicone-Flexible-Pumping-Transfer/dp/B0D9NRLR1K?crid=2O9NW9O1OLT95&amp;dib=eyJ2IjoiMSJ9.FCrh94MEEO0jp4-k4fQGxYMMit5zN8Ddzby2BDyEk_UCjtk5-yg4-0wtAVgOpdvtJPhVu5nHl7yQQ_OHwYc5ZDKkRoLd3MJQr3SzEbZ9XvGr4whdEfGauaxCsqcwoGINfLkiOMZ8UWXYtKcGZ75nICn1K4kxyaDTrK6Kbp4VFcNp2QmsZN7TEfri5icLJBDTrbwDlcSHkvuQJmqD_u3aviGNadizMwUQCy1ILMNom7oc3HvyXUFJgnUfMLOP75BCp-aI-RKrtz4vaYyVyocRhJOfuYPtpJOi2f2kxZu0wzo.3ozZ4Wradsj81AlhWYepdDAu5nTMiNkJFeO6_YZtgps&amp;dib_tag=se&amp;keywords=silikonschlauch%2B5mm&amp;nsdOptOutParam=true&amp;qid=1732518622&amp;sprefix=5mm%2Bsilic%2Caps%2C109&amp;sr=8-17&amp;th=1" TargetMode="External"/><Relationship Id="rId4" Type="http://schemas.openxmlformats.org/officeDocument/2006/relationships/hyperlink" Target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TargetMode="External"/><Relationship Id="rId9" Type="http://schemas.openxmlformats.org/officeDocument/2006/relationships/hyperlink" Target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0369-660E-9242-9C25-0ADA69D6C52D}">
  <dimension ref="A1:G37"/>
  <sheetViews>
    <sheetView tabSelected="1" zoomScale="207" workbookViewId="0">
      <selection activeCell="A5" sqref="A5"/>
    </sheetView>
  </sheetViews>
  <sheetFormatPr baseColWidth="10" defaultRowHeight="16" x14ac:dyDescent="0.2"/>
  <cols>
    <col min="1" max="1" width="15" customWidth="1"/>
    <col min="2" max="2" width="40.33203125" customWidth="1"/>
  </cols>
  <sheetData>
    <row r="1" spans="1:7" x14ac:dyDescent="0.2">
      <c r="A1" t="s">
        <v>0</v>
      </c>
    </row>
    <row r="5" spans="1:7" x14ac:dyDescent="0.2">
      <c r="A5" t="s">
        <v>33</v>
      </c>
    </row>
    <row r="6" spans="1:7" x14ac:dyDescent="0.2">
      <c r="A6" s="1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12</v>
      </c>
    </row>
    <row r="7" spans="1:7" ht="18" customHeight="1" x14ac:dyDescent="0.2">
      <c r="A7" s="2" t="s">
        <v>7</v>
      </c>
      <c r="B7" s="3" t="s">
        <v>10</v>
      </c>
      <c r="C7" s="4">
        <v>18.14</v>
      </c>
      <c r="D7" s="5">
        <f>C7/3</f>
        <v>6.0466666666666669</v>
      </c>
      <c r="E7" s="5">
        <f>C7/3</f>
        <v>6.0466666666666669</v>
      </c>
      <c r="F7" s="4">
        <f>C7/3</f>
        <v>6.0466666666666669</v>
      </c>
      <c r="G7" t="s">
        <v>13</v>
      </c>
    </row>
    <row r="8" spans="1:7" ht="17" customHeight="1" x14ac:dyDescent="0.2">
      <c r="A8" s="2" t="s">
        <v>8</v>
      </c>
      <c r="B8" s="3" t="s">
        <v>9</v>
      </c>
      <c r="C8" s="4">
        <v>14.11</v>
      </c>
      <c r="D8" s="4">
        <f t="shared" ref="D8:D12" si="0">C8/3</f>
        <v>4.7033333333333331</v>
      </c>
      <c r="E8" s="4">
        <f t="shared" ref="E8:E12" si="1">C8/3</f>
        <v>4.7033333333333331</v>
      </c>
      <c r="F8" s="4">
        <f t="shared" ref="F8:F12" si="2">C8/3</f>
        <v>4.7033333333333331</v>
      </c>
      <c r="G8" t="s">
        <v>14</v>
      </c>
    </row>
    <row r="9" spans="1:7" ht="17" customHeight="1" x14ac:dyDescent="0.2">
      <c r="A9" s="2" t="s">
        <v>15</v>
      </c>
      <c r="B9" s="3" t="s">
        <v>24</v>
      </c>
      <c r="C9" s="4">
        <v>8.0500000000000007</v>
      </c>
      <c r="D9" s="4">
        <f t="shared" si="0"/>
        <v>2.6833333333333336</v>
      </c>
      <c r="E9" s="4">
        <f t="shared" si="1"/>
        <v>2.6833333333333336</v>
      </c>
      <c r="F9" s="4">
        <f t="shared" si="2"/>
        <v>2.6833333333333336</v>
      </c>
      <c r="G9" t="s">
        <v>14</v>
      </c>
    </row>
    <row r="10" spans="1:7" x14ac:dyDescent="0.2">
      <c r="A10" s="2" t="s">
        <v>16</v>
      </c>
      <c r="B10" s="3" t="s">
        <v>17</v>
      </c>
      <c r="C10" s="4">
        <v>8.0500000000000007</v>
      </c>
      <c r="D10" s="4">
        <f t="shared" si="0"/>
        <v>2.6833333333333336</v>
      </c>
      <c r="E10" s="4">
        <f t="shared" si="1"/>
        <v>2.6833333333333336</v>
      </c>
      <c r="F10" s="4">
        <f t="shared" si="2"/>
        <v>2.6833333333333336</v>
      </c>
      <c r="G10" t="s">
        <v>14</v>
      </c>
    </row>
    <row r="11" spans="1:7" x14ac:dyDescent="0.2">
      <c r="A11" s="2" t="s">
        <v>19</v>
      </c>
      <c r="B11" s="3" t="s">
        <v>18</v>
      </c>
      <c r="C11" s="4">
        <v>13.1</v>
      </c>
      <c r="D11" s="4">
        <f t="shared" si="0"/>
        <v>4.3666666666666663</v>
      </c>
      <c r="E11" s="4">
        <f t="shared" si="1"/>
        <v>4.3666666666666663</v>
      </c>
      <c r="F11" s="4">
        <f t="shared" si="2"/>
        <v>4.3666666666666663</v>
      </c>
      <c r="G11" t="s">
        <v>14</v>
      </c>
    </row>
    <row r="12" spans="1:7" x14ac:dyDescent="0.2">
      <c r="A12" s="2" t="s">
        <v>20</v>
      </c>
      <c r="B12" s="3" t="s">
        <v>23</v>
      </c>
      <c r="C12" s="4">
        <v>13.36</v>
      </c>
      <c r="D12" s="4">
        <f t="shared" si="0"/>
        <v>4.4533333333333331</v>
      </c>
      <c r="E12" s="4">
        <f t="shared" si="1"/>
        <v>4.4533333333333331</v>
      </c>
      <c r="F12" s="4">
        <f t="shared" si="2"/>
        <v>4.4533333333333331</v>
      </c>
      <c r="G12" t="s">
        <v>14</v>
      </c>
    </row>
    <row r="13" spans="1:7" x14ac:dyDescent="0.2">
      <c r="A13" s="2" t="s">
        <v>21</v>
      </c>
      <c r="B13" t="s">
        <v>22</v>
      </c>
      <c r="C13" s="4">
        <v>13.1</v>
      </c>
      <c r="D13" s="4">
        <f>C13/3</f>
        <v>4.3666666666666663</v>
      </c>
      <c r="E13" s="4">
        <f>C13/3</f>
        <v>4.3666666666666663</v>
      </c>
      <c r="F13" s="4">
        <f>C13/3</f>
        <v>4.3666666666666663</v>
      </c>
      <c r="G13" t="s">
        <v>14</v>
      </c>
    </row>
    <row r="14" spans="1:7" x14ac:dyDescent="0.2">
      <c r="A14" s="2" t="s">
        <v>25</v>
      </c>
      <c r="B14" t="s">
        <v>26</v>
      </c>
      <c r="C14" s="4">
        <f>9.06*2</f>
        <v>18.12</v>
      </c>
      <c r="D14" s="4">
        <f>C14/3</f>
        <v>6.04</v>
      </c>
      <c r="E14" s="4">
        <f>C14/3</f>
        <v>6.04</v>
      </c>
      <c r="F14" s="4">
        <f>C14/3</f>
        <v>6.04</v>
      </c>
      <c r="G14" t="s">
        <v>14</v>
      </c>
    </row>
    <row r="15" spans="1:7" x14ac:dyDescent="0.2">
      <c r="A15" s="2" t="s">
        <v>28</v>
      </c>
      <c r="B15" t="s">
        <v>27</v>
      </c>
      <c r="C15" s="4">
        <v>5.14</v>
      </c>
      <c r="D15" s="4">
        <f>C15/3</f>
        <v>1.7133333333333332</v>
      </c>
      <c r="E15" s="4">
        <f>C15/3</f>
        <v>1.7133333333333332</v>
      </c>
      <c r="F15" s="4">
        <f>C15/3</f>
        <v>1.7133333333333332</v>
      </c>
      <c r="G15" t="s">
        <v>14</v>
      </c>
    </row>
    <row r="16" spans="1:7" x14ac:dyDescent="0.2">
      <c r="A16" s="2" t="s">
        <v>31</v>
      </c>
      <c r="B16" s="3" t="s">
        <v>29</v>
      </c>
      <c r="C16" s="4">
        <v>10.07</v>
      </c>
      <c r="D16" s="4">
        <f>C16/3</f>
        <v>3.3566666666666669</v>
      </c>
      <c r="E16" s="4">
        <f>C16/3</f>
        <v>3.3566666666666669</v>
      </c>
      <c r="F16" s="4">
        <f>C16/3</f>
        <v>3.3566666666666669</v>
      </c>
      <c r="G16" t="s">
        <v>14</v>
      </c>
    </row>
    <row r="17" spans="1:7" x14ac:dyDescent="0.2">
      <c r="A17" t="s">
        <v>11</v>
      </c>
      <c r="C17" s="4">
        <f>SUM(C7:C16)</f>
        <v>121.24000000000001</v>
      </c>
      <c r="D17" s="4">
        <f>SUM(D7:D14) -6.05</f>
        <v>29.293333333333333</v>
      </c>
      <c r="E17" s="4">
        <f>SUM(E7:E14) - 6</f>
        <v>29.343333333333334</v>
      </c>
      <c r="F17" s="4">
        <f>SUM(F7:F14)</f>
        <v>35.343333333333334</v>
      </c>
    </row>
    <row r="19" spans="1:7" x14ac:dyDescent="0.2">
      <c r="C19" t="s">
        <v>30</v>
      </c>
    </row>
    <row r="24" spans="1:7" x14ac:dyDescent="0.2">
      <c r="A24" s="1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12</v>
      </c>
    </row>
    <row r="25" spans="1:7" x14ac:dyDescent="0.2">
      <c r="A25" s="2" t="s">
        <v>7</v>
      </c>
      <c r="B25" t="s">
        <v>10</v>
      </c>
      <c r="C25" s="4">
        <v>18</v>
      </c>
      <c r="D25" s="5">
        <f>C25/3</f>
        <v>6</v>
      </c>
      <c r="E25" s="5">
        <f>C25/3</f>
        <v>6</v>
      </c>
      <c r="F25" s="4">
        <f>C25/3</f>
        <v>6</v>
      </c>
      <c r="G25" t="s">
        <v>13</v>
      </c>
    </row>
    <row r="26" spans="1:7" x14ac:dyDescent="0.2">
      <c r="A26" s="2" t="s">
        <v>8</v>
      </c>
      <c r="B26" s="3" t="s">
        <v>9</v>
      </c>
      <c r="C26" s="4">
        <v>14.11</v>
      </c>
      <c r="D26" s="4">
        <f t="shared" ref="D26:D30" si="3">C26/3</f>
        <v>4.7033333333333331</v>
      </c>
      <c r="E26" s="4">
        <f t="shared" ref="E26:E30" si="4">C26/3</f>
        <v>4.7033333333333331</v>
      </c>
      <c r="F26" s="4">
        <f t="shared" ref="F26:F30" si="5">C26/3</f>
        <v>4.7033333333333331</v>
      </c>
      <c r="G26" t="s">
        <v>14</v>
      </c>
    </row>
    <row r="27" spans="1:7" x14ac:dyDescent="0.2">
      <c r="A27" s="2" t="s">
        <v>15</v>
      </c>
      <c r="B27" s="3"/>
      <c r="C27" s="4"/>
      <c r="D27" s="4"/>
      <c r="E27" s="4"/>
      <c r="F27" s="4"/>
    </row>
    <row r="28" spans="1:7" x14ac:dyDescent="0.2">
      <c r="A28" s="2" t="s">
        <v>16</v>
      </c>
      <c r="B28" s="3" t="s">
        <v>17</v>
      </c>
      <c r="C28" s="4">
        <v>8.0500000000000007</v>
      </c>
      <c r="D28" s="4">
        <f t="shared" si="3"/>
        <v>2.6833333333333336</v>
      </c>
      <c r="E28" s="4">
        <f t="shared" si="4"/>
        <v>2.6833333333333336</v>
      </c>
      <c r="F28" s="4">
        <f t="shared" si="5"/>
        <v>2.6833333333333336</v>
      </c>
      <c r="G28" t="s">
        <v>14</v>
      </c>
    </row>
    <row r="29" spans="1:7" x14ac:dyDescent="0.2">
      <c r="A29" s="2" t="s">
        <v>19</v>
      </c>
      <c r="B29" s="3" t="s">
        <v>18</v>
      </c>
      <c r="C29" s="4">
        <v>13.1</v>
      </c>
      <c r="D29" s="4">
        <f t="shared" si="3"/>
        <v>4.3666666666666663</v>
      </c>
      <c r="E29" s="4">
        <f t="shared" si="4"/>
        <v>4.3666666666666663</v>
      </c>
      <c r="F29" s="4">
        <f t="shared" si="5"/>
        <v>4.3666666666666663</v>
      </c>
      <c r="G29" t="s">
        <v>14</v>
      </c>
    </row>
    <row r="30" spans="1:7" x14ac:dyDescent="0.2">
      <c r="A30" s="2" t="s">
        <v>20</v>
      </c>
      <c r="B30" s="3" t="s">
        <v>23</v>
      </c>
      <c r="C30" s="4">
        <v>13.36</v>
      </c>
      <c r="D30" s="4">
        <f t="shared" si="3"/>
        <v>4.4533333333333331</v>
      </c>
      <c r="E30" s="4">
        <f t="shared" si="4"/>
        <v>4.4533333333333331</v>
      </c>
      <c r="F30" s="4">
        <f t="shared" si="5"/>
        <v>4.4533333333333331</v>
      </c>
      <c r="G30" t="s">
        <v>14</v>
      </c>
    </row>
    <row r="31" spans="1:7" x14ac:dyDescent="0.2">
      <c r="A31" s="2" t="s">
        <v>21</v>
      </c>
      <c r="B31" t="s">
        <v>22</v>
      </c>
      <c r="C31" s="4">
        <v>13.1</v>
      </c>
      <c r="D31" s="4">
        <f>C31/3</f>
        <v>4.3666666666666663</v>
      </c>
      <c r="E31" s="4">
        <f>C31/3</f>
        <v>4.3666666666666663</v>
      </c>
      <c r="F31" s="4">
        <f>C31/3</f>
        <v>4.3666666666666663</v>
      </c>
      <c r="G31" t="s">
        <v>14</v>
      </c>
    </row>
    <row r="32" spans="1:7" x14ac:dyDescent="0.2">
      <c r="A32" s="2" t="s">
        <v>25</v>
      </c>
      <c r="B32" t="s">
        <v>26</v>
      </c>
      <c r="C32" s="4">
        <f>9.06*2</f>
        <v>18.12</v>
      </c>
      <c r="D32" s="4">
        <f>C32/3</f>
        <v>6.04</v>
      </c>
      <c r="E32" s="4">
        <f>C32/3</f>
        <v>6.04</v>
      </c>
      <c r="F32" s="4">
        <f>C32/3</f>
        <v>6.04</v>
      </c>
      <c r="G32" t="s">
        <v>14</v>
      </c>
    </row>
    <row r="33" spans="1:7" x14ac:dyDescent="0.2">
      <c r="A33" s="2" t="s">
        <v>28</v>
      </c>
      <c r="C33" s="4"/>
      <c r="D33" s="4"/>
      <c r="E33" s="4"/>
      <c r="F33" s="4"/>
    </row>
    <row r="34" spans="1:7" x14ac:dyDescent="0.2">
      <c r="A34" s="2" t="s">
        <v>31</v>
      </c>
      <c r="B34" s="3" t="s">
        <v>29</v>
      </c>
      <c r="C34" s="4">
        <v>10.07</v>
      </c>
      <c r="D34" s="4">
        <f>C34/3</f>
        <v>3.3566666666666669</v>
      </c>
      <c r="E34" s="4">
        <f>C34/3</f>
        <v>3.3566666666666669</v>
      </c>
      <c r="F34" s="4">
        <f>C34/3</f>
        <v>3.3566666666666669</v>
      </c>
      <c r="G34" t="s">
        <v>14</v>
      </c>
    </row>
    <row r="35" spans="1:7" x14ac:dyDescent="0.2">
      <c r="A35" t="s">
        <v>11</v>
      </c>
      <c r="C35" s="4">
        <f>SUM(C25:C34)</f>
        <v>107.91</v>
      </c>
      <c r="D35" s="4">
        <f>SUM(D25:D32) -6</f>
        <v>26.613333333333337</v>
      </c>
      <c r="E35" s="4">
        <f>SUM(E25:E32) - 6</f>
        <v>26.613333333333337</v>
      </c>
      <c r="F35" s="4">
        <f>SUM(F25:F32)</f>
        <v>32.613333333333337</v>
      </c>
    </row>
    <row r="36" spans="1:7" x14ac:dyDescent="0.2">
      <c r="B36" t="s">
        <v>32</v>
      </c>
      <c r="C36" s="4">
        <f>130-C35</f>
        <v>22.090000000000003</v>
      </c>
    </row>
    <row r="37" spans="1:7" x14ac:dyDescent="0.2">
      <c r="C37" t="s">
        <v>30</v>
      </c>
    </row>
  </sheetData>
  <hyperlinks>
    <hyperlink ref="B8" r:id="rId1" display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xr:uid="{3B7CFB2B-D5C9-1747-A1FC-407B62F5BE8F}"/>
    <hyperlink ref="B10" r:id="rId2" display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xr:uid="{C59039E8-733C-2545-9BDD-AAAA6E5B2B54}"/>
    <hyperlink ref="B11" r:id="rId3" display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xr:uid="{5FB2176A-9876-CA4A-AD56-F464E92C2DF6}"/>
    <hyperlink ref="B12" r:id="rId4" display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xr:uid="{67CE83EB-22FA-5644-92FE-AAC5FA9F7963}"/>
    <hyperlink ref="B16" r:id="rId5" display="https://www.amazon.de/-/en/LAVMHAB-Silicone-Flexible-Pumping-Transfer/dp/B0D9NRLR1K?crid=2O9NW9O1OLT95&amp;dib=eyJ2IjoiMSJ9.FCrh94MEEO0jp4-k4fQGxYMMit5zN8Ddzby2BDyEk_UCjtk5-yg4-0wtAVgOpdvtJPhVu5nHl7yQQ_OHwYc5ZDKkRoLd3MJQr3SzEbZ9XvGr4whdEfGauaxCsqcwoGINfLkiOMZ8UWXYtKcGZ75nICn1K4kxyaDTrK6Kbp4VFcNp2QmsZN7TEfri5icLJBDTrbwDlcSHkvuQJmqD_u3aviGNadizMwUQCy1ILMNom7oc3HvyXUFJgnUfMLOP75BCp-aI-RKrtz4vaYyVyocRhJOfuYPtpJOi2f2kxZu0wzo.3ozZ4Wradsj81AlhWYepdDAu5nTMiNkJFeO6_YZtgps&amp;dib_tag=se&amp;keywords=silikonschlauch%2B5mm&amp;nsdOptOutParam=true&amp;qid=1732518622&amp;sprefix=5mm%2Bsilic%2Caps%2C109&amp;sr=8-17&amp;th=1" xr:uid="{7A509784-FB60-D24C-B059-CCF46621FB50}"/>
    <hyperlink ref="B26" r:id="rId6" display="https://www.amazon.de/Hailege-DRV8871-Breakout-H-Bridge-6-5V-45V/dp/B0CJY3K2N3?dib=eyJ2IjoiMSJ9.fHwCsxxNFiKOW5h0oAJ-yboKxWwA-LNeeHDMCw9Xjm3fJyLySf-4_hfv1YzcTOERI_dRSUp0kKwz2NcRVyBq5wrKT_sI4fcV2HQUrBxU_KqaUSCmIoyG8hyQjY1acAS9gA1Sm5eCikBMBnSikrMV7GOIz4rUSm6ErtcF2RELX1Dkxti0OAEQPLb2B5bboXDHeauQBEBSKg3WlMoj85HsJqyyZNRDqcnMH36i1Bma-TGIB9LHx-3IbrNhw4scmBD-Q7IY_AnKA9x_uPeuGpa3WIi3hxPWip-EpowCU92ZbkQ.KD1v0VcVz33bVv9laouxdCeH1N4HfNPntHZZZCvammk&amp;dib_tag=se&amp;keywords=Motortreiber&amp;qid=1730819376&amp;sr=8-1-spons&amp;sp_csd=d2lkZ2V0TmFtZT1zcF9hdGY&amp;psc=1" xr:uid="{F7166F2B-A298-A048-B613-BF233E6E273E}"/>
    <hyperlink ref="B28" r:id="rId7" display="https://www.amazon.de/-/en/Flintronic-Connectors-Actuation-Electrical-Connection/dp/B0BCNTVV4S?crid=3A2VIYI1QSS7Z&amp;dib=eyJ2IjoiMSJ9.5EQ8zrESx451OzCIIRy8TynGNCOOU_tx5kUwW57W39fluXdRPrPP0f9UMO9k3e4VdSOlzl9TcVhBx1AwtOP5ZevuMXOBOZL_gD4RFGnX0ccMBFToECeX1zHkysg5lHoOx7xzxiVtn4nUQPEUeIIFyLax-Fnbb4eekQKGEzmLSbANhMBjuSTHugEnY4Ff7GfenpIukaHeJaSqtrRdbGDnYjC2QNWXqUBrE6RKQm3vRa_0bgcbWrMAIVA824JsThaz5mpfZWwGrQADgP9lRSYO5laykRqokroZzqjWNLgVca0.X8jhVTC-kOL7SmM2QrBLVj0YrzamKj5jYkA3vn__00U&amp;dib_tag=se&amp;keywords=connect+cable&amp;qid=1730973101&amp;sprefix=connect+cabl%2Caps%2C109&amp;sr=8-9" xr:uid="{0ADC0617-5623-5446-8742-D572AE500840}"/>
    <hyperlink ref="B29" r:id="rId8" display="https://www.amazon.de/-/en/Silicone-Electric-Stranded-Electrical-Applications/dp/B0C7QTH8TC?crid=1KOPOHRL7HRBO&amp;dib=eyJ2IjoiMSJ9.VN-g2lxkL868stgPOid0hK-Z35gETrYV7C5EdQnFRzCZPsqORFx4Z_SH0RIZNgQYu2g9FpvYaxyd_MPuPCVTQdhz6uTaWkiVfefgJlKxr4HNxHihUeOjAN50T7r3Gefnbucow4WWhrTsmZ2TixYfvY0uSpUlG7JzCKswtQBkrttnwUdIazaP57FE8hWmhzsscCl8KabjG1RCoePhFvPVkvQsKLcIAe5IiU7VmTSNhgLq85Q3f06uVFUIjoEhsyG2ioaEdXMOBR0fOzU-giWJTTrlyM35I8cGNH2FFfktH2o.yEOPCQuFURyct9ee-pa2RtkbTOGPW0ecgD_wWKWI_90&amp;dib_tag=se&amp;keywords=18%2BAWG%2Bwire&amp;qid=1730973174&amp;sprefix=18%2Bawg%2Bwir%2Caps%2C100&amp;sr=8-18&amp;th=1" xr:uid="{3CDA3DBA-5E58-CB4A-B3C2-50DC42B5ACD0}"/>
    <hyperlink ref="B30" r:id="rId9" display="https://www.amazon.de/-/en/Adapter-100-240-Transformer-Monitor-Amplifier-Power-supply-12-V-3/dp/B0BP66JZLX?crid=2L6PFKLCEVK81&amp;dib=eyJ2IjoiMSJ9._lkwspqmhU_fj9XvC2uB5Cll1bhHvjucTD1A1D93tQk0JwlyQ4i6_3KLH50N6DVbERmRfGBI-todPqX7FLL5o5m57lb4gFZdm8kdYJ72AwpwxX-6JuOLioxnVWqHmBiIfDy4Fyy2Cytbg1BVEG4vdmPcsibKb6P96-IsLemjw9XJiA0fi4SjBPL8Zhhijl2xy5fPbpkNvHEwu6iooqHzu_G1vLNEElQQjCUVDi00Y8c.mPqtxyoN5vhUvYyrQxUjrDtudTG9thY3_s2Dg8dyO-E&amp;dib_tag=se&amp;keywords=power+supply+3A&amp;qid=1731005289&amp;sprefix=power+supply+3a%2Caps%2C120&amp;sr=8-3" xr:uid="{75D88FC1-C021-B242-AEE2-8C0FD7B46613}"/>
    <hyperlink ref="B34" r:id="rId10" display="https://www.amazon.de/-/en/LAVMHAB-Silicone-Flexible-Pumping-Transfer/dp/B0D9NRLR1K?crid=2O9NW9O1OLT95&amp;dib=eyJ2IjoiMSJ9.FCrh94MEEO0jp4-k4fQGxYMMit5zN8Ddzby2BDyEk_UCjtk5-yg4-0wtAVgOpdvtJPhVu5nHl7yQQ_OHwYc5ZDKkRoLd3MJQr3SzEbZ9XvGr4whdEfGauaxCsqcwoGINfLkiOMZ8UWXYtKcGZ75nICn1K4kxyaDTrK6Kbp4VFcNp2QmsZN7TEfri5icLJBDTrbwDlcSHkvuQJmqD_u3aviGNadizMwUQCy1ILMNom7oc3HvyXUFJgnUfMLOP75BCp-aI-RKrtz4vaYyVyocRhJOfuYPtpJOi2f2kxZu0wzo.3ozZ4Wradsj81AlhWYepdDAu5nTMiNkJFeO6_YZtgps&amp;dib_tag=se&amp;keywords=silikonschlauch%2B5mm&amp;nsdOptOutParam=true&amp;qid=1732518622&amp;sprefix=5mm%2Bsilic%2Caps%2C109&amp;sr=8-17&amp;th=1" xr:uid="{D2CA59AA-CA1B-7D43-B098-F516CCF40A92}"/>
    <hyperlink ref="B7" r:id="rId11" xr:uid="{F91F929A-3AB0-2C46-8AA0-7385C8A2708B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Bernhofer Moritz</dc:creator>
  <cp:lastModifiedBy>Bernhofer Moritz</cp:lastModifiedBy>
  <dcterms:created xsi:type="dcterms:W3CDTF">2024-11-07T09:18:20Z</dcterms:created>
  <dcterms:modified xsi:type="dcterms:W3CDTF">2024-11-26T14:13:46Z</dcterms:modified>
</cp:coreProperties>
</file>