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/docs/본사/지적제품목록/수면조절프로그람/"/>
    </mc:Choice>
  </mc:AlternateContent>
  <xr:revisionPtr revIDLastSave="0" documentId="13_ncr:1_{BB06F9DF-2557-ED44-8B3D-2FDB2CB66635}" xr6:coauthVersionLast="45" xr6:coauthVersionMax="45" xr10:uidLastSave="{00000000-0000-0000-0000-000000000000}"/>
  <bookViews>
    <workbookView xWindow="2460" yWindow="920" windowWidth="25780" windowHeight="13980" xr2:uid="{1BD9DB68-88FC-4013-B3CA-7DB879242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F9" i="1" s="1"/>
  <c r="E2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K9" i="1" l="1"/>
  <c r="G9" i="1" l="1"/>
  <c r="F10" i="1"/>
  <c r="F11" i="1" s="1"/>
  <c r="G11" i="1" s="1"/>
  <c r="G3" i="1"/>
  <c r="G4" i="1"/>
  <c r="G5" i="1"/>
  <c r="G6" i="1"/>
  <c r="G7" i="1"/>
  <c r="G8" i="1"/>
  <c r="G2" i="1"/>
  <c r="D25" i="1"/>
  <c r="D16" i="1"/>
  <c r="D17" i="1"/>
  <c r="D18" i="1"/>
  <c r="D19" i="1" s="1"/>
  <c r="D20" i="1" s="1"/>
  <c r="D21" i="1" s="1"/>
  <c r="D22" i="1" s="1"/>
  <c r="D23" i="1" s="1"/>
  <c r="D24" i="1" s="1"/>
  <c r="D15" i="1"/>
  <c r="G10" i="1" l="1"/>
  <c r="L9" i="1" s="1"/>
  <c r="M9" i="1" s="1"/>
  <c r="F12" i="1"/>
  <c r="G12" i="1" s="1"/>
  <c r="O9" i="1" l="1"/>
  <c r="N9" i="1"/>
  <c r="F13" i="1"/>
  <c r="G13" i="1" s="1"/>
  <c r="F14" i="1" l="1"/>
  <c r="F15" i="1" l="1"/>
  <c r="G14" i="1"/>
  <c r="G15" i="1" l="1"/>
  <c r="F16" i="1"/>
  <c r="F17" i="1" l="1"/>
  <c r="G16" i="1"/>
  <c r="G17" i="1" l="1"/>
  <c r="F18" i="1"/>
  <c r="F19" i="1" l="1"/>
  <c r="G18" i="1"/>
  <c r="F20" i="1" l="1"/>
  <c r="G19" i="1"/>
  <c r="F21" i="1" l="1"/>
  <c r="G20" i="1"/>
  <c r="F22" i="1" l="1"/>
  <c r="G21" i="1"/>
  <c r="F23" i="1" l="1"/>
  <c r="G22" i="1"/>
  <c r="F24" i="1" l="1"/>
  <c r="G23" i="1"/>
  <c r="F25" i="1" l="1"/>
  <c r="G24" i="1"/>
</calcChain>
</file>

<file path=xl/sharedStrings.xml><?xml version="1.0" encoding="utf-8"?>
<sst xmlns="http://schemas.openxmlformats.org/spreadsheetml/2006/main" count="10" uniqueCount="10">
  <si>
    <t>example</t>
  </si>
  <si>
    <t>minute</t>
  </si>
  <si>
    <t>fraction</t>
  </si>
  <si>
    <t>difference</t>
  </si>
  <si>
    <t>hour + minute</t>
  </si>
  <si>
    <t>deviation</t>
  </si>
  <si>
    <t>HQ Deviation</t>
  </si>
  <si>
    <t>기상</t>
  </si>
  <si>
    <t>취침</t>
  </si>
  <si>
    <t>현재의 자료는 기상시간이 7AM인 경우의 자료. 만일 기상시간이 달라지는 경우 우의 도표를 7시가 기상시간과 일치하도록 편기시킨 값을 리용한다.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</si>
</sst>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ko-KR" altLang="en-US"/>
              <a:t>음성지연시간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Sheet1!$G$2:$G$25</c:f>
              <c:numCache>
                <c:formatCode>General</c:formatCode>
                <c:ptCount val="24"/>
                <c:pt idx="0">
                  <c:v>9.9999983333334168E-4</c:v>
                </c:pt>
                <c:pt idx="1">
                  <c:v>9.9999983333334168E-4</c:v>
                </c:pt>
                <c:pt idx="2">
                  <c:v>9.9999983333334168E-4</c:v>
                </c:pt>
                <c:pt idx="3">
                  <c:v>9.9999983333334168E-4</c:v>
                </c:pt>
                <c:pt idx="4">
                  <c:v>9.9999983333334168E-4</c:v>
                </c:pt>
                <c:pt idx="5">
                  <c:v>9.9999983333334168E-4</c:v>
                </c:pt>
                <c:pt idx="6">
                  <c:v>9.9999983333334168E-4</c:v>
                </c:pt>
                <c:pt idx="7">
                  <c:v>0.19639339807912204</c:v>
                </c:pt>
                <c:pt idx="8">
                  <c:v>0.38391072757081918</c:v>
                </c:pt>
                <c:pt idx="9">
                  <c:v>0.55667458310158613</c:v>
                </c:pt>
                <c:pt idx="10">
                  <c:v>0.70804574659046193</c:v>
                </c:pt>
                <c:pt idx="11">
                  <c:v>0.83220710911449569</c:v>
                </c:pt>
                <c:pt idx="12">
                  <c:v>0.92438721914238287</c:v>
                </c:pt>
                <c:pt idx="13">
                  <c:v>0.60981508397535267</c:v>
                </c:pt>
                <c:pt idx="14">
                  <c:v>0.76126826815357818</c:v>
                </c:pt>
                <c:pt idx="15">
                  <c:v>0.89432834216831736</c:v>
                </c:pt>
                <c:pt idx="16">
                  <c:v>0.97146403010327453</c:v>
                </c:pt>
                <c:pt idx="17">
                  <c:v>0.90777774405704059</c:v>
                </c:pt>
                <c:pt idx="18">
                  <c:v>0.81025284384464391</c:v>
                </c:pt>
                <c:pt idx="19">
                  <c:v>0.68252469890699208</c:v>
                </c:pt>
                <c:pt idx="20">
                  <c:v>0.52935454451670616</c:v>
                </c:pt>
                <c:pt idx="21">
                  <c:v>0.35645200044593456</c:v>
                </c:pt>
                <c:pt idx="22">
                  <c:v>0.17026223734956761</c:v>
                </c:pt>
                <c:pt idx="23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3-43F6-940C-5D942FECB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912671"/>
        <c:axId val="1210266143"/>
      </c:lineChart>
      <c:catAx>
        <c:axId val="831912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10266143"/>
        <c:crosses val="autoZero"/>
        <c:auto val="1"/>
        <c:lblAlgn val="ctr"/>
        <c:lblOffset val="100"/>
        <c:noMultiLvlLbl val="0"/>
      </c:catAx>
      <c:valAx>
        <c:axId val="121026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3191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669925</xdr:colOff>
      <xdr:row>11</xdr:row>
      <xdr:rowOff>17462</xdr:rowOff>
    </xdr:from>
    <xdr:to>
      <xdr:col>15</xdr:col>
      <xdr:colOff>12700</xdr:colOff>
      <xdr:row>25</xdr:row>
      <xdr:rowOff>93662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2254D7-1E56-45E0-909F-5DB116C45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986-EA08-4AF0-8BA9-A426DE844BC2}">
  <dimension ref="A2:P27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6" max="6" width="12" customWidth="1"/>
    <col min="12" max="12" width="11.83203125" customWidth="1"/>
    <col min="13" max="13" width="15" customWidth="1"/>
    <col min="14" max="14" width="17" customWidth="1"/>
    <col min="15" max="15" width="14.6640625" customWidth="1"/>
    <col min="16" max="16" width="18.6640625" customWidth="1"/>
  </cols>
  <sheetData>
    <row r="2" spans="1:16" x14ac:dyDescent="0.2">
      <c r="C2">
        <f>D2*60</f>
        <v>0</v>
      </c>
      <c r="D2">
        <v>0</v>
      </c>
      <c r="E2">
        <f>C2+30</f>
        <v>30</v>
      </c>
      <c r="F2">
        <v>1E-3</v>
      </c>
      <c r="G2">
        <f>SIN(F2)</f>
        <v>9.9999983333334168E-4</v>
      </c>
    </row>
    <row r="3" spans="1:16" x14ac:dyDescent="0.2">
      <c r="A3" s="1">
        <v>0.29166666666666669</v>
      </c>
      <c r="B3" t="s">
        <v>7</v>
      </c>
      <c r="C3">
        <f t="shared" ref="C3:C24" si="0">D3*60</f>
        <v>60</v>
      </c>
      <c r="D3">
        <v>1</v>
      </c>
      <c r="E3">
        <f t="shared" ref="E3:E9" si="1">C3+30</f>
        <v>90</v>
      </c>
      <c r="F3">
        <v>1E-3</v>
      </c>
      <c r="G3">
        <f t="shared" ref="G3:G8" si="2">SIN(F3)</f>
        <v>9.9999983333334168E-4</v>
      </c>
    </row>
    <row r="4" spans="1:16" x14ac:dyDescent="0.2">
      <c r="A4" s="1">
        <v>0.95833333333333337</v>
      </c>
      <c r="B4" t="s">
        <v>8</v>
      </c>
      <c r="C4">
        <f t="shared" si="0"/>
        <v>120</v>
      </c>
      <c r="D4">
        <v>2</v>
      </c>
      <c r="E4">
        <f t="shared" si="1"/>
        <v>150</v>
      </c>
      <c r="F4">
        <v>1E-3</v>
      </c>
      <c r="G4">
        <f t="shared" si="2"/>
        <v>9.9999983333334168E-4</v>
      </c>
    </row>
    <row r="5" spans="1:16" x14ac:dyDescent="0.2">
      <c r="A5" s="1"/>
      <c r="C5">
        <f t="shared" si="0"/>
        <v>180</v>
      </c>
      <c r="D5">
        <v>3</v>
      </c>
      <c r="E5">
        <f t="shared" si="1"/>
        <v>210</v>
      </c>
      <c r="F5">
        <v>1E-3</v>
      </c>
      <c r="G5">
        <f t="shared" si="2"/>
        <v>9.9999983333334168E-4</v>
      </c>
    </row>
    <row r="6" spans="1:16" x14ac:dyDescent="0.2">
      <c r="C6">
        <f t="shared" si="0"/>
        <v>240</v>
      </c>
      <c r="D6">
        <v>4</v>
      </c>
      <c r="E6">
        <f t="shared" si="1"/>
        <v>270</v>
      </c>
      <c r="F6">
        <v>1E-3</v>
      </c>
      <c r="G6">
        <f t="shared" si="2"/>
        <v>9.9999983333334168E-4</v>
      </c>
    </row>
    <row r="7" spans="1:16" x14ac:dyDescent="0.2">
      <c r="C7">
        <f t="shared" si="0"/>
        <v>300</v>
      </c>
      <c r="D7">
        <v>5</v>
      </c>
      <c r="E7">
        <f t="shared" si="1"/>
        <v>330</v>
      </c>
      <c r="F7">
        <v>1E-3</v>
      </c>
      <c r="G7">
        <f t="shared" si="2"/>
        <v>9.9999983333334168E-4</v>
      </c>
    </row>
    <row r="8" spans="1:16" x14ac:dyDescent="0.2">
      <c r="C8">
        <f t="shared" si="0"/>
        <v>360</v>
      </c>
      <c r="D8">
        <v>6</v>
      </c>
      <c r="E8">
        <f t="shared" si="1"/>
        <v>390</v>
      </c>
      <c r="F8">
        <v>1E-3</v>
      </c>
      <c r="G8">
        <f t="shared" si="2"/>
        <v>9.9999983333334168E-4</v>
      </c>
      <c r="I8" t="s">
        <v>0</v>
      </c>
      <c r="J8" t="s">
        <v>1</v>
      </c>
      <c r="K8" t="s">
        <v>2</v>
      </c>
      <c r="L8" t="s">
        <v>3</v>
      </c>
      <c r="M8" t="s">
        <v>4</v>
      </c>
      <c r="N8" t="s">
        <v>5</v>
      </c>
      <c r="O8" t="s">
        <v>6</v>
      </c>
    </row>
    <row r="9" spans="1:16" x14ac:dyDescent="0.2">
      <c r="C9">
        <f t="shared" si="0"/>
        <v>420</v>
      </c>
      <c r="D9">
        <v>7</v>
      </c>
      <c r="E9">
        <f t="shared" si="1"/>
        <v>450</v>
      </c>
      <c r="F9">
        <f>(F8+E9/2288)</f>
        <v>0.19767832167832167</v>
      </c>
      <c r="G9">
        <f>SIN(F9)</f>
        <v>0.19639339807912204</v>
      </c>
      <c r="I9" s="2">
        <v>0.3125</v>
      </c>
      <c r="J9">
        <v>30</v>
      </c>
      <c r="K9">
        <f>(J9/60)</f>
        <v>0.5</v>
      </c>
      <c r="L9">
        <f>(G10-G9)*K9</f>
        <v>9.3758664745848569E-2</v>
      </c>
      <c r="M9">
        <f>G9+L9</f>
        <v>0.29015206282497064</v>
      </c>
      <c r="N9">
        <f>ROUNDDOWN((M9*60)+1,0)</f>
        <v>18</v>
      </c>
      <c r="O9">
        <f>ROUNDDOWN((M9*120)+1,0)</f>
        <v>35</v>
      </c>
      <c r="P9" s="3"/>
    </row>
    <row r="10" spans="1:16" x14ac:dyDescent="0.2">
      <c r="C10">
        <f t="shared" si="0"/>
        <v>480</v>
      </c>
      <c r="D10">
        <v>8</v>
      </c>
      <c r="E10">
        <f>C10+30</f>
        <v>510</v>
      </c>
      <c r="F10">
        <f t="shared" ref="F10:F14" si="3">(F9+PI()/16)</f>
        <v>0.39402786252768374</v>
      </c>
      <c r="G10">
        <f t="shared" ref="G10:G24" si="4">SIN(F10)</f>
        <v>0.38391072757081918</v>
      </c>
    </row>
    <row r="11" spans="1:16" x14ac:dyDescent="0.2">
      <c r="C11">
        <f t="shared" si="0"/>
        <v>540</v>
      </c>
      <c r="D11">
        <v>9</v>
      </c>
      <c r="E11">
        <f t="shared" ref="E11:E25" si="5">C11+30</f>
        <v>570</v>
      </c>
      <c r="F11">
        <f t="shared" si="3"/>
        <v>0.59037740337704581</v>
      </c>
      <c r="G11">
        <f t="shared" si="4"/>
        <v>0.55667458310158613</v>
      </c>
    </row>
    <row r="12" spans="1:16" x14ac:dyDescent="0.2">
      <c r="C12">
        <f t="shared" si="0"/>
        <v>600</v>
      </c>
      <c r="D12">
        <v>10</v>
      </c>
      <c r="E12">
        <f t="shared" si="5"/>
        <v>630</v>
      </c>
      <c r="F12">
        <f t="shared" si="3"/>
        <v>0.78672694422640788</v>
      </c>
      <c r="G12">
        <f t="shared" si="4"/>
        <v>0.70804574659046193</v>
      </c>
    </row>
    <row r="13" spans="1:16" x14ac:dyDescent="0.2">
      <c r="C13">
        <f t="shared" si="0"/>
        <v>660</v>
      </c>
      <c r="D13">
        <v>11</v>
      </c>
      <c r="E13">
        <f t="shared" si="5"/>
        <v>690</v>
      </c>
      <c r="F13">
        <f t="shared" si="3"/>
        <v>0.98307648507576995</v>
      </c>
      <c r="G13">
        <f t="shared" si="4"/>
        <v>0.83220710911449569</v>
      </c>
    </row>
    <row r="14" spans="1:16" x14ac:dyDescent="0.2">
      <c r="C14">
        <f t="shared" si="0"/>
        <v>720</v>
      </c>
      <c r="D14">
        <v>12</v>
      </c>
      <c r="E14">
        <f t="shared" si="5"/>
        <v>750</v>
      </c>
      <c r="F14">
        <f t="shared" si="3"/>
        <v>1.1794260259251321</v>
      </c>
      <c r="G14">
        <f t="shared" si="4"/>
        <v>0.92438721914238287</v>
      </c>
    </row>
    <row r="15" spans="1:16" x14ac:dyDescent="0.2">
      <c r="C15">
        <f t="shared" si="0"/>
        <v>780</v>
      </c>
      <c r="D15">
        <f>D14+1</f>
        <v>13</v>
      </c>
      <c r="E15">
        <f t="shared" si="5"/>
        <v>810</v>
      </c>
      <c r="F15">
        <f>(F14-PI()/6)</f>
        <v>0.65582725032683331</v>
      </c>
      <c r="G15">
        <f t="shared" si="4"/>
        <v>0.60981508397535267</v>
      </c>
    </row>
    <row r="16" spans="1:16" x14ac:dyDescent="0.2">
      <c r="C16">
        <f t="shared" si="0"/>
        <v>840</v>
      </c>
      <c r="D16">
        <f t="shared" ref="D16:D24" si="6">D15+1</f>
        <v>14</v>
      </c>
      <c r="E16">
        <f t="shared" si="5"/>
        <v>870</v>
      </c>
      <c r="F16">
        <f>(F15+PI()/15)</f>
        <v>0.86526676056615281</v>
      </c>
      <c r="G16">
        <f t="shared" si="4"/>
        <v>0.76126826815357818</v>
      </c>
    </row>
    <row r="17" spans="2:7" x14ac:dyDescent="0.2">
      <c r="C17">
        <f t="shared" si="0"/>
        <v>900</v>
      </c>
      <c r="D17">
        <f t="shared" si="6"/>
        <v>15</v>
      </c>
      <c r="E17">
        <f t="shared" si="5"/>
        <v>930</v>
      </c>
      <c r="F17">
        <f>(F16+PI()/13)</f>
        <v>1.1069277339192138</v>
      </c>
      <c r="G17">
        <f t="shared" si="4"/>
        <v>0.89432834216831736</v>
      </c>
    </row>
    <row r="18" spans="2:7" x14ac:dyDescent="0.2">
      <c r="C18">
        <f t="shared" si="0"/>
        <v>960</v>
      </c>
      <c r="D18">
        <f t="shared" si="6"/>
        <v>16</v>
      </c>
      <c r="E18">
        <f t="shared" si="5"/>
        <v>990</v>
      </c>
      <c r="F18">
        <f>(F17+PI()/14)</f>
        <v>1.3313272091756276</v>
      </c>
      <c r="G18">
        <f t="shared" si="4"/>
        <v>0.97146403010327453</v>
      </c>
    </row>
    <row r="19" spans="2:7" x14ac:dyDescent="0.2">
      <c r="C19">
        <f t="shared" si="0"/>
        <v>1020</v>
      </c>
      <c r="D19">
        <f t="shared" si="6"/>
        <v>17</v>
      </c>
      <c r="E19">
        <f t="shared" si="5"/>
        <v>1050</v>
      </c>
      <c r="F19">
        <f>(F18+PI()/14)-SQRT(PI()/18)</f>
        <v>1.1379553053268747</v>
      </c>
      <c r="G19">
        <f t="shared" si="4"/>
        <v>0.90777774405704059</v>
      </c>
    </row>
    <row r="20" spans="2:7" x14ac:dyDescent="0.2">
      <c r="C20">
        <f t="shared" si="0"/>
        <v>1080</v>
      </c>
      <c r="D20">
        <f t="shared" si="6"/>
        <v>18</v>
      </c>
      <c r="E20">
        <f t="shared" si="5"/>
        <v>1110</v>
      </c>
      <c r="F20">
        <f t="shared" ref="F20:F25" si="7">(F19+PI()/14)-SQRT(PI()/18)</f>
        <v>0.94458340147812181</v>
      </c>
      <c r="G20">
        <f t="shared" si="4"/>
        <v>0.81025284384464391</v>
      </c>
    </row>
    <row r="21" spans="2:7" x14ac:dyDescent="0.2">
      <c r="C21">
        <f t="shared" si="0"/>
        <v>1140</v>
      </c>
      <c r="D21">
        <f t="shared" si="6"/>
        <v>19</v>
      </c>
      <c r="E21">
        <f t="shared" si="5"/>
        <v>1170</v>
      </c>
      <c r="F21">
        <f t="shared" si="7"/>
        <v>0.7512114976293689</v>
      </c>
      <c r="G21">
        <f t="shared" si="4"/>
        <v>0.68252469890699208</v>
      </c>
    </row>
    <row r="22" spans="2:7" x14ac:dyDescent="0.2">
      <c r="C22">
        <f t="shared" si="0"/>
        <v>1200</v>
      </c>
      <c r="D22">
        <f t="shared" si="6"/>
        <v>20</v>
      </c>
      <c r="E22">
        <f t="shared" si="5"/>
        <v>1230</v>
      </c>
      <c r="F22">
        <f t="shared" si="7"/>
        <v>0.55783959378061598</v>
      </c>
      <c r="G22">
        <f t="shared" si="4"/>
        <v>0.52935454451670616</v>
      </c>
    </row>
    <row r="23" spans="2:7" x14ac:dyDescent="0.2">
      <c r="C23">
        <f t="shared" si="0"/>
        <v>1260</v>
      </c>
      <c r="D23">
        <f t="shared" si="6"/>
        <v>21</v>
      </c>
      <c r="E23">
        <f t="shared" si="5"/>
        <v>1290</v>
      </c>
      <c r="F23">
        <f t="shared" si="7"/>
        <v>0.36446768993186301</v>
      </c>
      <c r="G23">
        <f t="shared" si="4"/>
        <v>0.35645200044593456</v>
      </c>
    </row>
    <row r="24" spans="2:7" x14ac:dyDescent="0.2">
      <c r="C24">
        <f t="shared" si="0"/>
        <v>1320</v>
      </c>
      <c r="D24">
        <f t="shared" si="6"/>
        <v>22</v>
      </c>
      <c r="E24">
        <f t="shared" si="5"/>
        <v>1350</v>
      </c>
      <c r="F24">
        <f t="shared" si="7"/>
        <v>0.1710957860831101</v>
      </c>
      <c r="G24">
        <f t="shared" si="4"/>
        <v>0.17026223734956761</v>
      </c>
    </row>
    <row r="25" spans="2:7" x14ac:dyDescent="0.2">
      <c r="C25">
        <f>D25*60</f>
        <v>1380</v>
      </c>
      <c r="D25">
        <f>D24+1</f>
        <v>23</v>
      </c>
      <c r="E25">
        <f t="shared" si="5"/>
        <v>1410</v>
      </c>
      <c r="F25">
        <f t="shared" si="7"/>
        <v>-2.2276117765642867E-2</v>
      </c>
      <c r="G25">
        <v>1E-3</v>
      </c>
    </row>
    <row r="27" spans="2:7" x14ac:dyDescent="0.2">
      <c r="B27" t="s">
        <v>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Heliopolis</dc:creator>
  <cp:lastModifiedBy>Microsoft Office User</cp:lastModifiedBy>
  <dcterms:created xsi:type="dcterms:W3CDTF">2020-02-23T15:54:44Z</dcterms:created>
  <dcterms:modified xsi:type="dcterms:W3CDTF">2020-12-08T17:46:26Z</dcterms:modified>
</cp:coreProperties>
</file>