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" sheetId="1" r:id="rId4"/>
    <sheet state="visible" name="new8.23origin" sheetId="2" r:id="rId5"/>
    <sheet state="visible" name="8.24bk" sheetId="3" r:id="rId6"/>
    <sheet state="visible" name="new8.24bk" sheetId="4" r:id="rId7"/>
    <sheet state="visible" name="8.25_bk" sheetId="5" r:id="rId8"/>
    <sheet state="visible" name="8.28" sheetId="6" r:id="rId9"/>
    <sheet state="visible" name="8.29" sheetId="7" r:id="rId10"/>
    <sheet state="visible" name="new8.23_bk" sheetId="8" r:id="rId11"/>
    <sheet state="visible" name="New" sheetId="9" r:id="rId12"/>
    <sheet state="visible" name="Total" sheetId="10" r:id="rId13"/>
    <sheet state="visible" name="TotalRepaired" sheetId="11" r:id="rId14"/>
    <sheet state="visible" name="TotalFailed" sheetId="12" r:id="rId15"/>
    <sheet state="visible" name="TotalFailedNew" sheetId="13" r:id="rId16"/>
    <sheet state="visible" name="All_models" sheetId="14" r:id="rId17"/>
    <sheet state="visible" name="simplednn" sheetId="15" r:id="rId18"/>
    <sheet state="visible" name="simplednn_no" sheetId="16" r:id="rId19"/>
    <sheet state="visible" name="simplednn_blob" sheetId="17" r:id="rId20"/>
    <sheet state="visible" name="simplednn_blob_no" sheetId="18" r:id="rId21"/>
    <sheet state="visible" name="lenet" sheetId="19" r:id="rId22"/>
    <sheet state="visible" name="lenet_no" sheetId="20" r:id="rId23"/>
    <sheet state="visible" name="lenet_cifar10" sheetId="21" r:id="rId24"/>
    <sheet state="visible" name="lenet_cifar10_no" sheetId="22" r:id="rId25"/>
    <sheet state="visible" name="lstm" sheetId="23" r:id="rId26"/>
    <sheet state="visible" name="lstm_no" sheetId="24" r:id="rId27"/>
    <sheet state="visible" name="lstm_reuters" sheetId="25" r:id="rId28"/>
    <sheet state="visible" name="lstm_reuters_no" sheetId="26" r:id="rId29"/>
    <sheet state="visible" name="工作表17" sheetId="27" r:id="rId30"/>
    <sheet state="visible" name="repaired_time" sheetId="28" r:id="rId31"/>
    <sheet state="visible" name="failed_time" sheetId="29" r:id="rId32"/>
    <sheet state="visible" name="circle_b" sheetId="30" r:id="rId33"/>
    <sheet state="visible" name="blob_b" sheetId="31" r:id="rId34"/>
    <sheet state="visible" name="MNIST_b" sheetId="32" r:id="rId35"/>
    <sheet state="visible" name="CIFAR10_b" sheetId="33" r:id="rId36"/>
    <sheet state="visible" name="IMDB_b" sheetId="34" r:id="rId37"/>
    <sheet state="visible" name="Reuters_b" sheetId="35" r:id="rId38"/>
    <sheet state="visible" name="Totalb" sheetId="36" r:id="rId39"/>
    <sheet state="visible" name="improvement_by_problem" sheetId="37" r:id="rId40"/>
  </sheets>
  <definedNames/>
  <calcPr/>
</workbook>
</file>

<file path=xl/sharedStrings.xml><?xml version="1.0" encoding="utf-8"?>
<sst xmlns="http://schemas.openxmlformats.org/spreadsheetml/2006/main" count="2626" uniqueCount="182">
  <si>
    <t>Dataset</t>
  </si>
  <si>
    <t>Status</t>
  </si>
  <si>
    <t>case</t>
  </si>
  <si>
    <t>#Problem</t>
  </si>
  <si>
    <t>Accuracy</t>
  </si>
  <si>
    <t>Train Time</t>
  </si>
  <si>
    <t>Average Memory</t>
  </si>
  <si>
    <t>Initial</t>
  </si>
  <si>
    <t>Repaired</t>
  </si>
  <si>
    <t>Absolute
Improvement</t>
  </si>
  <si>
    <t>ImproveRate</t>
  </si>
  <si>
    <t>Initial 
(s)</t>
  </si>
  <si>
    <t>Repaired 
(s)</t>
  </si>
  <si>
    <t>R/I</t>
  </si>
  <si>
    <t>Initial 
(MB)</t>
  </si>
  <si>
    <t>Repaired
 (MB)</t>
  </si>
  <si>
    <t>Blob</t>
  </si>
  <si>
    <t>Repaired: 
46</t>
  </si>
  <si>
    <t>...</t>
  </si>
  <si>
    <t>AVE</t>
  </si>
  <si>
    <t>MAX</t>
  </si>
  <si>
    <t>MIN</t>
  </si>
  <si>
    <t>Failed: 
8</t>
  </si>
  <si>
    <t>Circle</t>
  </si>
  <si>
    <t>Repaired: 
71</t>
  </si>
  <si>
    <t>Failed: 
1</t>
  </si>
  <si>
    <t>CIFAR-10</t>
  </si>
  <si>
    <t>Repaired: 
45</t>
  </si>
  <si>
    <t>MNIST</t>
  </si>
  <si>
    <t>Repaired: 
38</t>
  </si>
  <si>
    <t xml:space="preserve">Failed: 
4
</t>
  </si>
  <si>
    <t>Reuters</t>
  </si>
  <si>
    <t>Repaired: 
30</t>
  </si>
  <si>
    <t>IMDB</t>
  </si>
  <si>
    <t>Repaired: 
24</t>
  </si>
  <si>
    <t>n.a.</t>
  </si>
  <si>
    <t>Failed: 
5</t>
  </si>
  <si>
    <t>Total</t>
  </si>
  <si>
    <t>Failed</t>
  </si>
  <si>
    <t>Ini
(%)</t>
  </si>
  <si>
    <t>Rep
(%)</t>
  </si>
  <si>
    <t>ABI
(%)</t>
  </si>
  <si>
    <t>IR</t>
  </si>
  <si>
    <t>Ini 
(s)</t>
  </si>
  <si>
    <t>Rep
(s)</t>
  </si>
  <si>
    <t>RIT</t>
  </si>
  <si>
    <t>Ini
(MB)</t>
  </si>
  <si>
    <t>Rep
 (MB)</t>
  </si>
  <si>
    <t>RIM</t>
  </si>
  <si>
    <t>Ave</t>
  </si>
  <si>
    <t>Max</t>
  </si>
  <si>
    <t>Min</t>
  </si>
  <si>
    <t>All</t>
  </si>
  <si>
    <t>Case</t>
  </si>
  <si>
    <t>Ini (%)</t>
  </si>
  <si>
    <t>Rep (%)</t>
  </si>
  <si>
    <t>ABI (%)</t>
  </si>
  <si>
    <t>Ini (s)</t>
  </si>
  <si>
    <t>Rep (s)</t>
  </si>
  <si>
    <t>Ini (MB)</t>
  </si>
  <si>
    <t>Rep (MB)</t>
  </si>
  <si>
    <t>4(Max)</t>
  </si>
  <si>
    <t>5(Min)</t>
  </si>
  <si>
    <t>2(Max)</t>
  </si>
  <si>
    <t>3(Min)</t>
  </si>
  <si>
    <t>3(Max)</t>
  </si>
  <si>
    <t>4(Min)</t>
  </si>
  <si>
    <t>Benign:</t>
  </si>
  <si>
    <t>Ini ()</t>
  </si>
  <si>
    <t>Rep ()</t>
  </si>
  <si>
    <t>ABI ()</t>
  </si>
  <si>
    <t>Repaired: 46</t>
  </si>
  <si>
    <t>Failed: 8</t>
  </si>
  <si>
    <t>Benign: 39</t>
  </si>
  <si>
    <t>-</t>
  </si>
  <si>
    <t>Repaired: 71</t>
  </si>
  <si>
    <t>n.a</t>
  </si>
  <si>
    <t>Failed: 1</t>
  </si>
  <si>
    <t>Benign: 36</t>
  </si>
  <si>
    <t>Repaired: 45</t>
  </si>
  <si>
    <t>Benign: 35</t>
  </si>
  <si>
    <t>Repaired: 38</t>
  </si>
  <si>
    <t>Failed: 4</t>
  </si>
  <si>
    <t>Benign: 78</t>
  </si>
  <si>
    <t>Repaired: 30</t>
  </si>
  <si>
    <t>Benign: 32</t>
  </si>
  <si>
    <t>Repaired: 25</t>
  </si>
  <si>
    <t>Failed: 5</t>
  </si>
  <si>
    <t>Benign: 13</t>
  </si>
  <si>
    <t>Benign</t>
  </si>
  <si>
    <t>Failed: 2</t>
  </si>
  <si>
    <t>Normal: 39</t>
  </si>
  <si>
    <t>Normal: 36</t>
  </si>
  <si>
    <t>Normal: 35</t>
  </si>
  <si>
    <t>Normal: 78</t>
  </si>
  <si>
    <t>Normal: 32</t>
  </si>
  <si>
    <t>Failed: 3</t>
  </si>
  <si>
    <t>Normal: 13</t>
  </si>
  <si>
    <t>Normal</t>
  </si>
  <si>
    <t>Ini</t>
  </si>
  <si>
    <t>Rep</t>
  </si>
  <si>
    <t>ABI</t>
  </si>
  <si>
    <t>%IR</t>
  </si>
  <si>
    <t>%RIT</t>
  </si>
  <si>
    <t>%RIM</t>
  </si>
  <si>
    <t>%Ini</t>
  </si>
  <si>
    <t>%Rep</t>
  </si>
  <si>
    <t>%ABI</t>
  </si>
  <si>
    <t>lenet</t>
  </si>
  <si>
    <t>Cifar10</t>
  </si>
  <si>
    <t>LSTM</t>
  </si>
  <si>
    <t>REuters</t>
  </si>
  <si>
    <t>following fail</t>
  </si>
  <si>
    <t>CIFAR10</t>
  </si>
  <si>
    <t>['vanish']</t>
  </si>
  <si>
    <t>-0.015&lt;Improve&lt;0</t>
  </si>
  <si>
    <t>0≤Improve&lt;0.1</t>
  </si>
  <si>
    <t>Ratio&lt;2</t>
  </si>
  <si>
    <t>0.1≤Improve&lt;0.3</t>
  </si>
  <si>
    <t>2≤Ratio&lt;3</t>
  </si>
  <si>
    <t>0.3≤Improve&lt;0.5</t>
  </si>
  <si>
    <t>3≤Ratio&lt;4</t>
  </si>
  <si>
    <t>0.5≤Improve&lt;0.7</t>
  </si>
  <si>
    <t>4≤Ratio&lt;5</t>
  </si>
  <si>
    <t>Improve≥0.7</t>
  </si>
  <si>
    <t>Ratio≥5</t>
  </si>
  <si>
    <t>sum</t>
  </si>
  <si>
    <t>Model</t>
  </si>
  <si>
    <t>Original(%)</t>
  </si>
  <si>
    <t>AT(%)</t>
  </si>
  <si>
    <t>Improve(%)</t>
  </si>
  <si>
    <t>Ratio</t>
  </si>
  <si>
    <t>Original(s)</t>
  </si>
  <si>
    <t>AT(s)</t>
  </si>
  <si>
    <t>Original(MB)</t>
  </si>
  <si>
    <t>AT(MB)</t>
  </si>
  <si>
    <t>issue_list</t>
  </si>
  <si>
    <t>issue_amount</t>
  </si>
  <si>
    <t>in_accuracy</t>
  </si>
  <si>
    <t>rp_accuracy</t>
  </si>
  <si>
    <t>abs_improvement</t>
  </si>
  <si>
    <t>rate_improvement</t>
  </si>
  <si>
    <t>in_time</t>
  </si>
  <si>
    <t>rp_time</t>
  </si>
  <si>
    <t>rate_time</t>
  </si>
  <si>
    <t>in_memory</t>
  </si>
  <si>
    <t>rp_memory</t>
  </si>
  <si>
    <t>rate_memory</t>
  </si>
  <si>
    <t>['not_converge']</t>
  </si>
  <si>
    <t>['vanish', 'not_converge']</t>
  </si>
  <si>
    <t>['vanish', 'explode', 'unstable']</t>
  </si>
  <si>
    <t>['unstable']</t>
  </si>
  <si>
    <t>['vanish', 'relu', 'unstable']</t>
  </si>
  <si>
    <t>['not_converge', 'unstable']</t>
  </si>
  <si>
    <t>['explode']</t>
  </si>
  <si>
    <t>['relu']</t>
  </si>
  <si>
    <t>['relu', 'vanish']</t>
  </si>
  <si>
    <t>Improve</t>
  </si>
  <si>
    <t>max</t>
  </si>
  <si>
    <t>min</t>
  </si>
  <si>
    <t>TimeRate</t>
  </si>
  <si>
    <t>MemoryRate</t>
  </si>
  <si>
    <t>['vanish', 'explode']</t>
  </si>
  <si>
    <t>['vanish', 'unstable']</t>
  </si>
  <si>
    <t>['relu', 'explode']</t>
  </si>
  <si>
    <t>['vanish', 'relu']</t>
  </si>
  <si>
    <t>['explode', 'unstable']</t>
  </si>
  <si>
    <t>['explode', 'not_converge', 'vanish']</t>
  </si>
  <si>
    <t>['explode', 'vanish']</t>
  </si>
  <si>
    <t>['explode', 'not_converge']</t>
  </si>
  <si>
    <t>detect</t>
  </si>
  <si>
    <t>repair</t>
  </si>
  <si>
    <t>detect_rate</t>
  </si>
  <si>
    <t>fail</t>
  </si>
  <si>
    <t>Problems</t>
  </si>
  <si>
    <t>#Repaired Models</t>
  </si>
  <si>
    <t>Avg Improve(%)</t>
  </si>
  <si>
    <t>Gradient Vanish</t>
  </si>
  <si>
    <t>Gradient Explode</t>
  </si>
  <si>
    <t>Dying ReLU</t>
  </si>
  <si>
    <t>Oscillating Loss</t>
  </si>
  <si>
    <t>Slow Convergence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</si>
</sst>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>
      <color rgb="FF000000"/>
      <name val="Arial"/>
    </font>
    <font>
      <color rgb="FFFFFF00"/>
      <name val="Arial"/>
    </font>
    <font>
      <sz val="11.0"/>
      <color rgb="FF000000"/>
      <name val="等线"/>
    </font>
    <font>
      <sz val="11.0"/>
      <color rgb="FF000000"/>
      <name val="Inconsolata"/>
    </font>
    <font/>
    <font>
      <b/>
      <i/>
      <name val="Arial"/>
    </font>
    <font>
      <sz val="10.0"/>
    </font>
    <font>
      <sz val="10.0"/>
      <color rgb="FF000000"/>
      <name val="等线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0" fontId="3" numFmtId="4" xfId="0" applyAlignment="1" applyFont="1" applyNumberFormat="1">
      <alignment horizontal="center" readingOrder="0" vertical="center"/>
    </xf>
    <xf borderId="0" fillId="0" fontId="3" numFmtId="10" xfId="0" applyAlignment="1" applyFont="1" applyNumberFormat="1">
      <alignment horizontal="center" readingOrder="0" vertical="center"/>
    </xf>
    <xf borderId="0" fillId="0" fontId="3" numFmtId="10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4" xfId="0" applyAlignment="1" applyFont="1" applyNumberForma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0" fillId="2" fontId="4" numFmtId="4" xfId="0" applyAlignment="1" applyFill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4" xfId="0" applyAlignment="1" applyFont="1" applyNumberFormat="1">
      <alignment horizontal="center" readingOrder="0" vertical="center"/>
    </xf>
    <xf borderId="0" fillId="0" fontId="2" numFmtId="10" xfId="0" applyAlignment="1" applyFont="1" applyNumberFormat="1">
      <alignment horizontal="center" readingOrder="0" vertical="center"/>
    </xf>
    <xf borderId="0" fillId="0" fontId="2" numFmtId="1" xfId="0" applyFont="1" applyNumberFormat="1"/>
    <xf borderId="0" fillId="0" fontId="2" numFmtId="0" xfId="0" applyFont="1"/>
    <xf borderId="0" fillId="0" fontId="2" numFmtId="4" xfId="0" applyAlignment="1" applyFont="1" applyNumberFormat="1">
      <alignment horizontal="center"/>
    </xf>
    <xf borderId="0" fillId="0" fontId="2" numFmtId="10" xfId="0" applyFont="1" applyNumberFormat="1"/>
    <xf borderId="0" fillId="0" fontId="1" numFmtId="2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2" xfId="0" applyAlignment="1" applyFont="1" applyNumberFormat="1">
      <alignment horizontal="right" vertical="center"/>
    </xf>
    <xf borderId="0" fillId="0" fontId="2" numFmtId="2" xfId="0" applyAlignment="1" applyFont="1" applyNumberFormat="1">
      <alignment horizontal="right" readingOrder="0" vertical="center"/>
    </xf>
    <xf borderId="0" fillId="2" fontId="4" numFmtId="2" xfId="0" applyAlignment="1" applyFont="1" applyNumberFormat="1">
      <alignment horizontal="right" vertical="center"/>
    </xf>
    <xf borderId="0" fillId="0" fontId="2" numFmtId="2" xfId="0" applyFont="1" applyNumberFormat="1"/>
    <xf borderId="0" fillId="0" fontId="2" numFmtId="4" xfId="0" applyFont="1" applyNumberFormat="1"/>
    <xf borderId="0" fillId="0" fontId="1" numFmtId="4" xfId="0" applyAlignment="1" applyFont="1" applyNumberFormat="1">
      <alignment horizontal="center" readingOrder="0" vertical="center"/>
    </xf>
    <xf borderId="0" fillId="0" fontId="2" numFmtId="1" xfId="0" applyAlignment="1" applyFont="1" applyNumberFormat="1">
      <alignment horizontal="right" vertical="center"/>
    </xf>
    <xf borderId="0" fillId="0" fontId="2" numFmtId="4" xfId="0" applyAlignment="1" applyFont="1" applyNumberFormat="1">
      <alignment horizontal="right" readingOrder="0" vertical="center"/>
    </xf>
    <xf borderId="0" fillId="0" fontId="2" numFmtId="4" xfId="0" applyAlignment="1" applyFont="1" applyNumberFormat="1">
      <alignment horizontal="right" vertical="center"/>
    </xf>
    <xf borderId="0" fillId="0" fontId="5" numFmtId="1" xfId="0" applyAlignment="1" applyFont="1" applyNumberFormat="1">
      <alignment horizontal="right" readingOrder="0" vertical="center"/>
    </xf>
    <xf borderId="0" fillId="0" fontId="2" numFmtId="1" xfId="0" applyAlignment="1" applyFont="1" applyNumberFormat="1">
      <alignment horizontal="right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/>
    </xf>
    <xf borderId="0" fillId="3" fontId="2" numFmtId="2" xfId="0" applyAlignment="1" applyFill="1" applyFont="1" applyNumberFormat="1">
      <alignment horizontal="right" readingOrder="0" vertical="center"/>
    </xf>
    <xf borderId="0" fillId="4" fontId="2" numFmtId="2" xfId="0" applyAlignment="1" applyFill="1" applyFont="1" applyNumberFormat="1">
      <alignment horizontal="right" readingOrder="0" vertical="center"/>
    </xf>
    <xf borderId="0" fillId="0" fontId="2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/>
    </xf>
    <xf borderId="0" fillId="0" fontId="2" numFmtId="10" xfId="0" applyAlignment="1" applyFont="1" applyNumberFormat="1">
      <alignment horizontal="right" vertical="center"/>
    </xf>
    <xf borderId="0" fillId="5" fontId="2" numFmtId="0" xfId="0" applyAlignment="1" applyFill="1" applyFont="1">
      <alignment readingOrder="0"/>
    </xf>
    <xf borderId="0" fillId="3" fontId="2" numFmtId="2" xfId="0" applyAlignment="1" applyFont="1" applyNumberFormat="1">
      <alignment horizontal="right" vertical="center"/>
    </xf>
    <xf borderId="0" fillId="4" fontId="2" numFmtId="2" xfId="0" applyAlignment="1" applyFont="1" applyNumberFormat="1">
      <alignment horizontal="right" vertical="center"/>
    </xf>
    <xf borderId="0" fillId="0" fontId="2" numFmtId="0" xfId="0" applyAlignment="1" applyFont="1">
      <alignment horizontal="right" readingOrder="0"/>
    </xf>
    <xf borderId="0" fillId="0" fontId="2" numFmtId="2" xfId="0" applyAlignment="1" applyFont="1" applyNumberFormat="1">
      <alignment horizontal="right"/>
    </xf>
    <xf borderId="0" fillId="0" fontId="2" numFmtId="0" xfId="0" applyAlignment="1" applyFont="1">
      <alignment horizontal="right" readingOrder="0" vertical="center"/>
    </xf>
    <xf borderId="0" fillId="0" fontId="1" numFmtId="4" xfId="0" applyAlignment="1" applyFont="1" applyNumberFormat="1">
      <alignment horizontal="right" vertical="center"/>
    </xf>
    <xf borderId="0" fillId="0" fontId="3" numFmtId="4" xfId="0" applyAlignment="1" applyFont="1" applyNumberFormat="1">
      <alignment horizontal="right" readingOrder="0" vertical="center"/>
    </xf>
    <xf borderId="0" fillId="0" fontId="2" numFmtId="0" xfId="0" applyAlignment="1" applyFont="1">
      <alignment horizontal="right" vertical="center"/>
    </xf>
    <xf borderId="0" fillId="2" fontId="4" numFmtId="10" xfId="0" applyAlignment="1" applyFont="1" applyNumberFormat="1">
      <alignment horizontal="right" vertical="center"/>
    </xf>
    <xf borderId="0" fillId="0" fontId="2" numFmtId="0" xfId="0" applyAlignment="1" applyFont="1">
      <alignment horizontal="right" readingOrder="0" vertical="center"/>
    </xf>
    <xf borderId="0" fillId="0" fontId="2" numFmtId="10" xfId="0" applyAlignment="1" applyFont="1" applyNumberFormat="1">
      <alignment horizontal="right" readingOrder="0" vertical="center"/>
    </xf>
    <xf borderId="0" fillId="0" fontId="6" numFmtId="0" xfId="0" applyAlignment="1" applyFont="1">
      <alignment horizontal="right" readingOrder="0" shrinkToFit="0" wrapText="0"/>
    </xf>
    <xf borderId="0" fillId="6" fontId="6" numFmtId="0" xfId="0" applyAlignment="1" applyFill="1" applyFont="1">
      <alignment horizontal="right" readingOrder="0" shrinkToFit="0" wrapText="0"/>
    </xf>
    <xf borderId="0" fillId="5" fontId="6" numFmtId="0" xfId="0" applyAlignment="1" applyFont="1">
      <alignment horizontal="right" readingOrder="0" shrinkToFit="0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0" fontId="2" numFmtId="164" xfId="0" applyFont="1" applyNumberFormat="1"/>
    <xf borderId="0" fillId="2" fontId="7" numFmtId="0" xfId="0" applyFont="1"/>
    <xf borderId="0" fillId="6" fontId="8" numFmtId="0" xfId="0" applyAlignment="1" applyFont="1">
      <alignment readingOrder="0"/>
    </xf>
    <xf borderId="0" fillId="0" fontId="1" numFmtId="1" xfId="0" applyAlignment="1" applyFont="1" applyNumberFormat="1">
      <alignment horizontal="center" readingOrder="0" vertical="center"/>
    </xf>
    <xf borderId="0" fillId="0" fontId="9" numFmtId="2" xfId="0" applyAlignment="1" applyFont="1" applyNumberFormat="1">
      <alignment horizontal="center" readingOrder="0" vertical="center"/>
    </xf>
    <xf borderId="0" fillId="0" fontId="9" numFmtId="4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right" readingOrder="0"/>
    </xf>
    <xf borderId="0" fillId="0" fontId="10" numFmtId="2" xfId="0" applyAlignment="1" applyFont="1" applyNumberFormat="1">
      <alignment horizontal="right" readingOrder="0"/>
    </xf>
    <xf borderId="0" fillId="0" fontId="11" numFmtId="0" xfId="0" applyAlignment="1" applyFont="1">
      <alignment horizontal="right" readingOrder="0" shrinkToFit="0" wrapText="0"/>
    </xf>
    <xf borderId="0" fillId="0" fontId="11" numFmtId="2" xfId="0" applyAlignment="1" applyFont="1" applyNumberFormat="1">
      <alignment horizontal="right" readingOrder="0" shrinkToFit="0" wrapText="0"/>
    </xf>
    <xf borderId="0" fillId="0" fontId="12" numFmtId="0" xfId="0" applyAlignment="1" applyFont="1">
      <alignment horizontal="center" readingOrder="0" vertical="center"/>
    </xf>
    <xf borderId="0" fillId="0" fontId="8" numFmtId="2" xfId="0" applyFont="1" applyNumberFormat="1"/>
    <xf borderId="0" fillId="7" fontId="2" numFmtId="0" xfId="0" applyAlignment="1" applyFill="1" applyFont="1">
      <alignment readingOrder="0"/>
    </xf>
    <xf borderId="0" fillId="5" fontId="2" numFmtId="0" xfId="0" applyAlignment="1" applyFont="1">
      <alignment horizontal="right" vertical="bottom"/>
    </xf>
    <xf borderId="0" fillId="0" fontId="6" numFmtId="11" xfId="0" applyAlignment="1" applyFont="1" applyNumberFormat="1">
      <alignment horizontal="right" readingOrder="0" shrinkToFit="0" wrapText="0"/>
    </xf>
    <xf borderId="0" fillId="0" fontId="6" numFmtId="0" xfId="0" applyAlignment="1" applyFont="1">
      <alignment shrinkToFit="0" wrapText="0"/>
    </xf>
    <xf borderId="0" fillId="0" fontId="12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right" readingOrder="0"/>
    </xf>
    <xf borderId="0" fillId="0" fontId="8" numFmtId="10" xfId="0" applyAlignment="1" applyFont="1" applyNumberFormat="1">
      <alignment horizontal="right"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I1" s="4" t="s">
        <v>5</v>
      </c>
      <c r="L1" s="4" t="s">
        <v>6</v>
      </c>
      <c r="O1" s="5"/>
    </row>
    <row r="2">
      <c r="E2" s="6" t="s">
        <v>7</v>
      </c>
      <c r="F2" s="6" t="s">
        <v>8</v>
      </c>
      <c r="G2" s="7" t="s">
        <v>9</v>
      </c>
      <c r="H2" s="8" t="s">
        <v>10</v>
      </c>
      <c r="I2" s="6" t="s">
        <v>11</v>
      </c>
      <c r="J2" s="6" t="s">
        <v>12</v>
      </c>
      <c r="K2" s="9" t="s">
        <v>13</v>
      </c>
      <c r="L2" s="6" t="s">
        <v>14</v>
      </c>
      <c r="M2" s="6" t="s">
        <v>15</v>
      </c>
      <c r="N2" s="9" t="s">
        <v>13</v>
      </c>
      <c r="O2" s="5"/>
    </row>
    <row r="3">
      <c r="A3" s="10" t="s">
        <v>16</v>
      </c>
      <c r="B3" s="10" t="s">
        <v>17</v>
      </c>
      <c r="C3" s="10">
        <v>1.0</v>
      </c>
      <c r="D3" s="5">
        <v>2.0</v>
      </c>
      <c r="E3" s="11">
        <v>0.336666673421859</v>
      </c>
      <c r="F3" s="11">
        <v>0.846666693687439</v>
      </c>
      <c r="G3" s="11">
        <v>0.510000020265579</v>
      </c>
      <c r="H3" s="12">
        <v>1.51485151494791</v>
      </c>
      <c r="I3" s="11">
        <v>7.51287031173706</v>
      </c>
      <c r="J3" s="11">
        <v>116.740446090698</v>
      </c>
      <c r="K3" s="12">
        <v>15.5387277094773</v>
      </c>
      <c r="L3" s="11">
        <v>1561.203125</v>
      </c>
      <c r="M3" s="11">
        <v>1561.203125</v>
      </c>
      <c r="N3" s="12">
        <v>1.0</v>
      </c>
      <c r="O3" s="5"/>
    </row>
    <row r="4">
      <c r="C4" s="10">
        <v>2.0</v>
      </c>
      <c r="D4" s="5">
        <v>1.0</v>
      </c>
      <c r="E4" s="11">
        <v>0.389999985694885</v>
      </c>
      <c r="F4" s="11">
        <v>0.806666672229766</v>
      </c>
      <c r="G4" s="11">
        <v>0.416666686534881</v>
      </c>
      <c r="H4" s="12">
        <v>1.06837615850801</v>
      </c>
      <c r="I4" s="11">
        <v>5.12937307357788</v>
      </c>
      <c r="J4" s="11">
        <v>15.6188759803771</v>
      </c>
      <c r="K4" s="12">
        <v>3.04498732229718</v>
      </c>
      <c r="L4" s="11">
        <v>1561.203125</v>
      </c>
      <c r="M4" s="11">
        <v>1561.203125</v>
      </c>
      <c r="N4" s="12">
        <v>1.0</v>
      </c>
      <c r="O4" s="5"/>
    </row>
    <row r="5">
      <c r="C5" s="10">
        <v>3.0</v>
      </c>
      <c r="D5" s="5">
        <v>1.0</v>
      </c>
      <c r="E5" s="11">
        <v>0.513333320617675</v>
      </c>
      <c r="F5" s="11">
        <v>0.82666665315628</v>
      </c>
      <c r="G5" s="11">
        <v>0.313333332538604</v>
      </c>
      <c r="H5" s="12">
        <v>0.610389623961253</v>
      </c>
      <c r="I5" s="11">
        <v>7.9061152935028</v>
      </c>
      <c r="J5" s="11">
        <v>35.1241126060485</v>
      </c>
      <c r="K5" s="12">
        <v>4.44265120126863</v>
      </c>
      <c r="L5" s="11">
        <v>1560.703125</v>
      </c>
      <c r="M5" s="11">
        <v>1562.203125</v>
      </c>
      <c r="N5" s="12">
        <v>1.00096110527106</v>
      </c>
      <c r="O5" s="5"/>
    </row>
    <row r="6">
      <c r="C6" s="10">
        <v>4.0</v>
      </c>
      <c r="D6" s="5">
        <v>1.0</v>
      </c>
      <c r="E6" s="11">
        <v>0.389999985694885</v>
      </c>
      <c r="F6" s="11">
        <v>0.786666691303253</v>
      </c>
      <c r="G6" s="11">
        <v>0.396666705608367</v>
      </c>
      <c r="H6" s="12">
        <v>1.01709415425132</v>
      </c>
      <c r="I6" s="11">
        <v>5.33125209808349</v>
      </c>
      <c r="J6" s="11">
        <v>16.8134343624115</v>
      </c>
      <c r="K6" s="12">
        <v>3.15374963574798</v>
      </c>
      <c r="L6" s="11">
        <v>1559.953125</v>
      </c>
      <c r="M6" s="11">
        <v>1560.453125</v>
      </c>
      <c r="N6" s="12">
        <v>1.00032052245159</v>
      </c>
      <c r="O6" s="5"/>
    </row>
    <row r="7">
      <c r="C7" s="10">
        <v>5.0</v>
      </c>
      <c r="D7" s="5">
        <v>1.0</v>
      </c>
      <c r="E7" s="11">
        <v>0.356666654348373</v>
      </c>
      <c r="F7" s="11">
        <v>0.846666693687439</v>
      </c>
      <c r="G7" s="11">
        <v>0.490000039339065</v>
      </c>
      <c r="H7" s="12">
        <v>1.37383193344578</v>
      </c>
      <c r="I7" s="11">
        <v>10.4272773265838</v>
      </c>
      <c r="J7" s="11">
        <v>23.2744014263153</v>
      </c>
      <c r="K7" s="12">
        <v>2.23206889942193</v>
      </c>
      <c r="L7" s="11">
        <v>1565.453125</v>
      </c>
      <c r="M7" s="11">
        <v>1565.453125</v>
      </c>
      <c r="N7" s="12">
        <v>1.0</v>
      </c>
      <c r="O7" s="5"/>
    </row>
    <row r="8">
      <c r="C8" s="10">
        <v>6.0</v>
      </c>
      <c r="D8" s="5">
        <v>1.0</v>
      </c>
      <c r="E8" s="11">
        <v>0.356666654348373</v>
      </c>
      <c r="F8" s="11">
        <v>0.763333320617675</v>
      </c>
      <c r="G8" s="11">
        <v>0.406666666269302</v>
      </c>
      <c r="H8" s="12">
        <v>1.14018695415269</v>
      </c>
      <c r="I8" s="11">
        <v>7.68415737152099</v>
      </c>
      <c r="J8" s="11">
        <v>20.8337187767028</v>
      </c>
      <c r="K8" s="12">
        <v>2.71125612990654</v>
      </c>
      <c r="L8" s="11">
        <v>1561.20703125</v>
      </c>
      <c r="M8" s="11">
        <v>1561.45703125</v>
      </c>
      <c r="N8" s="12">
        <v>1.00016013250965</v>
      </c>
      <c r="O8" s="5"/>
    </row>
    <row r="9">
      <c r="C9" s="10">
        <v>7.0</v>
      </c>
      <c r="D9" s="5">
        <v>1.0</v>
      </c>
      <c r="E9" s="11">
        <v>0.466666668653488</v>
      </c>
      <c r="F9" s="11">
        <v>0.860000014305114</v>
      </c>
      <c r="G9" s="11">
        <v>0.393333345651626</v>
      </c>
      <c r="H9" s="12">
        <v>0.842857165665042</v>
      </c>
      <c r="I9" s="11">
        <v>33.0475492477417</v>
      </c>
      <c r="J9" s="11">
        <v>45.9536070823669</v>
      </c>
      <c r="K9" s="12">
        <v>1.39052995239903</v>
      </c>
      <c r="L9" s="11">
        <v>1565.00110351562</v>
      </c>
      <c r="M9" s="11">
        <v>1565.20703125</v>
      </c>
      <c r="N9" s="12">
        <v>1.00013158312407</v>
      </c>
      <c r="O9" s="5"/>
    </row>
    <row r="10">
      <c r="C10" s="10">
        <v>8.0</v>
      </c>
      <c r="D10" s="5">
        <v>1.0</v>
      </c>
      <c r="E10" s="11">
        <v>0.356666654348373</v>
      </c>
      <c r="F10" s="11">
        <v>0.836666643619537</v>
      </c>
      <c r="G10" s="11">
        <v>0.479999989271163</v>
      </c>
      <c r="H10" s="12">
        <v>1.34579440892258</v>
      </c>
      <c r="I10" s="11">
        <v>6.46299123764038</v>
      </c>
      <c r="J10" s="11">
        <v>25.8239796161651</v>
      </c>
      <c r="K10" s="12">
        <v>3.99566990989661</v>
      </c>
      <c r="L10" s="11">
        <v>1566.94921875</v>
      </c>
      <c r="M10" s="11">
        <v>1570.44921875</v>
      </c>
      <c r="N10" s="12">
        <v>1.00223363971092</v>
      </c>
      <c r="O10" s="5"/>
    </row>
    <row r="11">
      <c r="C11" s="10">
        <v>9.0</v>
      </c>
      <c r="D11" s="5">
        <v>1.0</v>
      </c>
      <c r="E11" s="11">
        <v>0.356666654348373</v>
      </c>
      <c r="F11" s="11">
        <v>0.839999973773956</v>
      </c>
      <c r="G11" s="11">
        <v>0.483333319425582</v>
      </c>
      <c r="H11" s="12">
        <v>1.35514019472503</v>
      </c>
      <c r="I11" s="11">
        <v>17.6634774208068</v>
      </c>
      <c r="J11" s="11">
        <v>61.3465323448181</v>
      </c>
      <c r="K11" s="12">
        <v>3.47307219769501</v>
      </c>
      <c r="L11" s="11">
        <v>1567.49609375</v>
      </c>
      <c r="M11" s="11">
        <v>1565.44921875</v>
      </c>
      <c r="N11" s="12">
        <v>0.99869417537424</v>
      </c>
      <c r="O11" s="5"/>
    </row>
    <row r="12">
      <c r="C12" s="5" t="s">
        <v>18</v>
      </c>
      <c r="D12" s="5" t="s">
        <v>18</v>
      </c>
      <c r="E12" s="13" t="s">
        <v>18</v>
      </c>
      <c r="O12" s="5"/>
    </row>
    <row r="13">
      <c r="C13" s="14" t="s">
        <v>19</v>
      </c>
      <c r="D13" s="11">
        <v>1.1304347826086956</v>
      </c>
      <c r="E13" s="11">
        <v>0.43311593843542995</v>
      </c>
      <c r="F13" s="11">
        <v>0.8104347858739934</v>
      </c>
      <c r="G13" s="11">
        <v>0.37731884743856325</v>
      </c>
      <c r="H13" s="12">
        <v>1.026824219235048</v>
      </c>
      <c r="I13" s="11">
        <v>13.665260418601632</v>
      </c>
      <c r="J13" s="11">
        <v>51.7829628820004</v>
      </c>
      <c r="K13" s="12">
        <v>4.041784979777139</v>
      </c>
      <c r="L13" s="11">
        <v>1505.9114058235775</v>
      </c>
      <c r="M13" s="11">
        <v>1505.238139286737</v>
      </c>
      <c r="N13" s="12">
        <v>0.9994467553951241</v>
      </c>
      <c r="O13" s="5"/>
    </row>
    <row r="14">
      <c r="C14" s="14" t="s">
        <v>20</v>
      </c>
      <c r="D14" s="5">
        <v>3.0</v>
      </c>
      <c r="E14" s="11">
        <v>0.853333353996276</v>
      </c>
      <c r="F14" s="11">
        <v>0.863333344459533</v>
      </c>
      <c r="G14" s="11">
        <v>0.656666681170463</v>
      </c>
      <c r="H14" s="12">
        <v>3.22950827120709</v>
      </c>
      <c r="I14" s="11">
        <v>39.2321841716766</v>
      </c>
      <c r="J14" s="11">
        <v>586.625772237777</v>
      </c>
      <c r="K14" s="12">
        <v>36.9769150853396</v>
      </c>
      <c r="L14" s="11">
        <v>1580.684125</v>
      </c>
      <c r="M14" s="11">
        <v>1582.19140625</v>
      </c>
      <c r="N14" s="12">
        <v>1.00412517322504</v>
      </c>
      <c r="O14" s="5"/>
    </row>
    <row r="15">
      <c r="C15" s="14" t="s">
        <v>21</v>
      </c>
      <c r="D15" s="5">
        <v>1.0</v>
      </c>
      <c r="E15" s="11">
        <v>0.203333333134651</v>
      </c>
      <c r="F15" s="11">
        <v>0.600000023841857</v>
      </c>
      <c r="G15" s="11">
        <v>-0.00666666030883789</v>
      </c>
      <c r="H15" s="12">
        <v>-0.00781249236024469</v>
      </c>
      <c r="I15" s="11">
        <v>4.52711653709411</v>
      </c>
      <c r="J15" s="11">
        <v>13.3846209049224</v>
      </c>
      <c r="K15" s="12">
        <v>1.33565838944482</v>
      </c>
      <c r="L15" s="11">
        <v>1282.05840992647</v>
      </c>
      <c r="M15" s="11">
        <v>1258.62598604368</v>
      </c>
      <c r="N15" s="12">
        <v>0.981722810987897</v>
      </c>
      <c r="O15" s="5"/>
    </row>
    <row r="16">
      <c r="B16" s="10" t="s">
        <v>22</v>
      </c>
      <c r="C16" s="10">
        <v>1.0</v>
      </c>
      <c r="D16" s="14">
        <v>2.0</v>
      </c>
      <c r="E16" s="15">
        <v>0.306666672229766</v>
      </c>
      <c r="F16" s="15">
        <v>0.356666654348373</v>
      </c>
      <c r="G16" s="15">
        <v>0.0499999821186065</v>
      </c>
      <c r="H16" s="16">
        <v>0.163043416994281</v>
      </c>
      <c r="I16" s="15">
        <v>37.4060325622558</v>
      </c>
      <c r="J16" s="15">
        <v>399.094128131866</v>
      </c>
      <c r="K16" s="16">
        <v>10.6692450600753</v>
      </c>
      <c r="L16" s="15">
        <v>1574.44140625</v>
      </c>
      <c r="M16" s="15">
        <v>1576.44140625</v>
      </c>
      <c r="N16" s="16">
        <v>1.00127029179495</v>
      </c>
      <c r="O16" s="5"/>
    </row>
    <row r="17">
      <c r="C17" s="10">
        <v>2.0</v>
      </c>
      <c r="D17" s="14">
        <v>2.0</v>
      </c>
      <c r="E17" s="15">
        <v>0.469999998807907</v>
      </c>
      <c r="F17" s="15">
        <v>0.476666659116745</v>
      </c>
      <c r="G17" s="15">
        <v>0.00666666030883789</v>
      </c>
      <c r="H17" s="16">
        <v>0.0141843836718021</v>
      </c>
      <c r="I17" s="15">
        <v>20.8094913959503</v>
      </c>
      <c r="J17" s="15">
        <v>200.178196191787</v>
      </c>
      <c r="K17" s="16">
        <v>9.61956216915248</v>
      </c>
      <c r="L17" s="15">
        <v>1573.861671875</v>
      </c>
      <c r="M17" s="15">
        <v>1573.453125</v>
      </c>
      <c r="N17" s="16">
        <v>0.999740417546026</v>
      </c>
      <c r="O17" s="5"/>
    </row>
    <row r="18">
      <c r="C18" s="10">
        <v>3.0</v>
      </c>
      <c r="D18" s="14">
        <v>2.0</v>
      </c>
      <c r="E18" s="15">
        <v>0.496666669845581</v>
      </c>
      <c r="F18" s="15">
        <v>0.356666654348373</v>
      </c>
      <c r="G18" s="15">
        <v>-0.140000015497207</v>
      </c>
      <c r="H18" s="16">
        <v>-0.281879224029136</v>
      </c>
      <c r="I18" s="15">
        <v>11.3917491436004</v>
      </c>
      <c r="J18" s="15">
        <v>128.182824611663</v>
      </c>
      <c r="K18" s="16">
        <v>11.2522513440065</v>
      </c>
      <c r="L18" s="15">
        <v>1319.05197610294</v>
      </c>
      <c r="M18" s="15">
        <v>1318.48828125</v>
      </c>
      <c r="N18" s="16">
        <v>0.999572651523098</v>
      </c>
      <c r="O18" s="5"/>
    </row>
    <row r="19">
      <c r="C19" s="5" t="s">
        <v>18</v>
      </c>
      <c r="D19" s="5" t="s">
        <v>18</v>
      </c>
      <c r="E19" s="13" t="s">
        <v>18</v>
      </c>
      <c r="O19" s="5"/>
    </row>
    <row r="20">
      <c r="C20" s="10" t="s">
        <v>19</v>
      </c>
      <c r="D20" s="11">
        <v>1.75</v>
      </c>
      <c r="E20" s="11">
        <v>0.3954166695475574</v>
      </c>
      <c r="F20" s="11">
        <v>0.3604166619479651</v>
      </c>
      <c r="G20" s="11">
        <v>-0.03500000759959204</v>
      </c>
      <c r="H20" s="12">
        <v>-0.06815059878404323</v>
      </c>
      <c r="I20" s="11">
        <v>16.139785766601523</v>
      </c>
      <c r="J20" s="11">
        <v>184.5194741487498</v>
      </c>
      <c r="K20" s="12">
        <v>12.155607975988955</v>
      </c>
      <c r="L20" s="11">
        <v>1507.954810952011</v>
      </c>
      <c r="M20" s="11">
        <v>1507.8773909792187</v>
      </c>
      <c r="N20" s="12">
        <v>0.9999416781066855</v>
      </c>
      <c r="O20" s="5"/>
    </row>
    <row r="21">
      <c r="C21" s="10" t="s">
        <v>20</v>
      </c>
      <c r="D21" s="5">
        <v>2.0</v>
      </c>
      <c r="E21" s="11">
        <v>0.496666669845581</v>
      </c>
      <c r="F21" s="11">
        <v>0.476666659116745</v>
      </c>
      <c r="G21" s="11">
        <v>0.0499999821186065</v>
      </c>
      <c r="H21" s="12">
        <v>0.163043416994281</v>
      </c>
      <c r="I21" s="11">
        <v>37.4060325622558</v>
      </c>
      <c r="J21" s="11">
        <v>399.094128131866</v>
      </c>
      <c r="K21" s="12">
        <v>18.6605439606967</v>
      </c>
      <c r="L21" s="11">
        <v>1576.94140625</v>
      </c>
      <c r="M21" s="11">
        <v>1576.44140625</v>
      </c>
      <c r="N21" s="12">
        <v>1.00127468782539</v>
      </c>
      <c r="O21" s="5"/>
    </row>
    <row r="22">
      <c r="C22" s="10" t="s">
        <v>21</v>
      </c>
      <c r="D22" s="5">
        <v>1.0</v>
      </c>
      <c r="E22" s="11">
        <v>0.306666672229766</v>
      </c>
      <c r="F22" s="11">
        <v>0.306666672229766</v>
      </c>
      <c r="G22" s="11">
        <v>-0.140000015497207</v>
      </c>
      <c r="H22" s="12">
        <v>-0.281879224029136</v>
      </c>
      <c r="I22" s="11">
        <v>6.89339447021484</v>
      </c>
      <c r="J22" s="11">
        <v>86.6441814899444</v>
      </c>
      <c r="K22" s="12">
        <v>6.83601498973007</v>
      </c>
      <c r="L22" s="11">
        <v>1319.05197610294</v>
      </c>
      <c r="M22" s="11">
        <v>1318.48828125</v>
      </c>
      <c r="N22" s="12">
        <v>0.998256117830947</v>
      </c>
      <c r="O22" s="5"/>
    </row>
    <row r="23">
      <c r="A23" s="10" t="s">
        <v>23</v>
      </c>
      <c r="B23" s="10" t="s">
        <v>24</v>
      </c>
      <c r="C23" s="10">
        <v>1.0</v>
      </c>
      <c r="D23" s="5">
        <v>1.0</v>
      </c>
      <c r="E23" s="11">
        <v>0.476667</v>
      </c>
      <c r="F23" s="11">
        <v>0.87</v>
      </c>
      <c r="G23" s="11">
        <v>0.393333</v>
      </c>
      <c r="H23" s="12">
        <v>0.825175</v>
      </c>
      <c r="I23" s="11">
        <v>21.52052</v>
      </c>
      <c r="J23" s="11">
        <v>34.75738</v>
      </c>
      <c r="K23" s="12">
        <v>1.615081</v>
      </c>
      <c r="L23" s="11">
        <v>1331.382</v>
      </c>
      <c r="M23" s="11">
        <v>1330.922</v>
      </c>
      <c r="N23" s="12">
        <v>0.999655</v>
      </c>
      <c r="O23" s="5"/>
    </row>
    <row r="24">
      <c r="C24" s="10">
        <v>2.0</v>
      </c>
      <c r="D24" s="5">
        <v>1.0</v>
      </c>
      <c r="E24" s="11">
        <v>0.486667</v>
      </c>
      <c r="F24" s="11">
        <v>0.763333</v>
      </c>
      <c r="G24" s="11">
        <v>0.276667</v>
      </c>
      <c r="H24" s="12">
        <v>0.568493</v>
      </c>
      <c r="I24" s="11">
        <v>18.85041</v>
      </c>
      <c r="J24" s="11">
        <v>36.53745</v>
      </c>
      <c r="K24" s="12">
        <v>1.938284</v>
      </c>
      <c r="L24" s="11">
        <v>1334.842</v>
      </c>
      <c r="M24" s="11">
        <v>1330.297</v>
      </c>
      <c r="N24" s="12">
        <v>0.996595</v>
      </c>
      <c r="O24" s="5"/>
    </row>
    <row r="25">
      <c r="C25" s="10">
        <v>3.0</v>
      </c>
      <c r="D25" s="5">
        <v>1.0</v>
      </c>
      <c r="E25" s="11">
        <v>0.506667</v>
      </c>
      <c r="F25" s="11">
        <v>0.873333</v>
      </c>
      <c r="G25" s="11">
        <v>0.366667</v>
      </c>
      <c r="H25" s="12">
        <v>0.723684</v>
      </c>
      <c r="I25" s="11">
        <v>34.79309</v>
      </c>
      <c r="J25" s="11">
        <v>42.73469</v>
      </c>
      <c r="K25" s="12">
        <v>1.228252</v>
      </c>
      <c r="L25" s="11">
        <v>1330.59</v>
      </c>
      <c r="M25" s="11">
        <v>1330.59</v>
      </c>
      <c r="N25" s="12">
        <v>1.0</v>
      </c>
      <c r="O25" s="5"/>
    </row>
    <row r="26">
      <c r="C26" s="10">
        <v>4.0</v>
      </c>
      <c r="D26" s="5">
        <v>1.0</v>
      </c>
      <c r="E26" s="11">
        <v>0.47</v>
      </c>
      <c r="F26" s="11">
        <v>0.87</v>
      </c>
      <c r="G26" s="11">
        <v>0.4</v>
      </c>
      <c r="H26" s="12">
        <v>0.851064</v>
      </c>
      <c r="I26" s="11">
        <v>9.423427</v>
      </c>
      <c r="J26" s="11">
        <v>19.65529</v>
      </c>
      <c r="K26" s="12">
        <v>2.08579</v>
      </c>
      <c r="L26" s="11">
        <v>1329.84</v>
      </c>
      <c r="M26" s="11">
        <v>1330.59</v>
      </c>
      <c r="N26" s="12">
        <v>1.000564</v>
      </c>
      <c r="O26" s="5"/>
    </row>
    <row r="27">
      <c r="C27" s="10">
        <v>5.0</v>
      </c>
      <c r="D27" s="5">
        <v>3.0</v>
      </c>
      <c r="E27" s="11">
        <v>0.496667</v>
      </c>
      <c r="F27" s="11">
        <v>0.87</v>
      </c>
      <c r="G27" s="11">
        <v>0.373333</v>
      </c>
      <c r="H27" s="12">
        <v>0.751678</v>
      </c>
      <c r="I27" s="11">
        <v>10.80472</v>
      </c>
      <c r="J27" s="11">
        <v>141.2645</v>
      </c>
      <c r="K27" s="12">
        <v>13.07433</v>
      </c>
      <c r="L27" s="11">
        <v>1331.09</v>
      </c>
      <c r="M27" s="11">
        <v>1330.949</v>
      </c>
      <c r="N27" s="12">
        <v>0.999894</v>
      </c>
      <c r="O27" s="5"/>
    </row>
    <row r="28">
      <c r="C28" s="10">
        <v>6.0</v>
      </c>
      <c r="D28" s="5">
        <v>1.0</v>
      </c>
      <c r="E28" s="11">
        <v>0.843333</v>
      </c>
      <c r="F28" s="11">
        <v>0.873333</v>
      </c>
      <c r="G28" s="11">
        <v>0.03</v>
      </c>
      <c r="H28" s="12">
        <v>0.035573</v>
      </c>
      <c r="I28" s="11">
        <v>22.78275</v>
      </c>
      <c r="J28" s="11">
        <v>43.19127</v>
      </c>
      <c r="K28" s="12">
        <v>1.895788</v>
      </c>
      <c r="L28" s="11">
        <v>1330.59</v>
      </c>
      <c r="M28" s="11">
        <v>1331.84</v>
      </c>
      <c r="N28" s="12">
        <v>1.000939</v>
      </c>
      <c r="O28" s="5"/>
    </row>
    <row r="29">
      <c r="C29" s="10">
        <v>7.0</v>
      </c>
      <c r="D29" s="5">
        <v>1.0</v>
      </c>
      <c r="E29" s="11">
        <v>0.496667</v>
      </c>
      <c r="F29" s="11">
        <v>0.873333</v>
      </c>
      <c r="G29" s="11">
        <v>0.376667</v>
      </c>
      <c r="H29" s="12">
        <v>0.758389</v>
      </c>
      <c r="I29" s="11">
        <v>130.6602</v>
      </c>
      <c r="J29" s="11">
        <v>205.6538</v>
      </c>
      <c r="K29" s="12">
        <v>1.573959</v>
      </c>
      <c r="L29" s="11">
        <v>1330.6</v>
      </c>
      <c r="M29" s="11">
        <v>1330.59</v>
      </c>
      <c r="N29" s="12">
        <v>0.999992</v>
      </c>
      <c r="O29" s="5"/>
    </row>
    <row r="30">
      <c r="C30" s="10">
        <v>8.0</v>
      </c>
      <c r="D30" s="5">
        <v>1.0</v>
      </c>
      <c r="E30" s="11">
        <v>0.47</v>
      </c>
      <c r="F30" s="11">
        <v>0.873333</v>
      </c>
      <c r="G30" s="11">
        <v>0.403333</v>
      </c>
      <c r="H30" s="12">
        <v>0.858156</v>
      </c>
      <c r="I30" s="11">
        <v>44.16082</v>
      </c>
      <c r="J30" s="11">
        <v>55.74501</v>
      </c>
      <c r="K30" s="12">
        <v>1.262318</v>
      </c>
      <c r="L30" s="11">
        <v>1330.965</v>
      </c>
      <c r="M30" s="11">
        <v>1329.852</v>
      </c>
      <c r="N30" s="12">
        <v>0.999164</v>
      </c>
      <c r="O30" s="5"/>
    </row>
    <row r="31">
      <c r="C31" s="10">
        <v>9.0</v>
      </c>
      <c r="D31" s="10">
        <v>1.0</v>
      </c>
      <c r="E31" s="11">
        <v>0.496666669845581</v>
      </c>
      <c r="F31" s="11">
        <v>0.860000014305114</v>
      </c>
      <c r="G31" s="11">
        <v>0.363333344459533</v>
      </c>
      <c r="H31" s="12">
        <v>0.731543641880575</v>
      </c>
      <c r="I31" s="11">
        <v>9.95636963844299</v>
      </c>
      <c r="J31" s="11">
        <v>19.2429950237274</v>
      </c>
      <c r="K31" s="12">
        <v>1.93273208232721</v>
      </c>
      <c r="L31" s="11">
        <v>1318.296875</v>
      </c>
      <c r="M31" s="11">
        <v>1318.296875</v>
      </c>
      <c r="N31" s="12">
        <v>1.0</v>
      </c>
      <c r="O31" s="5"/>
    </row>
    <row r="32">
      <c r="C32" s="5" t="s">
        <v>18</v>
      </c>
      <c r="D32" s="5" t="s">
        <v>18</v>
      </c>
      <c r="E32" s="13" t="s">
        <v>18</v>
      </c>
      <c r="O32" s="5"/>
    </row>
    <row r="33">
      <c r="C33" s="14" t="s">
        <v>19</v>
      </c>
      <c r="D33" s="11">
        <v>1.0985915492957747</v>
      </c>
      <c r="E33" s="11">
        <v>0.46967139436619704</v>
      </c>
      <c r="F33" s="11">
        <v>0.8356337323943659</v>
      </c>
      <c r="G33" s="11">
        <v>0.3659624507042254</v>
      </c>
      <c r="H33" s="12">
        <v>0.6114313650793651</v>
      </c>
      <c r="I33" s="11">
        <v>28.051865661971835</v>
      </c>
      <c r="J33" s="11">
        <v>67.60144778873236</v>
      </c>
      <c r="K33" s="12">
        <v>2.933844140845071</v>
      </c>
      <c r="L33" s="11">
        <v>1336.8544929577472</v>
      </c>
      <c r="M33" s="11">
        <v>1336.1229436619728</v>
      </c>
      <c r="N33" s="12">
        <v>0.9994329154929578</v>
      </c>
      <c r="O33" s="5"/>
    </row>
    <row r="34">
      <c r="C34" s="14" t="s">
        <v>20</v>
      </c>
      <c r="D34" s="5">
        <v>3.0</v>
      </c>
      <c r="E34" s="11">
        <v>0.873333</v>
      </c>
      <c r="F34" s="11">
        <v>0.893333</v>
      </c>
      <c r="G34" s="11">
        <v>0.883333</v>
      </c>
      <c r="H34" s="12">
        <v>0.864286</v>
      </c>
      <c r="I34" s="11">
        <v>130.6602</v>
      </c>
      <c r="J34" s="11">
        <v>310.4356</v>
      </c>
      <c r="K34" s="12">
        <v>16.34776</v>
      </c>
      <c r="L34" s="11">
        <v>1366.004</v>
      </c>
      <c r="M34" s="11">
        <v>1366.004</v>
      </c>
      <c r="N34" s="12">
        <v>1.003715</v>
      </c>
      <c r="O34" s="5"/>
    </row>
    <row r="35">
      <c r="C35" s="14" t="s">
        <v>21</v>
      </c>
      <c r="D35" s="5">
        <v>1.0</v>
      </c>
      <c r="E35" s="11">
        <v>0.0</v>
      </c>
      <c r="F35" s="11">
        <v>0.6</v>
      </c>
      <c r="G35" s="11">
        <v>-0.01</v>
      </c>
      <c r="H35" s="12">
        <v>-0.01145</v>
      </c>
      <c r="I35" s="11">
        <v>3.49745</v>
      </c>
      <c r="J35" s="11">
        <v>9.664973</v>
      </c>
      <c r="K35" s="12">
        <v>1.219972</v>
      </c>
      <c r="L35" s="11">
        <v>1281.216</v>
      </c>
      <c r="M35" s="11">
        <v>1258.488</v>
      </c>
      <c r="N35" s="12">
        <v>0.98226</v>
      </c>
      <c r="O35" s="5"/>
    </row>
    <row r="36">
      <c r="B36" s="10" t="s">
        <v>25</v>
      </c>
      <c r="C36" s="10">
        <v>1.0</v>
      </c>
      <c r="D36" s="14">
        <v>2.0</v>
      </c>
      <c r="E36" s="15">
        <v>0.503333330154419</v>
      </c>
      <c r="F36" s="15">
        <v>0.57666665315628</v>
      </c>
      <c r="G36" s="15">
        <v>0.0733333230018615</v>
      </c>
      <c r="H36" s="16">
        <v>0.145695344632479</v>
      </c>
      <c r="I36" s="15">
        <v>8.83032989501953</v>
      </c>
      <c r="J36" s="15">
        <v>77.5857348442077</v>
      </c>
      <c r="K36" s="16">
        <v>8.78627817608122</v>
      </c>
      <c r="L36" s="15">
        <v>1357.63671875</v>
      </c>
      <c r="M36" s="15">
        <v>1357.63671875</v>
      </c>
      <c r="N36" s="16">
        <v>1.0</v>
      </c>
      <c r="O36" s="5"/>
    </row>
    <row r="37">
      <c r="A37" s="10" t="s">
        <v>26</v>
      </c>
      <c r="B37" s="10" t="s">
        <v>27</v>
      </c>
      <c r="C37" s="10">
        <v>1.0</v>
      </c>
      <c r="D37" s="10">
        <v>1.0</v>
      </c>
      <c r="E37" s="11">
        <v>0.100000001490116</v>
      </c>
      <c r="F37" s="11">
        <v>0.680199980735778</v>
      </c>
      <c r="G37" s="11">
        <v>0.580199979245662</v>
      </c>
      <c r="H37" s="12">
        <v>5.80199970600009</v>
      </c>
      <c r="I37" s="11">
        <v>244.449898719787</v>
      </c>
      <c r="J37" s="11">
        <v>317.22017455101</v>
      </c>
      <c r="K37" s="12">
        <v>1.29768994060676</v>
      </c>
      <c r="L37" s="11">
        <v>3619.88375</v>
      </c>
      <c r="M37" s="11">
        <v>2910.359375</v>
      </c>
      <c r="N37" s="12">
        <v>0.803992496996623</v>
      </c>
      <c r="O37" s="5"/>
    </row>
    <row r="38">
      <c r="C38" s="10">
        <v>2.0</v>
      </c>
      <c r="D38" s="10">
        <v>1.0</v>
      </c>
      <c r="E38" s="11">
        <v>0.100000001490116</v>
      </c>
      <c r="F38" s="11">
        <v>0.682500004768371</v>
      </c>
      <c r="G38" s="11">
        <v>0.582500003278255</v>
      </c>
      <c r="H38" s="12">
        <v>5.82499994598329</v>
      </c>
      <c r="I38" s="11">
        <v>255.691905498504</v>
      </c>
      <c r="J38" s="11">
        <v>334.654099464416</v>
      </c>
      <c r="K38" s="12">
        <v>1.30881773051033</v>
      </c>
      <c r="L38" s="11">
        <v>2861.67182617187</v>
      </c>
      <c r="M38" s="11">
        <v>3036.06640625</v>
      </c>
      <c r="N38" s="12">
        <v>1.06094150226562</v>
      </c>
      <c r="O38" s="5"/>
    </row>
    <row r="39">
      <c r="C39" s="10">
        <v>3.0</v>
      </c>
      <c r="D39" s="10">
        <v>1.0</v>
      </c>
      <c r="E39" s="11">
        <v>0.100000001490116</v>
      </c>
      <c r="F39" s="11">
        <v>0.674300014972686</v>
      </c>
      <c r="G39" s="11">
        <v>0.57430001348257</v>
      </c>
      <c r="H39" s="12">
        <v>5.74300004924833</v>
      </c>
      <c r="I39" s="11">
        <v>165.020131349563</v>
      </c>
      <c r="J39" s="11">
        <v>225.807639837265</v>
      </c>
      <c r="K39" s="12">
        <v>1.36836419890452</v>
      </c>
      <c r="L39" s="11">
        <v>3029.032734375</v>
      </c>
      <c r="M39" s="11">
        <v>3031.71484375</v>
      </c>
      <c r="N39" s="12">
        <v>1.00088546727955</v>
      </c>
      <c r="O39" s="5"/>
    </row>
    <row r="40">
      <c r="C40" s="10">
        <v>4.0</v>
      </c>
      <c r="D40" s="10">
        <v>1.0</v>
      </c>
      <c r="E40" s="11">
        <v>0.100000001490116</v>
      </c>
      <c r="F40" s="11">
        <v>0.685000002384185</v>
      </c>
      <c r="G40" s="11">
        <v>0.585000000894069</v>
      </c>
      <c r="H40" s="12">
        <v>5.8499999217689</v>
      </c>
      <c r="I40" s="11">
        <v>186.377665042877</v>
      </c>
      <c r="J40" s="11">
        <v>258.785252571105</v>
      </c>
      <c r="K40" s="12">
        <v>1.38849927383504</v>
      </c>
      <c r="L40" s="11">
        <v>3033.2642578125</v>
      </c>
      <c r="M40" s="11">
        <v>2861.9296875</v>
      </c>
      <c r="N40" s="12">
        <v>0.943514789431481</v>
      </c>
      <c r="O40" s="5"/>
    </row>
    <row r="41">
      <c r="C41" s="10">
        <v>5.0</v>
      </c>
      <c r="D41" s="10">
        <v>1.0</v>
      </c>
      <c r="E41" s="11">
        <v>0.203500002622604</v>
      </c>
      <c r="F41" s="11">
        <v>0.662500023841857</v>
      </c>
      <c r="G41" s="11">
        <v>0.459000021219253</v>
      </c>
      <c r="H41" s="12">
        <v>2.25552833073167</v>
      </c>
      <c r="I41" s="11">
        <v>156.962927341461</v>
      </c>
      <c r="J41" s="11">
        <v>280.364028215408</v>
      </c>
      <c r="K41" s="12">
        <v>1.78617991499035</v>
      </c>
      <c r="L41" s="11">
        <v>4196.811640625</v>
      </c>
      <c r="M41" s="11">
        <v>3431.48776041666</v>
      </c>
      <c r="N41" s="12">
        <v>0.817641594204509</v>
      </c>
      <c r="O41" s="5"/>
    </row>
    <row r="42">
      <c r="C42" s="10">
        <v>6.0</v>
      </c>
      <c r="D42" s="10">
        <v>1.0</v>
      </c>
      <c r="E42" s="11">
        <v>0.0807999968528747</v>
      </c>
      <c r="F42" s="11">
        <v>0.695699989795684</v>
      </c>
      <c r="G42" s="11">
        <v>0.61489999294281</v>
      </c>
      <c r="H42" s="12">
        <v>7.61014872392204</v>
      </c>
      <c r="I42" s="11">
        <v>410.696727275848</v>
      </c>
      <c r="J42" s="11">
        <v>495.300521373748</v>
      </c>
      <c r="K42" s="12">
        <v>1.20600065322915</v>
      </c>
      <c r="L42" s="11">
        <v>3677.52260044642</v>
      </c>
      <c r="M42" s="11">
        <v>3796.74906994047</v>
      </c>
      <c r="N42" s="12">
        <v>1.03242032271387</v>
      </c>
      <c r="O42" s="5"/>
    </row>
    <row r="43">
      <c r="C43" s="10">
        <v>7.0</v>
      </c>
      <c r="D43" s="10">
        <v>2.0</v>
      </c>
      <c r="E43" s="11">
        <v>0.100000001490116</v>
      </c>
      <c r="F43" s="11">
        <v>0.717299997806549</v>
      </c>
      <c r="G43" s="11">
        <v>0.617299996316433</v>
      </c>
      <c r="H43" s="12">
        <v>6.17299987117946</v>
      </c>
      <c r="I43" s="11">
        <v>73.4836518764495</v>
      </c>
      <c r="J43" s="11">
        <v>1180.52652263641</v>
      </c>
      <c r="K43" s="12">
        <v>16.0651586099894</v>
      </c>
      <c r="L43" s="11">
        <v>4477.2890625</v>
      </c>
      <c r="M43" s="11">
        <v>3774.15625</v>
      </c>
      <c r="N43" s="12">
        <v>0.842955680840631</v>
      </c>
      <c r="O43" s="5"/>
    </row>
    <row r="44">
      <c r="C44" s="10">
        <v>8.0</v>
      </c>
      <c r="D44" s="14">
        <v>1.0</v>
      </c>
      <c r="E44" s="11">
        <v>0.0777999982237815</v>
      </c>
      <c r="F44" s="11">
        <v>0.661899983882904</v>
      </c>
      <c r="G44" s="11">
        <v>0.584099985659122</v>
      </c>
      <c r="H44" s="12">
        <v>7.50771206933751</v>
      </c>
      <c r="I44" s="11">
        <v>91.2994451522827</v>
      </c>
      <c r="J44" s="11">
        <v>131.007619619369</v>
      </c>
      <c r="K44" s="12">
        <v>1.43492240725949</v>
      </c>
      <c r="L44" s="11">
        <v>3898.09765625</v>
      </c>
      <c r="M44" s="11">
        <v>3780.90625</v>
      </c>
      <c r="N44" s="12">
        <v>0.969936256968292</v>
      </c>
      <c r="O44" s="5"/>
    </row>
    <row r="45">
      <c r="C45" s="10">
        <v>9.0</v>
      </c>
      <c r="D45" s="14">
        <v>1.0</v>
      </c>
      <c r="E45" s="11">
        <v>0.100000001490116</v>
      </c>
      <c r="F45" s="11">
        <v>0.655799984931945</v>
      </c>
      <c r="G45" s="11">
        <v>0.555799983441829</v>
      </c>
      <c r="H45" s="12">
        <v>5.55799975159764</v>
      </c>
      <c r="I45" s="11">
        <v>317.073752641677</v>
      </c>
      <c r="J45" s="11">
        <v>397.51558470726</v>
      </c>
      <c r="K45" s="12">
        <v>1.25370069706302</v>
      </c>
      <c r="L45" s="11">
        <v>2877.48444010416</v>
      </c>
      <c r="M45" s="11">
        <v>2801.03168402777</v>
      </c>
      <c r="N45" s="12">
        <v>0.973430696961954</v>
      </c>
      <c r="O45" s="5"/>
    </row>
    <row r="46">
      <c r="C46" s="5" t="s">
        <v>18</v>
      </c>
      <c r="D46" s="5" t="s">
        <v>18</v>
      </c>
      <c r="E46" s="13" t="s">
        <v>18</v>
      </c>
      <c r="O46" s="5"/>
    </row>
    <row r="47">
      <c r="C47" s="14" t="s">
        <v>19</v>
      </c>
      <c r="D47" s="11">
        <v>1.0222222222222221</v>
      </c>
      <c r="E47" s="11">
        <v>0.13110666705502386</v>
      </c>
      <c r="F47" s="11">
        <v>0.6680422200096976</v>
      </c>
      <c r="G47" s="11">
        <v>0.5369355529546737</v>
      </c>
      <c r="H47" s="12">
        <v>5.174754394128081</v>
      </c>
      <c r="I47" s="11">
        <v>248.95811469289958</v>
      </c>
      <c r="J47" s="11">
        <v>522.2196452152535</v>
      </c>
      <c r="K47" s="12">
        <v>2.0811277384452933</v>
      </c>
      <c r="L47" s="11">
        <v>3679.2258894184747</v>
      </c>
      <c r="M47" s="11">
        <v>3513.315831783232</v>
      </c>
      <c r="N47" s="12">
        <v>0.9624041935539243</v>
      </c>
      <c r="O47" s="5"/>
    </row>
    <row r="48">
      <c r="C48" s="14" t="s">
        <v>20</v>
      </c>
      <c r="D48" s="5">
        <v>2.0</v>
      </c>
      <c r="E48" s="11">
        <v>0.57719999551773</v>
      </c>
      <c r="F48" s="11">
        <v>0.717299997806549</v>
      </c>
      <c r="G48" s="11">
        <v>0.617299996316433</v>
      </c>
      <c r="H48" s="12">
        <v>7.75849124894133</v>
      </c>
      <c r="I48" s="11">
        <v>710.739030838012</v>
      </c>
      <c r="J48" s="11">
        <v>2484.26163291931</v>
      </c>
      <c r="K48" s="12">
        <v>16.0651586099894</v>
      </c>
      <c r="L48" s="11">
        <v>4479.484375</v>
      </c>
      <c r="M48" s="11">
        <v>5034.640625</v>
      </c>
      <c r="N48" s="12">
        <v>1.34469713567912</v>
      </c>
      <c r="O48" s="5"/>
    </row>
    <row r="49">
      <c r="C49" s="14" t="s">
        <v>21</v>
      </c>
      <c r="D49" s="5">
        <v>1.0</v>
      </c>
      <c r="E49" s="11">
        <v>0.0777999982237815</v>
      </c>
      <c r="F49" s="11">
        <v>0.44319999217987</v>
      </c>
      <c r="G49" s="11">
        <v>0.117399990558624</v>
      </c>
      <c r="H49" s="12">
        <v>0.20339568861798</v>
      </c>
      <c r="I49" s="11">
        <v>56.6919741630554</v>
      </c>
      <c r="J49" s="11">
        <v>85.2997992038726</v>
      </c>
      <c r="K49" s="12">
        <v>1.05183702574653</v>
      </c>
      <c r="L49" s="11">
        <v>2861.67182617187</v>
      </c>
      <c r="M49" s="11">
        <v>2801.03168402777</v>
      </c>
      <c r="N49" s="12">
        <v>0.785037744878102</v>
      </c>
      <c r="O49" s="5"/>
    </row>
    <row r="50">
      <c r="B50" s="10" t="s">
        <v>25</v>
      </c>
      <c r="C50" s="10">
        <v>1.0</v>
      </c>
      <c r="D50" s="14">
        <v>1.0</v>
      </c>
      <c r="E50" s="15">
        <v>0.100000001490116</v>
      </c>
      <c r="F50" s="15">
        <v>0.100000001490116</v>
      </c>
      <c r="G50" s="15">
        <v>0.0</v>
      </c>
      <c r="H50" s="16">
        <v>0.0</v>
      </c>
      <c r="I50" s="15">
        <v>382.790894985199</v>
      </c>
      <c r="J50" s="15">
        <v>492.598185300827</v>
      </c>
      <c r="K50" s="16">
        <v>1.28685972355709</v>
      </c>
      <c r="L50" s="15">
        <v>3777.125</v>
      </c>
      <c r="M50" s="15">
        <v>3777.125</v>
      </c>
      <c r="N50" s="16">
        <v>1.0</v>
      </c>
      <c r="O50" s="5"/>
    </row>
    <row r="51">
      <c r="A51" s="10" t="s">
        <v>28</v>
      </c>
      <c r="B51" s="10" t="s">
        <v>29</v>
      </c>
      <c r="C51" s="10">
        <v>1.0</v>
      </c>
      <c r="D51" s="14">
        <v>2.0</v>
      </c>
      <c r="E51" s="15">
        <v>0.103200003504753</v>
      </c>
      <c r="F51" s="15">
        <v>0.974500000476837</v>
      </c>
      <c r="G51" s="15">
        <v>0.871299996972084</v>
      </c>
      <c r="H51" s="16">
        <v>8.44282914129895</v>
      </c>
      <c r="I51" s="15">
        <v>71.1585552692413</v>
      </c>
      <c r="J51" s="15">
        <v>289.849740028381</v>
      </c>
      <c r="K51" s="16">
        <v>4.0732943344856</v>
      </c>
      <c r="L51" s="15">
        <v>3332.39453125</v>
      </c>
      <c r="M51" s="15">
        <v>3152.94921875</v>
      </c>
      <c r="N51" s="16">
        <v>0.946151240251649</v>
      </c>
      <c r="O51" s="5"/>
    </row>
    <row r="52">
      <c r="C52" s="10">
        <v>2.0</v>
      </c>
      <c r="D52" s="14">
        <v>1.0</v>
      </c>
      <c r="E52" s="15">
        <v>0.161400005221366</v>
      </c>
      <c r="F52" s="15">
        <v>0.991100013256073</v>
      </c>
      <c r="G52" s="15">
        <v>0.829700008034706</v>
      </c>
      <c r="H52" s="16">
        <v>5.14064424531298</v>
      </c>
      <c r="I52" s="15">
        <v>65.3972995281219</v>
      </c>
      <c r="J52" s="15">
        <v>123.884415388107</v>
      </c>
      <c r="K52" s="16">
        <v>1.89433533619893</v>
      </c>
      <c r="L52" s="15">
        <v>3347.9140625</v>
      </c>
      <c r="M52" s="15">
        <v>3138.6875</v>
      </c>
      <c r="N52" s="16">
        <v>0.937505396317203</v>
      </c>
      <c r="O52" s="5"/>
    </row>
    <row r="53">
      <c r="C53" s="10">
        <v>3.0</v>
      </c>
      <c r="D53" s="14">
        <v>1.0</v>
      </c>
      <c r="E53" s="15">
        <v>0.0952000021934509</v>
      </c>
      <c r="F53" s="15">
        <v>0.992100000381469</v>
      </c>
      <c r="G53" s="15">
        <v>0.896899998188018</v>
      </c>
      <c r="H53" s="16">
        <v>9.42121825129242</v>
      </c>
      <c r="I53" s="15">
        <v>107.765627622604</v>
      </c>
      <c r="J53" s="15">
        <v>163.175374746322</v>
      </c>
      <c r="K53" s="16">
        <v>1.51416901980809</v>
      </c>
      <c r="L53" s="15">
        <v>3351.6796875</v>
      </c>
      <c r="M53" s="15">
        <v>3142.328125</v>
      </c>
      <c r="N53" s="16">
        <v>0.937538314511147</v>
      </c>
      <c r="O53" s="5"/>
    </row>
    <row r="54">
      <c r="C54" s="10">
        <v>4.0</v>
      </c>
      <c r="D54" s="14">
        <v>1.0</v>
      </c>
      <c r="E54" s="15">
        <v>0.220500007271766</v>
      </c>
      <c r="F54" s="15">
        <v>0.99260002374649</v>
      </c>
      <c r="G54" s="15">
        <v>0.772100016474723</v>
      </c>
      <c r="H54" s="16">
        <v>3.50158726082538</v>
      </c>
      <c r="I54" s="15">
        <v>152.950920581817</v>
      </c>
      <c r="J54" s="15">
        <v>220.482240200042</v>
      </c>
      <c r="K54" s="16">
        <v>1.44152280588661</v>
      </c>
      <c r="L54" s="15">
        <v>3351.4296875</v>
      </c>
      <c r="M54" s="15">
        <v>3142.078125</v>
      </c>
      <c r="N54" s="16">
        <v>0.937533655179809</v>
      </c>
      <c r="O54" s="5"/>
    </row>
    <row r="55">
      <c r="C55" s="10">
        <v>5.0</v>
      </c>
      <c r="D55" s="14">
        <v>1.0</v>
      </c>
      <c r="E55" s="15">
        <v>0.103200003504753</v>
      </c>
      <c r="F55" s="15">
        <v>0.992900013923645</v>
      </c>
      <c r="G55" s="15">
        <v>0.889700010418891</v>
      </c>
      <c r="H55" s="16">
        <v>8.62112383918586</v>
      </c>
      <c r="I55" s="15">
        <v>105.309621095657</v>
      </c>
      <c r="J55" s="15">
        <v>156.251985788345</v>
      </c>
      <c r="K55" s="16">
        <v>1.4837389420138</v>
      </c>
      <c r="L55" s="15">
        <v>3173.234375</v>
      </c>
      <c r="M55" s="15">
        <v>3173.234375</v>
      </c>
      <c r="N55" s="16">
        <v>1.0</v>
      </c>
      <c r="O55" s="5"/>
    </row>
    <row r="56">
      <c r="C56" s="10">
        <v>6.0</v>
      </c>
      <c r="D56" s="14">
        <v>2.0</v>
      </c>
      <c r="E56" s="15">
        <v>0.103200003504753</v>
      </c>
      <c r="F56" s="15">
        <v>0.974900007247924</v>
      </c>
      <c r="G56" s="15">
        <v>0.871700003743171</v>
      </c>
      <c r="H56" s="16">
        <v>8.44670517577088</v>
      </c>
      <c r="I56" s="15">
        <v>120.459169864654</v>
      </c>
      <c r="J56" s="15">
        <v>721.077769041061</v>
      </c>
      <c r="K56" s="16">
        <v>5.98607619371152</v>
      </c>
      <c r="L56" s="15">
        <v>3323.80078125</v>
      </c>
      <c r="M56" s="15">
        <v>3144.35546875</v>
      </c>
      <c r="N56" s="16">
        <v>0.946012013261361</v>
      </c>
      <c r="O56" s="5"/>
    </row>
    <row r="57">
      <c r="C57" s="10">
        <v>7.0</v>
      </c>
      <c r="D57" s="14">
        <v>1.0</v>
      </c>
      <c r="E57" s="15">
        <v>0.113499999046325</v>
      </c>
      <c r="F57" s="15">
        <v>0.991900026798248</v>
      </c>
      <c r="G57" s="15">
        <v>0.878400027751922</v>
      </c>
      <c r="H57" s="16">
        <v>7.73920735799652</v>
      </c>
      <c r="I57" s="15">
        <v>120.534449577331</v>
      </c>
      <c r="J57" s="15">
        <v>210.882352352142</v>
      </c>
      <c r="K57" s="16">
        <v>1.74956083585752</v>
      </c>
      <c r="L57" s="15">
        <v>3141.60546875</v>
      </c>
      <c r="M57" s="15">
        <v>3144.10546875</v>
      </c>
      <c r="N57" s="16">
        <v>1.00079577146935</v>
      </c>
      <c r="O57" s="5"/>
    </row>
    <row r="58">
      <c r="C58" s="10">
        <v>8.0</v>
      </c>
      <c r="D58" s="14">
        <v>1.0</v>
      </c>
      <c r="E58" s="15">
        <v>0.113499999046325</v>
      </c>
      <c r="F58" s="15">
        <v>0.991999983787536</v>
      </c>
      <c r="G58" s="15">
        <v>0.87849998474121</v>
      </c>
      <c r="H58" s="16">
        <v>7.74008803632364</v>
      </c>
      <c r="I58" s="15">
        <v>138.830827951431</v>
      </c>
      <c r="J58" s="15">
        <v>241.14504122734</v>
      </c>
      <c r="K58" s="16">
        <v>1.73697041777855</v>
      </c>
      <c r="L58" s="15">
        <v>3205.5</v>
      </c>
      <c r="M58" s="15">
        <v>3175.59375</v>
      </c>
      <c r="N58" s="16">
        <v>0.99067033224146</v>
      </c>
      <c r="O58" s="5"/>
    </row>
    <row r="59">
      <c r="C59" s="10">
        <v>9.0</v>
      </c>
      <c r="D59" s="14">
        <v>2.0</v>
      </c>
      <c r="E59" s="15">
        <v>0.113499999046325</v>
      </c>
      <c r="F59" s="15">
        <v>0.988399982452392</v>
      </c>
      <c r="G59" s="15">
        <v>0.874899983406066</v>
      </c>
      <c r="H59" s="16">
        <v>7.70836996261974</v>
      </c>
      <c r="I59" s="15">
        <v>420.531555891037</v>
      </c>
      <c r="J59" s="15">
        <v>2540.019708395</v>
      </c>
      <c r="K59" s="16">
        <v>6.04002166499282</v>
      </c>
      <c r="L59" s="15">
        <v>3437.7890625</v>
      </c>
      <c r="M59" s="15">
        <v>3258.34375</v>
      </c>
      <c r="N59" s="16">
        <v>0.947802116640191</v>
      </c>
      <c r="O59" s="5"/>
    </row>
    <row r="60">
      <c r="C60" s="5" t="s">
        <v>18</v>
      </c>
      <c r="D60" s="5" t="s">
        <v>18</v>
      </c>
      <c r="O60" s="5"/>
    </row>
    <row r="61">
      <c r="C61" s="14" t="s">
        <v>19</v>
      </c>
      <c r="D61" s="11">
        <v>1.131578947368421</v>
      </c>
      <c r="E61" s="11">
        <v>0.16220000092136178</v>
      </c>
      <c r="F61" s="11">
        <v>0.9887868432622205</v>
      </c>
      <c r="G61" s="11">
        <v>0.8265868423408582</v>
      </c>
      <c r="H61" s="12">
        <v>7.129919166368935</v>
      </c>
      <c r="I61" s="11">
        <v>220.73862769101748</v>
      </c>
      <c r="J61" s="11">
        <v>493.1358532842832</v>
      </c>
      <c r="K61" s="12">
        <v>2.1641967425827286</v>
      </c>
      <c r="L61" s="11">
        <v>3085.0899787065314</v>
      </c>
      <c r="M61" s="11">
        <v>3026.662033175385</v>
      </c>
      <c r="N61" s="12">
        <v>0.9825801010637006</v>
      </c>
      <c r="O61" s="5"/>
    </row>
    <row r="62">
      <c r="C62" s="14" t="s">
        <v>20</v>
      </c>
      <c r="D62" s="5">
        <v>2.0</v>
      </c>
      <c r="E62" s="11">
        <v>0.884400010108947</v>
      </c>
      <c r="F62" s="11">
        <v>0.992900013923645</v>
      </c>
      <c r="G62" s="11">
        <v>0.898399993777275</v>
      </c>
      <c r="H62" s="12">
        <v>9.62915321955319</v>
      </c>
      <c r="I62" s="11">
        <v>960.412843227386</v>
      </c>
      <c r="J62" s="11">
        <v>2540.019708395</v>
      </c>
      <c r="K62" s="12">
        <v>6.27743087502639</v>
      </c>
      <c r="L62" s="11">
        <v>3475.25390625</v>
      </c>
      <c r="M62" s="11">
        <v>3434.26171875</v>
      </c>
      <c r="N62" s="12">
        <v>1.06754226516694</v>
      </c>
      <c r="O62" s="5"/>
    </row>
    <row r="63">
      <c r="C63" s="14" t="s">
        <v>21</v>
      </c>
      <c r="D63" s="5">
        <v>1.0</v>
      </c>
      <c r="E63" s="11">
        <v>0.093299999833107</v>
      </c>
      <c r="F63" s="11">
        <v>0.972599983215332</v>
      </c>
      <c r="G63" s="11">
        <v>0.106799960136413</v>
      </c>
      <c r="H63" s="12">
        <v>0.120759790723269</v>
      </c>
      <c r="I63" s="11">
        <v>65.3972995281219</v>
      </c>
      <c r="J63" s="11">
        <v>101.336141109466</v>
      </c>
      <c r="K63" s="12">
        <v>1.10252385149335</v>
      </c>
      <c r="L63" s="11">
        <v>2341.55234375</v>
      </c>
      <c r="M63" s="11">
        <v>2317.34505208333</v>
      </c>
      <c r="N63" s="12">
        <v>0.937505396317203</v>
      </c>
      <c r="O63" s="5"/>
    </row>
    <row r="64">
      <c r="B64" s="10" t="s">
        <v>30</v>
      </c>
      <c r="C64" s="10">
        <v>1.0</v>
      </c>
      <c r="D64" s="14">
        <v>3.0</v>
      </c>
      <c r="E64" s="15">
        <v>0.113499999046325</v>
      </c>
      <c r="F64" s="15">
        <v>0.113499999046325</v>
      </c>
      <c r="G64" s="15">
        <v>0.0</v>
      </c>
      <c r="H64" s="16">
        <v>0.0</v>
      </c>
      <c r="I64" s="15">
        <v>453.219223976135</v>
      </c>
      <c r="J64" s="15">
        <v>2312.01540994644</v>
      </c>
      <c r="K64" s="16">
        <v>5.1013180545673</v>
      </c>
      <c r="L64" s="15">
        <v>3262.26171875</v>
      </c>
      <c r="M64" s="15">
        <v>3259.51171875</v>
      </c>
      <c r="N64" s="16">
        <v>0.99915702655486</v>
      </c>
      <c r="O64" s="5"/>
    </row>
    <row r="65">
      <c r="C65" s="10">
        <v>2.0</v>
      </c>
      <c r="D65" s="14">
        <v>2.0</v>
      </c>
      <c r="E65" s="15">
        <v>0.0957999974489212</v>
      </c>
      <c r="F65" s="15">
        <v>0.102799996733665</v>
      </c>
      <c r="G65" s="15">
        <v>0.00699999928474426</v>
      </c>
      <c r="H65" s="16">
        <v>0.0730688880078158</v>
      </c>
      <c r="I65" s="15">
        <v>180.626222133636</v>
      </c>
      <c r="J65" s="15">
        <v>533.923143148422</v>
      </c>
      <c r="K65" s="16">
        <v>2.95595587861766</v>
      </c>
      <c r="L65" s="15">
        <v>3148.822265625</v>
      </c>
      <c r="M65" s="15">
        <v>3170.4765625</v>
      </c>
      <c r="N65" s="16">
        <v>1.00687695114182</v>
      </c>
      <c r="O65" s="5"/>
    </row>
    <row r="66">
      <c r="C66" s="10">
        <v>3.0</v>
      </c>
      <c r="D66" s="14">
        <v>2.0</v>
      </c>
      <c r="E66" s="15">
        <v>0.101000003516674</v>
      </c>
      <c r="F66" s="15">
        <v>0.113499999046325</v>
      </c>
      <c r="G66" s="15">
        <v>0.0124999955296516</v>
      </c>
      <c r="H66" s="16">
        <v>0.123762327667523</v>
      </c>
      <c r="I66" s="15">
        <v>775.197692394256</v>
      </c>
      <c r="J66" s="15">
        <v>1207.25553774833</v>
      </c>
      <c r="K66" s="16">
        <v>1.55735182082345</v>
      </c>
      <c r="L66" s="15">
        <v>3123.20803571428</v>
      </c>
      <c r="M66" s="15">
        <v>3075.40625</v>
      </c>
      <c r="N66" s="16">
        <v>0.984694652047617</v>
      </c>
      <c r="O66" s="5"/>
    </row>
    <row r="67">
      <c r="C67" s="10">
        <v>4.0</v>
      </c>
      <c r="D67" s="14">
        <v>2.0</v>
      </c>
      <c r="E67" s="15">
        <v>0.103200003504753</v>
      </c>
      <c r="F67" s="15">
        <v>0.113499999046325</v>
      </c>
      <c r="G67" s="15">
        <v>0.0102999955415725</v>
      </c>
      <c r="H67" s="16">
        <v>0.0998061549590759</v>
      </c>
      <c r="I67" s="15">
        <v>571.333828687667</v>
      </c>
      <c r="J67" s="15">
        <v>685.712140798568</v>
      </c>
      <c r="K67" s="16">
        <v>1.2001952385239</v>
      </c>
      <c r="L67" s="15">
        <v>3283.22265625</v>
      </c>
      <c r="M67" s="15">
        <v>3253.81640625</v>
      </c>
      <c r="N67" s="16">
        <v>0.991043479812731</v>
      </c>
      <c r="O67" s="5"/>
    </row>
    <row r="68">
      <c r="C68" s="14" t="s">
        <v>19</v>
      </c>
      <c r="D68" s="11">
        <v>2.25</v>
      </c>
      <c r="E68" s="11">
        <v>0.1033750008791683</v>
      </c>
      <c r="F68" s="11">
        <v>0.11082499846816</v>
      </c>
      <c r="G68" s="11">
        <v>0.007449997588992089</v>
      </c>
      <c r="H68" s="12">
        <v>0.07415934265860367</v>
      </c>
      <c r="I68" s="11">
        <v>495.0942417979235</v>
      </c>
      <c r="J68" s="11">
        <v>1184.72655791044</v>
      </c>
      <c r="K68" s="12">
        <v>2.7037052481330774</v>
      </c>
      <c r="L68" s="11">
        <v>3204.37866908482</v>
      </c>
      <c r="M68" s="11">
        <v>3189.802734375</v>
      </c>
      <c r="N68" s="12">
        <v>0.9954430273892569</v>
      </c>
      <c r="O68" s="5"/>
    </row>
    <row r="69">
      <c r="C69" s="14" t="s">
        <v>20</v>
      </c>
      <c r="D69" s="5">
        <v>3.0</v>
      </c>
      <c r="E69" s="11">
        <v>0.113499999046325</v>
      </c>
      <c r="F69" s="11">
        <v>0.113499999046325</v>
      </c>
      <c r="G69" s="11">
        <v>0.0124999955296516</v>
      </c>
      <c r="H69" s="12">
        <v>0.123762327667523</v>
      </c>
      <c r="I69" s="11">
        <v>775.197692394256</v>
      </c>
      <c r="J69" s="11">
        <v>2312.01540994644</v>
      </c>
      <c r="K69" s="12">
        <v>5.1013180545673</v>
      </c>
      <c r="L69" s="11">
        <v>3283.22265625</v>
      </c>
      <c r="M69" s="11">
        <v>3259.51171875</v>
      </c>
      <c r="N69" s="12">
        <v>1.00687695114182</v>
      </c>
      <c r="O69" s="5"/>
    </row>
    <row r="70">
      <c r="C70" s="14" t="s">
        <v>21</v>
      </c>
      <c r="D70" s="5">
        <v>2.0</v>
      </c>
      <c r="E70" s="11">
        <v>0.0957999974489212</v>
      </c>
      <c r="F70" s="11">
        <v>0.102799996733665</v>
      </c>
      <c r="G70" s="11">
        <v>0.0</v>
      </c>
      <c r="H70" s="12">
        <v>0.0</v>
      </c>
      <c r="I70" s="11">
        <v>180.626222133636</v>
      </c>
      <c r="J70" s="11">
        <v>533.923143148422</v>
      </c>
      <c r="K70" s="12">
        <v>1.2001952385239</v>
      </c>
      <c r="L70" s="11">
        <v>3123.20803571428</v>
      </c>
      <c r="M70" s="11">
        <v>3075.40625</v>
      </c>
      <c r="N70" s="12">
        <v>0.984694652047617</v>
      </c>
      <c r="O70" s="5"/>
    </row>
    <row r="71">
      <c r="A71" s="10" t="s">
        <v>31</v>
      </c>
      <c r="B71" s="10" t="s">
        <v>32</v>
      </c>
      <c r="C71" s="10">
        <v>1.0</v>
      </c>
      <c r="D71" s="5">
        <v>1.0</v>
      </c>
      <c r="E71" s="11">
        <v>0.0418521799147129</v>
      </c>
      <c r="F71" s="11">
        <v>0.66740870475769</v>
      </c>
      <c r="G71" s="11">
        <v>0.625556524842977</v>
      </c>
      <c r="H71" s="12">
        <v>14.9468086517296</v>
      </c>
      <c r="I71" s="11">
        <v>645.005966901779</v>
      </c>
      <c r="J71" s="11">
        <v>1023.98378872871</v>
      </c>
      <c r="K71" s="12">
        <v>1.58755707896365</v>
      </c>
      <c r="L71" s="11">
        <v>2247.8984375</v>
      </c>
      <c r="M71" s="11">
        <v>2361.28203125</v>
      </c>
      <c r="N71" s="12">
        <v>1.05043982052681</v>
      </c>
      <c r="O71" s="5"/>
    </row>
    <row r="72">
      <c r="C72" s="10">
        <v>2.0</v>
      </c>
      <c r="D72" s="5">
        <v>1.0</v>
      </c>
      <c r="E72" s="11">
        <v>0.100178092718124</v>
      </c>
      <c r="F72" s="11">
        <v>0.626447021961212</v>
      </c>
      <c r="G72" s="11">
        <v>0.526268929243087</v>
      </c>
      <c r="H72" s="12">
        <v>5.2533334880299</v>
      </c>
      <c r="I72" s="11">
        <v>1285.10220217704</v>
      </c>
      <c r="J72" s="11">
        <v>3535.60348701477</v>
      </c>
      <c r="K72" s="12">
        <v>2.75122358441626</v>
      </c>
      <c r="L72" s="11">
        <v>2404.85546875</v>
      </c>
      <c r="M72" s="11">
        <v>2474.21137152777</v>
      </c>
      <c r="N72" s="12">
        <v>1.02883994638306</v>
      </c>
      <c r="O72" s="5"/>
    </row>
    <row r="73">
      <c r="C73" s="10">
        <v>3.0</v>
      </c>
      <c r="D73" s="5">
        <v>1.0</v>
      </c>
      <c r="E73" s="11">
        <v>0.04764024913311</v>
      </c>
      <c r="F73" s="11">
        <v>0.594390034675598</v>
      </c>
      <c r="G73" s="11">
        <v>0.546749785542488</v>
      </c>
      <c r="H73" s="12">
        <v>11.4766357332606</v>
      </c>
      <c r="I73" s="11">
        <v>730.410553455352</v>
      </c>
      <c r="J73" s="11">
        <v>908.979767560958</v>
      </c>
      <c r="K73" s="12">
        <v>1.24447786694873</v>
      </c>
      <c r="L73" s="11">
        <v>1854.01171875</v>
      </c>
      <c r="M73" s="11">
        <v>1926.8796875</v>
      </c>
      <c r="N73" s="12">
        <v>1.03930286309038</v>
      </c>
      <c r="O73" s="5"/>
    </row>
    <row r="74">
      <c r="C74" s="10">
        <v>4.0</v>
      </c>
      <c r="D74" s="5">
        <v>1.0</v>
      </c>
      <c r="E74" s="11">
        <v>0.0231522712856531</v>
      </c>
      <c r="F74" s="11">
        <v>0.627337515354156</v>
      </c>
      <c r="G74" s="11">
        <v>0.604185244068503</v>
      </c>
      <c r="H74" s="12">
        <v>26.0961543087525</v>
      </c>
      <c r="I74" s="11">
        <v>1273.03185820579</v>
      </c>
      <c r="J74" s="11">
        <v>1714.84432148933</v>
      </c>
      <c r="K74" s="12">
        <v>1.3470553077173</v>
      </c>
      <c r="L74" s="11">
        <v>2532.6484375</v>
      </c>
      <c r="M74" s="11">
        <v>2576.09765625</v>
      </c>
      <c r="N74" s="12">
        <v>1.01715564549215</v>
      </c>
      <c r="O74" s="5"/>
    </row>
    <row r="75">
      <c r="C75" s="10">
        <v>5.0</v>
      </c>
      <c r="D75" s="5">
        <v>1.0</v>
      </c>
      <c r="E75" s="11">
        <v>0.296972393989563</v>
      </c>
      <c r="F75" s="11">
        <v>0.574354410171508</v>
      </c>
      <c r="G75" s="11">
        <v>0.277382016181945</v>
      </c>
      <c r="H75" s="12">
        <v>0.934033000359266</v>
      </c>
      <c r="I75" s="11">
        <v>1272.21655511856</v>
      </c>
      <c r="J75" s="11">
        <v>2656.26191020011</v>
      </c>
      <c r="K75" s="12">
        <v>2.08790075833636</v>
      </c>
      <c r="L75" s="11">
        <v>2538.91796875</v>
      </c>
      <c r="M75" s="11">
        <v>2585.6171875</v>
      </c>
      <c r="N75" s="12">
        <v>1.01839335469865</v>
      </c>
      <c r="O75" s="5"/>
    </row>
    <row r="76">
      <c r="C76" s="10">
        <v>6.0</v>
      </c>
      <c r="D76" s="5">
        <v>1.0</v>
      </c>
      <c r="E76" s="11">
        <v>0.00534283183515071</v>
      </c>
      <c r="F76" s="11">
        <v>0.584594845771789</v>
      </c>
      <c r="G76" s="11">
        <v>0.579252013936638</v>
      </c>
      <c r="H76" s="12">
        <v>108.41666588226</v>
      </c>
      <c r="I76" s="11">
        <v>2591.10767197608</v>
      </c>
      <c r="J76" s="11">
        <v>4363.18924856185</v>
      </c>
      <c r="K76" s="12">
        <v>1.6839088918425</v>
      </c>
      <c r="L76" s="11">
        <v>1823.65638020833</v>
      </c>
      <c r="M76" s="11">
        <v>1758.23046875</v>
      </c>
      <c r="N76" s="12">
        <v>0.964123772346378</v>
      </c>
      <c r="O76" s="5"/>
    </row>
    <row r="77">
      <c r="C77" s="10">
        <v>7.0</v>
      </c>
      <c r="D77" s="5">
        <v>1.0</v>
      </c>
      <c r="E77" s="11">
        <v>0.00534283183515071</v>
      </c>
      <c r="F77" s="11">
        <v>0.606856644153595</v>
      </c>
      <c r="G77" s="11">
        <v>0.601513812318444</v>
      </c>
      <c r="H77" s="12">
        <v>112.583332374614</v>
      </c>
      <c r="I77" s="11">
        <v>2164.50375247001</v>
      </c>
      <c r="J77" s="11">
        <v>3878.62985444068</v>
      </c>
      <c r="K77" s="12">
        <v>1.79192567812118</v>
      </c>
      <c r="L77" s="11">
        <v>1856.1384375</v>
      </c>
      <c r="M77" s="11">
        <v>1850.34375</v>
      </c>
      <c r="N77" s="12">
        <v>0.99687809519865</v>
      </c>
      <c r="O77" s="5"/>
    </row>
    <row r="78">
      <c r="C78" s="10">
        <v>8.0</v>
      </c>
      <c r="D78" s="5">
        <v>1.0</v>
      </c>
      <c r="E78" s="11">
        <v>0.00534283183515071</v>
      </c>
      <c r="F78" s="11">
        <v>0.6291184425354</v>
      </c>
      <c r="G78" s="11">
        <v>0.623775610700249</v>
      </c>
      <c r="H78" s="12">
        <v>116.749998866968</v>
      </c>
      <c r="I78" s="11">
        <v>1316.38394379615</v>
      </c>
      <c r="J78" s="11">
        <v>1321.00041890144</v>
      </c>
      <c r="K78" s="12">
        <v>1.00350693665555</v>
      </c>
      <c r="L78" s="11">
        <v>1859.89583333333</v>
      </c>
      <c r="M78" s="11">
        <v>1869.22265625</v>
      </c>
      <c r="N78" s="12">
        <v>1.00501470176421</v>
      </c>
      <c r="O78" s="5"/>
    </row>
    <row r="79">
      <c r="C79" s="10">
        <v>9.0</v>
      </c>
      <c r="D79" s="5">
        <v>1.0</v>
      </c>
      <c r="E79" s="11">
        <v>0.00534283183515071</v>
      </c>
      <c r="F79" s="11">
        <v>0.596616208553314</v>
      </c>
      <c r="G79" s="11">
        <v>0.591273376718163</v>
      </c>
      <c r="H79" s="12">
        <v>110.666664226291</v>
      </c>
      <c r="I79" s="11">
        <v>1706.67004084587</v>
      </c>
      <c r="J79" s="11">
        <v>3308.97253465652</v>
      </c>
      <c r="K79" s="12">
        <v>1.93884726131157</v>
      </c>
      <c r="L79" s="11">
        <v>1838.5791015625</v>
      </c>
      <c r="M79" s="11">
        <v>1857.9921875</v>
      </c>
      <c r="N79" s="12">
        <v>1.01055874393492</v>
      </c>
      <c r="O79" s="5"/>
    </row>
    <row r="80">
      <c r="C80" s="5" t="s">
        <v>18</v>
      </c>
      <c r="D80" s="5" t="s">
        <v>18</v>
      </c>
      <c r="O80" s="5"/>
    </row>
    <row r="81">
      <c r="C81" s="14" t="s">
        <v>19</v>
      </c>
      <c r="D81" s="5">
        <v>1.0</v>
      </c>
      <c r="E81" s="11">
        <v>0.20501632699742892</v>
      </c>
      <c r="F81" s="11">
        <v>0.5833927015463509</v>
      </c>
      <c r="G81" s="11">
        <v>0.37837637454892165</v>
      </c>
      <c r="H81" s="12">
        <v>25.55612417384882</v>
      </c>
      <c r="I81" s="11">
        <v>1250.2508256594297</v>
      </c>
      <c r="J81" s="11">
        <v>2641.3344937086054</v>
      </c>
      <c r="K81" s="12">
        <v>2.1160406952400947</v>
      </c>
      <c r="L81" s="11">
        <v>2218.0233754340265</v>
      </c>
      <c r="M81" s="11">
        <v>2256.285166997353</v>
      </c>
      <c r="N81" s="12">
        <v>1.0166775838011082</v>
      </c>
      <c r="O81" s="5"/>
    </row>
    <row r="82">
      <c r="C82" s="14" t="s">
        <v>20</v>
      </c>
      <c r="D82" s="5">
        <v>1.0</v>
      </c>
      <c r="E82" s="11">
        <v>0.597506701946258</v>
      </c>
      <c r="F82" s="11">
        <v>0.72395372390747</v>
      </c>
      <c r="G82" s="11">
        <v>0.625556524842977</v>
      </c>
      <c r="H82" s="12">
        <v>116.749998866968</v>
      </c>
      <c r="I82" s="11">
        <v>2591.10767197608</v>
      </c>
      <c r="J82" s="11">
        <v>4778.25267076492</v>
      </c>
      <c r="K82" s="12">
        <v>3.73765987642351</v>
      </c>
      <c r="L82" s="11">
        <v>2548.48046875</v>
      </c>
      <c r="M82" s="11">
        <v>2598.4296875</v>
      </c>
      <c r="N82" s="12">
        <v>1.05043982052681</v>
      </c>
      <c r="O82" s="5"/>
    </row>
    <row r="83">
      <c r="C83" s="14" t="s">
        <v>21</v>
      </c>
      <c r="D83" s="5">
        <v>1.0</v>
      </c>
      <c r="E83" s="11">
        <v>0.00534283183515071</v>
      </c>
      <c r="F83" s="11">
        <v>0.364648252725601</v>
      </c>
      <c r="G83" s="11">
        <v>0.0044524073600769</v>
      </c>
      <c r="H83" s="12">
        <v>0.00783093754455412</v>
      </c>
      <c r="I83" s="11">
        <v>645.005966901779</v>
      </c>
      <c r="J83" s="11">
        <v>903.356005907058</v>
      </c>
      <c r="K83" s="12">
        <v>1.00350693665555</v>
      </c>
      <c r="L83" s="11">
        <v>1823.65638020833</v>
      </c>
      <c r="M83" s="11">
        <v>1758.23046875</v>
      </c>
      <c r="N83" s="12">
        <v>0.964123772346378</v>
      </c>
      <c r="O83" s="5"/>
    </row>
    <row r="84">
      <c r="B84" s="10" t="s">
        <v>25</v>
      </c>
      <c r="C84" s="10">
        <v>1.0</v>
      </c>
      <c r="D84" s="14">
        <v>1.0</v>
      </c>
      <c r="E84" s="15">
        <v>0.360195904970169</v>
      </c>
      <c r="F84" s="15">
        <v>0.360195904970169</v>
      </c>
      <c r="G84" s="15">
        <v>0.0</v>
      </c>
      <c r="H84" s="16">
        <v>0.0</v>
      </c>
      <c r="I84" s="15">
        <v>1483.99647307395</v>
      </c>
      <c r="J84" s="15">
        <v>1460.36961722373</v>
      </c>
      <c r="K84" s="16">
        <v>0.984078900267681</v>
      </c>
      <c r="L84" s="15">
        <v>1881.609375</v>
      </c>
      <c r="M84" s="15">
        <v>1820.140625</v>
      </c>
      <c r="N84" s="16">
        <v>0.967331821994137</v>
      </c>
      <c r="O84" s="5"/>
    </row>
    <row r="85">
      <c r="A85" s="10" t="s">
        <v>33</v>
      </c>
      <c r="B85" s="10" t="s">
        <v>34</v>
      </c>
      <c r="C85" s="10">
        <v>1.0</v>
      </c>
      <c r="D85" s="14">
        <v>1.0</v>
      </c>
      <c r="E85" s="15">
        <v>0.5</v>
      </c>
      <c r="F85" s="15">
        <v>0.868399977684021</v>
      </c>
      <c r="G85" s="15">
        <v>0.368399977684021</v>
      </c>
      <c r="H85" s="16">
        <v>0.736799955368042</v>
      </c>
      <c r="I85" s="15">
        <v>3915.45218706131</v>
      </c>
      <c r="J85" s="15">
        <v>7798.37705063819</v>
      </c>
      <c r="K85" s="16">
        <v>1.99169257548542</v>
      </c>
      <c r="L85" s="15">
        <v>2097.290625</v>
      </c>
      <c r="M85" s="15">
        <v>2064.87421875</v>
      </c>
      <c r="N85" s="16">
        <v>0.984543674651671</v>
      </c>
      <c r="O85" s="5"/>
    </row>
    <row r="86">
      <c r="C86" s="10">
        <v>2.0</v>
      </c>
      <c r="D86" s="14">
        <v>1.0</v>
      </c>
      <c r="E86" s="15">
        <v>0.5</v>
      </c>
      <c r="F86" s="15">
        <v>0.865000009536743</v>
      </c>
      <c r="G86" s="15">
        <v>0.365000009536743</v>
      </c>
      <c r="H86" s="16">
        <v>0.730000019073486</v>
      </c>
      <c r="I86" s="15">
        <v>5303.07287502288</v>
      </c>
      <c r="J86" s="15">
        <v>8326.77103519439</v>
      </c>
      <c r="K86" s="16">
        <v>1.5701785043183</v>
      </c>
      <c r="L86" s="15">
        <v>2099.4013671875</v>
      </c>
      <c r="M86" s="15">
        <v>2096.46744791666</v>
      </c>
      <c r="N86" s="16">
        <v>0.998602497208638</v>
      </c>
      <c r="O86" s="5"/>
    </row>
    <row r="87">
      <c r="C87" s="10">
        <v>3.0</v>
      </c>
      <c r="D87" s="14">
        <v>1.0</v>
      </c>
      <c r="E87" s="15">
        <v>0.0</v>
      </c>
      <c r="F87" s="15">
        <v>0.842559993267059</v>
      </c>
      <c r="G87" s="15">
        <v>0.842559993267059</v>
      </c>
      <c r="H87" s="16" t="s">
        <v>35</v>
      </c>
      <c r="I87" s="15">
        <v>8088.72850608825</v>
      </c>
      <c r="J87" s="15">
        <v>13165.9665334224</v>
      </c>
      <c r="K87" s="16">
        <v>1.62769297096727</v>
      </c>
      <c r="L87" s="15">
        <v>2103.473828125</v>
      </c>
      <c r="M87" s="15">
        <v>2095.94140625</v>
      </c>
      <c r="N87" s="16">
        <v>0.99641905605181</v>
      </c>
      <c r="O87" s="5"/>
    </row>
    <row r="88">
      <c r="C88" s="10">
        <v>4.0</v>
      </c>
      <c r="D88" s="5">
        <v>1.0</v>
      </c>
      <c r="E88" s="11">
        <v>0.4860799908638</v>
      </c>
      <c r="F88" s="11">
        <v>0.862039983272552</v>
      </c>
      <c r="G88" s="11">
        <v>0.375959992408752</v>
      </c>
      <c r="H88" s="12">
        <v>0.773452928479207</v>
      </c>
      <c r="I88" s="11">
        <v>678.300542593002</v>
      </c>
      <c r="J88" s="11">
        <v>5789.11313104629</v>
      </c>
      <c r="K88" s="12">
        <v>8.53473168238332</v>
      </c>
      <c r="L88" s="11">
        <v>2252.9296875</v>
      </c>
      <c r="M88" s="11">
        <v>2256.41145833333</v>
      </c>
      <c r="N88" s="12">
        <v>1.0015454414102</v>
      </c>
      <c r="O88" s="5"/>
    </row>
    <row r="89">
      <c r="C89" s="10">
        <v>5.0</v>
      </c>
      <c r="D89" s="5">
        <v>1.0</v>
      </c>
      <c r="E89" s="11">
        <v>0.4860799908638</v>
      </c>
      <c r="F89" s="11">
        <v>0.858959972858429</v>
      </c>
      <c r="G89" s="11">
        <v>0.372879981994628</v>
      </c>
      <c r="H89" s="12">
        <v>0.767116501405444</v>
      </c>
      <c r="I89" s="11">
        <v>388.374714374542</v>
      </c>
      <c r="J89" s="11">
        <v>3408.59516310691</v>
      </c>
      <c r="K89" s="12">
        <v>8.77656303808626</v>
      </c>
      <c r="L89" s="11">
        <v>2212.63802083333</v>
      </c>
      <c r="M89" s="11">
        <v>2060.65625</v>
      </c>
      <c r="N89" s="12">
        <v>0.931311959117427</v>
      </c>
      <c r="O89" s="5"/>
    </row>
    <row r="90">
      <c r="C90" s="10">
        <v>6.0</v>
      </c>
      <c r="D90" s="5">
        <v>1.0</v>
      </c>
      <c r="E90" s="11">
        <v>0.5</v>
      </c>
      <c r="F90" s="11">
        <v>0.851159989833831</v>
      </c>
      <c r="G90" s="11">
        <v>0.351159989833831</v>
      </c>
      <c r="H90" s="12">
        <v>0.702319979667663</v>
      </c>
      <c r="I90" s="11">
        <v>401.443065404891</v>
      </c>
      <c r="J90" s="11">
        <v>3279.04059505462</v>
      </c>
      <c r="K90" s="12">
        <v>8.16813361004857</v>
      </c>
      <c r="L90" s="11">
        <v>2137.70442708333</v>
      </c>
      <c r="M90" s="11">
        <v>2283.11328125</v>
      </c>
      <c r="N90" s="12">
        <v>1.0680210286906</v>
      </c>
      <c r="O90" s="5"/>
    </row>
    <row r="91">
      <c r="C91" s="10">
        <v>7.0</v>
      </c>
      <c r="D91" s="5">
        <v>1.0</v>
      </c>
      <c r="E91" s="11">
        <v>0.493279993534088</v>
      </c>
      <c r="F91" s="11">
        <v>0.860279977321624</v>
      </c>
      <c r="G91" s="11">
        <v>0.366999983787536</v>
      </c>
      <c r="H91" s="12">
        <v>0.743999328166904</v>
      </c>
      <c r="I91" s="11">
        <v>670.690638303756</v>
      </c>
      <c r="J91" s="11">
        <v>6925.99004721641</v>
      </c>
      <c r="K91" s="12">
        <v>10.3266538276617</v>
      </c>
      <c r="L91" s="11">
        <v>2256.17578125</v>
      </c>
      <c r="M91" s="11">
        <v>2342.93402777777</v>
      </c>
      <c r="N91" s="12">
        <v>1.03845367335683</v>
      </c>
      <c r="O91" s="5"/>
    </row>
    <row r="92">
      <c r="C92" s="5" t="s">
        <v>18</v>
      </c>
      <c r="D92" s="5" t="s">
        <v>18</v>
      </c>
      <c r="O92" s="5"/>
    </row>
    <row r="93">
      <c r="C93" s="14" t="s">
        <v>19</v>
      </c>
      <c r="D93" s="5">
        <v>1.0</v>
      </c>
      <c r="E93" s="11">
        <v>0.4509799977143604</v>
      </c>
      <c r="F93" s="11">
        <v>0.843218331535657</v>
      </c>
      <c r="G93" s="11">
        <v>0.3922383338212964</v>
      </c>
      <c r="H93" s="12">
        <v>0.5442085763386731</v>
      </c>
      <c r="I93" s="11">
        <v>2730.4184131721618</v>
      </c>
      <c r="J93" s="11">
        <v>6333.28910320003</v>
      </c>
      <c r="K93" s="12">
        <v>3.571680514393785</v>
      </c>
      <c r="L93" s="11">
        <v>2156.121313476562</v>
      </c>
      <c r="M93" s="11">
        <v>2200.2092006585513</v>
      </c>
      <c r="N93" s="12">
        <v>1.0204433233368375</v>
      </c>
      <c r="O93" s="5"/>
    </row>
    <row r="94">
      <c r="C94" s="14" t="s">
        <v>20</v>
      </c>
      <c r="D94" s="5">
        <v>1.0</v>
      </c>
      <c r="E94" s="11">
        <v>0.855719983577728</v>
      </c>
      <c r="F94" s="11">
        <v>0.873359978199005</v>
      </c>
      <c r="G94" s="11">
        <v>0.870760023593902</v>
      </c>
      <c r="H94" s="12">
        <v>0.791434118755821</v>
      </c>
      <c r="I94" s="11">
        <v>8088.72850608825</v>
      </c>
      <c r="J94" s="11">
        <v>13165.9665334224</v>
      </c>
      <c r="K94" s="12">
        <v>10.3266538276617</v>
      </c>
      <c r="L94" s="11">
        <v>2264.546875</v>
      </c>
      <c r="M94" s="11">
        <v>2350.31875</v>
      </c>
      <c r="N94" s="12">
        <v>1.08404160728858</v>
      </c>
      <c r="O94" s="5"/>
    </row>
    <row r="95">
      <c r="C95" s="14" t="s">
        <v>21</v>
      </c>
      <c r="D95" s="5">
        <v>1.0</v>
      </c>
      <c r="E95" s="11">
        <v>0.0</v>
      </c>
      <c r="F95" s="11">
        <v>0.714039981365203</v>
      </c>
      <c r="G95" s="11">
        <v>-0.0150799751281738</v>
      </c>
      <c r="H95" s="12">
        <v>-0.0183812471174862</v>
      </c>
      <c r="I95" s="11">
        <v>388.374714374542</v>
      </c>
      <c r="J95" s="11">
        <v>1307.57834744453</v>
      </c>
      <c r="K95" s="12">
        <v>1.22268895530999</v>
      </c>
      <c r="L95" s="11">
        <v>1996.22734375</v>
      </c>
      <c r="M95" s="11">
        <v>1854.653125</v>
      </c>
      <c r="N95" s="12">
        <v>0.90119883684734</v>
      </c>
      <c r="O95" s="5"/>
    </row>
    <row r="96">
      <c r="B96" s="10" t="s">
        <v>36</v>
      </c>
      <c r="C96" s="10">
        <v>1.0</v>
      </c>
      <c r="D96" s="14">
        <v>1.0</v>
      </c>
      <c r="E96" s="15">
        <v>0.5</v>
      </c>
      <c r="F96" s="15">
        <v>0.5</v>
      </c>
      <c r="G96" s="15">
        <v>0.0</v>
      </c>
      <c r="H96" s="16">
        <v>0.0</v>
      </c>
      <c r="I96" s="15">
        <v>1062.76904892921</v>
      </c>
      <c r="J96" s="15">
        <v>1480.36201977729</v>
      </c>
      <c r="K96" s="16">
        <v>1.39292917992749</v>
      </c>
      <c r="L96" s="15">
        <v>2182.28515625</v>
      </c>
      <c r="M96" s="15">
        <v>2349.57734375</v>
      </c>
      <c r="N96" s="16">
        <v>1.0766591785775</v>
      </c>
      <c r="O96" s="5"/>
    </row>
    <row r="97">
      <c r="C97" s="10">
        <v>2.0</v>
      </c>
      <c r="D97" s="14">
        <v>1.0</v>
      </c>
      <c r="E97" s="15">
        <v>0.0</v>
      </c>
      <c r="F97" s="15">
        <v>0.0</v>
      </c>
      <c r="G97" s="15">
        <v>0.0</v>
      </c>
      <c r="H97" s="16" t="s">
        <v>35</v>
      </c>
      <c r="I97" s="15">
        <v>2089.21040844917</v>
      </c>
      <c r="J97" s="15">
        <v>1451.97866678237</v>
      </c>
      <c r="K97" s="16">
        <v>0.694989198268539</v>
      </c>
      <c r="L97" s="15">
        <v>2184.25638020833</v>
      </c>
      <c r="M97" s="15">
        <v>2044.234375</v>
      </c>
      <c r="N97" s="16">
        <v>0.935894885565137</v>
      </c>
      <c r="O97" s="5"/>
    </row>
    <row r="98">
      <c r="C98" s="10">
        <v>3.0</v>
      </c>
      <c r="D98" s="14">
        <v>2.0</v>
      </c>
      <c r="E98" s="15">
        <v>0.0</v>
      </c>
      <c r="F98" s="15">
        <v>0.504040002822876</v>
      </c>
      <c r="G98" s="15">
        <v>0.504040002822876</v>
      </c>
      <c r="H98" s="16" t="s">
        <v>35</v>
      </c>
      <c r="I98" s="15">
        <v>138.061275243759</v>
      </c>
      <c r="J98" s="15">
        <v>8086.54109764099</v>
      </c>
      <c r="K98" s="16">
        <v>58.5721164994565</v>
      </c>
      <c r="L98" s="15">
        <v>2256.140625</v>
      </c>
      <c r="M98" s="15">
        <v>2344.53515625</v>
      </c>
      <c r="N98" s="16">
        <v>1.03917953086368</v>
      </c>
      <c r="O98" s="5"/>
    </row>
    <row r="99">
      <c r="C99" s="5" t="s">
        <v>18</v>
      </c>
      <c r="D99" s="5" t="s">
        <v>18</v>
      </c>
      <c r="O99" s="5"/>
    </row>
    <row r="100">
      <c r="C100" s="14" t="s">
        <v>19</v>
      </c>
      <c r="D100" s="5">
        <v>1.2</v>
      </c>
      <c r="E100" s="11">
        <v>0.2</v>
      </c>
      <c r="F100" s="11">
        <v>0.3728960037231444</v>
      </c>
      <c r="G100" s="11">
        <v>0.1728960037231444</v>
      </c>
      <c r="H100" s="12">
        <v>0.3604400157928465</v>
      </c>
      <c r="I100" s="11">
        <v>1933.1378434658018</v>
      </c>
      <c r="J100" s="11">
        <v>4754.626190328576</v>
      </c>
      <c r="K100" s="12">
        <v>15.928994074736641</v>
      </c>
      <c r="L100" s="11">
        <v>2196.153994791666</v>
      </c>
      <c r="M100" s="11">
        <v>2235.4293359374997</v>
      </c>
      <c r="N100" s="12">
        <v>1.0174419673925816</v>
      </c>
      <c r="O100" s="5"/>
    </row>
    <row r="101">
      <c r="C101" s="14" t="s">
        <v>20</v>
      </c>
      <c r="D101" s="5">
        <v>2.0</v>
      </c>
      <c r="E101" s="11">
        <v>0.5</v>
      </c>
      <c r="F101" s="11">
        <v>0.860440015792846</v>
      </c>
      <c r="G101" s="11">
        <v>0.504040002822876</v>
      </c>
      <c r="H101" s="12">
        <v>0.720880031585693</v>
      </c>
      <c r="I101" s="11">
        <v>6245.1850554943</v>
      </c>
      <c r="J101" s="11">
        <v>10496.687729597</v>
      </c>
      <c r="K101" s="12">
        <v>58.5721164994565</v>
      </c>
      <c r="L101" s="11">
        <v>2261.8828125</v>
      </c>
      <c r="M101" s="11">
        <v>2349.57734375</v>
      </c>
      <c r="N101" s="12">
        <v>1.0766591785775</v>
      </c>
      <c r="O101" s="5"/>
    </row>
    <row r="102">
      <c r="C102" s="14" t="s">
        <v>21</v>
      </c>
      <c r="D102" s="5">
        <v>1.0</v>
      </c>
      <c r="E102" s="11">
        <v>0.0</v>
      </c>
      <c r="F102" s="11">
        <v>0.0</v>
      </c>
      <c r="G102" s="11">
        <v>0.0</v>
      </c>
      <c r="H102" s="12">
        <v>0.0</v>
      </c>
      <c r="I102" s="11">
        <v>130.46342921257</v>
      </c>
      <c r="J102" s="11">
        <v>1451.97866678237</v>
      </c>
      <c r="K102" s="12">
        <v>0.694989198268539</v>
      </c>
      <c r="L102" s="11">
        <v>2096.205</v>
      </c>
      <c r="M102" s="11">
        <v>2044.234375</v>
      </c>
      <c r="N102" s="12">
        <v>0.935894885565137</v>
      </c>
      <c r="O102" s="5"/>
    </row>
    <row r="103">
      <c r="A103" s="10" t="s">
        <v>37</v>
      </c>
      <c r="B103" s="10" t="s">
        <v>8</v>
      </c>
      <c r="C103" s="14" t="s">
        <v>19</v>
      </c>
      <c r="D103" s="17">
        <v>1.0748031496062993</v>
      </c>
      <c r="E103" s="18">
        <v>0.32404492903773685</v>
      </c>
      <c r="F103" s="18">
        <v>0.7952158114088613</v>
      </c>
      <c r="G103" s="18">
        <v>0.47117091386718757</v>
      </c>
      <c r="H103" s="18">
        <v>5.670450847753089</v>
      </c>
      <c r="I103" s="18">
        <v>493.1064336244472</v>
      </c>
      <c r="J103" s="18">
        <v>1104.9596017051979</v>
      </c>
      <c r="K103" s="18">
        <v>2.8319559870889144</v>
      </c>
      <c r="L103" s="18">
        <v>2225.491301846546</v>
      </c>
      <c r="M103" s="18">
        <v>2195.7150745032513</v>
      </c>
      <c r="N103" s="18">
        <v>0.9943759353253554</v>
      </c>
      <c r="O103" s="5"/>
    </row>
    <row r="104">
      <c r="C104" s="14" t="s">
        <v>20</v>
      </c>
      <c r="D104" s="17">
        <v>3.0</v>
      </c>
      <c r="E104" s="18">
        <v>0.884400010108947</v>
      </c>
      <c r="F104" s="18">
        <v>0.992900013923645</v>
      </c>
      <c r="G104" s="18">
        <v>0.898399993777275</v>
      </c>
      <c r="H104" s="18">
        <v>116.749998866968</v>
      </c>
      <c r="I104" s="18">
        <v>8088.72850608825</v>
      </c>
      <c r="J104" s="18">
        <v>13165.9665334224</v>
      </c>
      <c r="K104" s="18">
        <v>36.9769150853396</v>
      </c>
      <c r="L104" s="18">
        <v>4479.484375</v>
      </c>
      <c r="M104" s="18">
        <v>5034.640625</v>
      </c>
      <c r="N104" s="18">
        <v>1.34469713567912</v>
      </c>
      <c r="O104" s="5"/>
    </row>
    <row r="105">
      <c r="C105" s="14" t="s">
        <v>21</v>
      </c>
      <c r="D105" s="17">
        <v>1.0</v>
      </c>
      <c r="E105" s="18">
        <v>0.0</v>
      </c>
      <c r="F105" s="18">
        <v>0.364648252725601</v>
      </c>
      <c r="G105" s="18">
        <v>-0.0150799751281738</v>
      </c>
      <c r="H105" s="18">
        <v>-0.0183812471174862</v>
      </c>
      <c r="I105" s="18">
        <v>3.49745</v>
      </c>
      <c r="J105" s="18">
        <v>9.664973</v>
      </c>
      <c r="K105" s="18">
        <v>1.00350693665555</v>
      </c>
      <c r="L105" s="18">
        <v>1281.216</v>
      </c>
      <c r="M105" s="18">
        <v>1258.488</v>
      </c>
      <c r="N105" s="18">
        <v>0.785037744878102</v>
      </c>
      <c r="O105" s="5"/>
    </row>
    <row r="106">
      <c r="B106" s="10" t="s">
        <v>38</v>
      </c>
      <c r="C106" s="14" t="s">
        <v>19</v>
      </c>
      <c r="D106" s="17">
        <v>1.65</v>
      </c>
      <c r="E106" s="18">
        <v>0.2770181298255918</v>
      </c>
      <c r="F106" s="18">
        <v>0.3113987933844323</v>
      </c>
      <c r="G106" s="18">
        <v>0.03438066355884077</v>
      </c>
      <c r="H106" s="18">
        <v>0.03635340921060241</v>
      </c>
      <c r="I106" s="18">
        <v>682.5401084303842</v>
      </c>
      <c r="J106" s="18">
        <v>1600.9373256921701</v>
      </c>
      <c r="K106" s="18">
        <v>9.938093598701657</v>
      </c>
      <c r="L106" s="18">
        <v>2143.914711583185</v>
      </c>
      <c r="M106" s="18">
        <v>2147.7139544385627</v>
      </c>
      <c r="N106" s="18">
        <v>1.0017923596683782</v>
      </c>
      <c r="O106" s="5"/>
    </row>
    <row r="107">
      <c r="C107" s="14" t="s">
        <v>20</v>
      </c>
      <c r="D107" s="17">
        <v>3.0</v>
      </c>
      <c r="E107" s="18">
        <v>0.503333330154419</v>
      </c>
      <c r="F107" s="18">
        <v>0.860440015792846</v>
      </c>
      <c r="G107" s="18">
        <v>0.504040002822876</v>
      </c>
      <c r="H107" s="18">
        <v>0.720880031585693</v>
      </c>
      <c r="I107" s="18">
        <v>6245.1850554943</v>
      </c>
      <c r="J107" s="18">
        <v>10496.687729597</v>
      </c>
      <c r="K107" s="18">
        <v>58.5721164994565</v>
      </c>
      <c r="L107" s="18">
        <v>3777.125</v>
      </c>
      <c r="M107" s="18">
        <v>3777.125</v>
      </c>
      <c r="N107" s="18">
        <v>1.0766591785775</v>
      </c>
      <c r="O107" s="5"/>
    </row>
    <row r="108">
      <c r="C108" s="14" t="s">
        <v>21</v>
      </c>
      <c r="D108" s="17">
        <v>1.0</v>
      </c>
      <c r="E108" s="18">
        <v>0.0</v>
      </c>
      <c r="F108" s="18">
        <v>0.0</v>
      </c>
      <c r="G108" s="18">
        <v>-0.140000015497207</v>
      </c>
      <c r="H108" s="18">
        <v>-0.281879224029136</v>
      </c>
      <c r="I108" s="18">
        <v>6.89339447021484</v>
      </c>
      <c r="J108" s="18">
        <v>77.5857348442077</v>
      </c>
      <c r="K108" s="18">
        <v>0.694989198268539</v>
      </c>
      <c r="L108" s="18">
        <v>1319.05197610294</v>
      </c>
      <c r="M108" s="18">
        <v>1318.48828125</v>
      </c>
      <c r="N108" s="18">
        <v>0.935894885565137</v>
      </c>
      <c r="O108" s="5"/>
    </row>
    <row r="109">
      <c r="A109" s="10" t="s">
        <v>37</v>
      </c>
      <c r="C109" s="14" t="s">
        <v>19</v>
      </c>
      <c r="D109" s="17">
        <v>1.1167883211678833</v>
      </c>
      <c r="E109" s="18">
        <v>0.32061231595655837</v>
      </c>
      <c r="F109" s="18">
        <v>0.7599007006041585</v>
      </c>
      <c r="G109" s="18">
        <v>0.4392884138446805</v>
      </c>
      <c r="H109" s="18">
        <v>5.299211869244475</v>
      </c>
      <c r="I109" s="18">
        <v>506.9337091577274</v>
      </c>
      <c r="J109" s="18">
        <v>1141.1623552808894</v>
      </c>
      <c r="K109" s="18">
        <v>3.3506521631190416</v>
      </c>
      <c r="L109" s="18">
        <v>2219.5368062068837</v>
      </c>
      <c r="M109" s="18">
        <v>2192.211343111668</v>
      </c>
      <c r="N109" s="18">
        <v>0.9949172801679119</v>
      </c>
      <c r="O109" s="5"/>
    </row>
    <row r="110">
      <c r="C110" s="14" t="s">
        <v>20</v>
      </c>
      <c r="D110" s="17">
        <v>3.0</v>
      </c>
      <c r="E110" s="18">
        <v>0.884400010108947</v>
      </c>
      <c r="F110" s="18">
        <v>0.992900013923645</v>
      </c>
      <c r="G110" s="18">
        <v>0.898399993777275</v>
      </c>
      <c r="H110" s="18">
        <v>116.749998866968</v>
      </c>
      <c r="I110" s="18">
        <v>8088.72850608825</v>
      </c>
      <c r="J110" s="18">
        <v>13165.9665334224</v>
      </c>
      <c r="K110" s="18">
        <v>58.5721164994565</v>
      </c>
      <c r="L110" s="18">
        <v>4479.484375</v>
      </c>
      <c r="M110" s="18">
        <v>5034.640625</v>
      </c>
      <c r="N110" s="18">
        <v>1.34469713567912</v>
      </c>
      <c r="O110" s="5"/>
    </row>
    <row r="111">
      <c r="C111" s="14" t="s">
        <v>21</v>
      </c>
      <c r="D111" s="17">
        <v>1.0</v>
      </c>
      <c r="E111" s="18">
        <v>0.0</v>
      </c>
      <c r="F111" s="18">
        <v>0.0</v>
      </c>
      <c r="G111" s="18">
        <v>-0.140000015497207</v>
      </c>
      <c r="H111" s="18">
        <v>-0.281879224029136</v>
      </c>
      <c r="I111" s="18">
        <v>3.49745</v>
      </c>
      <c r="J111" s="18">
        <v>9.664973</v>
      </c>
      <c r="K111" s="18">
        <v>0.694989198268539</v>
      </c>
      <c r="L111" s="18">
        <v>1281.216</v>
      </c>
      <c r="M111" s="18">
        <v>1258.488</v>
      </c>
      <c r="N111" s="18">
        <v>0.785037744878102</v>
      </c>
      <c r="O111" s="5"/>
    </row>
    <row r="112">
      <c r="A112" s="5"/>
      <c r="B112" s="5"/>
      <c r="C112" s="5"/>
      <c r="D112" s="5"/>
      <c r="E112" s="11"/>
      <c r="F112" s="11"/>
      <c r="G112" s="11"/>
      <c r="H112" s="12"/>
      <c r="I112" s="11"/>
      <c r="J112" s="11"/>
      <c r="K112" s="12"/>
      <c r="L112" s="11"/>
      <c r="M112" s="11"/>
      <c r="N112" s="12"/>
      <c r="O112" s="5"/>
    </row>
    <row r="113">
      <c r="A113" s="5"/>
      <c r="B113" s="5"/>
      <c r="C113" s="5"/>
      <c r="D113" s="5"/>
      <c r="E113" s="11"/>
      <c r="F113" s="11"/>
      <c r="G113" s="11"/>
      <c r="H113" s="12"/>
      <c r="I113" s="11"/>
      <c r="J113" s="11"/>
      <c r="K113" s="12"/>
      <c r="L113" s="11"/>
      <c r="M113" s="11"/>
      <c r="N113" s="12"/>
      <c r="O113" s="5"/>
    </row>
    <row r="114">
      <c r="A114" s="5"/>
      <c r="B114" s="5"/>
      <c r="C114" s="5"/>
      <c r="D114" s="5"/>
      <c r="E114" s="11"/>
      <c r="F114" s="11"/>
      <c r="G114" s="11"/>
      <c r="H114" s="12"/>
      <c r="I114" s="11"/>
      <c r="J114" s="11"/>
      <c r="K114" s="12"/>
      <c r="L114" s="11"/>
      <c r="M114" s="11"/>
      <c r="N114" s="12"/>
      <c r="O114" s="5"/>
    </row>
    <row r="115">
      <c r="E115" s="19"/>
      <c r="F115" s="19"/>
      <c r="G115" s="19"/>
      <c r="H115" s="20"/>
      <c r="I115" s="19"/>
      <c r="J115" s="19"/>
      <c r="K115" s="20"/>
      <c r="L115" s="19"/>
      <c r="M115" s="19"/>
      <c r="N115" s="20"/>
    </row>
    <row r="116">
      <c r="E116" s="19"/>
      <c r="F116" s="19"/>
      <c r="G116" s="19"/>
      <c r="H116" s="20"/>
      <c r="I116" s="19"/>
      <c r="J116" s="19"/>
      <c r="K116" s="20"/>
      <c r="L116" s="19"/>
      <c r="M116" s="19"/>
      <c r="N116" s="20"/>
    </row>
    <row r="117">
      <c r="E117" s="19"/>
      <c r="F117" s="19"/>
      <c r="G117" s="19"/>
      <c r="H117" s="20"/>
      <c r="I117" s="19"/>
      <c r="J117" s="19"/>
      <c r="K117" s="20"/>
      <c r="L117" s="19"/>
      <c r="M117" s="19"/>
      <c r="N117" s="20"/>
    </row>
    <row r="118">
      <c r="E118" s="19"/>
      <c r="F118" s="19"/>
      <c r="G118" s="19"/>
      <c r="H118" s="20"/>
      <c r="I118" s="19"/>
      <c r="J118" s="19"/>
      <c r="K118" s="20"/>
      <c r="L118" s="19"/>
      <c r="M118" s="19"/>
      <c r="N118" s="20"/>
    </row>
    <row r="119">
      <c r="E119" s="19"/>
      <c r="F119" s="19"/>
      <c r="G119" s="19"/>
      <c r="H119" s="20"/>
      <c r="I119" s="19"/>
      <c r="J119" s="19"/>
      <c r="K119" s="20"/>
      <c r="L119" s="19"/>
      <c r="M119" s="19"/>
      <c r="N119" s="20"/>
    </row>
    <row r="120">
      <c r="E120" s="19"/>
      <c r="F120" s="19"/>
      <c r="G120" s="19"/>
      <c r="H120" s="20"/>
      <c r="I120" s="19"/>
      <c r="J120" s="19"/>
      <c r="K120" s="20"/>
      <c r="L120" s="19"/>
      <c r="M120" s="19"/>
      <c r="N120" s="20"/>
    </row>
    <row r="121">
      <c r="E121" s="19"/>
      <c r="F121" s="19"/>
      <c r="G121" s="19"/>
      <c r="H121" s="20"/>
      <c r="I121" s="19"/>
      <c r="J121" s="19"/>
      <c r="K121" s="20"/>
      <c r="L121" s="19"/>
      <c r="M121" s="19"/>
      <c r="N121" s="20"/>
    </row>
    <row r="122">
      <c r="E122" s="19"/>
      <c r="F122" s="19"/>
      <c r="G122" s="19"/>
      <c r="H122" s="20"/>
      <c r="I122" s="19"/>
      <c r="J122" s="19"/>
      <c r="K122" s="20"/>
      <c r="L122" s="19"/>
      <c r="M122" s="19"/>
      <c r="N122" s="20"/>
    </row>
    <row r="123">
      <c r="E123" s="19"/>
      <c r="F123" s="19"/>
      <c r="G123" s="19"/>
      <c r="H123" s="20"/>
      <c r="I123" s="19"/>
      <c r="J123" s="19"/>
      <c r="K123" s="20"/>
      <c r="L123" s="19"/>
      <c r="M123" s="19"/>
      <c r="N123" s="20"/>
    </row>
    <row r="124">
      <c r="E124" s="19"/>
      <c r="F124" s="19"/>
      <c r="G124" s="19"/>
      <c r="H124" s="20"/>
      <c r="I124" s="19"/>
      <c r="J124" s="19"/>
      <c r="K124" s="20"/>
      <c r="L124" s="19"/>
      <c r="M124" s="19"/>
      <c r="N124" s="20"/>
    </row>
    <row r="125">
      <c r="E125" s="19"/>
      <c r="F125" s="19"/>
      <c r="G125" s="19"/>
      <c r="H125" s="20"/>
      <c r="I125" s="19"/>
      <c r="J125" s="19"/>
      <c r="K125" s="20"/>
      <c r="L125" s="19"/>
      <c r="M125" s="19"/>
      <c r="N125" s="20"/>
    </row>
    <row r="126">
      <c r="E126" s="19"/>
      <c r="F126" s="19"/>
      <c r="G126" s="19"/>
      <c r="H126" s="20"/>
      <c r="I126" s="19"/>
      <c r="J126" s="19"/>
      <c r="K126" s="20"/>
      <c r="L126" s="19"/>
      <c r="M126" s="19"/>
      <c r="N126" s="20"/>
    </row>
    <row r="127">
      <c r="E127" s="19"/>
      <c r="F127" s="19"/>
      <c r="G127" s="19"/>
      <c r="H127" s="20"/>
      <c r="I127" s="19"/>
      <c r="J127" s="19"/>
      <c r="K127" s="20"/>
      <c r="L127" s="19"/>
      <c r="M127" s="19"/>
      <c r="N127" s="20"/>
    </row>
    <row r="128">
      <c r="E128" s="19"/>
      <c r="F128" s="19"/>
      <c r="G128" s="19"/>
      <c r="H128" s="20"/>
      <c r="I128" s="19"/>
      <c r="J128" s="19"/>
      <c r="K128" s="20"/>
      <c r="L128" s="19"/>
      <c r="M128" s="19"/>
      <c r="N128" s="20"/>
    </row>
    <row r="129">
      <c r="E129" s="19"/>
      <c r="F129" s="19"/>
      <c r="G129" s="19"/>
      <c r="H129" s="20"/>
      <c r="I129" s="19"/>
      <c r="J129" s="19"/>
      <c r="K129" s="20"/>
      <c r="L129" s="19"/>
      <c r="M129" s="19"/>
      <c r="N129" s="20"/>
    </row>
    <row r="130">
      <c r="E130" s="19"/>
      <c r="F130" s="19"/>
      <c r="G130" s="19"/>
      <c r="H130" s="20"/>
      <c r="I130" s="19"/>
      <c r="J130" s="19"/>
      <c r="K130" s="20"/>
      <c r="L130" s="19"/>
      <c r="M130" s="19"/>
      <c r="N130" s="20"/>
    </row>
    <row r="131">
      <c r="E131" s="19"/>
      <c r="F131" s="19"/>
      <c r="G131" s="19"/>
      <c r="H131" s="20"/>
      <c r="I131" s="19"/>
      <c r="J131" s="19"/>
      <c r="K131" s="20"/>
      <c r="L131" s="19"/>
      <c r="M131" s="19"/>
      <c r="N131" s="20"/>
    </row>
    <row r="132">
      <c r="E132" s="19"/>
      <c r="F132" s="19"/>
      <c r="G132" s="19"/>
      <c r="H132" s="20"/>
      <c r="I132" s="19"/>
      <c r="J132" s="19"/>
      <c r="K132" s="20"/>
      <c r="L132" s="19"/>
      <c r="M132" s="19"/>
      <c r="N132" s="20"/>
    </row>
    <row r="133">
      <c r="E133" s="19"/>
      <c r="F133" s="19"/>
      <c r="G133" s="19"/>
      <c r="H133" s="20"/>
      <c r="I133" s="19"/>
      <c r="J133" s="19"/>
      <c r="K133" s="20"/>
      <c r="L133" s="19"/>
      <c r="M133" s="19"/>
      <c r="N133" s="20"/>
    </row>
    <row r="134">
      <c r="E134" s="19"/>
      <c r="F134" s="19"/>
      <c r="G134" s="19"/>
      <c r="H134" s="20"/>
      <c r="I134" s="19"/>
      <c r="J134" s="19"/>
      <c r="K134" s="20"/>
      <c r="L134" s="19"/>
      <c r="M134" s="19"/>
      <c r="N134" s="20"/>
    </row>
    <row r="135">
      <c r="E135" s="19"/>
      <c r="F135" s="19"/>
      <c r="G135" s="19"/>
      <c r="H135" s="20"/>
      <c r="I135" s="19"/>
      <c r="J135" s="19"/>
      <c r="K135" s="20"/>
      <c r="L135" s="19"/>
      <c r="M135" s="19"/>
      <c r="N135" s="20"/>
    </row>
    <row r="136">
      <c r="E136" s="19"/>
      <c r="F136" s="19"/>
      <c r="G136" s="19"/>
      <c r="H136" s="20"/>
      <c r="I136" s="19"/>
      <c r="J136" s="19"/>
      <c r="K136" s="20"/>
      <c r="L136" s="19"/>
      <c r="M136" s="19"/>
      <c r="N136" s="20"/>
    </row>
    <row r="137">
      <c r="E137" s="19"/>
      <c r="F137" s="19"/>
      <c r="G137" s="19"/>
      <c r="H137" s="20"/>
      <c r="I137" s="19"/>
      <c r="J137" s="19"/>
      <c r="K137" s="20"/>
      <c r="L137" s="19"/>
      <c r="M137" s="19"/>
      <c r="N137" s="20"/>
    </row>
    <row r="138">
      <c r="E138" s="19"/>
      <c r="F138" s="19"/>
      <c r="G138" s="19"/>
      <c r="H138" s="20"/>
      <c r="I138" s="19"/>
      <c r="J138" s="19"/>
      <c r="K138" s="20"/>
      <c r="L138" s="19"/>
      <c r="M138" s="19"/>
      <c r="N138" s="20"/>
    </row>
    <row r="139">
      <c r="E139" s="19"/>
      <c r="F139" s="19"/>
      <c r="G139" s="19"/>
      <c r="H139" s="20"/>
      <c r="I139" s="19"/>
      <c r="J139" s="19"/>
      <c r="K139" s="20"/>
      <c r="L139" s="19"/>
      <c r="M139" s="19"/>
      <c r="N139" s="20"/>
    </row>
    <row r="140">
      <c r="E140" s="19"/>
      <c r="F140" s="19"/>
      <c r="G140" s="19"/>
      <c r="H140" s="20"/>
      <c r="I140" s="19"/>
      <c r="J140" s="19"/>
      <c r="K140" s="20"/>
      <c r="L140" s="19"/>
      <c r="M140" s="19"/>
      <c r="N140" s="20"/>
    </row>
    <row r="141">
      <c r="E141" s="19"/>
      <c r="F141" s="19"/>
      <c r="G141" s="19"/>
      <c r="H141" s="20"/>
      <c r="I141" s="19"/>
      <c r="J141" s="19"/>
      <c r="K141" s="20"/>
      <c r="L141" s="19"/>
      <c r="M141" s="19"/>
      <c r="N141" s="20"/>
    </row>
    <row r="142">
      <c r="E142" s="19"/>
      <c r="F142" s="19"/>
      <c r="G142" s="19"/>
      <c r="H142" s="20"/>
      <c r="I142" s="19"/>
      <c r="J142" s="19"/>
      <c r="K142" s="20"/>
      <c r="L142" s="19"/>
      <c r="M142" s="19"/>
      <c r="N142" s="20"/>
    </row>
    <row r="143">
      <c r="E143" s="19"/>
      <c r="F143" s="19"/>
      <c r="G143" s="19"/>
      <c r="H143" s="20"/>
      <c r="I143" s="19"/>
      <c r="J143" s="19"/>
      <c r="K143" s="20"/>
      <c r="L143" s="19"/>
      <c r="M143" s="19"/>
      <c r="N143" s="20"/>
    </row>
    <row r="144">
      <c r="E144" s="19"/>
      <c r="F144" s="19"/>
      <c r="G144" s="19"/>
      <c r="H144" s="20"/>
      <c r="I144" s="19"/>
      <c r="J144" s="19"/>
      <c r="K144" s="20"/>
      <c r="L144" s="19"/>
      <c r="M144" s="19"/>
      <c r="N144" s="20"/>
    </row>
    <row r="145">
      <c r="E145" s="19"/>
      <c r="F145" s="19"/>
      <c r="G145" s="19"/>
      <c r="H145" s="20"/>
      <c r="I145" s="19"/>
      <c r="J145" s="19"/>
      <c r="K145" s="20"/>
      <c r="L145" s="19"/>
      <c r="M145" s="19"/>
      <c r="N145" s="20"/>
    </row>
    <row r="146">
      <c r="E146" s="19"/>
      <c r="F146" s="19"/>
      <c r="G146" s="19"/>
      <c r="H146" s="20"/>
      <c r="I146" s="19"/>
      <c r="J146" s="19"/>
      <c r="K146" s="20"/>
      <c r="L146" s="19"/>
      <c r="M146" s="19"/>
      <c r="N146" s="20"/>
    </row>
    <row r="147">
      <c r="E147" s="19"/>
      <c r="F147" s="19"/>
      <c r="G147" s="19"/>
      <c r="H147" s="20"/>
      <c r="I147" s="19"/>
      <c r="J147" s="19"/>
      <c r="K147" s="20"/>
      <c r="L147" s="19"/>
      <c r="M147" s="19"/>
      <c r="N147" s="20"/>
    </row>
    <row r="148">
      <c r="E148" s="19"/>
      <c r="F148" s="19"/>
      <c r="G148" s="19"/>
      <c r="H148" s="20"/>
      <c r="I148" s="19"/>
      <c r="J148" s="19"/>
      <c r="K148" s="20"/>
      <c r="L148" s="19"/>
      <c r="M148" s="19"/>
      <c r="N148" s="20"/>
    </row>
    <row r="149">
      <c r="E149" s="19"/>
      <c r="F149" s="19"/>
      <c r="G149" s="19"/>
      <c r="H149" s="20"/>
      <c r="I149" s="19"/>
      <c r="J149" s="19"/>
      <c r="K149" s="20"/>
      <c r="L149" s="19"/>
      <c r="M149" s="19"/>
      <c r="N149" s="20"/>
    </row>
    <row r="150">
      <c r="E150" s="19"/>
      <c r="F150" s="19"/>
      <c r="G150" s="19"/>
      <c r="H150" s="20"/>
      <c r="I150" s="19"/>
      <c r="J150" s="19"/>
      <c r="K150" s="20"/>
      <c r="L150" s="19"/>
      <c r="M150" s="19"/>
      <c r="N150" s="20"/>
    </row>
    <row r="151">
      <c r="E151" s="19"/>
      <c r="F151" s="19"/>
      <c r="G151" s="19"/>
      <c r="H151" s="20"/>
      <c r="I151" s="19"/>
      <c r="J151" s="19"/>
      <c r="K151" s="20"/>
      <c r="L151" s="19"/>
      <c r="M151" s="19"/>
      <c r="N151" s="20"/>
    </row>
    <row r="152">
      <c r="E152" s="19"/>
      <c r="F152" s="19"/>
      <c r="G152" s="19"/>
      <c r="H152" s="20"/>
      <c r="I152" s="19"/>
      <c r="J152" s="19"/>
      <c r="K152" s="20"/>
      <c r="L152" s="19"/>
      <c r="M152" s="19"/>
      <c r="N152" s="20"/>
    </row>
    <row r="153">
      <c r="E153" s="19"/>
      <c r="F153" s="19"/>
      <c r="G153" s="19"/>
      <c r="H153" s="20"/>
      <c r="I153" s="19"/>
      <c r="J153" s="19"/>
      <c r="K153" s="20"/>
      <c r="L153" s="19"/>
      <c r="M153" s="19"/>
      <c r="N153" s="20"/>
    </row>
    <row r="154">
      <c r="E154" s="19"/>
      <c r="F154" s="19"/>
      <c r="G154" s="19"/>
      <c r="H154" s="20"/>
      <c r="I154" s="19"/>
      <c r="J154" s="19"/>
      <c r="K154" s="20"/>
      <c r="L154" s="19"/>
      <c r="M154" s="19"/>
      <c r="N154" s="20"/>
    </row>
    <row r="155">
      <c r="E155" s="19"/>
      <c r="F155" s="19"/>
      <c r="G155" s="19"/>
      <c r="H155" s="20"/>
      <c r="I155" s="19"/>
      <c r="J155" s="19"/>
      <c r="K155" s="20"/>
      <c r="L155" s="19"/>
      <c r="M155" s="19"/>
      <c r="N155" s="20"/>
    </row>
    <row r="156">
      <c r="E156" s="19"/>
      <c r="F156" s="19"/>
      <c r="G156" s="19"/>
      <c r="H156" s="20"/>
      <c r="I156" s="19"/>
      <c r="J156" s="19"/>
      <c r="K156" s="20"/>
      <c r="L156" s="19"/>
      <c r="M156" s="19"/>
      <c r="N156" s="20"/>
    </row>
    <row r="157">
      <c r="E157" s="19"/>
      <c r="F157" s="19"/>
      <c r="G157" s="19"/>
      <c r="H157" s="20"/>
      <c r="I157" s="19"/>
      <c r="J157" s="19"/>
      <c r="K157" s="20"/>
      <c r="L157" s="19"/>
      <c r="M157" s="19"/>
      <c r="N157" s="20"/>
    </row>
    <row r="158">
      <c r="E158" s="19"/>
      <c r="F158" s="19"/>
      <c r="G158" s="19"/>
      <c r="H158" s="20"/>
      <c r="I158" s="19"/>
      <c r="J158" s="19"/>
      <c r="K158" s="20"/>
      <c r="L158" s="19"/>
      <c r="M158" s="19"/>
      <c r="N158" s="20"/>
    </row>
    <row r="159">
      <c r="E159" s="19"/>
      <c r="F159" s="19"/>
      <c r="G159" s="19"/>
      <c r="H159" s="20"/>
      <c r="I159" s="19"/>
      <c r="J159" s="19"/>
      <c r="K159" s="20"/>
      <c r="L159" s="19"/>
      <c r="M159" s="19"/>
      <c r="N159" s="20"/>
    </row>
    <row r="160">
      <c r="E160" s="19"/>
      <c r="F160" s="19"/>
      <c r="G160" s="19"/>
      <c r="H160" s="20"/>
      <c r="I160" s="19"/>
      <c r="J160" s="19"/>
      <c r="K160" s="20"/>
      <c r="L160" s="19"/>
      <c r="M160" s="19"/>
      <c r="N160" s="20"/>
    </row>
    <row r="161">
      <c r="E161" s="19"/>
      <c r="F161" s="19"/>
      <c r="G161" s="19"/>
      <c r="H161" s="20"/>
      <c r="I161" s="19"/>
      <c r="J161" s="19"/>
      <c r="K161" s="20"/>
      <c r="L161" s="19"/>
      <c r="M161" s="19"/>
      <c r="N161" s="20"/>
    </row>
    <row r="162">
      <c r="E162" s="19"/>
      <c r="F162" s="19"/>
      <c r="G162" s="19"/>
      <c r="H162" s="20"/>
      <c r="I162" s="19"/>
      <c r="J162" s="19"/>
      <c r="K162" s="20"/>
      <c r="L162" s="19"/>
      <c r="M162" s="19"/>
      <c r="N162" s="20"/>
    </row>
    <row r="163">
      <c r="E163" s="19"/>
      <c r="F163" s="19"/>
      <c r="G163" s="19"/>
      <c r="H163" s="20"/>
      <c r="I163" s="19"/>
      <c r="J163" s="19"/>
      <c r="K163" s="20"/>
      <c r="L163" s="19"/>
      <c r="M163" s="19"/>
      <c r="N163" s="20"/>
    </row>
    <row r="164">
      <c r="E164" s="19"/>
      <c r="F164" s="19"/>
      <c r="G164" s="19"/>
      <c r="H164" s="20"/>
      <c r="I164" s="19"/>
      <c r="J164" s="19"/>
      <c r="K164" s="20"/>
      <c r="L164" s="19"/>
      <c r="M164" s="19"/>
      <c r="N164" s="20"/>
    </row>
    <row r="165">
      <c r="E165" s="19"/>
      <c r="F165" s="19"/>
      <c r="G165" s="19"/>
      <c r="H165" s="20"/>
      <c r="I165" s="19"/>
      <c r="J165" s="19"/>
      <c r="K165" s="20"/>
      <c r="L165" s="19"/>
      <c r="M165" s="19"/>
      <c r="N165" s="20"/>
    </row>
    <row r="166">
      <c r="E166" s="19"/>
      <c r="F166" s="19"/>
      <c r="G166" s="19"/>
      <c r="H166" s="20"/>
      <c r="I166" s="19"/>
      <c r="J166" s="19"/>
      <c r="K166" s="20"/>
      <c r="L166" s="19"/>
      <c r="M166" s="19"/>
      <c r="N166" s="20"/>
    </row>
    <row r="167">
      <c r="E167" s="19"/>
      <c r="F167" s="19"/>
      <c r="G167" s="19"/>
      <c r="H167" s="20"/>
      <c r="I167" s="19"/>
      <c r="J167" s="19"/>
      <c r="K167" s="20"/>
      <c r="L167" s="19"/>
      <c r="M167" s="19"/>
      <c r="N167" s="20"/>
    </row>
    <row r="168">
      <c r="E168" s="19"/>
      <c r="F168" s="19"/>
      <c r="G168" s="19"/>
      <c r="H168" s="20"/>
      <c r="I168" s="19"/>
      <c r="J168" s="19"/>
      <c r="K168" s="20"/>
      <c r="L168" s="19"/>
      <c r="M168" s="19"/>
      <c r="N168" s="20"/>
    </row>
    <row r="169">
      <c r="E169" s="19"/>
      <c r="F169" s="19"/>
      <c r="G169" s="19"/>
      <c r="H169" s="20"/>
      <c r="I169" s="19"/>
      <c r="J169" s="19"/>
      <c r="K169" s="20"/>
      <c r="L169" s="19"/>
      <c r="M169" s="19"/>
      <c r="N169" s="20"/>
    </row>
    <row r="170">
      <c r="E170" s="19"/>
      <c r="F170" s="19"/>
      <c r="G170" s="19"/>
      <c r="H170" s="20"/>
      <c r="I170" s="19"/>
      <c r="J170" s="19"/>
      <c r="K170" s="20"/>
      <c r="L170" s="19"/>
      <c r="M170" s="19"/>
      <c r="N170" s="20"/>
    </row>
    <row r="171">
      <c r="E171" s="19"/>
      <c r="F171" s="19"/>
      <c r="G171" s="19"/>
      <c r="H171" s="20"/>
      <c r="I171" s="19"/>
      <c r="J171" s="19"/>
      <c r="K171" s="20"/>
      <c r="L171" s="19"/>
      <c r="M171" s="19"/>
      <c r="N171" s="20"/>
    </row>
    <row r="172">
      <c r="E172" s="19"/>
      <c r="F172" s="19"/>
      <c r="G172" s="19"/>
      <c r="H172" s="20"/>
      <c r="I172" s="19"/>
      <c r="J172" s="19"/>
      <c r="K172" s="20"/>
      <c r="L172" s="19"/>
      <c r="M172" s="19"/>
      <c r="N172" s="20"/>
    </row>
    <row r="173">
      <c r="E173" s="19"/>
      <c r="F173" s="19"/>
      <c r="G173" s="19"/>
      <c r="H173" s="20"/>
      <c r="I173" s="19"/>
      <c r="J173" s="19"/>
      <c r="K173" s="20"/>
      <c r="L173" s="19"/>
      <c r="M173" s="19"/>
      <c r="N173" s="20"/>
    </row>
    <row r="174">
      <c r="E174" s="19"/>
      <c r="F174" s="19"/>
      <c r="G174" s="19"/>
      <c r="H174" s="20"/>
      <c r="I174" s="19"/>
      <c r="J174" s="19"/>
      <c r="K174" s="20"/>
      <c r="L174" s="19"/>
      <c r="M174" s="19"/>
      <c r="N174" s="20"/>
    </row>
    <row r="175">
      <c r="E175" s="19"/>
      <c r="F175" s="19"/>
      <c r="G175" s="19"/>
      <c r="H175" s="20"/>
      <c r="I175" s="19"/>
      <c r="J175" s="19"/>
      <c r="K175" s="20"/>
      <c r="L175" s="19"/>
      <c r="M175" s="19"/>
      <c r="N175" s="20"/>
    </row>
    <row r="176">
      <c r="E176" s="19"/>
      <c r="F176" s="19"/>
      <c r="G176" s="19"/>
      <c r="H176" s="20"/>
      <c r="I176" s="19"/>
      <c r="J176" s="19"/>
      <c r="K176" s="20"/>
      <c r="L176" s="19"/>
      <c r="M176" s="19"/>
      <c r="N176" s="20"/>
    </row>
    <row r="177">
      <c r="E177" s="19"/>
      <c r="F177" s="19"/>
      <c r="G177" s="19"/>
      <c r="H177" s="20"/>
      <c r="I177" s="19"/>
      <c r="J177" s="19"/>
      <c r="K177" s="20"/>
      <c r="L177" s="19"/>
      <c r="M177" s="19"/>
      <c r="N177" s="20"/>
    </row>
    <row r="178">
      <c r="E178" s="19"/>
      <c r="F178" s="19"/>
      <c r="G178" s="19"/>
      <c r="H178" s="20"/>
      <c r="I178" s="19"/>
      <c r="J178" s="19"/>
      <c r="K178" s="20"/>
      <c r="L178" s="19"/>
      <c r="M178" s="19"/>
      <c r="N178" s="20"/>
    </row>
    <row r="179">
      <c r="E179" s="19"/>
      <c r="F179" s="19"/>
      <c r="G179" s="19"/>
      <c r="H179" s="20"/>
      <c r="I179" s="19"/>
      <c r="J179" s="19"/>
      <c r="K179" s="20"/>
      <c r="L179" s="19"/>
      <c r="M179" s="19"/>
      <c r="N179" s="20"/>
    </row>
    <row r="180">
      <c r="E180" s="19"/>
      <c r="F180" s="19"/>
      <c r="G180" s="19"/>
      <c r="H180" s="20"/>
      <c r="I180" s="19"/>
      <c r="J180" s="19"/>
      <c r="K180" s="20"/>
      <c r="L180" s="19"/>
      <c r="M180" s="19"/>
      <c r="N180" s="20"/>
    </row>
    <row r="181">
      <c r="E181" s="19"/>
      <c r="F181" s="19"/>
      <c r="G181" s="19"/>
      <c r="H181" s="20"/>
      <c r="I181" s="19"/>
      <c r="J181" s="19"/>
      <c r="K181" s="20"/>
      <c r="L181" s="19"/>
      <c r="M181" s="19"/>
      <c r="N181" s="20"/>
    </row>
    <row r="182">
      <c r="E182" s="19"/>
      <c r="F182" s="19"/>
      <c r="G182" s="19"/>
      <c r="H182" s="20"/>
      <c r="I182" s="19"/>
      <c r="J182" s="19"/>
      <c r="K182" s="20"/>
      <c r="L182" s="19"/>
      <c r="M182" s="19"/>
      <c r="N182" s="20"/>
    </row>
    <row r="183">
      <c r="E183" s="19"/>
      <c r="F183" s="19"/>
      <c r="G183" s="19"/>
      <c r="H183" s="20"/>
      <c r="I183" s="19"/>
      <c r="J183" s="19"/>
      <c r="K183" s="20"/>
      <c r="L183" s="19"/>
      <c r="M183" s="19"/>
      <c r="N183" s="20"/>
    </row>
    <row r="184">
      <c r="E184" s="19"/>
      <c r="F184" s="19"/>
      <c r="G184" s="19"/>
      <c r="H184" s="20"/>
      <c r="I184" s="19"/>
      <c r="J184" s="19"/>
      <c r="K184" s="20"/>
      <c r="L184" s="19"/>
      <c r="M184" s="19"/>
      <c r="N184" s="20"/>
    </row>
    <row r="185">
      <c r="E185" s="19"/>
      <c r="F185" s="19"/>
      <c r="G185" s="19"/>
      <c r="H185" s="20"/>
      <c r="I185" s="19"/>
      <c r="J185" s="19"/>
      <c r="K185" s="20"/>
      <c r="L185" s="19"/>
      <c r="M185" s="19"/>
      <c r="N185" s="20"/>
    </row>
    <row r="186">
      <c r="E186" s="19"/>
      <c r="F186" s="19"/>
      <c r="G186" s="19"/>
      <c r="H186" s="20"/>
      <c r="I186" s="19"/>
      <c r="J186" s="19"/>
      <c r="K186" s="20"/>
      <c r="L186" s="19"/>
      <c r="M186" s="19"/>
      <c r="N186" s="20"/>
    </row>
    <row r="187">
      <c r="E187" s="19"/>
      <c r="F187" s="19"/>
      <c r="G187" s="19"/>
      <c r="H187" s="20"/>
      <c r="I187" s="19"/>
      <c r="J187" s="19"/>
      <c r="K187" s="20"/>
      <c r="L187" s="19"/>
      <c r="M187" s="19"/>
      <c r="N187" s="20"/>
    </row>
    <row r="188">
      <c r="E188" s="19"/>
      <c r="F188" s="19"/>
      <c r="G188" s="19"/>
      <c r="H188" s="20"/>
      <c r="I188" s="19"/>
      <c r="J188" s="19"/>
      <c r="K188" s="20"/>
      <c r="L188" s="19"/>
      <c r="M188" s="19"/>
      <c r="N188" s="20"/>
    </row>
    <row r="189">
      <c r="E189" s="19"/>
      <c r="F189" s="19"/>
      <c r="G189" s="19"/>
      <c r="H189" s="20"/>
      <c r="I189" s="19"/>
      <c r="J189" s="19"/>
      <c r="K189" s="20"/>
      <c r="L189" s="19"/>
      <c r="M189" s="19"/>
      <c r="N189" s="20"/>
    </row>
    <row r="190">
      <c r="E190" s="19"/>
      <c r="F190" s="19"/>
      <c r="G190" s="19"/>
      <c r="H190" s="20"/>
      <c r="I190" s="19"/>
      <c r="J190" s="19"/>
      <c r="K190" s="20"/>
      <c r="L190" s="19"/>
      <c r="M190" s="19"/>
      <c r="N190" s="20"/>
    </row>
    <row r="191">
      <c r="E191" s="19"/>
      <c r="F191" s="19"/>
      <c r="G191" s="19"/>
      <c r="H191" s="20"/>
      <c r="I191" s="19"/>
      <c r="J191" s="19"/>
      <c r="K191" s="20"/>
      <c r="L191" s="19"/>
      <c r="M191" s="19"/>
      <c r="N191" s="20"/>
    </row>
    <row r="192">
      <c r="E192" s="19"/>
      <c r="F192" s="19"/>
      <c r="G192" s="19"/>
      <c r="H192" s="20"/>
      <c r="I192" s="19"/>
      <c r="J192" s="19"/>
      <c r="K192" s="20"/>
      <c r="L192" s="19"/>
      <c r="M192" s="19"/>
      <c r="N192" s="20"/>
    </row>
    <row r="193">
      <c r="E193" s="19"/>
      <c r="F193" s="19"/>
      <c r="G193" s="19"/>
      <c r="H193" s="20"/>
      <c r="I193" s="19"/>
      <c r="J193" s="19"/>
      <c r="K193" s="20"/>
      <c r="L193" s="19"/>
      <c r="M193" s="19"/>
      <c r="N193" s="20"/>
    </row>
    <row r="194">
      <c r="E194" s="19"/>
      <c r="F194" s="19"/>
      <c r="G194" s="19"/>
      <c r="H194" s="20"/>
      <c r="I194" s="19"/>
      <c r="J194" s="19"/>
      <c r="K194" s="20"/>
      <c r="L194" s="19"/>
      <c r="M194" s="19"/>
      <c r="N194" s="20"/>
    </row>
    <row r="195">
      <c r="E195" s="19"/>
      <c r="F195" s="19"/>
      <c r="G195" s="19"/>
      <c r="H195" s="20"/>
      <c r="I195" s="19"/>
      <c r="J195" s="19"/>
      <c r="K195" s="20"/>
      <c r="L195" s="19"/>
      <c r="M195" s="19"/>
      <c r="N195" s="20"/>
    </row>
    <row r="196">
      <c r="E196" s="19"/>
      <c r="F196" s="19"/>
      <c r="G196" s="19"/>
      <c r="H196" s="20"/>
      <c r="I196" s="19"/>
      <c r="J196" s="19"/>
      <c r="K196" s="20"/>
      <c r="L196" s="19"/>
      <c r="M196" s="19"/>
      <c r="N196" s="20"/>
    </row>
    <row r="197">
      <c r="E197" s="19"/>
      <c r="F197" s="19"/>
      <c r="G197" s="19"/>
      <c r="H197" s="20"/>
      <c r="I197" s="19"/>
      <c r="J197" s="19"/>
      <c r="K197" s="20"/>
      <c r="L197" s="19"/>
      <c r="M197" s="19"/>
      <c r="N197" s="20"/>
    </row>
    <row r="198">
      <c r="E198" s="19"/>
      <c r="F198" s="19"/>
      <c r="G198" s="19"/>
      <c r="H198" s="20"/>
      <c r="I198" s="19"/>
      <c r="J198" s="19"/>
      <c r="K198" s="20"/>
      <c r="L198" s="19"/>
      <c r="M198" s="19"/>
      <c r="N198" s="20"/>
    </row>
    <row r="199">
      <c r="E199" s="19"/>
      <c r="F199" s="19"/>
      <c r="G199" s="19"/>
      <c r="H199" s="20"/>
      <c r="I199" s="19"/>
      <c r="J199" s="19"/>
      <c r="K199" s="20"/>
      <c r="L199" s="19"/>
      <c r="M199" s="19"/>
      <c r="N199" s="20"/>
    </row>
    <row r="200">
      <c r="E200" s="19"/>
      <c r="F200" s="19"/>
      <c r="G200" s="19"/>
      <c r="H200" s="20"/>
      <c r="I200" s="19"/>
      <c r="J200" s="19"/>
      <c r="K200" s="20"/>
      <c r="L200" s="19"/>
      <c r="M200" s="19"/>
      <c r="N200" s="20"/>
    </row>
    <row r="201">
      <c r="E201" s="19"/>
      <c r="F201" s="19"/>
      <c r="G201" s="19"/>
      <c r="H201" s="20"/>
      <c r="I201" s="19"/>
      <c r="J201" s="19"/>
      <c r="K201" s="20"/>
      <c r="L201" s="19"/>
      <c r="M201" s="19"/>
      <c r="N201" s="20"/>
    </row>
    <row r="202">
      <c r="E202" s="19"/>
      <c r="F202" s="19"/>
      <c r="G202" s="19"/>
      <c r="H202" s="20"/>
      <c r="I202" s="19"/>
      <c r="J202" s="19"/>
      <c r="K202" s="20"/>
      <c r="L202" s="19"/>
      <c r="M202" s="19"/>
      <c r="N202" s="20"/>
    </row>
    <row r="203">
      <c r="E203" s="19"/>
      <c r="F203" s="19"/>
      <c r="G203" s="19"/>
      <c r="H203" s="20"/>
      <c r="I203" s="19"/>
      <c r="J203" s="19"/>
      <c r="K203" s="20"/>
      <c r="L203" s="19"/>
      <c r="M203" s="19"/>
      <c r="N203" s="20"/>
    </row>
    <row r="204">
      <c r="E204" s="19"/>
      <c r="F204" s="19"/>
      <c r="G204" s="19"/>
      <c r="H204" s="20"/>
      <c r="I204" s="19"/>
      <c r="J204" s="19"/>
      <c r="K204" s="20"/>
      <c r="L204" s="19"/>
      <c r="M204" s="19"/>
      <c r="N204" s="20"/>
    </row>
    <row r="205">
      <c r="E205" s="19"/>
      <c r="F205" s="19"/>
      <c r="G205" s="19"/>
      <c r="H205" s="20"/>
      <c r="I205" s="19"/>
      <c r="J205" s="19"/>
      <c r="K205" s="20"/>
      <c r="L205" s="19"/>
      <c r="M205" s="19"/>
      <c r="N205" s="20"/>
    </row>
    <row r="206">
      <c r="E206" s="19"/>
      <c r="F206" s="19"/>
      <c r="G206" s="19"/>
      <c r="H206" s="20"/>
      <c r="I206" s="19"/>
      <c r="J206" s="19"/>
      <c r="K206" s="20"/>
      <c r="L206" s="19"/>
      <c r="M206" s="19"/>
      <c r="N206" s="20"/>
    </row>
    <row r="207">
      <c r="E207" s="19"/>
      <c r="F207" s="19"/>
      <c r="G207" s="19"/>
      <c r="H207" s="20"/>
      <c r="I207" s="19"/>
      <c r="J207" s="19"/>
      <c r="K207" s="20"/>
      <c r="L207" s="19"/>
      <c r="M207" s="19"/>
      <c r="N207" s="20"/>
    </row>
    <row r="208">
      <c r="E208" s="19"/>
      <c r="F208" s="19"/>
      <c r="G208" s="19"/>
      <c r="H208" s="20"/>
      <c r="I208" s="19"/>
      <c r="J208" s="19"/>
      <c r="K208" s="20"/>
      <c r="L208" s="19"/>
      <c r="M208" s="19"/>
      <c r="N208" s="20"/>
    </row>
    <row r="209">
      <c r="E209" s="19"/>
      <c r="F209" s="19"/>
      <c r="G209" s="19"/>
      <c r="H209" s="20"/>
      <c r="I209" s="19"/>
      <c r="J209" s="19"/>
      <c r="K209" s="20"/>
      <c r="L209" s="19"/>
      <c r="M209" s="19"/>
      <c r="N209" s="20"/>
    </row>
    <row r="210">
      <c r="E210" s="19"/>
      <c r="F210" s="19"/>
      <c r="G210" s="19"/>
      <c r="H210" s="20"/>
      <c r="I210" s="19"/>
      <c r="J210" s="19"/>
      <c r="K210" s="20"/>
      <c r="L210" s="19"/>
      <c r="M210" s="19"/>
      <c r="N210" s="20"/>
    </row>
    <row r="211">
      <c r="E211" s="19"/>
      <c r="F211" s="19"/>
      <c r="G211" s="19"/>
      <c r="H211" s="20"/>
      <c r="I211" s="19"/>
      <c r="J211" s="19"/>
      <c r="K211" s="20"/>
      <c r="L211" s="19"/>
      <c r="M211" s="19"/>
      <c r="N211" s="20"/>
    </row>
    <row r="212">
      <c r="E212" s="19"/>
      <c r="F212" s="19"/>
      <c r="G212" s="19"/>
      <c r="H212" s="20"/>
      <c r="I212" s="19"/>
      <c r="J212" s="19"/>
      <c r="K212" s="20"/>
      <c r="L212" s="19"/>
      <c r="M212" s="19"/>
      <c r="N212" s="20"/>
    </row>
    <row r="213">
      <c r="E213" s="19"/>
      <c r="F213" s="19"/>
      <c r="G213" s="19"/>
      <c r="H213" s="20"/>
      <c r="I213" s="19"/>
      <c r="J213" s="19"/>
      <c r="K213" s="20"/>
      <c r="L213" s="19"/>
      <c r="M213" s="19"/>
      <c r="N213" s="20"/>
    </row>
    <row r="214">
      <c r="E214" s="19"/>
      <c r="F214" s="19"/>
      <c r="G214" s="19"/>
      <c r="H214" s="20"/>
      <c r="I214" s="19"/>
      <c r="J214" s="19"/>
      <c r="K214" s="20"/>
      <c r="L214" s="19"/>
      <c r="M214" s="19"/>
      <c r="N214" s="20"/>
    </row>
    <row r="215">
      <c r="E215" s="19"/>
      <c r="F215" s="19"/>
      <c r="G215" s="19"/>
      <c r="H215" s="20"/>
      <c r="I215" s="19"/>
      <c r="J215" s="19"/>
      <c r="K215" s="20"/>
      <c r="L215" s="19"/>
      <c r="M215" s="19"/>
      <c r="N215" s="20"/>
    </row>
    <row r="216">
      <c r="E216" s="19"/>
      <c r="F216" s="19"/>
      <c r="G216" s="19"/>
      <c r="H216" s="20"/>
      <c r="I216" s="19"/>
      <c r="J216" s="19"/>
      <c r="K216" s="20"/>
      <c r="L216" s="19"/>
      <c r="M216" s="19"/>
      <c r="N216" s="20"/>
    </row>
    <row r="217">
      <c r="E217" s="19"/>
      <c r="F217" s="19"/>
      <c r="G217" s="19"/>
      <c r="H217" s="20"/>
      <c r="I217" s="19"/>
      <c r="J217" s="19"/>
      <c r="K217" s="20"/>
      <c r="L217" s="19"/>
      <c r="M217" s="19"/>
      <c r="N217" s="20"/>
    </row>
    <row r="218">
      <c r="E218" s="19"/>
      <c r="F218" s="19"/>
      <c r="G218" s="19"/>
      <c r="H218" s="20"/>
      <c r="I218" s="19"/>
      <c r="J218" s="19"/>
      <c r="K218" s="20"/>
      <c r="L218" s="19"/>
      <c r="M218" s="19"/>
      <c r="N218" s="20"/>
    </row>
    <row r="219">
      <c r="E219" s="19"/>
      <c r="F219" s="19"/>
      <c r="G219" s="19"/>
      <c r="H219" s="20"/>
      <c r="I219" s="19"/>
      <c r="J219" s="19"/>
      <c r="K219" s="20"/>
      <c r="L219" s="19"/>
      <c r="M219" s="19"/>
      <c r="N219" s="20"/>
    </row>
    <row r="220">
      <c r="E220" s="19"/>
      <c r="F220" s="19"/>
      <c r="G220" s="19"/>
      <c r="H220" s="20"/>
      <c r="I220" s="19"/>
      <c r="J220" s="19"/>
      <c r="K220" s="20"/>
      <c r="L220" s="19"/>
      <c r="M220" s="19"/>
      <c r="N220" s="20"/>
    </row>
    <row r="221">
      <c r="E221" s="19"/>
      <c r="F221" s="19"/>
      <c r="G221" s="19"/>
      <c r="H221" s="20"/>
      <c r="I221" s="19"/>
      <c r="J221" s="19"/>
      <c r="K221" s="20"/>
      <c r="L221" s="19"/>
      <c r="M221" s="19"/>
      <c r="N221" s="20"/>
    </row>
    <row r="222">
      <c r="E222" s="19"/>
      <c r="F222" s="19"/>
      <c r="G222" s="19"/>
      <c r="H222" s="20"/>
      <c r="I222" s="19"/>
      <c r="J222" s="19"/>
      <c r="K222" s="20"/>
      <c r="L222" s="19"/>
      <c r="M222" s="19"/>
      <c r="N222" s="20"/>
    </row>
    <row r="223">
      <c r="E223" s="19"/>
      <c r="F223" s="19"/>
      <c r="G223" s="19"/>
      <c r="H223" s="20"/>
      <c r="I223" s="19"/>
      <c r="J223" s="19"/>
      <c r="K223" s="20"/>
      <c r="L223" s="19"/>
      <c r="M223" s="19"/>
      <c r="N223" s="20"/>
    </row>
    <row r="224">
      <c r="E224" s="19"/>
      <c r="F224" s="19"/>
      <c r="G224" s="19"/>
      <c r="H224" s="20"/>
      <c r="I224" s="19"/>
      <c r="J224" s="19"/>
      <c r="K224" s="20"/>
      <c r="L224" s="19"/>
      <c r="M224" s="19"/>
      <c r="N224" s="20"/>
    </row>
    <row r="225">
      <c r="E225" s="19"/>
      <c r="F225" s="19"/>
      <c r="G225" s="19"/>
      <c r="H225" s="20"/>
      <c r="I225" s="19"/>
      <c r="J225" s="19"/>
      <c r="K225" s="20"/>
      <c r="L225" s="19"/>
      <c r="M225" s="19"/>
      <c r="N225" s="20"/>
    </row>
    <row r="226">
      <c r="E226" s="19"/>
      <c r="F226" s="19"/>
      <c r="G226" s="19"/>
      <c r="H226" s="20"/>
      <c r="I226" s="19"/>
      <c r="J226" s="19"/>
      <c r="K226" s="20"/>
      <c r="L226" s="19"/>
      <c r="M226" s="19"/>
      <c r="N226" s="20"/>
    </row>
    <row r="227">
      <c r="E227" s="19"/>
      <c r="F227" s="19"/>
      <c r="G227" s="19"/>
      <c r="H227" s="20"/>
      <c r="I227" s="19"/>
      <c r="J227" s="19"/>
      <c r="K227" s="20"/>
      <c r="L227" s="19"/>
      <c r="M227" s="19"/>
      <c r="N227" s="20"/>
    </row>
    <row r="228">
      <c r="E228" s="19"/>
      <c r="F228" s="19"/>
      <c r="G228" s="19"/>
      <c r="H228" s="20"/>
      <c r="I228" s="19"/>
      <c r="J228" s="19"/>
      <c r="K228" s="20"/>
      <c r="L228" s="19"/>
      <c r="M228" s="19"/>
      <c r="N228" s="20"/>
    </row>
    <row r="229">
      <c r="E229" s="19"/>
      <c r="F229" s="19"/>
      <c r="G229" s="19"/>
      <c r="H229" s="20"/>
      <c r="I229" s="19"/>
      <c r="J229" s="19"/>
      <c r="K229" s="20"/>
      <c r="L229" s="19"/>
      <c r="M229" s="19"/>
      <c r="N229" s="20"/>
    </row>
    <row r="230">
      <c r="E230" s="19"/>
      <c r="F230" s="19"/>
      <c r="G230" s="19"/>
      <c r="H230" s="20"/>
      <c r="I230" s="19"/>
      <c r="J230" s="19"/>
      <c r="K230" s="20"/>
      <c r="L230" s="19"/>
      <c r="M230" s="19"/>
      <c r="N230" s="20"/>
    </row>
    <row r="231">
      <c r="E231" s="19"/>
      <c r="F231" s="19"/>
      <c r="G231" s="19"/>
      <c r="H231" s="20"/>
      <c r="I231" s="19"/>
      <c r="J231" s="19"/>
      <c r="K231" s="20"/>
      <c r="L231" s="19"/>
      <c r="M231" s="19"/>
      <c r="N231" s="20"/>
    </row>
    <row r="232">
      <c r="E232" s="19"/>
      <c r="F232" s="19"/>
      <c r="G232" s="19"/>
      <c r="H232" s="20"/>
      <c r="I232" s="19"/>
      <c r="J232" s="19"/>
      <c r="K232" s="20"/>
      <c r="L232" s="19"/>
      <c r="M232" s="19"/>
      <c r="N232" s="20"/>
    </row>
    <row r="233">
      <c r="E233" s="19"/>
      <c r="F233" s="19"/>
      <c r="G233" s="19"/>
      <c r="H233" s="20"/>
      <c r="I233" s="19"/>
      <c r="J233" s="19"/>
      <c r="K233" s="20"/>
      <c r="L233" s="19"/>
      <c r="M233" s="19"/>
      <c r="N233" s="20"/>
    </row>
    <row r="234">
      <c r="E234" s="19"/>
      <c r="F234" s="19"/>
      <c r="G234" s="19"/>
      <c r="H234" s="20"/>
      <c r="I234" s="19"/>
      <c r="J234" s="19"/>
      <c r="K234" s="20"/>
      <c r="L234" s="19"/>
      <c r="M234" s="19"/>
      <c r="N234" s="20"/>
    </row>
    <row r="235">
      <c r="E235" s="19"/>
      <c r="F235" s="19"/>
      <c r="G235" s="19"/>
      <c r="H235" s="20"/>
      <c r="I235" s="19"/>
      <c r="J235" s="19"/>
      <c r="K235" s="20"/>
      <c r="L235" s="19"/>
      <c r="M235" s="19"/>
      <c r="N235" s="20"/>
    </row>
    <row r="236">
      <c r="E236" s="19"/>
      <c r="F236" s="19"/>
      <c r="G236" s="19"/>
      <c r="H236" s="20"/>
      <c r="I236" s="19"/>
      <c r="J236" s="19"/>
      <c r="K236" s="20"/>
      <c r="L236" s="19"/>
      <c r="M236" s="19"/>
      <c r="N236" s="20"/>
    </row>
    <row r="237">
      <c r="E237" s="19"/>
      <c r="F237" s="19"/>
      <c r="G237" s="19"/>
      <c r="H237" s="20"/>
      <c r="I237" s="19"/>
      <c r="J237" s="19"/>
      <c r="K237" s="20"/>
      <c r="L237" s="19"/>
      <c r="M237" s="19"/>
      <c r="N237" s="20"/>
    </row>
    <row r="238">
      <c r="E238" s="19"/>
      <c r="F238" s="19"/>
      <c r="G238" s="19"/>
      <c r="H238" s="20"/>
      <c r="I238" s="19"/>
      <c r="J238" s="19"/>
      <c r="K238" s="20"/>
      <c r="L238" s="19"/>
      <c r="M238" s="19"/>
      <c r="N238" s="20"/>
    </row>
    <row r="239">
      <c r="E239" s="19"/>
      <c r="F239" s="19"/>
      <c r="G239" s="19"/>
      <c r="H239" s="20"/>
      <c r="I239" s="19"/>
      <c r="J239" s="19"/>
      <c r="K239" s="20"/>
      <c r="L239" s="19"/>
      <c r="M239" s="19"/>
      <c r="N239" s="20"/>
    </row>
    <row r="240">
      <c r="E240" s="19"/>
      <c r="F240" s="19"/>
      <c r="G240" s="19"/>
      <c r="H240" s="20"/>
      <c r="I240" s="19"/>
      <c r="J240" s="19"/>
      <c r="K240" s="20"/>
      <c r="L240" s="19"/>
      <c r="M240" s="19"/>
      <c r="N240" s="20"/>
    </row>
    <row r="241">
      <c r="E241" s="19"/>
      <c r="F241" s="19"/>
      <c r="G241" s="19"/>
      <c r="H241" s="20"/>
      <c r="I241" s="19"/>
      <c r="J241" s="19"/>
      <c r="K241" s="20"/>
      <c r="L241" s="19"/>
      <c r="M241" s="19"/>
      <c r="N241" s="20"/>
    </row>
    <row r="242">
      <c r="E242" s="19"/>
      <c r="F242" s="19"/>
      <c r="G242" s="19"/>
      <c r="H242" s="20"/>
      <c r="I242" s="19"/>
      <c r="J242" s="19"/>
      <c r="K242" s="20"/>
      <c r="L242" s="19"/>
      <c r="M242" s="19"/>
      <c r="N242" s="20"/>
    </row>
    <row r="243">
      <c r="E243" s="19"/>
      <c r="F243" s="19"/>
      <c r="G243" s="19"/>
      <c r="H243" s="20"/>
      <c r="I243" s="19"/>
      <c r="J243" s="19"/>
      <c r="K243" s="20"/>
      <c r="L243" s="19"/>
      <c r="M243" s="19"/>
      <c r="N243" s="20"/>
    </row>
    <row r="244">
      <c r="E244" s="19"/>
      <c r="F244" s="19"/>
      <c r="G244" s="19"/>
      <c r="H244" s="20"/>
      <c r="I244" s="19"/>
      <c r="J244" s="19"/>
      <c r="K244" s="20"/>
      <c r="L244" s="19"/>
      <c r="M244" s="19"/>
      <c r="N244" s="20"/>
    </row>
    <row r="245">
      <c r="E245" s="19"/>
      <c r="F245" s="19"/>
      <c r="G245" s="19"/>
      <c r="H245" s="20"/>
      <c r="I245" s="19"/>
      <c r="J245" s="19"/>
      <c r="K245" s="20"/>
      <c r="L245" s="19"/>
      <c r="M245" s="19"/>
      <c r="N245" s="20"/>
    </row>
    <row r="246">
      <c r="E246" s="19"/>
      <c r="F246" s="19"/>
      <c r="G246" s="19"/>
      <c r="H246" s="20"/>
      <c r="I246" s="19"/>
      <c r="J246" s="19"/>
      <c r="K246" s="20"/>
      <c r="L246" s="19"/>
      <c r="M246" s="19"/>
      <c r="N246" s="20"/>
    </row>
    <row r="247">
      <c r="E247" s="19"/>
      <c r="F247" s="19"/>
      <c r="G247" s="19"/>
      <c r="H247" s="20"/>
      <c r="I247" s="19"/>
      <c r="J247" s="19"/>
      <c r="K247" s="20"/>
      <c r="L247" s="19"/>
      <c r="M247" s="19"/>
      <c r="N247" s="20"/>
    </row>
    <row r="248">
      <c r="E248" s="19"/>
      <c r="F248" s="19"/>
      <c r="G248" s="19"/>
      <c r="H248" s="20"/>
      <c r="I248" s="19"/>
      <c r="J248" s="19"/>
      <c r="K248" s="20"/>
      <c r="L248" s="19"/>
      <c r="M248" s="19"/>
      <c r="N248" s="20"/>
    </row>
    <row r="249">
      <c r="E249" s="19"/>
      <c r="F249" s="19"/>
      <c r="G249" s="19"/>
      <c r="H249" s="20"/>
      <c r="I249" s="19"/>
      <c r="J249" s="19"/>
      <c r="K249" s="20"/>
      <c r="L249" s="19"/>
      <c r="M249" s="19"/>
      <c r="N249" s="20"/>
    </row>
    <row r="250">
      <c r="E250" s="19"/>
      <c r="F250" s="19"/>
      <c r="G250" s="19"/>
      <c r="H250" s="20"/>
      <c r="I250" s="19"/>
      <c r="J250" s="19"/>
      <c r="K250" s="20"/>
      <c r="L250" s="19"/>
      <c r="M250" s="19"/>
      <c r="N250" s="20"/>
    </row>
    <row r="251">
      <c r="E251" s="19"/>
      <c r="F251" s="19"/>
      <c r="G251" s="19"/>
      <c r="H251" s="20"/>
      <c r="I251" s="19"/>
      <c r="J251" s="19"/>
      <c r="K251" s="20"/>
      <c r="L251" s="19"/>
      <c r="M251" s="19"/>
      <c r="N251" s="20"/>
    </row>
    <row r="252">
      <c r="E252" s="19"/>
      <c r="F252" s="19"/>
      <c r="G252" s="19"/>
      <c r="H252" s="20"/>
      <c r="I252" s="19"/>
      <c r="J252" s="19"/>
      <c r="K252" s="20"/>
      <c r="L252" s="19"/>
      <c r="M252" s="19"/>
      <c r="N252" s="20"/>
    </row>
    <row r="253">
      <c r="E253" s="19"/>
      <c r="F253" s="19"/>
      <c r="G253" s="19"/>
      <c r="H253" s="20"/>
      <c r="I253" s="19"/>
      <c r="J253" s="19"/>
      <c r="K253" s="20"/>
      <c r="L253" s="19"/>
      <c r="M253" s="19"/>
      <c r="N253" s="20"/>
    </row>
    <row r="254">
      <c r="E254" s="19"/>
      <c r="F254" s="19"/>
      <c r="G254" s="19"/>
      <c r="H254" s="20"/>
      <c r="I254" s="19"/>
      <c r="J254" s="19"/>
      <c r="K254" s="20"/>
      <c r="L254" s="19"/>
      <c r="M254" s="19"/>
      <c r="N254" s="20"/>
    </row>
    <row r="255">
      <c r="E255" s="19"/>
      <c r="F255" s="19"/>
      <c r="G255" s="19"/>
      <c r="H255" s="20"/>
      <c r="I255" s="19"/>
      <c r="J255" s="19"/>
      <c r="K255" s="20"/>
      <c r="L255" s="19"/>
      <c r="M255" s="19"/>
      <c r="N255" s="20"/>
    </row>
    <row r="256">
      <c r="E256" s="19"/>
      <c r="F256" s="19"/>
      <c r="G256" s="19"/>
      <c r="H256" s="20"/>
      <c r="I256" s="19"/>
      <c r="J256" s="19"/>
      <c r="K256" s="20"/>
      <c r="L256" s="19"/>
      <c r="M256" s="19"/>
      <c r="N256" s="20"/>
    </row>
    <row r="257">
      <c r="E257" s="19"/>
      <c r="F257" s="19"/>
      <c r="G257" s="19"/>
      <c r="H257" s="20"/>
      <c r="I257" s="19"/>
      <c r="J257" s="19"/>
      <c r="K257" s="20"/>
      <c r="L257" s="19"/>
      <c r="M257" s="19"/>
      <c r="N257" s="20"/>
    </row>
    <row r="258">
      <c r="E258" s="19"/>
      <c r="F258" s="19"/>
      <c r="G258" s="19"/>
      <c r="H258" s="20"/>
      <c r="I258" s="19"/>
      <c r="J258" s="19"/>
      <c r="K258" s="20"/>
      <c r="L258" s="19"/>
      <c r="M258" s="19"/>
      <c r="N258" s="20"/>
    </row>
    <row r="259">
      <c r="E259" s="19"/>
      <c r="F259" s="19"/>
      <c r="G259" s="19"/>
      <c r="H259" s="20"/>
      <c r="I259" s="19"/>
      <c r="J259" s="19"/>
      <c r="K259" s="20"/>
      <c r="L259" s="19"/>
      <c r="M259" s="19"/>
      <c r="N259" s="20"/>
    </row>
    <row r="260">
      <c r="E260" s="19"/>
      <c r="F260" s="19"/>
      <c r="G260" s="19"/>
      <c r="H260" s="20"/>
      <c r="I260" s="19"/>
      <c r="J260" s="19"/>
      <c r="K260" s="20"/>
      <c r="L260" s="19"/>
      <c r="M260" s="19"/>
      <c r="N260" s="20"/>
    </row>
    <row r="261">
      <c r="E261" s="19"/>
      <c r="F261" s="19"/>
      <c r="G261" s="19"/>
      <c r="H261" s="20"/>
      <c r="I261" s="19"/>
      <c r="J261" s="19"/>
      <c r="K261" s="20"/>
      <c r="L261" s="19"/>
      <c r="M261" s="19"/>
      <c r="N261" s="20"/>
    </row>
    <row r="262">
      <c r="E262" s="19"/>
      <c r="F262" s="19"/>
      <c r="G262" s="19"/>
      <c r="H262" s="20"/>
      <c r="I262" s="19"/>
      <c r="J262" s="19"/>
      <c r="K262" s="20"/>
      <c r="L262" s="19"/>
      <c r="M262" s="19"/>
      <c r="N262" s="20"/>
    </row>
    <row r="263">
      <c r="E263" s="19"/>
      <c r="F263" s="19"/>
      <c r="G263" s="19"/>
      <c r="H263" s="20"/>
      <c r="I263" s="19"/>
      <c r="J263" s="19"/>
      <c r="K263" s="20"/>
      <c r="L263" s="19"/>
      <c r="M263" s="19"/>
      <c r="N263" s="20"/>
    </row>
    <row r="264">
      <c r="E264" s="19"/>
      <c r="F264" s="19"/>
      <c r="G264" s="19"/>
      <c r="H264" s="20"/>
      <c r="I264" s="19"/>
      <c r="J264" s="19"/>
      <c r="K264" s="20"/>
      <c r="L264" s="19"/>
      <c r="M264" s="19"/>
      <c r="N264" s="20"/>
    </row>
    <row r="265">
      <c r="E265" s="19"/>
      <c r="F265" s="19"/>
      <c r="G265" s="19"/>
      <c r="H265" s="20"/>
      <c r="I265" s="19"/>
      <c r="J265" s="19"/>
      <c r="K265" s="20"/>
      <c r="L265" s="19"/>
      <c r="M265" s="19"/>
      <c r="N265" s="20"/>
    </row>
    <row r="266">
      <c r="E266" s="19"/>
      <c r="F266" s="19"/>
      <c r="G266" s="19"/>
      <c r="H266" s="20"/>
      <c r="I266" s="19"/>
      <c r="J266" s="19"/>
      <c r="K266" s="20"/>
      <c r="L266" s="19"/>
      <c r="M266" s="19"/>
      <c r="N266" s="20"/>
    </row>
    <row r="267">
      <c r="E267" s="19"/>
      <c r="F267" s="19"/>
      <c r="G267" s="19"/>
      <c r="H267" s="20"/>
      <c r="I267" s="19"/>
      <c r="J267" s="19"/>
      <c r="K267" s="20"/>
      <c r="L267" s="19"/>
      <c r="M267" s="19"/>
      <c r="N267" s="20"/>
    </row>
    <row r="268">
      <c r="E268" s="19"/>
      <c r="F268" s="19"/>
      <c r="G268" s="19"/>
      <c r="H268" s="20"/>
      <c r="I268" s="19"/>
      <c r="J268" s="19"/>
      <c r="K268" s="20"/>
      <c r="L268" s="19"/>
      <c r="M268" s="19"/>
      <c r="N268" s="20"/>
    </row>
    <row r="269">
      <c r="E269" s="19"/>
      <c r="F269" s="19"/>
      <c r="G269" s="19"/>
      <c r="H269" s="20"/>
      <c r="I269" s="19"/>
      <c r="J269" s="19"/>
      <c r="K269" s="20"/>
      <c r="L269" s="19"/>
      <c r="M269" s="19"/>
      <c r="N269" s="20"/>
    </row>
    <row r="270">
      <c r="E270" s="19"/>
      <c r="F270" s="19"/>
      <c r="G270" s="19"/>
      <c r="H270" s="20"/>
      <c r="I270" s="19"/>
      <c r="J270" s="19"/>
      <c r="K270" s="20"/>
      <c r="L270" s="19"/>
      <c r="M270" s="19"/>
      <c r="N270" s="20"/>
    </row>
    <row r="271">
      <c r="E271" s="19"/>
      <c r="F271" s="19"/>
      <c r="G271" s="19"/>
      <c r="H271" s="20"/>
      <c r="I271" s="19"/>
      <c r="J271" s="19"/>
      <c r="K271" s="20"/>
      <c r="L271" s="19"/>
      <c r="M271" s="19"/>
      <c r="N271" s="20"/>
    </row>
    <row r="272">
      <c r="E272" s="19"/>
      <c r="F272" s="19"/>
      <c r="G272" s="19"/>
      <c r="H272" s="20"/>
      <c r="I272" s="19"/>
      <c r="J272" s="19"/>
      <c r="K272" s="20"/>
      <c r="L272" s="19"/>
      <c r="M272" s="19"/>
      <c r="N272" s="20"/>
    </row>
    <row r="273">
      <c r="E273" s="19"/>
      <c r="F273" s="19"/>
      <c r="G273" s="19"/>
      <c r="H273" s="20"/>
      <c r="I273" s="19"/>
      <c r="J273" s="19"/>
      <c r="K273" s="20"/>
      <c r="L273" s="19"/>
      <c r="M273" s="19"/>
      <c r="N273" s="20"/>
    </row>
    <row r="274">
      <c r="E274" s="19"/>
      <c r="F274" s="19"/>
      <c r="G274" s="19"/>
      <c r="H274" s="20"/>
      <c r="I274" s="19"/>
      <c r="J274" s="19"/>
      <c r="K274" s="20"/>
      <c r="L274" s="19"/>
      <c r="M274" s="19"/>
      <c r="N274" s="20"/>
    </row>
    <row r="275">
      <c r="E275" s="19"/>
      <c r="F275" s="19"/>
      <c r="G275" s="19"/>
      <c r="H275" s="20"/>
      <c r="I275" s="19"/>
      <c r="J275" s="19"/>
      <c r="K275" s="20"/>
      <c r="L275" s="19"/>
      <c r="M275" s="19"/>
      <c r="N275" s="20"/>
    </row>
    <row r="276">
      <c r="E276" s="19"/>
      <c r="F276" s="19"/>
      <c r="G276" s="19"/>
      <c r="H276" s="20"/>
      <c r="I276" s="19"/>
      <c r="J276" s="19"/>
      <c r="K276" s="20"/>
      <c r="L276" s="19"/>
      <c r="M276" s="19"/>
      <c r="N276" s="20"/>
    </row>
    <row r="277">
      <c r="E277" s="19"/>
      <c r="F277" s="19"/>
      <c r="G277" s="19"/>
      <c r="H277" s="20"/>
      <c r="I277" s="19"/>
      <c r="J277" s="19"/>
      <c r="K277" s="20"/>
      <c r="L277" s="19"/>
      <c r="M277" s="19"/>
      <c r="N277" s="20"/>
    </row>
    <row r="278">
      <c r="E278" s="19"/>
      <c r="F278" s="19"/>
      <c r="G278" s="19"/>
      <c r="H278" s="20"/>
      <c r="I278" s="19"/>
      <c r="J278" s="19"/>
      <c r="K278" s="20"/>
      <c r="L278" s="19"/>
      <c r="M278" s="19"/>
      <c r="N278" s="20"/>
    </row>
    <row r="279">
      <c r="E279" s="19"/>
      <c r="F279" s="19"/>
      <c r="G279" s="19"/>
      <c r="H279" s="20"/>
      <c r="I279" s="19"/>
      <c r="J279" s="19"/>
      <c r="K279" s="20"/>
      <c r="L279" s="19"/>
      <c r="M279" s="19"/>
      <c r="N279" s="20"/>
    </row>
    <row r="280">
      <c r="E280" s="19"/>
      <c r="F280" s="19"/>
      <c r="G280" s="19"/>
      <c r="H280" s="20"/>
      <c r="I280" s="19"/>
      <c r="J280" s="19"/>
      <c r="K280" s="20"/>
      <c r="L280" s="19"/>
      <c r="M280" s="19"/>
      <c r="N280" s="20"/>
    </row>
    <row r="281">
      <c r="E281" s="19"/>
      <c r="F281" s="19"/>
      <c r="G281" s="19"/>
      <c r="H281" s="20"/>
      <c r="I281" s="19"/>
      <c r="J281" s="19"/>
      <c r="K281" s="20"/>
      <c r="L281" s="19"/>
      <c r="M281" s="19"/>
      <c r="N281" s="20"/>
    </row>
    <row r="282">
      <c r="E282" s="19"/>
      <c r="F282" s="19"/>
      <c r="G282" s="19"/>
      <c r="H282" s="20"/>
      <c r="I282" s="19"/>
      <c r="J282" s="19"/>
      <c r="K282" s="20"/>
      <c r="L282" s="19"/>
      <c r="M282" s="19"/>
      <c r="N282" s="20"/>
    </row>
    <row r="283">
      <c r="E283" s="19"/>
      <c r="F283" s="19"/>
      <c r="G283" s="19"/>
      <c r="H283" s="20"/>
      <c r="I283" s="19"/>
      <c r="J283" s="19"/>
      <c r="K283" s="20"/>
      <c r="L283" s="19"/>
      <c r="M283" s="19"/>
      <c r="N283" s="20"/>
    </row>
    <row r="284">
      <c r="E284" s="19"/>
      <c r="F284" s="19"/>
      <c r="G284" s="19"/>
      <c r="H284" s="20"/>
      <c r="I284" s="19"/>
      <c r="J284" s="19"/>
      <c r="K284" s="20"/>
      <c r="L284" s="19"/>
      <c r="M284" s="19"/>
      <c r="N284" s="20"/>
    </row>
    <row r="285">
      <c r="E285" s="19"/>
      <c r="F285" s="19"/>
      <c r="G285" s="19"/>
      <c r="H285" s="20"/>
      <c r="I285" s="19"/>
      <c r="J285" s="19"/>
      <c r="K285" s="20"/>
      <c r="L285" s="19"/>
      <c r="M285" s="19"/>
      <c r="N285" s="20"/>
    </row>
    <row r="286">
      <c r="E286" s="19"/>
      <c r="F286" s="19"/>
      <c r="G286" s="19"/>
      <c r="H286" s="20"/>
      <c r="I286" s="19"/>
      <c r="J286" s="19"/>
      <c r="K286" s="20"/>
      <c r="L286" s="19"/>
      <c r="M286" s="19"/>
      <c r="N286" s="20"/>
    </row>
    <row r="287">
      <c r="E287" s="19"/>
      <c r="F287" s="19"/>
      <c r="G287" s="19"/>
      <c r="H287" s="20"/>
      <c r="I287" s="19"/>
      <c r="J287" s="19"/>
      <c r="K287" s="20"/>
      <c r="L287" s="19"/>
      <c r="M287" s="19"/>
      <c r="N287" s="20"/>
    </row>
    <row r="288">
      <c r="E288" s="19"/>
      <c r="F288" s="19"/>
      <c r="G288" s="19"/>
      <c r="H288" s="20"/>
      <c r="I288" s="19"/>
      <c r="J288" s="19"/>
      <c r="K288" s="20"/>
      <c r="L288" s="19"/>
      <c r="M288" s="19"/>
      <c r="N288" s="20"/>
    </row>
    <row r="289">
      <c r="E289" s="19"/>
      <c r="F289" s="19"/>
      <c r="G289" s="19"/>
      <c r="H289" s="20"/>
      <c r="I289" s="19"/>
      <c r="J289" s="19"/>
      <c r="K289" s="20"/>
      <c r="L289" s="19"/>
      <c r="M289" s="19"/>
      <c r="N289" s="20"/>
    </row>
    <row r="290">
      <c r="E290" s="19"/>
      <c r="F290" s="19"/>
      <c r="G290" s="19"/>
      <c r="H290" s="20"/>
      <c r="I290" s="19"/>
      <c r="J290" s="19"/>
      <c r="K290" s="20"/>
      <c r="L290" s="19"/>
      <c r="M290" s="19"/>
      <c r="N290" s="20"/>
    </row>
    <row r="291">
      <c r="E291" s="19"/>
      <c r="F291" s="19"/>
      <c r="G291" s="19"/>
      <c r="H291" s="20"/>
      <c r="I291" s="19"/>
      <c r="J291" s="19"/>
      <c r="K291" s="20"/>
      <c r="L291" s="19"/>
      <c r="M291" s="19"/>
      <c r="N291" s="20"/>
    </row>
    <row r="292">
      <c r="E292" s="19"/>
      <c r="F292" s="19"/>
      <c r="G292" s="19"/>
      <c r="H292" s="20"/>
      <c r="I292" s="19"/>
      <c r="J292" s="19"/>
      <c r="K292" s="20"/>
      <c r="L292" s="19"/>
      <c r="M292" s="19"/>
      <c r="N292" s="20"/>
    </row>
    <row r="293">
      <c r="E293" s="19"/>
      <c r="F293" s="19"/>
      <c r="G293" s="19"/>
      <c r="H293" s="20"/>
      <c r="I293" s="19"/>
      <c r="J293" s="19"/>
      <c r="K293" s="20"/>
      <c r="L293" s="19"/>
      <c r="M293" s="19"/>
      <c r="N293" s="20"/>
    </row>
    <row r="294">
      <c r="E294" s="19"/>
      <c r="F294" s="19"/>
      <c r="G294" s="19"/>
      <c r="H294" s="20"/>
      <c r="I294" s="19"/>
      <c r="J294" s="19"/>
      <c r="K294" s="20"/>
      <c r="L294" s="19"/>
      <c r="M294" s="19"/>
      <c r="N294" s="20"/>
    </row>
    <row r="295">
      <c r="E295" s="19"/>
      <c r="F295" s="19"/>
      <c r="G295" s="19"/>
      <c r="H295" s="20"/>
      <c r="I295" s="19"/>
      <c r="J295" s="19"/>
      <c r="K295" s="20"/>
      <c r="L295" s="19"/>
      <c r="M295" s="19"/>
      <c r="N295" s="20"/>
    </row>
    <row r="296">
      <c r="E296" s="19"/>
      <c r="F296" s="19"/>
      <c r="G296" s="19"/>
      <c r="H296" s="20"/>
      <c r="I296" s="19"/>
      <c r="J296" s="19"/>
      <c r="K296" s="20"/>
      <c r="L296" s="19"/>
      <c r="M296" s="19"/>
      <c r="N296" s="20"/>
    </row>
    <row r="297">
      <c r="E297" s="19"/>
      <c r="F297" s="19"/>
      <c r="G297" s="19"/>
      <c r="H297" s="20"/>
      <c r="I297" s="19"/>
      <c r="J297" s="19"/>
      <c r="K297" s="20"/>
      <c r="L297" s="19"/>
      <c r="M297" s="19"/>
      <c r="N297" s="20"/>
    </row>
    <row r="298">
      <c r="E298" s="19"/>
      <c r="F298" s="19"/>
      <c r="G298" s="19"/>
      <c r="H298" s="20"/>
      <c r="I298" s="19"/>
      <c r="J298" s="19"/>
      <c r="K298" s="20"/>
      <c r="L298" s="19"/>
      <c r="M298" s="19"/>
      <c r="N298" s="20"/>
    </row>
    <row r="299">
      <c r="E299" s="19"/>
      <c r="F299" s="19"/>
      <c r="G299" s="19"/>
      <c r="H299" s="20"/>
      <c r="I299" s="19"/>
      <c r="J299" s="19"/>
      <c r="K299" s="20"/>
      <c r="L299" s="19"/>
      <c r="M299" s="19"/>
      <c r="N299" s="20"/>
    </row>
    <row r="300">
      <c r="E300" s="19"/>
      <c r="F300" s="19"/>
      <c r="G300" s="19"/>
      <c r="H300" s="20"/>
      <c r="I300" s="19"/>
      <c r="J300" s="19"/>
      <c r="K300" s="20"/>
      <c r="L300" s="19"/>
      <c r="M300" s="19"/>
      <c r="N300" s="20"/>
    </row>
    <row r="301">
      <c r="E301" s="19"/>
      <c r="F301" s="19"/>
      <c r="G301" s="19"/>
      <c r="H301" s="20"/>
      <c r="I301" s="19"/>
      <c r="J301" s="19"/>
      <c r="K301" s="20"/>
      <c r="L301" s="19"/>
      <c r="M301" s="19"/>
      <c r="N301" s="20"/>
    </row>
    <row r="302">
      <c r="E302" s="19"/>
      <c r="F302" s="19"/>
      <c r="G302" s="19"/>
      <c r="H302" s="20"/>
      <c r="I302" s="19"/>
      <c r="J302" s="19"/>
      <c r="K302" s="20"/>
      <c r="L302" s="19"/>
      <c r="M302" s="19"/>
      <c r="N302" s="20"/>
    </row>
    <row r="303">
      <c r="E303" s="19"/>
      <c r="F303" s="19"/>
      <c r="G303" s="19"/>
      <c r="H303" s="20"/>
      <c r="I303" s="19"/>
      <c r="J303" s="19"/>
      <c r="K303" s="20"/>
      <c r="L303" s="19"/>
      <c r="M303" s="19"/>
      <c r="N303" s="20"/>
    </row>
    <row r="304">
      <c r="E304" s="19"/>
      <c r="F304" s="19"/>
      <c r="G304" s="19"/>
      <c r="H304" s="20"/>
      <c r="I304" s="19"/>
      <c r="J304" s="19"/>
      <c r="K304" s="20"/>
      <c r="L304" s="19"/>
      <c r="M304" s="19"/>
      <c r="N304" s="20"/>
    </row>
    <row r="305">
      <c r="E305" s="19"/>
      <c r="F305" s="19"/>
      <c r="G305" s="19"/>
      <c r="H305" s="20"/>
      <c r="I305" s="19"/>
      <c r="J305" s="19"/>
      <c r="K305" s="20"/>
      <c r="L305" s="19"/>
      <c r="M305" s="19"/>
      <c r="N305" s="20"/>
    </row>
    <row r="306">
      <c r="E306" s="19"/>
      <c r="F306" s="19"/>
      <c r="G306" s="19"/>
      <c r="H306" s="20"/>
      <c r="I306" s="19"/>
      <c r="J306" s="19"/>
      <c r="K306" s="20"/>
      <c r="L306" s="19"/>
      <c r="M306" s="19"/>
      <c r="N306" s="20"/>
    </row>
    <row r="307">
      <c r="E307" s="19"/>
      <c r="F307" s="19"/>
      <c r="G307" s="19"/>
      <c r="H307" s="20"/>
      <c r="I307" s="19"/>
      <c r="J307" s="19"/>
      <c r="K307" s="20"/>
      <c r="L307" s="19"/>
      <c r="M307" s="19"/>
      <c r="N307" s="20"/>
    </row>
    <row r="308">
      <c r="E308" s="19"/>
      <c r="F308" s="19"/>
      <c r="G308" s="19"/>
      <c r="H308" s="20"/>
      <c r="I308" s="19"/>
      <c r="J308" s="19"/>
      <c r="K308" s="20"/>
      <c r="L308" s="19"/>
      <c r="M308" s="19"/>
      <c r="N308" s="20"/>
    </row>
    <row r="309">
      <c r="E309" s="19"/>
      <c r="F309" s="19"/>
      <c r="G309" s="19"/>
      <c r="H309" s="20"/>
      <c r="I309" s="19"/>
      <c r="J309" s="19"/>
      <c r="K309" s="20"/>
      <c r="L309" s="19"/>
      <c r="M309" s="19"/>
      <c r="N309" s="20"/>
    </row>
    <row r="310">
      <c r="E310" s="19"/>
      <c r="F310" s="19"/>
      <c r="G310" s="19"/>
      <c r="H310" s="20"/>
      <c r="I310" s="19"/>
      <c r="J310" s="19"/>
      <c r="K310" s="20"/>
      <c r="L310" s="19"/>
      <c r="M310" s="19"/>
      <c r="N310" s="20"/>
    </row>
    <row r="311">
      <c r="E311" s="19"/>
      <c r="F311" s="19"/>
      <c r="G311" s="19"/>
      <c r="H311" s="20"/>
      <c r="I311" s="19"/>
      <c r="J311" s="19"/>
      <c r="K311" s="20"/>
      <c r="L311" s="19"/>
      <c r="M311" s="19"/>
      <c r="N311" s="20"/>
    </row>
    <row r="312">
      <c r="E312" s="19"/>
      <c r="F312" s="19"/>
      <c r="G312" s="19"/>
      <c r="H312" s="20"/>
      <c r="I312" s="19"/>
      <c r="J312" s="19"/>
      <c r="K312" s="20"/>
      <c r="L312" s="19"/>
      <c r="M312" s="19"/>
      <c r="N312" s="20"/>
    </row>
    <row r="313">
      <c r="E313" s="19"/>
      <c r="F313" s="19"/>
      <c r="G313" s="19"/>
      <c r="H313" s="20"/>
      <c r="I313" s="19"/>
      <c r="J313" s="19"/>
      <c r="K313" s="20"/>
      <c r="L313" s="19"/>
      <c r="M313" s="19"/>
      <c r="N313" s="20"/>
    </row>
    <row r="314">
      <c r="E314" s="19"/>
      <c r="F314" s="19"/>
      <c r="G314" s="19"/>
      <c r="H314" s="20"/>
      <c r="I314" s="19"/>
      <c r="J314" s="19"/>
      <c r="K314" s="20"/>
      <c r="L314" s="19"/>
      <c r="M314" s="19"/>
      <c r="N314" s="20"/>
    </row>
    <row r="315">
      <c r="E315" s="19"/>
      <c r="F315" s="19"/>
      <c r="G315" s="19"/>
      <c r="H315" s="20"/>
      <c r="I315" s="19"/>
      <c r="J315" s="19"/>
      <c r="K315" s="20"/>
      <c r="L315" s="19"/>
      <c r="M315" s="19"/>
      <c r="N315" s="20"/>
    </row>
    <row r="316">
      <c r="E316" s="19"/>
      <c r="F316" s="19"/>
      <c r="G316" s="19"/>
      <c r="H316" s="20"/>
      <c r="I316" s="19"/>
      <c r="J316" s="19"/>
      <c r="K316" s="20"/>
      <c r="L316" s="19"/>
      <c r="M316" s="19"/>
      <c r="N316" s="20"/>
    </row>
    <row r="317">
      <c r="E317" s="19"/>
      <c r="F317" s="19"/>
      <c r="G317" s="19"/>
      <c r="H317" s="20"/>
      <c r="I317" s="19"/>
      <c r="J317" s="19"/>
      <c r="K317" s="20"/>
      <c r="L317" s="19"/>
      <c r="M317" s="19"/>
      <c r="N317" s="20"/>
    </row>
    <row r="318">
      <c r="E318" s="19"/>
      <c r="F318" s="19"/>
      <c r="G318" s="19"/>
      <c r="H318" s="20"/>
      <c r="I318" s="19"/>
      <c r="J318" s="19"/>
      <c r="K318" s="20"/>
      <c r="L318" s="19"/>
      <c r="M318" s="19"/>
      <c r="N318" s="20"/>
    </row>
    <row r="319">
      <c r="E319" s="19"/>
      <c r="F319" s="19"/>
      <c r="G319" s="19"/>
      <c r="H319" s="20"/>
      <c r="I319" s="19"/>
      <c r="J319" s="19"/>
      <c r="K319" s="20"/>
      <c r="L319" s="19"/>
      <c r="M319" s="19"/>
      <c r="N319" s="20"/>
    </row>
    <row r="320">
      <c r="E320" s="19"/>
      <c r="F320" s="19"/>
      <c r="G320" s="19"/>
      <c r="H320" s="20"/>
      <c r="I320" s="19"/>
      <c r="J320" s="19"/>
      <c r="K320" s="20"/>
      <c r="L320" s="19"/>
      <c r="M320" s="19"/>
      <c r="N320" s="20"/>
    </row>
    <row r="321">
      <c r="E321" s="19"/>
      <c r="F321" s="19"/>
      <c r="G321" s="19"/>
      <c r="H321" s="20"/>
      <c r="I321" s="19"/>
      <c r="J321" s="19"/>
      <c r="K321" s="20"/>
      <c r="L321" s="19"/>
      <c r="M321" s="19"/>
      <c r="N321" s="20"/>
    </row>
    <row r="322">
      <c r="E322" s="19"/>
      <c r="F322" s="19"/>
      <c r="G322" s="19"/>
      <c r="H322" s="20"/>
      <c r="I322" s="19"/>
      <c r="J322" s="19"/>
      <c r="K322" s="20"/>
      <c r="L322" s="19"/>
      <c r="M322" s="19"/>
      <c r="N322" s="20"/>
    </row>
    <row r="323">
      <c r="E323" s="19"/>
      <c r="F323" s="19"/>
      <c r="G323" s="19"/>
      <c r="H323" s="20"/>
      <c r="I323" s="19"/>
      <c r="J323" s="19"/>
      <c r="K323" s="20"/>
      <c r="L323" s="19"/>
      <c r="M323" s="19"/>
      <c r="N323" s="20"/>
    </row>
    <row r="324">
      <c r="E324" s="19"/>
      <c r="F324" s="19"/>
      <c r="G324" s="19"/>
      <c r="H324" s="20"/>
      <c r="I324" s="19"/>
      <c r="J324" s="19"/>
      <c r="K324" s="20"/>
      <c r="L324" s="19"/>
      <c r="M324" s="19"/>
      <c r="N324" s="20"/>
    </row>
    <row r="325">
      <c r="E325" s="19"/>
      <c r="F325" s="19"/>
      <c r="G325" s="19"/>
      <c r="H325" s="20"/>
      <c r="I325" s="19"/>
      <c r="J325" s="19"/>
      <c r="K325" s="20"/>
      <c r="L325" s="19"/>
      <c r="M325" s="19"/>
      <c r="N325" s="20"/>
    </row>
    <row r="326">
      <c r="E326" s="19"/>
      <c r="F326" s="19"/>
      <c r="G326" s="19"/>
      <c r="H326" s="20"/>
      <c r="I326" s="19"/>
      <c r="J326" s="19"/>
      <c r="K326" s="20"/>
      <c r="L326" s="19"/>
      <c r="M326" s="19"/>
      <c r="N326" s="20"/>
    </row>
    <row r="327">
      <c r="E327" s="19"/>
      <c r="F327" s="19"/>
      <c r="G327" s="19"/>
      <c r="H327" s="20"/>
      <c r="I327" s="19"/>
      <c r="J327" s="19"/>
      <c r="K327" s="20"/>
      <c r="L327" s="19"/>
      <c r="M327" s="19"/>
      <c r="N327" s="20"/>
    </row>
    <row r="328">
      <c r="E328" s="19"/>
      <c r="F328" s="19"/>
      <c r="G328" s="19"/>
      <c r="H328" s="20"/>
      <c r="I328" s="19"/>
      <c r="J328" s="19"/>
      <c r="K328" s="20"/>
      <c r="L328" s="19"/>
      <c r="M328" s="19"/>
      <c r="N328" s="20"/>
    </row>
    <row r="329">
      <c r="E329" s="19"/>
      <c r="F329" s="19"/>
      <c r="G329" s="19"/>
      <c r="H329" s="20"/>
      <c r="I329" s="19"/>
      <c r="J329" s="19"/>
      <c r="K329" s="20"/>
      <c r="L329" s="19"/>
      <c r="M329" s="19"/>
      <c r="N329" s="20"/>
    </row>
    <row r="330">
      <c r="E330" s="19"/>
      <c r="F330" s="19"/>
      <c r="G330" s="19"/>
      <c r="H330" s="20"/>
      <c r="I330" s="19"/>
      <c r="J330" s="19"/>
      <c r="K330" s="20"/>
      <c r="L330" s="19"/>
      <c r="M330" s="19"/>
      <c r="N330" s="20"/>
    </row>
    <row r="331">
      <c r="E331" s="19"/>
      <c r="F331" s="19"/>
      <c r="G331" s="19"/>
      <c r="H331" s="20"/>
      <c r="I331" s="19"/>
      <c r="J331" s="19"/>
      <c r="K331" s="20"/>
      <c r="L331" s="19"/>
      <c r="M331" s="19"/>
      <c r="N331" s="20"/>
    </row>
    <row r="332">
      <c r="E332" s="19"/>
      <c r="F332" s="19"/>
      <c r="G332" s="19"/>
      <c r="H332" s="20"/>
      <c r="I332" s="19"/>
      <c r="J332" s="19"/>
      <c r="K332" s="20"/>
      <c r="L332" s="19"/>
      <c r="M332" s="19"/>
      <c r="N332" s="20"/>
    </row>
    <row r="333">
      <c r="E333" s="19"/>
      <c r="F333" s="19"/>
      <c r="G333" s="19"/>
      <c r="H333" s="20"/>
      <c r="I333" s="19"/>
      <c r="J333" s="19"/>
      <c r="K333" s="20"/>
      <c r="L333" s="19"/>
      <c r="M333" s="19"/>
      <c r="N333" s="20"/>
    </row>
    <row r="334">
      <c r="E334" s="19"/>
      <c r="F334" s="19"/>
      <c r="G334" s="19"/>
      <c r="H334" s="20"/>
      <c r="I334" s="19"/>
      <c r="J334" s="19"/>
      <c r="K334" s="20"/>
      <c r="L334" s="19"/>
      <c r="M334" s="19"/>
      <c r="N334" s="20"/>
    </row>
    <row r="335">
      <c r="E335" s="19"/>
      <c r="F335" s="19"/>
      <c r="G335" s="19"/>
      <c r="H335" s="20"/>
      <c r="I335" s="19"/>
      <c r="J335" s="19"/>
      <c r="K335" s="20"/>
      <c r="L335" s="19"/>
      <c r="M335" s="19"/>
      <c r="N335" s="20"/>
    </row>
    <row r="336">
      <c r="E336" s="19"/>
      <c r="F336" s="19"/>
      <c r="G336" s="19"/>
      <c r="H336" s="20"/>
      <c r="I336" s="19"/>
      <c r="J336" s="19"/>
      <c r="K336" s="20"/>
      <c r="L336" s="19"/>
      <c r="M336" s="19"/>
      <c r="N336" s="20"/>
    </row>
    <row r="337">
      <c r="E337" s="19"/>
      <c r="F337" s="19"/>
      <c r="G337" s="19"/>
      <c r="H337" s="20"/>
      <c r="I337" s="19"/>
      <c r="J337" s="19"/>
      <c r="K337" s="20"/>
      <c r="L337" s="19"/>
      <c r="M337" s="19"/>
      <c r="N337" s="20"/>
    </row>
    <row r="338">
      <c r="E338" s="19"/>
      <c r="F338" s="19"/>
      <c r="G338" s="19"/>
      <c r="H338" s="20"/>
      <c r="I338" s="19"/>
      <c r="J338" s="19"/>
      <c r="K338" s="20"/>
      <c r="L338" s="19"/>
      <c r="M338" s="19"/>
      <c r="N338" s="20"/>
    </row>
    <row r="339">
      <c r="E339" s="19"/>
      <c r="F339" s="19"/>
      <c r="G339" s="19"/>
      <c r="H339" s="20"/>
      <c r="I339" s="19"/>
      <c r="J339" s="19"/>
      <c r="K339" s="20"/>
      <c r="L339" s="19"/>
      <c r="M339" s="19"/>
      <c r="N339" s="20"/>
    </row>
    <row r="340">
      <c r="E340" s="19"/>
      <c r="F340" s="19"/>
      <c r="G340" s="19"/>
      <c r="H340" s="20"/>
      <c r="I340" s="19"/>
      <c r="J340" s="19"/>
      <c r="K340" s="20"/>
      <c r="L340" s="19"/>
      <c r="M340" s="19"/>
      <c r="N340" s="20"/>
    </row>
    <row r="341">
      <c r="E341" s="19"/>
      <c r="F341" s="19"/>
      <c r="G341" s="19"/>
      <c r="H341" s="20"/>
      <c r="I341" s="19"/>
      <c r="J341" s="19"/>
      <c r="K341" s="20"/>
      <c r="L341" s="19"/>
      <c r="M341" s="19"/>
      <c r="N341" s="20"/>
    </row>
    <row r="342">
      <c r="E342" s="19"/>
      <c r="F342" s="19"/>
      <c r="G342" s="19"/>
      <c r="H342" s="20"/>
      <c r="I342" s="19"/>
      <c r="J342" s="19"/>
      <c r="K342" s="20"/>
      <c r="L342" s="19"/>
      <c r="M342" s="19"/>
      <c r="N342" s="20"/>
    </row>
    <row r="343">
      <c r="E343" s="19"/>
      <c r="F343" s="19"/>
      <c r="G343" s="19"/>
      <c r="H343" s="20"/>
      <c r="I343" s="19"/>
      <c r="J343" s="19"/>
      <c r="K343" s="20"/>
      <c r="L343" s="19"/>
      <c r="M343" s="19"/>
      <c r="N343" s="20"/>
    </row>
    <row r="344">
      <c r="E344" s="19"/>
      <c r="F344" s="19"/>
      <c r="G344" s="19"/>
      <c r="H344" s="20"/>
      <c r="I344" s="19"/>
      <c r="J344" s="19"/>
      <c r="K344" s="20"/>
      <c r="L344" s="19"/>
      <c r="M344" s="19"/>
      <c r="N344" s="20"/>
    </row>
    <row r="345">
      <c r="E345" s="19"/>
      <c r="F345" s="19"/>
      <c r="G345" s="19"/>
      <c r="H345" s="20"/>
      <c r="I345" s="19"/>
      <c r="J345" s="19"/>
      <c r="K345" s="20"/>
      <c r="L345" s="19"/>
      <c r="M345" s="19"/>
      <c r="N345" s="20"/>
    </row>
    <row r="346">
      <c r="E346" s="19"/>
      <c r="F346" s="19"/>
      <c r="G346" s="19"/>
      <c r="H346" s="20"/>
      <c r="I346" s="19"/>
      <c r="J346" s="19"/>
      <c r="K346" s="20"/>
      <c r="L346" s="19"/>
      <c r="M346" s="19"/>
      <c r="N346" s="20"/>
    </row>
    <row r="347">
      <c r="E347" s="19"/>
      <c r="F347" s="19"/>
      <c r="G347" s="19"/>
      <c r="H347" s="20"/>
      <c r="I347" s="19"/>
      <c r="J347" s="19"/>
      <c r="K347" s="20"/>
      <c r="L347" s="19"/>
      <c r="M347" s="19"/>
      <c r="N347" s="20"/>
    </row>
    <row r="348">
      <c r="E348" s="19"/>
      <c r="F348" s="19"/>
      <c r="G348" s="19"/>
      <c r="H348" s="20"/>
      <c r="I348" s="19"/>
      <c r="J348" s="19"/>
      <c r="K348" s="20"/>
      <c r="L348" s="19"/>
      <c r="M348" s="19"/>
      <c r="N348" s="20"/>
    </row>
    <row r="349">
      <c r="E349" s="19"/>
      <c r="F349" s="19"/>
      <c r="G349" s="19"/>
      <c r="H349" s="20"/>
      <c r="I349" s="19"/>
      <c r="J349" s="19"/>
      <c r="K349" s="20"/>
      <c r="L349" s="19"/>
      <c r="M349" s="19"/>
      <c r="N349" s="20"/>
    </row>
    <row r="350">
      <c r="E350" s="19"/>
      <c r="F350" s="19"/>
      <c r="G350" s="19"/>
      <c r="H350" s="20"/>
      <c r="I350" s="19"/>
      <c r="J350" s="19"/>
      <c r="K350" s="20"/>
      <c r="L350" s="19"/>
      <c r="M350" s="19"/>
      <c r="N350" s="20"/>
    </row>
    <row r="351">
      <c r="E351" s="19"/>
      <c r="F351" s="19"/>
      <c r="G351" s="19"/>
      <c r="H351" s="20"/>
      <c r="I351" s="19"/>
      <c r="J351" s="19"/>
      <c r="K351" s="20"/>
      <c r="L351" s="19"/>
      <c r="M351" s="19"/>
      <c r="N351" s="20"/>
    </row>
    <row r="352">
      <c r="E352" s="19"/>
      <c r="F352" s="19"/>
      <c r="G352" s="19"/>
      <c r="H352" s="20"/>
      <c r="I352" s="19"/>
      <c r="J352" s="19"/>
      <c r="K352" s="20"/>
      <c r="L352" s="19"/>
      <c r="M352" s="19"/>
      <c r="N352" s="20"/>
    </row>
    <row r="353">
      <c r="E353" s="19"/>
      <c r="F353" s="19"/>
      <c r="G353" s="19"/>
      <c r="H353" s="20"/>
      <c r="I353" s="19"/>
      <c r="J353" s="19"/>
      <c r="K353" s="20"/>
      <c r="L353" s="19"/>
      <c r="M353" s="19"/>
      <c r="N353" s="20"/>
    </row>
    <row r="354">
      <c r="E354" s="19"/>
      <c r="F354" s="19"/>
      <c r="G354" s="19"/>
      <c r="H354" s="20"/>
      <c r="I354" s="19"/>
      <c r="J354" s="19"/>
      <c r="K354" s="20"/>
      <c r="L354" s="19"/>
      <c r="M354" s="19"/>
      <c r="N354" s="20"/>
    </row>
    <row r="355">
      <c r="E355" s="19"/>
      <c r="F355" s="19"/>
      <c r="G355" s="19"/>
      <c r="H355" s="20"/>
      <c r="I355" s="19"/>
      <c r="J355" s="19"/>
      <c r="K355" s="20"/>
      <c r="L355" s="19"/>
      <c r="M355" s="19"/>
      <c r="N355" s="20"/>
    </row>
    <row r="356">
      <c r="E356" s="19"/>
      <c r="F356" s="19"/>
      <c r="G356" s="19"/>
      <c r="H356" s="20"/>
      <c r="I356" s="19"/>
      <c r="J356" s="19"/>
      <c r="K356" s="20"/>
      <c r="L356" s="19"/>
      <c r="M356" s="19"/>
      <c r="N356" s="20"/>
    </row>
    <row r="357">
      <c r="E357" s="19"/>
      <c r="F357" s="19"/>
      <c r="G357" s="19"/>
      <c r="H357" s="20"/>
      <c r="I357" s="19"/>
      <c r="J357" s="19"/>
      <c r="K357" s="20"/>
      <c r="L357" s="19"/>
      <c r="M357" s="19"/>
      <c r="N357" s="20"/>
    </row>
    <row r="358">
      <c r="E358" s="19"/>
      <c r="F358" s="19"/>
      <c r="G358" s="19"/>
      <c r="H358" s="20"/>
      <c r="I358" s="19"/>
      <c r="J358" s="19"/>
      <c r="K358" s="20"/>
      <c r="L358" s="19"/>
      <c r="M358" s="19"/>
      <c r="N358" s="20"/>
    </row>
    <row r="359">
      <c r="E359" s="19"/>
      <c r="F359" s="19"/>
      <c r="G359" s="19"/>
      <c r="H359" s="20"/>
      <c r="I359" s="19"/>
      <c r="J359" s="19"/>
      <c r="K359" s="20"/>
      <c r="L359" s="19"/>
      <c r="M359" s="19"/>
      <c r="N359" s="20"/>
    </row>
    <row r="360">
      <c r="E360" s="19"/>
      <c r="F360" s="19"/>
      <c r="G360" s="19"/>
      <c r="H360" s="20"/>
      <c r="I360" s="19"/>
      <c r="J360" s="19"/>
      <c r="K360" s="20"/>
      <c r="L360" s="19"/>
      <c r="M360" s="19"/>
      <c r="N360" s="20"/>
    </row>
    <row r="361">
      <c r="E361" s="19"/>
      <c r="F361" s="19"/>
      <c r="G361" s="19"/>
      <c r="H361" s="20"/>
      <c r="I361" s="19"/>
      <c r="J361" s="19"/>
      <c r="K361" s="20"/>
      <c r="L361" s="19"/>
      <c r="M361" s="19"/>
      <c r="N361" s="20"/>
    </row>
    <row r="362">
      <c r="E362" s="19"/>
      <c r="F362" s="19"/>
      <c r="G362" s="19"/>
      <c r="H362" s="20"/>
      <c r="I362" s="19"/>
      <c r="J362" s="19"/>
      <c r="K362" s="20"/>
      <c r="L362" s="19"/>
      <c r="M362" s="19"/>
      <c r="N362" s="20"/>
    </row>
    <row r="363">
      <c r="E363" s="19"/>
      <c r="F363" s="19"/>
      <c r="G363" s="19"/>
      <c r="H363" s="20"/>
      <c r="I363" s="19"/>
      <c r="J363" s="19"/>
      <c r="K363" s="20"/>
      <c r="L363" s="19"/>
      <c r="M363" s="19"/>
      <c r="N363" s="20"/>
    </row>
    <row r="364">
      <c r="E364" s="19"/>
      <c r="F364" s="19"/>
      <c r="G364" s="19"/>
      <c r="H364" s="20"/>
      <c r="I364" s="19"/>
      <c r="J364" s="19"/>
      <c r="K364" s="20"/>
      <c r="L364" s="19"/>
      <c r="M364" s="19"/>
      <c r="N364" s="20"/>
    </row>
    <row r="365">
      <c r="E365" s="19"/>
      <c r="F365" s="19"/>
      <c r="G365" s="19"/>
      <c r="H365" s="20"/>
      <c r="I365" s="19"/>
      <c r="J365" s="19"/>
      <c r="K365" s="20"/>
      <c r="L365" s="19"/>
      <c r="M365" s="19"/>
      <c r="N365" s="20"/>
    </row>
    <row r="366">
      <c r="E366" s="19"/>
      <c r="F366" s="19"/>
      <c r="G366" s="19"/>
      <c r="H366" s="20"/>
      <c r="I366" s="19"/>
      <c r="J366" s="19"/>
      <c r="K366" s="20"/>
      <c r="L366" s="19"/>
      <c r="M366" s="19"/>
      <c r="N366" s="20"/>
    </row>
    <row r="367">
      <c r="E367" s="19"/>
      <c r="F367" s="19"/>
      <c r="G367" s="19"/>
      <c r="H367" s="20"/>
      <c r="I367" s="19"/>
      <c r="J367" s="19"/>
      <c r="K367" s="20"/>
      <c r="L367" s="19"/>
      <c r="M367" s="19"/>
      <c r="N367" s="20"/>
    </row>
    <row r="368">
      <c r="E368" s="19"/>
      <c r="F368" s="19"/>
      <c r="G368" s="19"/>
      <c r="H368" s="20"/>
      <c r="I368" s="19"/>
      <c r="J368" s="19"/>
      <c r="K368" s="20"/>
      <c r="L368" s="19"/>
      <c r="M368" s="19"/>
      <c r="N368" s="20"/>
    </row>
    <row r="369">
      <c r="E369" s="19"/>
      <c r="F369" s="19"/>
      <c r="G369" s="19"/>
      <c r="H369" s="20"/>
      <c r="I369" s="19"/>
      <c r="J369" s="19"/>
      <c r="K369" s="20"/>
      <c r="L369" s="19"/>
      <c r="M369" s="19"/>
      <c r="N369" s="20"/>
    </row>
    <row r="370">
      <c r="E370" s="19"/>
      <c r="F370" s="19"/>
      <c r="G370" s="19"/>
      <c r="H370" s="20"/>
      <c r="I370" s="19"/>
      <c r="J370" s="19"/>
      <c r="K370" s="20"/>
      <c r="L370" s="19"/>
      <c r="M370" s="19"/>
      <c r="N370" s="20"/>
    </row>
    <row r="371">
      <c r="E371" s="19"/>
      <c r="F371" s="19"/>
      <c r="G371" s="19"/>
      <c r="H371" s="20"/>
      <c r="I371" s="19"/>
      <c r="J371" s="19"/>
      <c r="K371" s="20"/>
      <c r="L371" s="19"/>
      <c r="M371" s="19"/>
      <c r="N371" s="20"/>
    </row>
    <row r="372">
      <c r="E372" s="19"/>
      <c r="F372" s="19"/>
      <c r="G372" s="19"/>
      <c r="H372" s="20"/>
      <c r="I372" s="19"/>
      <c r="J372" s="19"/>
      <c r="K372" s="20"/>
      <c r="L372" s="19"/>
      <c r="M372" s="19"/>
      <c r="N372" s="20"/>
    </row>
    <row r="373">
      <c r="E373" s="19"/>
      <c r="F373" s="19"/>
      <c r="G373" s="19"/>
      <c r="H373" s="20"/>
      <c r="I373" s="19"/>
      <c r="J373" s="19"/>
      <c r="K373" s="20"/>
      <c r="L373" s="19"/>
      <c r="M373" s="19"/>
      <c r="N373" s="20"/>
    </row>
    <row r="374">
      <c r="E374" s="19"/>
      <c r="F374" s="19"/>
      <c r="G374" s="19"/>
      <c r="H374" s="20"/>
      <c r="I374" s="19"/>
      <c r="J374" s="19"/>
      <c r="K374" s="20"/>
      <c r="L374" s="19"/>
      <c r="M374" s="19"/>
      <c r="N374" s="20"/>
    </row>
    <row r="375">
      <c r="E375" s="19"/>
      <c r="F375" s="19"/>
      <c r="G375" s="19"/>
      <c r="H375" s="20"/>
      <c r="I375" s="19"/>
      <c r="J375" s="19"/>
      <c r="K375" s="20"/>
      <c r="L375" s="19"/>
      <c r="M375" s="19"/>
      <c r="N375" s="20"/>
    </row>
    <row r="376">
      <c r="E376" s="19"/>
      <c r="F376" s="19"/>
      <c r="G376" s="19"/>
      <c r="H376" s="20"/>
      <c r="I376" s="19"/>
      <c r="J376" s="19"/>
      <c r="K376" s="20"/>
      <c r="L376" s="19"/>
      <c r="M376" s="19"/>
      <c r="N376" s="20"/>
    </row>
    <row r="377">
      <c r="E377" s="19"/>
      <c r="F377" s="19"/>
      <c r="G377" s="19"/>
      <c r="H377" s="20"/>
      <c r="I377" s="19"/>
      <c r="J377" s="19"/>
      <c r="K377" s="20"/>
      <c r="L377" s="19"/>
      <c r="M377" s="19"/>
      <c r="N377" s="20"/>
    </row>
    <row r="378">
      <c r="E378" s="19"/>
      <c r="F378" s="19"/>
      <c r="G378" s="19"/>
      <c r="H378" s="20"/>
      <c r="I378" s="19"/>
      <c r="J378" s="19"/>
      <c r="K378" s="20"/>
      <c r="L378" s="19"/>
      <c r="M378" s="19"/>
      <c r="N378" s="20"/>
    </row>
    <row r="379">
      <c r="E379" s="19"/>
      <c r="F379" s="19"/>
      <c r="G379" s="19"/>
      <c r="H379" s="20"/>
      <c r="I379" s="19"/>
      <c r="J379" s="19"/>
      <c r="K379" s="20"/>
      <c r="L379" s="19"/>
      <c r="M379" s="19"/>
      <c r="N379" s="20"/>
    </row>
    <row r="380">
      <c r="E380" s="19"/>
      <c r="F380" s="19"/>
      <c r="G380" s="19"/>
      <c r="H380" s="20"/>
      <c r="I380" s="19"/>
      <c r="J380" s="19"/>
      <c r="K380" s="20"/>
      <c r="L380" s="19"/>
      <c r="M380" s="19"/>
      <c r="N380" s="20"/>
    </row>
    <row r="381">
      <c r="E381" s="19"/>
      <c r="F381" s="19"/>
      <c r="G381" s="19"/>
      <c r="H381" s="20"/>
      <c r="I381" s="19"/>
      <c r="J381" s="19"/>
      <c r="K381" s="20"/>
      <c r="L381" s="19"/>
      <c r="M381" s="19"/>
      <c r="N381" s="20"/>
    </row>
    <row r="382">
      <c r="E382" s="19"/>
      <c r="F382" s="19"/>
      <c r="G382" s="19"/>
      <c r="H382" s="20"/>
      <c r="I382" s="19"/>
      <c r="J382" s="19"/>
      <c r="K382" s="20"/>
      <c r="L382" s="19"/>
      <c r="M382" s="19"/>
      <c r="N382" s="20"/>
    </row>
    <row r="383">
      <c r="E383" s="19"/>
      <c r="F383" s="19"/>
      <c r="G383" s="19"/>
      <c r="H383" s="20"/>
      <c r="I383" s="19"/>
      <c r="J383" s="19"/>
      <c r="K383" s="20"/>
      <c r="L383" s="19"/>
      <c r="M383" s="19"/>
      <c r="N383" s="20"/>
    </row>
    <row r="384">
      <c r="E384" s="19"/>
      <c r="F384" s="19"/>
      <c r="G384" s="19"/>
      <c r="H384" s="20"/>
      <c r="I384" s="19"/>
      <c r="J384" s="19"/>
      <c r="K384" s="20"/>
      <c r="L384" s="19"/>
      <c r="M384" s="19"/>
      <c r="N384" s="20"/>
    </row>
    <row r="385">
      <c r="E385" s="19"/>
      <c r="F385" s="19"/>
      <c r="G385" s="19"/>
      <c r="H385" s="20"/>
      <c r="I385" s="19"/>
      <c r="J385" s="19"/>
      <c r="K385" s="20"/>
      <c r="L385" s="19"/>
      <c r="M385" s="19"/>
      <c r="N385" s="20"/>
    </row>
    <row r="386">
      <c r="E386" s="19"/>
      <c r="F386" s="19"/>
      <c r="G386" s="19"/>
      <c r="H386" s="20"/>
      <c r="I386" s="19"/>
      <c r="J386" s="19"/>
      <c r="K386" s="20"/>
      <c r="L386" s="19"/>
      <c r="M386" s="19"/>
      <c r="N386" s="20"/>
    </row>
    <row r="387">
      <c r="E387" s="19"/>
      <c r="F387" s="19"/>
      <c r="G387" s="19"/>
      <c r="H387" s="20"/>
      <c r="I387" s="19"/>
      <c r="J387" s="19"/>
      <c r="K387" s="20"/>
      <c r="L387" s="19"/>
      <c r="M387" s="19"/>
      <c r="N387" s="20"/>
    </row>
    <row r="388">
      <c r="E388" s="19"/>
      <c r="F388" s="19"/>
      <c r="G388" s="19"/>
      <c r="H388" s="20"/>
      <c r="I388" s="19"/>
      <c r="J388" s="19"/>
      <c r="K388" s="20"/>
      <c r="L388" s="19"/>
      <c r="M388" s="19"/>
      <c r="N388" s="20"/>
    </row>
    <row r="389">
      <c r="E389" s="19"/>
      <c r="F389" s="19"/>
      <c r="G389" s="19"/>
      <c r="H389" s="20"/>
      <c r="I389" s="19"/>
      <c r="J389" s="19"/>
      <c r="K389" s="20"/>
      <c r="L389" s="19"/>
      <c r="M389" s="19"/>
      <c r="N389" s="20"/>
    </row>
    <row r="390">
      <c r="E390" s="19"/>
      <c r="F390" s="19"/>
      <c r="G390" s="19"/>
      <c r="H390" s="20"/>
      <c r="I390" s="19"/>
      <c r="J390" s="19"/>
      <c r="K390" s="20"/>
      <c r="L390" s="19"/>
      <c r="M390" s="19"/>
      <c r="N390" s="20"/>
    </row>
    <row r="391">
      <c r="E391" s="19"/>
      <c r="F391" s="19"/>
      <c r="G391" s="19"/>
      <c r="H391" s="20"/>
      <c r="I391" s="19"/>
      <c r="J391" s="19"/>
      <c r="K391" s="20"/>
      <c r="L391" s="19"/>
      <c r="M391" s="19"/>
      <c r="N391" s="20"/>
    </row>
    <row r="392">
      <c r="E392" s="19"/>
      <c r="F392" s="19"/>
      <c r="G392" s="19"/>
      <c r="H392" s="20"/>
      <c r="I392" s="19"/>
      <c r="J392" s="19"/>
      <c r="K392" s="20"/>
      <c r="L392" s="19"/>
      <c r="M392" s="19"/>
      <c r="N392" s="20"/>
    </row>
    <row r="393">
      <c r="E393" s="19"/>
      <c r="F393" s="19"/>
      <c r="G393" s="19"/>
      <c r="H393" s="20"/>
      <c r="I393" s="19"/>
      <c r="J393" s="19"/>
      <c r="K393" s="20"/>
      <c r="L393" s="19"/>
      <c r="M393" s="19"/>
      <c r="N393" s="20"/>
    </row>
    <row r="394">
      <c r="E394" s="19"/>
      <c r="F394" s="19"/>
      <c r="G394" s="19"/>
      <c r="H394" s="20"/>
      <c r="I394" s="19"/>
      <c r="J394" s="19"/>
      <c r="K394" s="20"/>
      <c r="L394" s="19"/>
      <c r="M394" s="19"/>
      <c r="N394" s="20"/>
    </row>
    <row r="395">
      <c r="E395" s="19"/>
      <c r="F395" s="19"/>
      <c r="G395" s="19"/>
      <c r="H395" s="20"/>
      <c r="I395" s="19"/>
      <c r="J395" s="19"/>
      <c r="K395" s="20"/>
      <c r="L395" s="19"/>
      <c r="M395" s="19"/>
      <c r="N395" s="20"/>
    </row>
    <row r="396">
      <c r="E396" s="19"/>
      <c r="F396" s="19"/>
      <c r="G396" s="19"/>
      <c r="H396" s="20"/>
      <c r="I396" s="19"/>
      <c r="J396" s="19"/>
      <c r="K396" s="20"/>
      <c r="L396" s="19"/>
      <c r="M396" s="19"/>
      <c r="N396" s="20"/>
    </row>
    <row r="397">
      <c r="E397" s="19"/>
      <c r="F397" s="19"/>
      <c r="G397" s="19"/>
      <c r="H397" s="20"/>
      <c r="I397" s="19"/>
      <c r="J397" s="19"/>
      <c r="K397" s="20"/>
      <c r="L397" s="19"/>
      <c r="M397" s="19"/>
      <c r="N397" s="20"/>
    </row>
    <row r="398">
      <c r="E398" s="19"/>
      <c r="F398" s="19"/>
      <c r="G398" s="19"/>
      <c r="H398" s="20"/>
      <c r="I398" s="19"/>
      <c r="J398" s="19"/>
      <c r="K398" s="20"/>
      <c r="L398" s="19"/>
      <c r="M398" s="19"/>
      <c r="N398" s="20"/>
    </row>
    <row r="399">
      <c r="E399" s="19"/>
      <c r="F399" s="19"/>
      <c r="G399" s="19"/>
      <c r="H399" s="20"/>
      <c r="I399" s="19"/>
      <c r="J399" s="19"/>
      <c r="K399" s="20"/>
      <c r="L399" s="19"/>
      <c r="M399" s="19"/>
      <c r="N399" s="20"/>
    </row>
    <row r="400">
      <c r="E400" s="19"/>
      <c r="F400" s="19"/>
      <c r="G400" s="19"/>
      <c r="H400" s="20"/>
      <c r="I400" s="19"/>
      <c r="J400" s="19"/>
      <c r="K400" s="20"/>
      <c r="L400" s="19"/>
      <c r="M400" s="19"/>
      <c r="N400" s="20"/>
    </row>
    <row r="401">
      <c r="E401" s="19"/>
      <c r="F401" s="19"/>
      <c r="G401" s="19"/>
      <c r="H401" s="20"/>
      <c r="I401" s="19"/>
      <c r="J401" s="19"/>
      <c r="K401" s="20"/>
      <c r="L401" s="19"/>
      <c r="M401" s="19"/>
      <c r="N401" s="20"/>
    </row>
    <row r="402">
      <c r="E402" s="19"/>
      <c r="F402" s="19"/>
      <c r="G402" s="19"/>
      <c r="H402" s="20"/>
      <c r="I402" s="19"/>
      <c r="J402" s="19"/>
      <c r="K402" s="20"/>
      <c r="L402" s="19"/>
      <c r="M402" s="19"/>
      <c r="N402" s="20"/>
    </row>
    <row r="403">
      <c r="E403" s="19"/>
      <c r="F403" s="19"/>
      <c r="G403" s="19"/>
      <c r="H403" s="20"/>
      <c r="I403" s="19"/>
      <c r="J403" s="19"/>
      <c r="K403" s="20"/>
      <c r="L403" s="19"/>
      <c r="M403" s="19"/>
      <c r="N403" s="20"/>
    </row>
    <row r="404">
      <c r="E404" s="19"/>
      <c r="F404" s="19"/>
      <c r="G404" s="19"/>
      <c r="H404" s="20"/>
      <c r="I404" s="19"/>
      <c r="J404" s="19"/>
      <c r="K404" s="20"/>
      <c r="L404" s="19"/>
      <c r="M404" s="19"/>
      <c r="N404" s="20"/>
    </row>
    <row r="405">
      <c r="E405" s="19"/>
      <c r="F405" s="19"/>
      <c r="G405" s="19"/>
      <c r="H405" s="20"/>
      <c r="I405" s="19"/>
      <c r="J405" s="19"/>
      <c r="K405" s="20"/>
      <c r="L405" s="19"/>
      <c r="M405" s="19"/>
      <c r="N405" s="20"/>
    </row>
    <row r="406">
      <c r="E406" s="19"/>
      <c r="F406" s="19"/>
      <c r="G406" s="19"/>
      <c r="H406" s="20"/>
      <c r="I406" s="19"/>
      <c r="J406" s="19"/>
      <c r="K406" s="20"/>
      <c r="L406" s="19"/>
      <c r="M406" s="19"/>
      <c r="N406" s="20"/>
    </row>
    <row r="407">
      <c r="E407" s="19"/>
      <c r="F407" s="19"/>
      <c r="G407" s="19"/>
      <c r="H407" s="20"/>
      <c r="I407" s="19"/>
      <c r="J407" s="19"/>
      <c r="K407" s="20"/>
      <c r="L407" s="19"/>
      <c r="M407" s="19"/>
      <c r="N407" s="20"/>
    </row>
    <row r="408">
      <c r="E408" s="19"/>
      <c r="F408" s="19"/>
      <c r="G408" s="19"/>
      <c r="H408" s="20"/>
      <c r="I408" s="19"/>
      <c r="J408" s="19"/>
      <c r="K408" s="20"/>
      <c r="L408" s="19"/>
      <c r="M408" s="19"/>
      <c r="N408" s="20"/>
    </row>
    <row r="409">
      <c r="E409" s="19"/>
      <c r="F409" s="19"/>
      <c r="G409" s="19"/>
      <c r="H409" s="20"/>
      <c r="I409" s="19"/>
      <c r="J409" s="19"/>
      <c r="K409" s="20"/>
      <c r="L409" s="19"/>
      <c r="M409" s="19"/>
      <c r="N409" s="20"/>
    </row>
    <row r="410">
      <c r="E410" s="19"/>
      <c r="F410" s="19"/>
      <c r="G410" s="19"/>
      <c r="H410" s="20"/>
      <c r="I410" s="19"/>
      <c r="J410" s="19"/>
      <c r="K410" s="20"/>
      <c r="L410" s="19"/>
      <c r="M410" s="19"/>
      <c r="N410" s="20"/>
    </row>
    <row r="411">
      <c r="E411" s="19"/>
      <c r="F411" s="19"/>
      <c r="G411" s="19"/>
      <c r="H411" s="20"/>
      <c r="I411" s="19"/>
      <c r="J411" s="19"/>
      <c r="K411" s="20"/>
      <c r="L411" s="19"/>
      <c r="M411" s="19"/>
      <c r="N411" s="20"/>
    </row>
    <row r="412">
      <c r="E412" s="19"/>
      <c r="F412" s="19"/>
      <c r="G412" s="19"/>
      <c r="H412" s="20"/>
      <c r="I412" s="19"/>
      <c r="J412" s="19"/>
      <c r="K412" s="20"/>
      <c r="L412" s="19"/>
      <c r="M412" s="19"/>
      <c r="N412" s="20"/>
    </row>
    <row r="413">
      <c r="E413" s="19"/>
      <c r="F413" s="19"/>
      <c r="G413" s="19"/>
      <c r="H413" s="20"/>
      <c r="I413" s="19"/>
      <c r="J413" s="19"/>
      <c r="K413" s="20"/>
      <c r="L413" s="19"/>
      <c r="M413" s="19"/>
      <c r="N413" s="20"/>
    </row>
    <row r="414">
      <c r="E414" s="19"/>
      <c r="F414" s="19"/>
      <c r="G414" s="19"/>
      <c r="H414" s="20"/>
      <c r="I414" s="19"/>
      <c r="J414" s="19"/>
      <c r="K414" s="20"/>
      <c r="L414" s="19"/>
      <c r="M414" s="19"/>
      <c r="N414" s="20"/>
    </row>
    <row r="415">
      <c r="E415" s="19"/>
      <c r="F415" s="19"/>
      <c r="G415" s="19"/>
      <c r="H415" s="20"/>
      <c r="I415" s="19"/>
      <c r="J415" s="19"/>
      <c r="K415" s="20"/>
      <c r="L415" s="19"/>
      <c r="M415" s="19"/>
      <c r="N415" s="20"/>
    </row>
    <row r="416">
      <c r="E416" s="19"/>
      <c r="F416" s="19"/>
      <c r="G416" s="19"/>
      <c r="H416" s="20"/>
      <c r="I416" s="19"/>
      <c r="J416" s="19"/>
      <c r="K416" s="20"/>
      <c r="L416" s="19"/>
      <c r="M416" s="19"/>
      <c r="N416" s="20"/>
    </row>
    <row r="417">
      <c r="E417" s="19"/>
      <c r="F417" s="19"/>
      <c r="G417" s="19"/>
      <c r="H417" s="20"/>
      <c r="I417" s="19"/>
      <c r="J417" s="19"/>
      <c r="K417" s="20"/>
      <c r="L417" s="19"/>
      <c r="M417" s="19"/>
      <c r="N417" s="20"/>
    </row>
    <row r="418">
      <c r="E418" s="19"/>
      <c r="F418" s="19"/>
      <c r="G418" s="19"/>
      <c r="H418" s="20"/>
      <c r="I418" s="19"/>
      <c r="J418" s="19"/>
      <c r="K418" s="20"/>
      <c r="L418" s="19"/>
      <c r="M418" s="19"/>
      <c r="N418" s="20"/>
    </row>
    <row r="419">
      <c r="E419" s="19"/>
      <c r="F419" s="19"/>
      <c r="G419" s="19"/>
      <c r="H419" s="20"/>
      <c r="I419" s="19"/>
      <c r="J419" s="19"/>
      <c r="K419" s="20"/>
      <c r="L419" s="19"/>
      <c r="M419" s="19"/>
      <c r="N419" s="20"/>
    </row>
    <row r="420">
      <c r="E420" s="19"/>
      <c r="F420" s="19"/>
      <c r="G420" s="19"/>
      <c r="H420" s="20"/>
      <c r="I420" s="19"/>
      <c r="J420" s="19"/>
      <c r="K420" s="20"/>
      <c r="L420" s="19"/>
      <c r="M420" s="19"/>
      <c r="N420" s="20"/>
    </row>
    <row r="421">
      <c r="E421" s="19"/>
      <c r="F421" s="19"/>
      <c r="G421" s="19"/>
      <c r="H421" s="20"/>
      <c r="I421" s="19"/>
      <c r="J421" s="19"/>
      <c r="K421" s="20"/>
      <c r="L421" s="19"/>
      <c r="M421" s="19"/>
      <c r="N421" s="20"/>
    </row>
    <row r="422">
      <c r="E422" s="19"/>
      <c r="F422" s="19"/>
      <c r="G422" s="19"/>
      <c r="H422" s="20"/>
      <c r="I422" s="19"/>
      <c r="J422" s="19"/>
      <c r="K422" s="20"/>
      <c r="L422" s="19"/>
      <c r="M422" s="19"/>
      <c r="N422" s="20"/>
    </row>
    <row r="423">
      <c r="E423" s="19"/>
      <c r="F423" s="19"/>
      <c r="G423" s="19"/>
      <c r="H423" s="20"/>
      <c r="I423" s="19"/>
      <c r="J423" s="19"/>
      <c r="K423" s="20"/>
      <c r="L423" s="19"/>
      <c r="M423" s="19"/>
      <c r="N423" s="20"/>
    </row>
    <row r="424">
      <c r="E424" s="19"/>
      <c r="F424" s="19"/>
      <c r="G424" s="19"/>
      <c r="H424" s="20"/>
      <c r="I424" s="19"/>
      <c r="J424" s="19"/>
      <c r="K424" s="20"/>
      <c r="L424" s="19"/>
      <c r="M424" s="19"/>
      <c r="N424" s="20"/>
    </row>
    <row r="425">
      <c r="E425" s="19"/>
      <c r="F425" s="19"/>
      <c r="G425" s="19"/>
      <c r="H425" s="20"/>
      <c r="I425" s="19"/>
      <c r="J425" s="19"/>
      <c r="K425" s="20"/>
      <c r="L425" s="19"/>
      <c r="M425" s="19"/>
      <c r="N425" s="20"/>
    </row>
    <row r="426">
      <c r="E426" s="19"/>
      <c r="F426" s="19"/>
      <c r="G426" s="19"/>
      <c r="H426" s="20"/>
      <c r="I426" s="19"/>
      <c r="J426" s="19"/>
      <c r="K426" s="20"/>
      <c r="L426" s="19"/>
      <c r="M426" s="19"/>
      <c r="N426" s="20"/>
    </row>
    <row r="427">
      <c r="E427" s="19"/>
      <c r="F427" s="19"/>
      <c r="G427" s="19"/>
      <c r="H427" s="20"/>
      <c r="I427" s="19"/>
      <c r="J427" s="19"/>
      <c r="K427" s="20"/>
      <c r="L427" s="19"/>
      <c r="M427" s="19"/>
      <c r="N427" s="20"/>
    </row>
    <row r="428">
      <c r="E428" s="19"/>
      <c r="F428" s="19"/>
      <c r="G428" s="19"/>
      <c r="H428" s="20"/>
      <c r="I428" s="19"/>
      <c r="J428" s="19"/>
      <c r="K428" s="20"/>
      <c r="L428" s="19"/>
      <c r="M428" s="19"/>
      <c r="N428" s="20"/>
    </row>
    <row r="429">
      <c r="E429" s="19"/>
      <c r="F429" s="19"/>
      <c r="G429" s="19"/>
      <c r="H429" s="20"/>
      <c r="I429" s="19"/>
      <c r="J429" s="19"/>
      <c r="K429" s="20"/>
      <c r="L429" s="19"/>
      <c r="M429" s="19"/>
      <c r="N429" s="20"/>
    </row>
    <row r="430">
      <c r="E430" s="19"/>
      <c r="F430" s="19"/>
      <c r="G430" s="19"/>
      <c r="H430" s="20"/>
      <c r="I430" s="19"/>
      <c r="J430" s="19"/>
      <c r="K430" s="20"/>
      <c r="L430" s="19"/>
      <c r="M430" s="19"/>
      <c r="N430" s="20"/>
    </row>
    <row r="431">
      <c r="E431" s="19"/>
      <c r="F431" s="19"/>
      <c r="G431" s="19"/>
      <c r="H431" s="20"/>
      <c r="I431" s="19"/>
      <c r="J431" s="19"/>
      <c r="K431" s="20"/>
      <c r="L431" s="19"/>
      <c r="M431" s="19"/>
      <c r="N431" s="20"/>
    </row>
    <row r="432">
      <c r="E432" s="19"/>
      <c r="F432" s="19"/>
      <c r="G432" s="19"/>
      <c r="H432" s="20"/>
      <c r="I432" s="19"/>
      <c r="J432" s="19"/>
      <c r="K432" s="20"/>
      <c r="L432" s="19"/>
      <c r="M432" s="19"/>
      <c r="N432" s="20"/>
    </row>
    <row r="433">
      <c r="E433" s="19"/>
      <c r="F433" s="19"/>
      <c r="G433" s="19"/>
      <c r="H433" s="20"/>
      <c r="I433" s="19"/>
      <c r="J433" s="19"/>
      <c r="K433" s="20"/>
      <c r="L433" s="19"/>
      <c r="M433" s="19"/>
      <c r="N433" s="20"/>
    </row>
    <row r="434">
      <c r="E434" s="19"/>
      <c r="F434" s="19"/>
      <c r="G434" s="19"/>
      <c r="H434" s="20"/>
      <c r="I434" s="19"/>
      <c r="J434" s="19"/>
      <c r="K434" s="20"/>
      <c r="L434" s="19"/>
      <c r="M434" s="19"/>
      <c r="N434" s="20"/>
    </row>
    <row r="435">
      <c r="E435" s="19"/>
      <c r="F435" s="19"/>
      <c r="G435" s="19"/>
      <c r="H435" s="20"/>
      <c r="I435" s="19"/>
      <c r="J435" s="19"/>
      <c r="K435" s="20"/>
      <c r="L435" s="19"/>
      <c r="M435" s="19"/>
      <c r="N435" s="20"/>
    </row>
    <row r="436">
      <c r="E436" s="19"/>
      <c r="F436" s="19"/>
      <c r="G436" s="19"/>
      <c r="H436" s="20"/>
      <c r="I436" s="19"/>
      <c r="J436" s="19"/>
      <c r="K436" s="20"/>
      <c r="L436" s="19"/>
      <c r="M436" s="19"/>
      <c r="N436" s="20"/>
    </row>
    <row r="437">
      <c r="E437" s="19"/>
      <c r="F437" s="19"/>
      <c r="G437" s="19"/>
      <c r="H437" s="20"/>
      <c r="I437" s="19"/>
      <c r="J437" s="19"/>
      <c r="K437" s="20"/>
      <c r="L437" s="19"/>
      <c r="M437" s="19"/>
      <c r="N437" s="20"/>
    </row>
    <row r="438">
      <c r="E438" s="19"/>
      <c r="F438" s="19"/>
      <c r="G438" s="19"/>
      <c r="H438" s="20"/>
      <c r="I438" s="19"/>
      <c r="J438" s="19"/>
      <c r="K438" s="20"/>
      <c r="L438" s="19"/>
      <c r="M438" s="19"/>
      <c r="N438" s="20"/>
    </row>
    <row r="439">
      <c r="E439" s="19"/>
      <c r="F439" s="19"/>
      <c r="G439" s="19"/>
      <c r="H439" s="20"/>
      <c r="I439" s="19"/>
      <c r="J439" s="19"/>
      <c r="K439" s="20"/>
      <c r="L439" s="19"/>
      <c r="M439" s="19"/>
      <c r="N439" s="20"/>
    </row>
    <row r="440">
      <c r="E440" s="19"/>
      <c r="F440" s="19"/>
      <c r="G440" s="19"/>
      <c r="H440" s="20"/>
      <c r="I440" s="19"/>
      <c r="J440" s="19"/>
      <c r="K440" s="20"/>
      <c r="L440" s="19"/>
      <c r="M440" s="19"/>
      <c r="N440" s="20"/>
    </row>
    <row r="441">
      <c r="E441" s="19"/>
      <c r="F441" s="19"/>
      <c r="G441" s="19"/>
      <c r="H441" s="20"/>
      <c r="I441" s="19"/>
      <c r="J441" s="19"/>
      <c r="K441" s="20"/>
      <c r="L441" s="19"/>
      <c r="M441" s="19"/>
      <c r="N441" s="20"/>
    </row>
    <row r="442">
      <c r="E442" s="19"/>
      <c r="F442" s="19"/>
      <c r="G442" s="19"/>
      <c r="H442" s="20"/>
      <c r="I442" s="19"/>
      <c r="J442" s="19"/>
      <c r="K442" s="20"/>
      <c r="L442" s="19"/>
      <c r="M442" s="19"/>
      <c r="N442" s="20"/>
    </row>
    <row r="443">
      <c r="E443" s="19"/>
      <c r="F443" s="19"/>
      <c r="G443" s="19"/>
      <c r="H443" s="20"/>
      <c r="I443" s="19"/>
      <c r="J443" s="19"/>
      <c r="K443" s="20"/>
      <c r="L443" s="19"/>
      <c r="M443" s="19"/>
      <c r="N443" s="20"/>
    </row>
    <row r="444">
      <c r="E444" s="19"/>
      <c r="F444" s="19"/>
      <c r="G444" s="19"/>
      <c r="H444" s="20"/>
      <c r="I444" s="19"/>
      <c r="J444" s="19"/>
      <c r="K444" s="20"/>
      <c r="L444" s="19"/>
      <c r="M444" s="19"/>
      <c r="N444" s="20"/>
    </row>
    <row r="445">
      <c r="E445" s="19"/>
      <c r="F445" s="19"/>
      <c r="G445" s="19"/>
      <c r="H445" s="20"/>
      <c r="I445" s="19"/>
      <c r="J445" s="19"/>
      <c r="K445" s="20"/>
      <c r="L445" s="19"/>
      <c r="M445" s="19"/>
      <c r="N445" s="20"/>
    </row>
    <row r="446">
      <c r="E446" s="19"/>
      <c r="F446" s="19"/>
      <c r="G446" s="19"/>
      <c r="H446" s="20"/>
      <c r="I446" s="19"/>
      <c r="J446" s="19"/>
      <c r="K446" s="20"/>
      <c r="L446" s="19"/>
      <c r="M446" s="19"/>
      <c r="N446" s="20"/>
    </row>
    <row r="447">
      <c r="E447" s="19"/>
      <c r="F447" s="19"/>
      <c r="G447" s="19"/>
      <c r="H447" s="20"/>
      <c r="I447" s="19"/>
      <c r="J447" s="19"/>
      <c r="K447" s="20"/>
      <c r="L447" s="19"/>
      <c r="M447" s="19"/>
      <c r="N447" s="20"/>
    </row>
    <row r="448">
      <c r="E448" s="19"/>
      <c r="F448" s="19"/>
      <c r="G448" s="19"/>
      <c r="H448" s="20"/>
      <c r="I448" s="19"/>
      <c r="J448" s="19"/>
      <c r="K448" s="20"/>
      <c r="L448" s="19"/>
      <c r="M448" s="19"/>
      <c r="N448" s="20"/>
    </row>
    <row r="449">
      <c r="E449" s="19"/>
      <c r="F449" s="19"/>
      <c r="G449" s="19"/>
      <c r="H449" s="20"/>
      <c r="I449" s="19"/>
      <c r="J449" s="19"/>
      <c r="K449" s="20"/>
      <c r="L449" s="19"/>
      <c r="M449" s="19"/>
      <c r="N449" s="20"/>
    </row>
    <row r="450">
      <c r="E450" s="19"/>
      <c r="F450" s="19"/>
      <c r="G450" s="19"/>
      <c r="H450" s="20"/>
      <c r="I450" s="19"/>
      <c r="J450" s="19"/>
      <c r="K450" s="20"/>
      <c r="L450" s="19"/>
      <c r="M450" s="19"/>
      <c r="N450" s="20"/>
    </row>
    <row r="451">
      <c r="E451" s="19"/>
      <c r="F451" s="19"/>
      <c r="G451" s="19"/>
      <c r="H451" s="20"/>
      <c r="I451" s="19"/>
      <c r="J451" s="19"/>
      <c r="K451" s="20"/>
      <c r="L451" s="19"/>
      <c r="M451" s="19"/>
      <c r="N451" s="20"/>
    </row>
    <row r="452">
      <c r="E452" s="19"/>
      <c r="F452" s="19"/>
      <c r="G452" s="19"/>
      <c r="H452" s="20"/>
      <c r="I452" s="19"/>
      <c r="J452" s="19"/>
      <c r="K452" s="20"/>
      <c r="L452" s="19"/>
      <c r="M452" s="19"/>
      <c r="N452" s="20"/>
    </row>
    <row r="453">
      <c r="E453" s="19"/>
      <c r="F453" s="19"/>
      <c r="G453" s="19"/>
      <c r="H453" s="20"/>
      <c r="I453" s="19"/>
      <c r="J453" s="19"/>
      <c r="K453" s="20"/>
      <c r="L453" s="19"/>
      <c r="M453" s="19"/>
      <c r="N453" s="20"/>
    </row>
    <row r="454">
      <c r="E454" s="19"/>
      <c r="F454" s="19"/>
      <c r="G454" s="19"/>
      <c r="H454" s="20"/>
      <c r="I454" s="19"/>
      <c r="J454" s="19"/>
      <c r="K454" s="20"/>
      <c r="L454" s="19"/>
      <c r="M454" s="19"/>
      <c r="N454" s="20"/>
    </row>
    <row r="455">
      <c r="E455" s="19"/>
      <c r="F455" s="19"/>
      <c r="G455" s="19"/>
      <c r="H455" s="20"/>
      <c r="I455" s="19"/>
      <c r="J455" s="19"/>
      <c r="K455" s="20"/>
      <c r="L455" s="19"/>
      <c r="M455" s="19"/>
      <c r="N455" s="20"/>
    </row>
    <row r="456">
      <c r="E456" s="19"/>
      <c r="F456" s="19"/>
      <c r="G456" s="19"/>
      <c r="H456" s="20"/>
      <c r="I456" s="19"/>
      <c r="J456" s="19"/>
      <c r="K456" s="20"/>
      <c r="L456" s="19"/>
      <c r="M456" s="19"/>
      <c r="N456" s="20"/>
    </row>
    <row r="457">
      <c r="E457" s="19"/>
      <c r="F457" s="19"/>
      <c r="G457" s="19"/>
      <c r="H457" s="20"/>
      <c r="I457" s="19"/>
      <c r="J457" s="19"/>
      <c r="K457" s="20"/>
      <c r="L457" s="19"/>
      <c r="M457" s="19"/>
      <c r="N457" s="20"/>
    </row>
    <row r="458">
      <c r="E458" s="19"/>
      <c r="F458" s="19"/>
      <c r="G458" s="19"/>
      <c r="H458" s="20"/>
      <c r="I458" s="19"/>
      <c r="J458" s="19"/>
      <c r="K458" s="20"/>
      <c r="L458" s="19"/>
      <c r="M458" s="19"/>
      <c r="N458" s="20"/>
    </row>
    <row r="459">
      <c r="E459" s="19"/>
      <c r="F459" s="19"/>
      <c r="G459" s="19"/>
      <c r="H459" s="20"/>
      <c r="I459" s="19"/>
      <c r="J459" s="19"/>
      <c r="K459" s="20"/>
      <c r="L459" s="19"/>
      <c r="M459" s="19"/>
      <c r="N459" s="20"/>
    </row>
    <row r="460">
      <c r="E460" s="19"/>
      <c r="F460" s="19"/>
      <c r="G460" s="19"/>
      <c r="H460" s="20"/>
      <c r="I460" s="19"/>
      <c r="J460" s="19"/>
      <c r="K460" s="20"/>
      <c r="L460" s="19"/>
      <c r="M460" s="19"/>
      <c r="N460" s="20"/>
    </row>
    <row r="461">
      <c r="E461" s="19"/>
      <c r="F461" s="19"/>
      <c r="G461" s="19"/>
      <c r="H461" s="20"/>
      <c r="I461" s="19"/>
      <c r="J461" s="19"/>
      <c r="K461" s="20"/>
      <c r="L461" s="19"/>
      <c r="M461" s="19"/>
      <c r="N461" s="20"/>
    </row>
    <row r="462">
      <c r="E462" s="19"/>
      <c r="F462" s="19"/>
      <c r="G462" s="19"/>
      <c r="H462" s="20"/>
      <c r="I462" s="19"/>
      <c r="J462" s="19"/>
      <c r="K462" s="20"/>
      <c r="L462" s="19"/>
      <c r="M462" s="19"/>
      <c r="N462" s="20"/>
    </row>
    <row r="463">
      <c r="E463" s="19"/>
      <c r="F463" s="19"/>
      <c r="G463" s="19"/>
      <c r="H463" s="20"/>
      <c r="I463" s="19"/>
      <c r="J463" s="19"/>
      <c r="K463" s="20"/>
      <c r="L463" s="19"/>
      <c r="M463" s="19"/>
      <c r="N463" s="20"/>
    </row>
    <row r="464">
      <c r="E464" s="19"/>
      <c r="F464" s="19"/>
      <c r="G464" s="19"/>
      <c r="H464" s="20"/>
      <c r="I464" s="19"/>
      <c r="J464" s="19"/>
      <c r="K464" s="20"/>
      <c r="L464" s="19"/>
      <c r="M464" s="19"/>
      <c r="N464" s="20"/>
    </row>
    <row r="465">
      <c r="E465" s="19"/>
      <c r="F465" s="19"/>
      <c r="G465" s="19"/>
      <c r="H465" s="20"/>
      <c r="I465" s="19"/>
      <c r="J465" s="19"/>
      <c r="K465" s="20"/>
      <c r="L465" s="19"/>
      <c r="M465" s="19"/>
      <c r="N465" s="20"/>
    </row>
    <row r="466">
      <c r="E466" s="19"/>
      <c r="F466" s="19"/>
      <c r="G466" s="19"/>
      <c r="H466" s="20"/>
      <c r="I466" s="19"/>
      <c r="J466" s="19"/>
      <c r="K466" s="20"/>
      <c r="L466" s="19"/>
      <c r="M466" s="19"/>
      <c r="N466" s="20"/>
    </row>
    <row r="467">
      <c r="E467" s="19"/>
      <c r="F467" s="19"/>
      <c r="G467" s="19"/>
      <c r="H467" s="20"/>
      <c r="I467" s="19"/>
      <c r="J467" s="19"/>
      <c r="K467" s="20"/>
      <c r="L467" s="19"/>
      <c r="M467" s="19"/>
      <c r="N467" s="20"/>
    </row>
    <row r="468">
      <c r="E468" s="19"/>
      <c r="F468" s="19"/>
      <c r="G468" s="19"/>
      <c r="H468" s="20"/>
      <c r="I468" s="19"/>
      <c r="J468" s="19"/>
      <c r="K468" s="20"/>
      <c r="L468" s="19"/>
      <c r="M468" s="19"/>
      <c r="N468" s="20"/>
    </row>
    <row r="469">
      <c r="E469" s="19"/>
      <c r="F469" s="19"/>
      <c r="G469" s="19"/>
      <c r="H469" s="20"/>
      <c r="I469" s="19"/>
      <c r="J469" s="19"/>
      <c r="K469" s="20"/>
      <c r="L469" s="19"/>
      <c r="M469" s="19"/>
      <c r="N469" s="20"/>
    </row>
    <row r="470">
      <c r="E470" s="19"/>
      <c r="F470" s="19"/>
      <c r="G470" s="19"/>
      <c r="H470" s="20"/>
      <c r="I470" s="19"/>
      <c r="J470" s="19"/>
      <c r="K470" s="20"/>
      <c r="L470" s="19"/>
      <c r="M470" s="19"/>
      <c r="N470" s="20"/>
    </row>
    <row r="471">
      <c r="E471" s="19"/>
      <c r="F471" s="19"/>
      <c r="G471" s="19"/>
      <c r="H471" s="20"/>
      <c r="I471" s="19"/>
      <c r="J471" s="19"/>
      <c r="K471" s="20"/>
      <c r="L471" s="19"/>
      <c r="M471" s="19"/>
      <c r="N471" s="20"/>
    </row>
    <row r="472">
      <c r="E472" s="19"/>
      <c r="F472" s="19"/>
      <c r="G472" s="19"/>
      <c r="H472" s="20"/>
      <c r="I472" s="19"/>
      <c r="J472" s="19"/>
      <c r="K472" s="20"/>
      <c r="L472" s="19"/>
      <c r="M472" s="19"/>
      <c r="N472" s="20"/>
    </row>
    <row r="473">
      <c r="E473" s="19"/>
      <c r="F473" s="19"/>
      <c r="G473" s="19"/>
      <c r="H473" s="20"/>
      <c r="I473" s="19"/>
      <c r="J473" s="19"/>
      <c r="K473" s="20"/>
      <c r="L473" s="19"/>
      <c r="M473" s="19"/>
      <c r="N473" s="20"/>
    </row>
    <row r="474">
      <c r="E474" s="19"/>
      <c r="F474" s="19"/>
      <c r="G474" s="19"/>
      <c r="H474" s="20"/>
      <c r="I474" s="19"/>
      <c r="J474" s="19"/>
      <c r="K474" s="20"/>
      <c r="L474" s="19"/>
      <c r="M474" s="19"/>
      <c r="N474" s="20"/>
    </row>
    <row r="475">
      <c r="E475" s="19"/>
      <c r="F475" s="19"/>
      <c r="G475" s="19"/>
      <c r="H475" s="20"/>
      <c r="I475" s="19"/>
      <c r="J475" s="19"/>
      <c r="K475" s="20"/>
      <c r="L475" s="19"/>
      <c r="M475" s="19"/>
      <c r="N475" s="20"/>
    </row>
    <row r="476">
      <c r="E476" s="19"/>
      <c r="F476" s="19"/>
      <c r="G476" s="19"/>
      <c r="H476" s="20"/>
      <c r="I476" s="19"/>
      <c r="J476" s="19"/>
      <c r="K476" s="20"/>
      <c r="L476" s="19"/>
      <c r="M476" s="19"/>
      <c r="N476" s="20"/>
    </row>
    <row r="477">
      <c r="E477" s="19"/>
      <c r="F477" s="19"/>
      <c r="G477" s="19"/>
      <c r="H477" s="20"/>
      <c r="I477" s="19"/>
      <c r="J477" s="19"/>
      <c r="K477" s="20"/>
      <c r="L477" s="19"/>
      <c r="M477" s="19"/>
      <c r="N477" s="20"/>
    </row>
    <row r="478">
      <c r="E478" s="19"/>
      <c r="F478" s="19"/>
      <c r="G478" s="19"/>
      <c r="H478" s="20"/>
      <c r="I478" s="19"/>
      <c r="J478" s="19"/>
      <c r="K478" s="20"/>
      <c r="L478" s="19"/>
      <c r="M478" s="19"/>
      <c r="N478" s="20"/>
    </row>
    <row r="479">
      <c r="E479" s="19"/>
      <c r="F479" s="19"/>
      <c r="G479" s="19"/>
      <c r="H479" s="20"/>
      <c r="I479" s="19"/>
      <c r="J479" s="19"/>
      <c r="K479" s="20"/>
      <c r="L479" s="19"/>
      <c r="M479" s="19"/>
      <c r="N479" s="20"/>
    </row>
    <row r="480">
      <c r="E480" s="19"/>
      <c r="F480" s="19"/>
      <c r="G480" s="19"/>
      <c r="H480" s="20"/>
      <c r="I480" s="19"/>
      <c r="J480" s="19"/>
      <c r="K480" s="20"/>
      <c r="L480" s="19"/>
      <c r="M480" s="19"/>
      <c r="N480" s="20"/>
    </row>
    <row r="481">
      <c r="E481" s="19"/>
      <c r="F481" s="19"/>
      <c r="G481" s="19"/>
      <c r="H481" s="20"/>
      <c r="I481" s="19"/>
      <c r="J481" s="19"/>
      <c r="K481" s="20"/>
      <c r="L481" s="19"/>
      <c r="M481" s="19"/>
      <c r="N481" s="20"/>
    </row>
    <row r="482">
      <c r="E482" s="19"/>
      <c r="F482" s="19"/>
      <c r="G482" s="19"/>
      <c r="H482" s="20"/>
      <c r="I482" s="19"/>
      <c r="J482" s="19"/>
      <c r="K482" s="20"/>
      <c r="L482" s="19"/>
      <c r="M482" s="19"/>
      <c r="N482" s="20"/>
    </row>
    <row r="483">
      <c r="E483" s="19"/>
      <c r="F483" s="19"/>
      <c r="G483" s="19"/>
      <c r="H483" s="20"/>
      <c r="I483" s="19"/>
      <c r="J483" s="19"/>
      <c r="K483" s="20"/>
      <c r="L483" s="19"/>
      <c r="M483" s="19"/>
      <c r="N483" s="20"/>
    </row>
    <row r="484">
      <c r="E484" s="19"/>
      <c r="F484" s="19"/>
      <c r="G484" s="19"/>
      <c r="H484" s="20"/>
      <c r="I484" s="19"/>
      <c r="J484" s="19"/>
      <c r="K484" s="20"/>
      <c r="L484" s="19"/>
      <c r="M484" s="19"/>
      <c r="N484" s="20"/>
    </row>
    <row r="485">
      <c r="E485" s="19"/>
      <c r="F485" s="19"/>
      <c r="G485" s="19"/>
      <c r="H485" s="20"/>
      <c r="I485" s="19"/>
      <c r="J485" s="19"/>
      <c r="K485" s="20"/>
      <c r="L485" s="19"/>
      <c r="M485" s="19"/>
      <c r="N485" s="20"/>
    </row>
    <row r="486">
      <c r="E486" s="19"/>
      <c r="F486" s="19"/>
      <c r="G486" s="19"/>
      <c r="H486" s="20"/>
      <c r="I486" s="19"/>
      <c r="J486" s="19"/>
      <c r="K486" s="20"/>
      <c r="L486" s="19"/>
      <c r="M486" s="19"/>
      <c r="N486" s="20"/>
    </row>
    <row r="487">
      <c r="E487" s="19"/>
      <c r="F487" s="19"/>
      <c r="G487" s="19"/>
      <c r="H487" s="20"/>
      <c r="I487" s="19"/>
      <c r="J487" s="19"/>
      <c r="K487" s="20"/>
      <c r="L487" s="19"/>
      <c r="M487" s="19"/>
      <c r="N487" s="20"/>
    </row>
    <row r="488">
      <c r="E488" s="19"/>
      <c r="F488" s="19"/>
      <c r="G488" s="19"/>
      <c r="H488" s="20"/>
      <c r="I488" s="19"/>
      <c r="J488" s="19"/>
      <c r="K488" s="20"/>
      <c r="L488" s="19"/>
      <c r="M488" s="19"/>
      <c r="N488" s="20"/>
    </row>
    <row r="489">
      <c r="E489" s="19"/>
      <c r="F489" s="19"/>
      <c r="G489" s="19"/>
      <c r="H489" s="20"/>
      <c r="I489" s="19"/>
      <c r="J489" s="19"/>
      <c r="K489" s="20"/>
      <c r="L489" s="19"/>
      <c r="M489" s="19"/>
      <c r="N489" s="20"/>
    </row>
    <row r="490">
      <c r="E490" s="19"/>
      <c r="F490" s="19"/>
      <c r="G490" s="19"/>
      <c r="H490" s="20"/>
      <c r="I490" s="19"/>
      <c r="J490" s="19"/>
      <c r="K490" s="20"/>
      <c r="L490" s="19"/>
      <c r="M490" s="19"/>
      <c r="N490" s="20"/>
    </row>
    <row r="491">
      <c r="E491" s="19"/>
      <c r="F491" s="19"/>
      <c r="G491" s="19"/>
      <c r="H491" s="20"/>
      <c r="I491" s="19"/>
      <c r="J491" s="19"/>
      <c r="K491" s="20"/>
      <c r="L491" s="19"/>
      <c r="M491" s="19"/>
      <c r="N491" s="20"/>
    </row>
    <row r="492">
      <c r="E492" s="19"/>
      <c r="F492" s="19"/>
      <c r="G492" s="19"/>
      <c r="H492" s="20"/>
      <c r="I492" s="19"/>
      <c r="J492" s="19"/>
      <c r="K492" s="20"/>
      <c r="L492" s="19"/>
      <c r="M492" s="19"/>
      <c r="N492" s="20"/>
    </row>
    <row r="493">
      <c r="E493" s="19"/>
      <c r="F493" s="19"/>
      <c r="G493" s="19"/>
      <c r="H493" s="20"/>
      <c r="I493" s="19"/>
      <c r="J493" s="19"/>
      <c r="K493" s="20"/>
      <c r="L493" s="19"/>
      <c r="M493" s="19"/>
      <c r="N493" s="20"/>
    </row>
    <row r="494">
      <c r="E494" s="19"/>
      <c r="F494" s="19"/>
      <c r="G494" s="19"/>
      <c r="H494" s="20"/>
      <c r="I494" s="19"/>
      <c r="J494" s="19"/>
      <c r="K494" s="20"/>
      <c r="L494" s="19"/>
      <c r="M494" s="19"/>
      <c r="N494" s="20"/>
    </row>
    <row r="495">
      <c r="E495" s="19"/>
      <c r="F495" s="19"/>
      <c r="G495" s="19"/>
      <c r="H495" s="20"/>
      <c r="I495" s="19"/>
      <c r="J495" s="19"/>
      <c r="K495" s="20"/>
      <c r="L495" s="19"/>
      <c r="M495" s="19"/>
      <c r="N495" s="20"/>
    </row>
    <row r="496">
      <c r="E496" s="19"/>
      <c r="F496" s="19"/>
      <c r="G496" s="19"/>
      <c r="H496" s="20"/>
      <c r="I496" s="19"/>
      <c r="J496" s="19"/>
      <c r="K496" s="20"/>
      <c r="L496" s="19"/>
      <c r="M496" s="19"/>
      <c r="N496" s="20"/>
    </row>
    <row r="497">
      <c r="E497" s="19"/>
      <c r="F497" s="19"/>
      <c r="G497" s="19"/>
      <c r="H497" s="20"/>
      <c r="I497" s="19"/>
      <c r="J497" s="19"/>
      <c r="K497" s="20"/>
      <c r="L497" s="19"/>
      <c r="M497" s="19"/>
      <c r="N497" s="20"/>
    </row>
    <row r="498">
      <c r="E498" s="19"/>
      <c r="F498" s="19"/>
      <c r="G498" s="19"/>
      <c r="H498" s="20"/>
      <c r="I498" s="19"/>
      <c r="J498" s="19"/>
      <c r="K498" s="20"/>
      <c r="L498" s="19"/>
      <c r="M498" s="19"/>
      <c r="N498" s="20"/>
    </row>
    <row r="499">
      <c r="E499" s="19"/>
      <c r="F499" s="19"/>
      <c r="G499" s="19"/>
      <c r="H499" s="20"/>
      <c r="I499" s="19"/>
      <c r="J499" s="19"/>
      <c r="K499" s="20"/>
      <c r="L499" s="19"/>
      <c r="M499" s="19"/>
      <c r="N499" s="20"/>
    </row>
    <row r="500">
      <c r="E500" s="19"/>
      <c r="F500" s="19"/>
      <c r="G500" s="19"/>
      <c r="H500" s="20"/>
      <c r="I500" s="19"/>
      <c r="J500" s="19"/>
      <c r="K500" s="20"/>
      <c r="L500" s="19"/>
      <c r="M500" s="19"/>
      <c r="N500" s="20"/>
    </row>
    <row r="501">
      <c r="E501" s="19"/>
      <c r="F501" s="19"/>
      <c r="G501" s="19"/>
      <c r="H501" s="20"/>
      <c r="I501" s="19"/>
      <c r="J501" s="19"/>
      <c r="K501" s="20"/>
      <c r="L501" s="19"/>
      <c r="M501" s="19"/>
      <c r="N501" s="20"/>
    </row>
    <row r="502">
      <c r="E502" s="19"/>
      <c r="F502" s="19"/>
      <c r="G502" s="19"/>
      <c r="H502" s="20"/>
      <c r="I502" s="19"/>
      <c r="J502" s="19"/>
      <c r="K502" s="20"/>
      <c r="L502" s="19"/>
      <c r="M502" s="19"/>
      <c r="N502" s="20"/>
    </row>
    <row r="503">
      <c r="E503" s="19"/>
      <c r="F503" s="19"/>
      <c r="G503" s="19"/>
      <c r="H503" s="20"/>
      <c r="I503" s="19"/>
      <c r="J503" s="19"/>
      <c r="K503" s="20"/>
      <c r="L503" s="19"/>
      <c r="M503" s="19"/>
      <c r="N503" s="20"/>
    </row>
    <row r="504">
      <c r="E504" s="19"/>
      <c r="F504" s="19"/>
      <c r="G504" s="19"/>
      <c r="H504" s="20"/>
      <c r="I504" s="19"/>
      <c r="J504" s="19"/>
      <c r="K504" s="20"/>
      <c r="L504" s="19"/>
      <c r="M504" s="19"/>
      <c r="N504" s="20"/>
    </row>
    <row r="505">
      <c r="E505" s="19"/>
      <c r="F505" s="19"/>
      <c r="G505" s="19"/>
      <c r="H505" s="20"/>
      <c r="I505" s="19"/>
      <c r="J505" s="19"/>
      <c r="K505" s="20"/>
      <c r="L505" s="19"/>
      <c r="M505" s="19"/>
      <c r="N505" s="20"/>
    </row>
    <row r="506">
      <c r="E506" s="19"/>
      <c r="F506" s="19"/>
      <c r="G506" s="19"/>
      <c r="H506" s="20"/>
      <c r="I506" s="19"/>
      <c r="J506" s="19"/>
      <c r="K506" s="20"/>
      <c r="L506" s="19"/>
      <c r="M506" s="19"/>
      <c r="N506" s="20"/>
    </row>
    <row r="507">
      <c r="E507" s="19"/>
      <c r="F507" s="19"/>
      <c r="G507" s="19"/>
      <c r="H507" s="20"/>
      <c r="I507" s="19"/>
      <c r="J507" s="19"/>
      <c r="K507" s="20"/>
      <c r="L507" s="19"/>
      <c r="M507" s="19"/>
      <c r="N507" s="20"/>
    </row>
    <row r="508">
      <c r="E508" s="19"/>
      <c r="F508" s="19"/>
      <c r="G508" s="19"/>
      <c r="H508" s="20"/>
      <c r="I508" s="19"/>
      <c r="J508" s="19"/>
      <c r="K508" s="20"/>
      <c r="L508" s="19"/>
      <c r="M508" s="19"/>
      <c r="N508" s="20"/>
    </row>
    <row r="509">
      <c r="E509" s="19"/>
      <c r="F509" s="19"/>
      <c r="G509" s="19"/>
      <c r="H509" s="20"/>
      <c r="I509" s="19"/>
      <c r="J509" s="19"/>
      <c r="K509" s="20"/>
      <c r="L509" s="19"/>
      <c r="M509" s="19"/>
      <c r="N509" s="20"/>
    </row>
    <row r="510">
      <c r="E510" s="19"/>
      <c r="F510" s="19"/>
      <c r="G510" s="19"/>
      <c r="H510" s="20"/>
      <c r="I510" s="19"/>
      <c r="J510" s="19"/>
      <c r="K510" s="20"/>
      <c r="L510" s="19"/>
      <c r="M510" s="19"/>
      <c r="N510" s="20"/>
    </row>
    <row r="511">
      <c r="E511" s="19"/>
      <c r="F511" s="19"/>
      <c r="G511" s="19"/>
      <c r="H511" s="20"/>
      <c r="I511" s="19"/>
      <c r="J511" s="19"/>
      <c r="K511" s="20"/>
      <c r="L511" s="19"/>
      <c r="M511" s="19"/>
      <c r="N511" s="20"/>
    </row>
    <row r="512">
      <c r="E512" s="19"/>
      <c r="F512" s="19"/>
      <c r="G512" s="19"/>
      <c r="H512" s="20"/>
      <c r="I512" s="19"/>
      <c r="J512" s="19"/>
      <c r="K512" s="20"/>
      <c r="L512" s="19"/>
      <c r="M512" s="19"/>
      <c r="N512" s="20"/>
    </row>
    <row r="513">
      <c r="E513" s="19"/>
      <c r="F513" s="19"/>
      <c r="G513" s="19"/>
      <c r="H513" s="20"/>
      <c r="I513" s="19"/>
      <c r="J513" s="19"/>
      <c r="K513" s="20"/>
      <c r="L513" s="19"/>
      <c r="M513" s="19"/>
      <c r="N513" s="20"/>
    </row>
    <row r="514">
      <c r="E514" s="19"/>
      <c r="F514" s="19"/>
      <c r="G514" s="19"/>
      <c r="H514" s="20"/>
      <c r="I514" s="19"/>
      <c r="J514" s="19"/>
      <c r="K514" s="20"/>
      <c r="L514" s="19"/>
      <c r="M514" s="19"/>
      <c r="N514" s="20"/>
    </row>
    <row r="515">
      <c r="E515" s="19"/>
      <c r="F515" s="19"/>
      <c r="G515" s="19"/>
      <c r="H515" s="20"/>
      <c r="I515" s="19"/>
      <c r="J515" s="19"/>
      <c r="K515" s="20"/>
      <c r="L515" s="19"/>
      <c r="M515" s="19"/>
      <c r="N515" s="20"/>
    </row>
    <row r="516">
      <c r="E516" s="19"/>
      <c r="F516" s="19"/>
      <c r="G516" s="19"/>
      <c r="H516" s="20"/>
      <c r="I516" s="19"/>
      <c r="J516" s="19"/>
      <c r="K516" s="20"/>
      <c r="L516" s="19"/>
      <c r="M516" s="19"/>
      <c r="N516" s="20"/>
    </row>
    <row r="517">
      <c r="E517" s="19"/>
      <c r="F517" s="19"/>
      <c r="G517" s="19"/>
      <c r="H517" s="20"/>
      <c r="I517" s="19"/>
      <c r="J517" s="19"/>
      <c r="K517" s="20"/>
      <c r="L517" s="19"/>
      <c r="M517" s="19"/>
      <c r="N517" s="20"/>
    </row>
    <row r="518">
      <c r="E518" s="19"/>
      <c r="F518" s="19"/>
      <c r="G518" s="19"/>
      <c r="H518" s="20"/>
      <c r="I518" s="19"/>
      <c r="J518" s="19"/>
      <c r="K518" s="20"/>
      <c r="L518" s="19"/>
      <c r="M518" s="19"/>
      <c r="N518" s="20"/>
    </row>
    <row r="519">
      <c r="E519" s="19"/>
      <c r="F519" s="19"/>
      <c r="G519" s="19"/>
      <c r="H519" s="20"/>
      <c r="I519" s="19"/>
      <c r="J519" s="19"/>
      <c r="K519" s="20"/>
      <c r="L519" s="19"/>
      <c r="M519" s="19"/>
      <c r="N519" s="20"/>
    </row>
    <row r="520">
      <c r="E520" s="19"/>
      <c r="F520" s="19"/>
      <c r="G520" s="19"/>
      <c r="H520" s="20"/>
      <c r="I520" s="19"/>
      <c r="J520" s="19"/>
      <c r="K520" s="20"/>
      <c r="L520" s="19"/>
      <c r="M520" s="19"/>
      <c r="N520" s="20"/>
    </row>
    <row r="521">
      <c r="E521" s="19"/>
      <c r="F521" s="19"/>
      <c r="G521" s="19"/>
      <c r="H521" s="20"/>
      <c r="I521" s="19"/>
      <c r="J521" s="19"/>
      <c r="K521" s="20"/>
      <c r="L521" s="19"/>
      <c r="M521" s="19"/>
      <c r="N521" s="20"/>
    </row>
    <row r="522">
      <c r="E522" s="19"/>
      <c r="F522" s="19"/>
      <c r="G522" s="19"/>
      <c r="H522" s="20"/>
      <c r="I522" s="19"/>
      <c r="J522" s="19"/>
      <c r="K522" s="20"/>
      <c r="L522" s="19"/>
      <c r="M522" s="19"/>
      <c r="N522" s="20"/>
    </row>
    <row r="523">
      <c r="E523" s="19"/>
      <c r="F523" s="19"/>
      <c r="G523" s="19"/>
      <c r="H523" s="20"/>
      <c r="I523" s="19"/>
      <c r="J523" s="19"/>
      <c r="K523" s="20"/>
      <c r="L523" s="19"/>
      <c r="M523" s="19"/>
      <c r="N523" s="20"/>
    </row>
    <row r="524">
      <c r="E524" s="19"/>
      <c r="F524" s="19"/>
      <c r="G524" s="19"/>
      <c r="H524" s="20"/>
      <c r="I524" s="19"/>
      <c r="J524" s="19"/>
      <c r="K524" s="20"/>
      <c r="L524" s="19"/>
      <c r="M524" s="19"/>
      <c r="N524" s="20"/>
    </row>
    <row r="525">
      <c r="E525" s="19"/>
      <c r="F525" s="19"/>
      <c r="G525" s="19"/>
      <c r="H525" s="20"/>
      <c r="I525" s="19"/>
      <c r="J525" s="19"/>
      <c r="K525" s="20"/>
      <c r="L525" s="19"/>
      <c r="M525" s="19"/>
      <c r="N525" s="20"/>
    </row>
    <row r="526">
      <c r="E526" s="19"/>
      <c r="F526" s="19"/>
      <c r="G526" s="19"/>
      <c r="H526" s="20"/>
      <c r="I526" s="19"/>
      <c r="J526" s="19"/>
      <c r="K526" s="20"/>
      <c r="L526" s="19"/>
      <c r="M526" s="19"/>
      <c r="N526" s="20"/>
    </row>
    <row r="527">
      <c r="E527" s="19"/>
      <c r="F527" s="19"/>
      <c r="G527" s="19"/>
      <c r="H527" s="20"/>
      <c r="I527" s="19"/>
      <c r="J527" s="19"/>
      <c r="K527" s="20"/>
      <c r="L527" s="19"/>
      <c r="M527" s="19"/>
      <c r="N527" s="20"/>
    </row>
    <row r="528">
      <c r="E528" s="19"/>
      <c r="F528" s="19"/>
      <c r="G528" s="19"/>
      <c r="H528" s="20"/>
      <c r="I528" s="19"/>
      <c r="J528" s="19"/>
      <c r="K528" s="20"/>
      <c r="L528" s="19"/>
      <c r="M528" s="19"/>
      <c r="N528" s="20"/>
    </row>
    <row r="529">
      <c r="E529" s="19"/>
      <c r="F529" s="19"/>
      <c r="G529" s="19"/>
      <c r="H529" s="20"/>
      <c r="I529" s="19"/>
      <c r="J529" s="19"/>
      <c r="K529" s="20"/>
      <c r="L529" s="19"/>
      <c r="M529" s="19"/>
      <c r="N529" s="20"/>
    </row>
    <row r="530">
      <c r="E530" s="19"/>
      <c r="F530" s="19"/>
      <c r="G530" s="19"/>
      <c r="H530" s="20"/>
      <c r="I530" s="19"/>
      <c r="J530" s="19"/>
      <c r="K530" s="20"/>
      <c r="L530" s="19"/>
      <c r="M530" s="19"/>
      <c r="N530" s="20"/>
    </row>
    <row r="531">
      <c r="E531" s="19"/>
      <c r="F531" s="19"/>
      <c r="G531" s="19"/>
      <c r="H531" s="20"/>
      <c r="I531" s="19"/>
      <c r="J531" s="19"/>
      <c r="K531" s="20"/>
      <c r="L531" s="19"/>
      <c r="M531" s="19"/>
      <c r="N531" s="20"/>
    </row>
    <row r="532">
      <c r="E532" s="19"/>
      <c r="F532" s="19"/>
      <c r="G532" s="19"/>
      <c r="H532" s="20"/>
      <c r="I532" s="19"/>
      <c r="J532" s="19"/>
      <c r="K532" s="20"/>
      <c r="L532" s="19"/>
      <c r="M532" s="19"/>
      <c r="N532" s="20"/>
    </row>
    <row r="533">
      <c r="E533" s="19"/>
      <c r="F533" s="19"/>
      <c r="G533" s="19"/>
      <c r="H533" s="20"/>
      <c r="I533" s="19"/>
      <c r="J533" s="19"/>
      <c r="K533" s="20"/>
      <c r="L533" s="19"/>
      <c r="M533" s="19"/>
      <c r="N533" s="20"/>
    </row>
    <row r="534">
      <c r="E534" s="19"/>
      <c r="F534" s="19"/>
      <c r="G534" s="19"/>
      <c r="H534" s="20"/>
      <c r="I534" s="19"/>
      <c r="J534" s="19"/>
      <c r="K534" s="20"/>
      <c r="L534" s="19"/>
      <c r="M534" s="19"/>
      <c r="N534" s="20"/>
    </row>
    <row r="535">
      <c r="E535" s="19"/>
      <c r="F535" s="19"/>
      <c r="G535" s="19"/>
      <c r="H535" s="20"/>
      <c r="I535" s="19"/>
      <c r="J535" s="19"/>
      <c r="K535" s="20"/>
      <c r="L535" s="19"/>
      <c r="M535" s="19"/>
      <c r="N535" s="20"/>
    </row>
    <row r="536">
      <c r="E536" s="19"/>
      <c r="F536" s="19"/>
      <c r="G536" s="19"/>
      <c r="H536" s="20"/>
      <c r="I536" s="19"/>
      <c r="J536" s="19"/>
      <c r="K536" s="20"/>
      <c r="L536" s="19"/>
      <c r="M536" s="19"/>
      <c r="N536" s="20"/>
    </row>
    <row r="537">
      <c r="E537" s="19"/>
      <c r="F537" s="19"/>
      <c r="G537" s="19"/>
      <c r="H537" s="20"/>
      <c r="I537" s="19"/>
      <c r="J537" s="19"/>
      <c r="K537" s="20"/>
      <c r="L537" s="19"/>
      <c r="M537" s="19"/>
      <c r="N537" s="20"/>
    </row>
    <row r="538">
      <c r="E538" s="19"/>
      <c r="F538" s="19"/>
      <c r="G538" s="19"/>
      <c r="H538" s="20"/>
      <c r="I538" s="19"/>
      <c r="J538" s="19"/>
      <c r="K538" s="20"/>
      <c r="L538" s="19"/>
      <c r="M538" s="19"/>
      <c r="N538" s="20"/>
    </row>
    <row r="539">
      <c r="E539" s="19"/>
      <c r="F539" s="19"/>
      <c r="G539" s="19"/>
      <c r="H539" s="20"/>
      <c r="I539" s="19"/>
      <c r="J539" s="19"/>
      <c r="K539" s="20"/>
      <c r="L539" s="19"/>
      <c r="M539" s="19"/>
      <c r="N539" s="20"/>
    </row>
    <row r="540">
      <c r="E540" s="19"/>
      <c r="F540" s="19"/>
      <c r="G540" s="19"/>
      <c r="H540" s="20"/>
      <c r="I540" s="19"/>
      <c r="J540" s="19"/>
      <c r="K540" s="20"/>
      <c r="L540" s="19"/>
      <c r="M540" s="19"/>
      <c r="N540" s="20"/>
    </row>
    <row r="541">
      <c r="E541" s="19"/>
      <c r="F541" s="19"/>
      <c r="G541" s="19"/>
      <c r="H541" s="20"/>
      <c r="I541" s="19"/>
      <c r="J541" s="19"/>
      <c r="K541" s="20"/>
      <c r="L541" s="19"/>
      <c r="M541" s="19"/>
      <c r="N541" s="20"/>
    </row>
    <row r="542">
      <c r="E542" s="19"/>
      <c r="F542" s="19"/>
      <c r="G542" s="19"/>
      <c r="H542" s="20"/>
      <c r="I542" s="19"/>
      <c r="J542" s="19"/>
      <c r="K542" s="20"/>
      <c r="L542" s="19"/>
      <c r="M542" s="19"/>
      <c r="N542" s="20"/>
    </row>
    <row r="543">
      <c r="E543" s="19"/>
      <c r="F543" s="19"/>
      <c r="G543" s="19"/>
      <c r="H543" s="20"/>
      <c r="I543" s="19"/>
      <c r="J543" s="19"/>
      <c r="K543" s="20"/>
      <c r="L543" s="19"/>
      <c r="M543" s="19"/>
      <c r="N543" s="20"/>
    </row>
    <row r="544">
      <c r="E544" s="19"/>
      <c r="F544" s="19"/>
      <c r="G544" s="19"/>
      <c r="H544" s="20"/>
      <c r="I544" s="19"/>
      <c r="J544" s="19"/>
      <c r="K544" s="20"/>
      <c r="L544" s="19"/>
      <c r="M544" s="19"/>
      <c r="N544" s="20"/>
    </row>
    <row r="545">
      <c r="E545" s="19"/>
      <c r="F545" s="19"/>
      <c r="G545" s="19"/>
      <c r="H545" s="20"/>
      <c r="I545" s="19"/>
      <c r="J545" s="19"/>
      <c r="K545" s="20"/>
      <c r="L545" s="19"/>
      <c r="M545" s="19"/>
      <c r="N545" s="20"/>
    </row>
    <row r="546">
      <c r="E546" s="19"/>
      <c r="F546" s="19"/>
      <c r="G546" s="19"/>
      <c r="H546" s="20"/>
      <c r="I546" s="19"/>
      <c r="J546" s="19"/>
      <c r="K546" s="20"/>
      <c r="L546" s="19"/>
      <c r="M546" s="19"/>
      <c r="N546" s="20"/>
    </row>
    <row r="547">
      <c r="E547" s="19"/>
      <c r="F547" s="19"/>
      <c r="G547" s="19"/>
      <c r="H547" s="20"/>
      <c r="I547" s="19"/>
      <c r="J547" s="19"/>
      <c r="K547" s="20"/>
      <c r="L547" s="19"/>
      <c r="M547" s="19"/>
      <c r="N547" s="20"/>
    </row>
    <row r="548">
      <c r="E548" s="19"/>
      <c r="F548" s="19"/>
      <c r="G548" s="19"/>
      <c r="H548" s="20"/>
      <c r="I548" s="19"/>
      <c r="J548" s="19"/>
      <c r="K548" s="20"/>
      <c r="L548" s="19"/>
      <c r="M548" s="19"/>
      <c r="N548" s="20"/>
    </row>
    <row r="549">
      <c r="E549" s="19"/>
      <c r="F549" s="19"/>
      <c r="G549" s="19"/>
      <c r="H549" s="20"/>
      <c r="I549" s="19"/>
      <c r="J549" s="19"/>
      <c r="K549" s="20"/>
      <c r="L549" s="19"/>
      <c r="M549" s="19"/>
      <c r="N549" s="20"/>
    </row>
    <row r="550">
      <c r="E550" s="19"/>
      <c r="F550" s="19"/>
      <c r="G550" s="19"/>
      <c r="H550" s="20"/>
      <c r="I550" s="19"/>
      <c r="J550" s="19"/>
      <c r="K550" s="20"/>
      <c r="L550" s="19"/>
      <c r="M550" s="19"/>
      <c r="N550" s="20"/>
    </row>
    <row r="551">
      <c r="E551" s="19"/>
      <c r="F551" s="19"/>
      <c r="G551" s="19"/>
      <c r="H551" s="20"/>
      <c r="I551" s="19"/>
      <c r="J551" s="19"/>
      <c r="K551" s="20"/>
      <c r="L551" s="19"/>
      <c r="M551" s="19"/>
      <c r="N551" s="20"/>
    </row>
    <row r="552">
      <c r="E552" s="19"/>
      <c r="F552" s="19"/>
      <c r="G552" s="19"/>
      <c r="H552" s="20"/>
      <c r="I552" s="19"/>
      <c r="J552" s="19"/>
      <c r="K552" s="20"/>
      <c r="L552" s="19"/>
      <c r="M552" s="19"/>
      <c r="N552" s="20"/>
    </row>
    <row r="553">
      <c r="E553" s="19"/>
      <c r="F553" s="19"/>
      <c r="G553" s="19"/>
      <c r="H553" s="20"/>
      <c r="I553" s="19"/>
      <c r="J553" s="19"/>
      <c r="K553" s="20"/>
      <c r="L553" s="19"/>
      <c r="M553" s="19"/>
      <c r="N553" s="20"/>
    </row>
    <row r="554">
      <c r="E554" s="19"/>
      <c r="F554" s="19"/>
      <c r="G554" s="19"/>
      <c r="H554" s="20"/>
      <c r="I554" s="19"/>
      <c r="J554" s="19"/>
      <c r="K554" s="20"/>
      <c r="L554" s="19"/>
      <c r="M554" s="19"/>
      <c r="N554" s="20"/>
    </row>
    <row r="555">
      <c r="E555" s="19"/>
      <c r="F555" s="19"/>
      <c r="G555" s="19"/>
      <c r="H555" s="20"/>
      <c r="I555" s="19"/>
      <c r="J555" s="19"/>
      <c r="K555" s="20"/>
      <c r="L555" s="19"/>
      <c r="M555" s="19"/>
      <c r="N555" s="20"/>
    </row>
    <row r="556">
      <c r="E556" s="19"/>
      <c r="F556" s="19"/>
      <c r="G556" s="19"/>
      <c r="H556" s="20"/>
      <c r="I556" s="19"/>
      <c r="J556" s="19"/>
      <c r="K556" s="20"/>
      <c r="L556" s="19"/>
      <c r="M556" s="19"/>
      <c r="N556" s="20"/>
    </row>
    <row r="557">
      <c r="E557" s="19"/>
      <c r="F557" s="19"/>
      <c r="G557" s="19"/>
      <c r="H557" s="20"/>
      <c r="I557" s="19"/>
      <c r="J557" s="19"/>
      <c r="K557" s="20"/>
      <c r="L557" s="19"/>
      <c r="M557" s="19"/>
      <c r="N557" s="20"/>
    </row>
    <row r="558">
      <c r="E558" s="19"/>
      <c r="F558" s="19"/>
      <c r="G558" s="19"/>
      <c r="H558" s="20"/>
      <c r="I558" s="19"/>
      <c r="J558" s="19"/>
      <c r="K558" s="20"/>
      <c r="L558" s="19"/>
      <c r="M558" s="19"/>
      <c r="N558" s="20"/>
    </row>
    <row r="559">
      <c r="E559" s="19"/>
      <c r="F559" s="19"/>
      <c r="G559" s="19"/>
      <c r="H559" s="20"/>
      <c r="I559" s="19"/>
      <c r="J559" s="19"/>
      <c r="K559" s="20"/>
      <c r="L559" s="19"/>
      <c r="M559" s="19"/>
      <c r="N559" s="20"/>
    </row>
    <row r="560">
      <c r="E560" s="19"/>
      <c r="F560" s="19"/>
      <c r="G560" s="19"/>
      <c r="H560" s="20"/>
      <c r="I560" s="19"/>
      <c r="J560" s="19"/>
      <c r="K560" s="20"/>
      <c r="L560" s="19"/>
      <c r="M560" s="19"/>
      <c r="N560" s="20"/>
    </row>
    <row r="561">
      <c r="E561" s="19"/>
      <c r="F561" s="19"/>
      <c r="G561" s="19"/>
      <c r="H561" s="20"/>
      <c r="I561" s="19"/>
      <c r="J561" s="19"/>
      <c r="K561" s="20"/>
      <c r="L561" s="19"/>
      <c r="M561" s="19"/>
      <c r="N561" s="20"/>
    </row>
    <row r="562">
      <c r="E562" s="19"/>
      <c r="F562" s="19"/>
      <c r="G562" s="19"/>
      <c r="H562" s="20"/>
      <c r="I562" s="19"/>
      <c r="J562" s="19"/>
      <c r="K562" s="20"/>
      <c r="L562" s="19"/>
      <c r="M562" s="19"/>
      <c r="N562" s="20"/>
    </row>
    <row r="563">
      <c r="E563" s="19"/>
      <c r="F563" s="19"/>
      <c r="G563" s="19"/>
      <c r="H563" s="20"/>
      <c r="I563" s="19"/>
      <c r="J563" s="19"/>
      <c r="K563" s="20"/>
      <c r="L563" s="19"/>
      <c r="M563" s="19"/>
      <c r="N563" s="20"/>
    </row>
    <row r="564">
      <c r="E564" s="19"/>
      <c r="F564" s="19"/>
      <c r="G564" s="19"/>
      <c r="H564" s="20"/>
      <c r="I564" s="19"/>
      <c r="J564" s="19"/>
      <c r="K564" s="20"/>
      <c r="L564" s="19"/>
      <c r="M564" s="19"/>
      <c r="N564" s="20"/>
    </row>
    <row r="565">
      <c r="E565" s="19"/>
      <c r="F565" s="19"/>
      <c r="G565" s="19"/>
      <c r="H565" s="20"/>
      <c r="I565" s="19"/>
      <c r="J565" s="19"/>
      <c r="K565" s="20"/>
      <c r="L565" s="19"/>
      <c r="M565" s="19"/>
      <c r="N565" s="20"/>
    </row>
    <row r="566">
      <c r="E566" s="19"/>
      <c r="F566" s="19"/>
      <c r="G566" s="19"/>
      <c r="H566" s="20"/>
      <c r="I566" s="19"/>
      <c r="J566" s="19"/>
      <c r="K566" s="20"/>
      <c r="L566" s="19"/>
      <c r="M566" s="19"/>
      <c r="N566" s="20"/>
    </row>
    <row r="567">
      <c r="E567" s="19"/>
      <c r="F567" s="19"/>
      <c r="G567" s="19"/>
      <c r="H567" s="20"/>
      <c r="I567" s="19"/>
      <c r="J567" s="19"/>
      <c r="K567" s="20"/>
      <c r="L567" s="19"/>
      <c r="M567" s="19"/>
      <c r="N567" s="20"/>
    </row>
    <row r="568">
      <c r="E568" s="19"/>
      <c r="F568" s="19"/>
      <c r="G568" s="19"/>
      <c r="H568" s="20"/>
      <c r="I568" s="19"/>
      <c r="J568" s="19"/>
      <c r="K568" s="20"/>
      <c r="L568" s="19"/>
      <c r="M568" s="19"/>
      <c r="N568" s="20"/>
    </row>
    <row r="569">
      <c r="E569" s="19"/>
      <c r="F569" s="19"/>
      <c r="G569" s="19"/>
      <c r="H569" s="20"/>
      <c r="I569" s="19"/>
      <c r="J569" s="19"/>
      <c r="K569" s="20"/>
      <c r="L569" s="19"/>
      <c r="M569" s="19"/>
      <c r="N569" s="20"/>
    </row>
    <row r="570">
      <c r="E570" s="19"/>
      <c r="F570" s="19"/>
      <c r="G570" s="19"/>
      <c r="H570" s="20"/>
      <c r="I570" s="19"/>
      <c r="J570" s="19"/>
      <c r="K570" s="20"/>
      <c r="L570" s="19"/>
      <c r="M570" s="19"/>
      <c r="N570" s="20"/>
    </row>
    <row r="571">
      <c r="E571" s="19"/>
      <c r="F571" s="19"/>
      <c r="G571" s="19"/>
      <c r="H571" s="20"/>
      <c r="I571" s="19"/>
      <c r="J571" s="19"/>
      <c r="K571" s="20"/>
      <c r="L571" s="19"/>
      <c r="M571" s="19"/>
      <c r="N571" s="20"/>
    </row>
    <row r="572">
      <c r="E572" s="19"/>
      <c r="F572" s="19"/>
      <c r="G572" s="19"/>
      <c r="H572" s="20"/>
      <c r="I572" s="19"/>
      <c r="J572" s="19"/>
      <c r="K572" s="20"/>
      <c r="L572" s="19"/>
      <c r="M572" s="19"/>
      <c r="N572" s="20"/>
    </row>
    <row r="573">
      <c r="E573" s="19"/>
      <c r="F573" s="19"/>
      <c r="G573" s="19"/>
      <c r="H573" s="20"/>
      <c r="I573" s="19"/>
      <c r="J573" s="19"/>
      <c r="K573" s="20"/>
      <c r="L573" s="19"/>
      <c r="M573" s="19"/>
      <c r="N573" s="20"/>
    </row>
    <row r="574">
      <c r="E574" s="19"/>
      <c r="F574" s="19"/>
      <c r="G574" s="19"/>
      <c r="H574" s="20"/>
      <c r="I574" s="19"/>
      <c r="J574" s="19"/>
      <c r="K574" s="20"/>
      <c r="L574" s="19"/>
      <c r="M574" s="19"/>
      <c r="N574" s="20"/>
    </row>
    <row r="575">
      <c r="E575" s="19"/>
      <c r="F575" s="19"/>
      <c r="G575" s="19"/>
      <c r="H575" s="20"/>
      <c r="I575" s="19"/>
      <c r="J575" s="19"/>
      <c r="K575" s="20"/>
      <c r="L575" s="19"/>
      <c r="M575" s="19"/>
      <c r="N575" s="20"/>
    </row>
    <row r="576">
      <c r="E576" s="19"/>
      <c r="F576" s="19"/>
      <c r="G576" s="19"/>
      <c r="H576" s="20"/>
      <c r="I576" s="19"/>
      <c r="J576" s="19"/>
      <c r="K576" s="20"/>
      <c r="L576" s="19"/>
      <c r="M576" s="19"/>
      <c r="N576" s="20"/>
    </row>
    <row r="577">
      <c r="E577" s="19"/>
      <c r="F577" s="19"/>
      <c r="G577" s="19"/>
      <c r="H577" s="20"/>
      <c r="I577" s="19"/>
      <c r="J577" s="19"/>
      <c r="K577" s="20"/>
      <c r="L577" s="19"/>
      <c r="M577" s="19"/>
      <c r="N577" s="20"/>
    </row>
    <row r="578">
      <c r="E578" s="19"/>
      <c r="F578" s="19"/>
      <c r="G578" s="19"/>
      <c r="H578" s="20"/>
      <c r="I578" s="19"/>
      <c r="J578" s="19"/>
      <c r="K578" s="20"/>
      <c r="L578" s="19"/>
      <c r="M578" s="19"/>
      <c r="N578" s="20"/>
    </row>
    <row r="579">
      <c r="E579" s="19"/>
      <c r="F579" s="19"/>
      <c r="G579" s="19"/>
      <c r="H579" s="20"/>
      <c r="I579" s="19"/>
      <c r="J579" s="19"/>
      <c r="K579" s="20"/>
      <c r="L579" s="19"/>
      <c r="M579" s="19"/>
      <c r="N579" s="20"/>
    </row>
    <row r="580">
      <c r="E580" s="19"/>
      <c r="F580" s="19"/>
      <c r="G580" s="19"/>
      <c r="H580" s="20"/>
      <c r="I580" s="19"/>
      <c r="J580" s="19"/>
      <c r="K580" s="20"/>
      <c r="L580" s="19"/>
      <c r="M580" s="19"/>
      <c r="N580" s="20"/>
    </row>
    <row r="581">
      <c r="E581" s="19"/>
      <c r="F581" s="19"/>
      <c r="G581" s="19"/>
      <c r="H581" s="20"/>
      <c r="I581" s="19"/>
      <c r="J581" s="19"/>
      <c r="K581" s="20"/>
      <c r="L581" s="19"/>
      <c r="M581" s="19"/>
      <c r="N581" s="20"/>
    </row>
    <row r="582">
      <c r="E582" s="19"/>
      <c r="F582" s="19"/>
      <c r="G582" s="19"/>
      <c r="H582" s="20"/>
      <c r="I582" s="19"/>
      <c r="J582" s="19"/>
      <c r="K582" s="20"/>
      <c r="L582" s="19"/>
      <c r="M582" s="19"/>
      <c r="N582" s="20"/>
    </row>
    <row r="583">
      <c r="E583" s="19"/>
      <c r="F583" s="19"/>
      <c r="G583" s="19"/>
      <c r="H583" s="20"/>
      <c r="I583" s="19"/>
      <c r="J583" s="19"/>
      <c r="K583" s="20"/>
      <c r="L583" s="19"/>
      <c r="M583" s="19"/>
      <c r="N583" s="20"/>
    </row>
    <row r="584">
      <c r="E584" s="19"/>
      <c r="F584" s="19"/>
      <c r="G584" s="19"/>
      <c r="H584" s="20"/>
      <c r="I584" s="19"/>
      <c r="J584" s="19"/>
      <c r="K584" s="20"/>
      <c r="L584" s="19"/>
      <c r="M584" s="19"/>
      <c r="N584" s="20"/>
    </row>
    <row r="585">
      <c r="E585" s="19"/>
      <c r="F585" s="19"/>
      <c r="G585" s="19"/>
      <c r="H585" s="20"/>
      <c r="I585" s="19"/>
      <c r="J585" s="19"/>
      <c r="K585" s="20"/>
      <c r="L585" s="19"/>
      <c r="M585" s="19"/>
      <c r="N585" s="20"/>
    </row>
    <row r="586">
      <c r="E586" s="19"/>
      <c r="F586" s="19"/>
      <c r="G586" s="19"/>
      <c r="H586" s="20"/>
      <c r="I586" s="19"/>
      <c r="J586" s="19"/>
      <c r="K586" s="20"/>
      <c r="L586" s="19"/>
      <c r="M586" s="19"/>
      <c r="N586" s="20"/>
    </row>
    <row r="587">
      <c r="E587" s="19"/>
      <c r="F587" s="19"/>
      <c r="G587" s="19"/>
      <c r="H587" s="20"/>
      <c r="I587" s="19"/>
      <c r="J587" s="19"/>
      <c r="K587" s="20"/>
      <c r="L587" s="19"/>
      <c r="M587" s="19"/>
      <c r="N587" s="20"/>
    </row>
    <row r="588">
      <c r="E588" s="19"/>
      <c r="F588" s="19"/>
      <c r="G588" s="19"/>
      <c r="H588" s="20"/>
      <c r="I588" s="19"/>
      <c r="J588" s="19"/>
      <c r="K588" s="20"/>
      <c r="L588" s="19"/>
      <c r="M588" s="19"/>
      <c r="N588" s="20"/>
    </row>
    <row r="589">
      <c r="E589" s="19"/>
      <c r="F589" s="19"/>
      <c r="G589" s="19"/>
      <c r="H589" s="20"/>
      <c r="I589" s="19"/>
      <c r="J589" s="19"/>
      <c r="K589" s="20"/>
      <c r="L589" s="19"/>
      <c r="M589" s="19"/>
      <c r="N589" s="20"/>
    </row>
    <row r="590">
      <c r="E590" s="19"/>
      <c r="F590" s="19"/>
      <c r="G590" s="19"/>
      <c r="H590" s="20"/>
      <c r="I590" s="19"/>
      <c r="J590" s="19"/>
      <c r="K590" s="20"/>
      <c r="L590" s="19"/>
      <c r="M590" s="19"/>
      <c r="N590" s="20"/>
    </row>
    <row r="591">
      <c r="E591" s="19"/>
      <c r="F591" s="19"/>
      <c r="G591" s="19"/>
      <c r="H591" s="20"/>
      <c r="I591" s="19"/>
      <c r="J591" s="19"/>
      <c r="K591" s="20"/>
      <c r="L591" s="19"/>
      <c r="M591" s="19"/>
      <c r="N591" s="20"/>
    </row>
    <row r="592">
      <c r="E592" s="19"/>
      <c r="F592" s="19"/>
      <c r="G592" s="19"/>
      <c r="H592" s="20"/>
      <c r="I592" s="19"/>
      <c r="J592" s="19"/>
      <c r="K592" s="20"/>
      <c r="L592" s="19"/>
      <c r="M592" s="19"/>
      <c r="N592" s="20"/>
    </row>
    <row r="593">
      <c r="E593" s="19"/>
      <c r="F593" s="19"/>
      <c r="G593" s="19"/>
      <c r="H593" s="20"/>
      <c r="I593" s="19"/>
      <c r="J593" s="19"/>
      <c r="K593" s="20"/>
      <c r="L593" s="19"/>
      <c r="M593" s="19"/>
      <c r="N593" s="20"/>
    </row>
    <row r="594">
      <c r="E594" s="19"/>
      <c r="F594" s="19"/>
      <c r="G594" s="19"/>
      <c r="H594" s="20"/>
      <c r="I594" s="19"/>
      <c r="J594" s="19"/>
      <c r="K594" s="20"/>
      <c r="L594" s="19"/>
      <c r="M594" s="19"/>
      <c r="N594" s="20"/>
    </row>
    <row r="595">
      <c r="E595" s="19"/>
      <c r="F595" s="19"/>
      <c r="G595" s="19"/>
      <c r="H595" s="20"/>
      <c r="I595" s="19"/>
      <c r="J595" s="19"/>
      <c r="K595" s="20"/>
      <c r="L595" s="19"/>
      <c r="M595" s="19"/>
      <c r="N595" s="20"/>
    </row>
    <row r="596">
      <c r="E596" s="19"/>
      <c r="F596" s="19"/>
      <c r="G596" s="19"/>
      <c r="H596" s="20"/>
      <c r="I596" s="19"/>
      <c r="J596" s="19"/>
      <c r="K596" s="20"/>
      <c r="L596" s="19"/>
      <c r="M596" s="19"/>
      <c r="N596" s="20"/>
    </row>
    <row r="597">
      <c r="E597" s="19"/>
      <c r="F597" s="19"/>
      <c r="G597" s="19"/>
      <c r="H597" s="20"/>
      <c r="I597" s="19"/>
      <c r="J597" s="19"/>
      <c r="K597" s="20"/>
      <c r="L597" s="19"/>
      <c r="M597" s="19"/>
      <c r="N597" s="20"/>
    </row>
    <row r="598">
      <c r="E598" s="19"/>
      <c r="F598" s="19"/>
      <c r="G598" s="19"/>
      <c r="H598" s="20"/>
      <c r="I598" s="19"/>
      <c r="J598" s="19"/>
      <c r="K598" s="20"/>
      <c r="L598" s="19"/>
      <c r="M598" s="19"/>
      <c r="N598" s="20"/>
    </row>
    <row r="599">
      <c r="E599" s="19"/>
      <c r="F599" s="19"/>
      <c r="G599" s="19"/>
      <c r="H599" s="20"/>
      <c r="I599" s="19"/>
      <c r="J599" s="19"/>
      <c r="K599" s="20"/>
      <c r="L599" s="19"/>
      <c r="M599" s="19"/>
      <c r="N599" s="20"/>
    </row>
    <row r="600">
      <c r="E600" s="19"/>
      <c r="F600" s="19"/>
      <c r="G600" s="19"/>
      <c r="H600" s="20"/>
      <c r="I600" s="19"/>
      <c r="J600" s="19"/>
      <c r="K600" s="20"/>
      <c r="L600" s="19"/>
      <c r="M600" s="19"/>
      <c r="N600" s="20"/>
    </row>
    <row r="601">
      <c r="E601" s="19"/>
      <c r="F601" s="19"/>
      <c r="G601" s="19"/>
      <c r="H601" s="20"/>
      <c r="I601" s="19"/>
      <c r="J601" s="19"/>
      <c r="K601" s="20"/>
      <c r="L601" s="19"/>
      <c r="M601" s="19"/>
      <c r="N601" s="20"/>
    </row>
    <row r="602">
      <c r="E602" s="19"/>
      <c r="F602" s="19"/>
      <c r="G602" s="19"/>
      <c r="H602" s="20"/>
      <c r="I602" s="19"/>
      <c r="J602" s="19"/>
      <c r="K602" s="20"/>
      <c r="L602" s="19"/>
      <c r="M602" s="19"/>
      <c r="N602" s="20"/>
    </row>
    <row r="603">
      <c r="E603" s="19"/>
      <c r="F603" s="19"/>
      <c r="G603" s="19"/>
      <c r="H603" s="20"/>
      <c r="I603" s="19"/>
      <c r="J603" s="19"/>
      <c r="K603" s="20"/>
      <c r="L603" s="19"/>
      <c r="M603" s="19"/>
      <c r="N603" s="20"/>
    </row>
    <row r="604">
      <c r="E604" s="19"/>
      <c r="F604" s="19"/>
      <c r="G604" s="19"/>
      <c r="H604" s="20"/>
      <c r="I604" s="19"/>
      <c r="J604" s="19"/>
      <c r="K604" s="20"/>
      <c r="L604" s="19"/>
      <c r="M604" s="19"/>
      <c r="N604" s="20"/>
    </row>
    <row r="605">
      <c r="E605" s="19"/>
      <c r="F605" s="19"/>
      <c r="G605" s="19"/>
      <c r="H605" s="20"/>
      <c r="I605" s="19"/>
      <c r="J605" s="19"/>
      <c r="K605" s="20"/>
      <c r="L605" s="19"/>
      <c r="M605" s="19"/>
      <c r="N605" s="20"/>
    </row>
    <row r="606">
      <c r="E606" s="19"/>
      <c r="F606" s="19"/>
      <c r="G606" s="19"/>
      <c r="H606" s="20"/>
      <c r="I606" s="19"/>
      <c r="J606" s="19"/>
      <c r="K606" s="20"/>
      <c r="L606" s="19"/>
      <c r="M606" s="19"/>
      <c r="N606" s="20"/>
    </row>
    <row r="607">
      <c r="E607" s="19"/>
      <c r="F607" s="19"/>
      <c r="G607" s="19"/>
      <c r="H607" s="20"/>
      <c r="I607" s="19"/>
      <c r="J607" s="19"/>
      <c r="K607" s="20"/>
      <c r="L607" s="19"/>
      <c r="M607" s="19"/>
      <c r="N607" s="20"/>
    </row>
    <row r="608">
      <c r="E608" s="19"/>
      <c r="F608" s="19"/>
      <c r="G608" s="19"/>
      <c r="H608" s="20"/>
      <c r="I608" s="19"/>
      <c r="J608" s="19"/>
      <c r="K608" s="20"/>
      <c r="L608" s="19"/>
      <c r="M608" s="19"/>
      <c r="N608" s="20"/>
    </row>
    <row r="609">
      <c r="E609" s="19"/>
      <c r="F609" s="19"/>
      <c r="G609" s="19"/>
      <c r="H609" s="20"/>
      <c r="I609" s="19"/>
      <c r="J609" s="19"/>
      <c r="K609" s="20"/>
      <c r="L609" s="19"/>
      <c r="M609" s="19"/>
      <c r="N609" s="20"/>
    </row>
    <row r="610">
      <c r="E610" s="19"/>
      <c r="F610" s="19"/>
      <c r="G610" s="19"/>
      <c r="H610" s="20"/>
      <c r="I610" s="19"/>
      <c r="J610" s="19"/>
      <c r="K610" s="20"/>
      <c r="L610" s="19"/>
      <c r="M610" s="19"/>
      <c r="N610" s="20"/>
    </row>
    <row r="611">
      <c r="E611" s="19"/>
      <c r="F611" s="19"/>
      <c r="G611" s="19"/>
      <c r="H611" s="20"/>
      <c r="I611" s="19"/>
      <c r="J611" s="19"/>
      <c r="K611" s="20"/>
      <c r="L611" s="19"/>
      <c r="M611" s="19"/>
      <c r="N611" s="20"/>
    </row>
    <row r="612">
      <c r="E612" s="19"/>
      <c r="F612" s="19"/>
      <c r="G612" s="19"/>
      <c r="H612" s="20"/>
      <c r="I612" s="19"/>
      <c r="J612" s="19"/>
      <c r="K612" s="20"/>
      <c r="L612" s="19"/>
      <c r="M612" s="19"/>
      <c r="N612" s="20"/>
    </row>
    <row r="613">
      <c r="E613" s="19"/>
      <c r="F613" s="19"/>
      <c r="G613" s="19"/>
      <c r="H613" s="20"/>
      <c r="I613" s="19"/>
      <c r="J613" s="19"/>
      <c r="K613" s="20"/>
      <c r="L613" s="19"/>
      <c r="M613" s="19"/>
      <c r="N613" s="20"/>
    </row>
    <row r="614">
      <c r="E614" s="19"/>
      <c r="F614" s="19"/>
      <c r="G614" s="19"/>
      <c r="H614" s="20"/>
      <c r="I614" s="19"/>
      <c r="J614" s="19"/>
      <c r="K614" s="20"/>
      <c r="L614" s="19"/>
      <c r="M614" s="19"/>
      <c r="N614" s="20"/>
    </row>
    <row r="615">
      <c r="E615" s="19"/>
      <c r="F615" s="19"/>
      <c r="G615" s="19"/>
      <c r="H615" s="20"/>
      <c r="I615" s="19"/>
      <c r="J615" s="19"/>
      <c r="K615" s="20"/>
      <c r="L615" s="19"/>
      <c r="M615" s="19"/>
      <c r="N615" s="20"/>
    </row>
    <row r="616">
      <c r="E616" s="19"/>
      <c r="F616" s="19"/>
      <c r="G616" s="19"/>
      <c r="H616" s="20"/>
      <c r="I616" s="19"/>
      <c r="J616" s="19"/>
      <c r="K616" s="20"/>
      <c r="L616" s="19"/>
      <c r="M616" s="19"/>
      <c r="N616" s="20"/>
    </row>
    <row r="617">
      <c r="E617" s="19"/>
      <c r="F617" s="19"/>
      <c r="G617" s="19"/>
      <c r="H617" s="20"/>
      <c r="I617" s="19"/>
      <c r="J617" s="19"/>
      <c r="K617" s="20"/>
      <c r="L617" s="19"/>
      <c r="M617" s="19"/>
      <c r="N617" s="20"/>
    </row>
    <row r="618">
      <c r="E618" s="19"/>
      <c r="F618" s="19"/>
      <c r="G618" s="19"/>
      <c r="H618" s="20"/>
      <c r="I618" s="19"/>
      <c r="J618" s="19"/>
      <c r="K618" s="20"/>
      <c r="L618" s="19"/>
      <c r="M618" s="19"/>
      <c r="N618" s="20"/>
    </row>
    <row r="619">
      <c r="E619" s="19"/>
      <c r="F619" s="19"/>
      <c r="G619" s="19"/>
      <c r="H619" s="20"/>
      <c r="I619" s="19"/>
      <c r="J619" s="19"/>
      <c r="K619" s="20"/>
      <c r="L619" s="19"/>
      <c r="M619" s="19"/>
      <c r="N619" s="20"/>
    </row>
    <row r="620">
      <c r="E620" s="19"/>
      <c r="F620" s="19"/>
      <c r="G620" s="19"/>
      <c r="H620" s="20"/>
      <c r="I620" s="19"/>
      <c r="J620" s="19"/>
      <c r="K620" s="20"/>
      <c r="L620" s="19"/>
      <c r="M620" s="19"/>
      <c r="N620" s="20"/>
    </row>
    <row r="621">
      <c r="E621" s="19"/>
      <c r="F621" s="19"/>
      <c r="G621" s="19"/>
      <c r="H621" s="20"/>
      <c r="I621" s="19"/>
      <c r="J621" s="19"/>
      <c r="K621" s="20"/>
      <c r="L621" s="19"/>
      <c r="M621" s="19"/>
      <c r="N621" s="20"/>
    </row>
    <row r="622">
      <c r="E622" s="19"/>
      <c r="F622" s="19"/>
      <c r="G622" s="19"/>
      <c r="H622" s="20"/>
      <c r="I622" s="19"/>
      <c r="J622" s="19"/>
      <c r="K622" s="20"/>
      <c r="L622" s="19"/>
      <c r="M622" s="19"/>
      <c r="N622" s="20"/>
    </row>
    <row r="623">
      <c r="E623" s="19"/>
      <c r="F623" s="19"/>
      <c r="G623" s="19"/>
      <c r="H623" s="20"/>
      <c r="I623" s="19"/>
      <c r="J623" s="19"/>
      <c r="K623" s="20"/>
      <c r="L623" s="19"/>
      <c r="M623" s="19"/>
      <c r="N623" s="20"/>
    </row>
    <row r="624">
      <c r="E624" s="19"/>
      <c r="F624" s="19"/>
      <c r="G624" s="19"/>
      <c r="H624" s="20"/>
      <c r="I624" s="19"/>
      <c r="J624" s="19"/>
      <c r="K624" s="20"/>
      <c r="L624" s="19"/>
      <c r="M624" s="19"/>
      <c r="N624" s="20"/>
    </row>
    <row r="625">
      <c r="E625" s="19"/>
      <c r="F625" s="19"/>
      <c r="G625" s="19"/>
      <c r="H625" s="20"/>
      <c r="I625" s="19"/>
      <c r="J625" s="19"/>
      <c r="K625" s="20"/>
      <c r="L625" s="19"/>
      <c r="M625" s="19"/>
      <c r="N625" s="20"/>
    </row>
    <row r="626">
      <c r="E626" s="19"/>
      <c r="F626" s="19"/>
      <c r="G626" s="19"/>
      <c r="H626" s="20"/>
      <c r="I626" s="19"/>
      <c r="J626" s="19"/>
      <c r="K626" s="20"/>
      <c r="L626" s="19"/>
      <c r="M626" s="19"/>
      <c r="N626" s="20"/>
    </row>
    <row r="627">
      <c r="E627" s="19"/>
      <c r="F627" s="19"/>
      <c r="G627" s="19"/>
      <c r="H627" s="20"/>
      <c r="I627" s="19"/>
      <c r="J627" s="19"/>
      <c r="K627" s="20"/>
      <c r="L627" s="19"/>
      <c r="M627" s="19"/>
      <c r="N627" s="20"/>
    </row>
    <row r="628">
      <c r="E628" s="19"/>
      <c r="F628" s="19"/>
      <c r="G628" s="19"/>
      <c r="H628" s="20"/>
      <c r="I628" s="19"/>
      <c r="J628" s="19"/>
      <c r="K628" s="20"/>
      <c r="L628" s="19"/>
      <c r="M628" s="19"/>
      <c r="N628" s="20"/>
    </row>
    <row r="629">
      <c r="E629" s="19"/>
      <c r="F629" s="19"/>
      <c r="G629" s="19"/>
      <c r="H629" s="20"/>
      <c r="I629" s="19"/>
      <c r="J629" s="19"/>
      <c r="K629" s="20"/>
      <c r="L629" s="19"/>
      <c r="M629" s="19"/>
      <c r="N629" s="20"/>
    </row>
    <row r="630">
      <c r="E630" s="19"/>
      <c r="F630" s="19"/>
      <c r="G630" s="19"/>
      <c r="H630" s="20"/>
      <c r="I630" s="19"/>
      <c r="J630" s="19"/>
      <c r="K630" s="20"/>
      <c r="L630" s="19"/>
      <c r="M630" s="19"/>
      <c r="N630" s="20"/>
    </row>
    <row r="631">
      <c r="E631" s="19"/>
      <c r="F631" s="19"/>
      <c r="G631" s="19"/>
      <c r="H631" s="20"/>
      <c r="I631" s="19"/>
      <c r="J631" s="19"/>
      <c r="K631" s="20"/>
      <c r="L631" s="19"/>
      <c r="M631" s="19"/>
      <c r="N631" s="20"/>
    </row>
    <row r="632">
      <c r="E632" s="19"/>
      <c r="F632" s="19"/>
      <c r="G632" s="19"/>
      <c r="H632" s="20"/>
      <c r="I632" s="19"/>
      <c r="J632" s="19"/>
      <c r="K632" s="20"/>
      <c r="L632" s="19"/>
      <c r="M632" s="19"/>
      <c r="N632" s="20"/>
    </row>
    <row r="633">
      <c r="E633" s="19"/>
      <c r="F633" s="19"/>
      <c r="G633" s="19"/>
      <c r="H633" s="20"/>
      <c r="I633" s="19"/>
      <c r="J633" s="19"/>
      <c r="K633" s="20"/>
      <c r="L633" s="19"/>
      <c r="M633" s="19"/>
      <c r="N633" s="20"/>
    </row>
    <row r="634">
      <c r="E634" s="19"/>
      <c r="F634" s="19"/>
      <c r="G634" s="19"/>
      <c r="H634" s="20"/>
      <c r="I634" s="19"/>
      <c r="J634" s="19"/>
      <c r="K634" s="20"/>
      <c r="L634" s="19"/>
      <c r="M634" s="19"/>
      <c r="N634" s="20"/>
    </row>
    <row r="635">
      <c r="E635" s="19"/>
      <c r="F635" s="19"/>
      <c r="G635" s="19"/>
      <c r="H635" s="20"/>
      <c r="I635" s="19"/>
      <c r="J635" s="19"/>
      <c r="K635" s="20"/>
      <c r="L635" s="19"/>
      <c r="M635" s="19"/>
      <c r="N635" s="20"/>
    </row>
    <row r="636">
      <c r="E636" s="19"/>
      <c r="F636" s="19"/>
      <c r="G636" s="19"/>
      <c r="H636" s="20"/>
      <c r="I636" s="19"/>
      <c r="J636" s="19"/>
      <c r="K636" s="20"/>
      <c r="L636" s="19"/>
      <c r="M636" s="19"/>
      <c r="N636" s="20"/>
    </row>
    <row r="637">
      <c r="E637" s="19"/>
      <c r="F637" s="19"/>
      <c r="G637" s="19"/>
      <c r="H637" s="20"/>
      <c r="I637" s="19"/>
      <c r="J637" s="19"/>
      <c r="K637" s="20"/>
      <c r="L637" s="19"/>
      <c r="M637" s="19"/>
      <c r="N637" s="20"/>
    </row>
    <row r="638">
      <c r="E638" s="19"/>
      <c r="F638" s="19"/>
      <c r="G638" s="19"/>
      <c r="H638" s="20"/>
      <c r="I638" s="19"/>
      <c r="J638" s="19"/>
      <c r="K638" s="20"/>
      <c r="L638" s="19"/>
      <c r="M638" s="19"/>
      <c r="N638" s="20"/>
    </row>
    <row r="639">
      <c r="E639" s="19"/>
      <c r="F639" s="19"/>
      <c r="G639" s="19"/>
      <c r="H639" s="20"/>
      <c r="I639" s="19"/>
      <c r="J639" s="19"/>
      <c r="K639" s="20"/>
      <c r="L639" s="19"/>
      <c r="M639" s="19"/>
      <c r="N639" s="20"/>
    </row>
    <row r="640">
      <c r="E640" s="19"/>
      <c r="F640" s="19"/>
      <c r="G640" s="19"/>
      <c r="H640" s="20"/>
      <c r="I640" s="19"/>
      <c r="J640" s="19"/>
      <c r="K640" s="20"/>
      <c r="L640" s="19"/>
      <c r="M640" s="19"/>
      <c r="N640" s="20"/>
    </row>
    <row r="641">
      <c r="E641" s="19"/>
      <c r="F641" s="19"/>
      <c r="G641" s="19"/>
      <c r="H641" s="20"/>
      <c r="I641" s="19"/>
      <c r="J641" s="19"/>
      <c r="K641" s="20"/>
      <c r="L641" s="19"/>
      <c r="M641" s="19"/>
      <c r="N641" s="20"/>
    </row>
    <row r="642">
      <c r="E642" s="19"/>
      <c r="F642" s="19"/>
      <c r="G642" s="19"/>
      <c r="H642" s="20"/>
      <c r="I642" s="19"/>
      <c r="J642" s="19"/>
      <c r="K642" s="20"/>
      <c r="L642" s="19"/>
      <c r="M642" s="19"/>
      <c r="N642" s="20"/>
    </row>
    <row r="643">
      <c r="E643" s="19"/>
      <c r="F643" s="19"/>
      <c r="G643" s="19"/>
      <c r="H643" s="20"/>
      <c r="I643" s="19"/>
      <c r="J643" s="19"/>
      <c r="K643" s="20"/>
      <c r="L643" s="19"/>
      <c r="M643" s="19"/>
      <c r="N643" s="20"/>
    </row>
    <row r="644">
      <c r="E644" s="19"/>
      <c r="F644" s="19"/>
      <c r="G644" s="19"/>
      <c r="H644" s="20"/>
      <c r="I644" s="19"/>
      <c r="J644" s="19"/>
      <c r="K644" s="20"/>
      <c r="L644" s="19"/>
      <c r="M644" s="19"/>
      <c r="N644" s="20"/>
    </row>
    <row r="645">
      <c r="E645" s="19"/>
      <c r="F645" s="19"/>
      <c r="G645" s="19"/>
      <c r="H645" s="20"/>
      <c r="I645" s="19"/>
      <c r="J645" s="19"/>
      <c r="K645" s="20"/>
      <c r="L645" s="19"/>
      <c r="M645" s="19"/>
      <c r="N645" s="20"/>
    </row>
    <row r="646">
      <c r="E646" s="19"/>
      <c r="F646" s="19"/>
      <c r="G646" s="19"/>
      <c r="H646" s="20"/>
      <c r="I646" s="19"/>
      <c r="J646" s="19"/>
      <c r="K646" s="20"/>
      <c r="L646" s="19"/>
      <c r="M646" s="19"/>
      <c r="N646" s="20"/>
    </row>
    <row r="647">
      <c r="E647" s="19"/>
      <c r="F647" s="19"/>
      <c r="G647" s="19"/>
      <c r="H647" s="20"/>
      <c r="I647" s="19"/>
      <c r="J647" s="19"/>
      <c r="K647" s="20"/>
      <c r="L647" s="19"/>
      <c r="M647" s="19"/>
      <c r="N647" s="20"/>
    </row>
    <row r="648">
      <c r="E648" s="19"/>
      <c r="F648" s="19"/>
      <c r="G648" s="19"/>
      <c r="H648" s="20"/>
      <c r="I648" s="19"/>
      <c r="J648" s="19"/>
      <c r="K648" s="20"/>
      <c r="L648" s="19"/>
      <c r="M648" s="19"/>
      <c r="N648" s="20"/>
    </row>
    <row r="649">
      <c r="E649" s="19"/>
      <c r="F649" s="19"/>
      <c r="G649" s="19"/>
      <c r="H649" s="20"/>
      <c r="I649" s="19"/>
      <c r="J649" s="19"/>
      <c r="K649" s="20"/>
      <c r="L649" s="19"/>
      <c r="M649" s="19"/>
      <c r="N649" s="20"/>
    </row>
    <row r="650">
      <c r="E650" s="19"/>
      <c r="F650" s="19"/>
      <c r="G650" s="19"/>
      <c r="H650" s="20"/>
      <c r="I650" s="19"/>
      <c r="J650" s="19"/>
      <c r="K650" s="20"/>
      <c r="L650" s="19"/>
      <c r="M650" s="19"/>
      <c r="N650" s="20"/>
    </row>
    <row r="651">
      <c r="E651" s="19"/>
      <c r="F651" s="19"/>
      <c r="G651" s="19"/>
      <c r="H651" s="20"/>
      <c r="I651" s="19"/>
      <c r="J651" s="19"/>
      <c r="K651" s="20"/>
      <c r="L651" s="19"/>
      <c r="M651" s="19"/>
      <c r="N651" s="20"/>
    </row>
    <row r="652">
      <c r="E652" s="19"/>
      <c r="F652" s="19"/>
      <c r="G652" s="19"/>
      <c r="H652" s="20"/>
      <c r="I652" s="19"/>
      <c r="J652" s="19"/>
      <c r="K652" s="20"/>
      <c r="L652" s="19"/>
      <c r="M652" s="19"/>
      <c r="N652" s="20"/>
    </row>
    <row r="653">
      <c r="E653" s="19"/>
      <c r="F653" s="19"/>
      <c r="G653" s="19"/>
      <c r="H653" s="20"/>
      <c r="I653" s="19"/>
      <c r="J653" s="19"/>
      <c r="K653" s="20"/>
      <c r="L653" s="19"/>
      <c r="M653" s="19"/>
      <c r="N653" s="20"/>
    </row>
    <row r="654">
      <c r="E654" s="19"/>
      <c r="F654" s="19"/>
      <c r="G654" s="19"/>
      <c r="H654" s="20"/>
      <c r="I654" s="19"/>
      <c r="J654" s="19"/>
      <c r="K654" s="20"/>
      <c r="L654" s="19"/>
      <c r="M654" s="19"/>
      <c r="N654" s="20"/>
    </row>
    <row r="655">
      <c r="E655" s="19"/>
      <c r="F655" s="19"/>
      <c r="G655" s="19"/>
      <c r="H655" s="20"/>
      <c r="I655" s="19"/>
      <c r="J655" s="19"/>
      <c r="K655" s="20"/>
      <c r="L655" s="19"/>
      <c r="M655" s="19"/>
      <c r="N655" s="20"/>
    </row>
    <row r="656">
      <c r="E656" s="19"/>
      <c r="F656" s="19"/>
      <c r="G656" s="19"/>
      <c r="H656" s="20"/>
      <c r="I656" s="19"/>
      <c r="J656" s="19"/>
      <c r="K656" s="20"/>
      <c r="L656" s="19"/>
      <c r="M656" s="19"/>
      <c r="N656" s="20"/>
    </row>
    <row r="657">
      <c r="E657" s="19"/>
      <c r="F657" s="19"/>
      <c r="G657" s="19"/>
      <c r="H657" s="20"/>
      <c r="I657" s="19"/>
      <c r="J657" s="19"/>
      <c r="K657" s="20"/>
      <c r="L657" s="19"/>
      <c r="M657" s="19"/>
      <c r="N657" s="20"/>
    </row>
    <row r="658">
      <c r="E658" s="19"/>
      <c r="F658" s="19"/>
      <c r="G658" s="19"/>
      <c r="H658" s="20"/>
      <c r="I658" s="19"/>
      <c r="J658" s="19"/>
      <c r="K658" s="20"/>
      <c r="L658" s="19"/>
      <c r="M658" s="19"/>
      <c r="N658" s="20"/>
    </row>
    <row r="659">
      <c r="E659" s="19"/>
      <c r="F659" s="19"/>
      <c r="G659" s="19"/>
      <c r="H659" s="20"/>
      <c r="I659" s="19"/>
      <c r="J659" s="19"/>
      <c r="K659" s="20"/>
      <c r="L659" s="19"/>
      <c r="M659" s="19"/>
      <c r="N659" s="20"/>
    </row>
    <row r="660">
      <c r="E660" s="19"/>
      <c r="F660" s="19"/>
      <c r="G660" s="19"/>
      <c r="H660" s="20"/>
      <c r="I660" s="19"/>
      <c r="J660" s="19"/>
      <c r="K660" s="20"/>
      <c r="L660" s="19"/>
      <c r="M660" s="19"/>
      <c r="N660" s="20"/>
    </row>
    <row r="661">
      <c r="E661" s="19"/>
      <c r="F661" s="19"/>
      <c r="G661" s="19"/>
      <c r="H661" s="20"/>
      <c r="I661" s="19"/>
      <c r="J661" s="19"/>
      <c r="K661" s="20"/>
      <c r="L661" s="19"/>
      <c r="M661" s="19"/>
      <c r="N661" s="20"/>
    </row>
    <row r="662">
      <c r="E662" s="19"/>
      <c r="F662" s="19"/>
      <c r="G662" s="19"/>
      <c r="H662" s="20"/>
      <c r="I662" s="19"/>
      <c r="J662" s="19"/>
      <c r="K662" s="20"/>
      <c r="L662" s="19"/>
      <c r="M662" s="19"/>
      <c r="N662" s="20"/>
    </row>
    <row r="663">
      <c r="E663" s="19"/>
      <c r="F663" s="19"/>
      <c r="G663" s="19"/>
      <c r="H663" s="20"/>
      <c r="I663" s="19"/>
      <c r="J663" s="19"/>
      <c r="K663" s="20"/>
      <c r="L663" s="19"/>
      <c r="M663" s="19"/>
      <c r="N663" s="20"/>
    </row>
    <row r="664">
      <c r="E664" s="19"/>
      <c r="F664" s="19"/>
      <c r="G664" s="19"/>
      <c r="H664" s="20"/>
      <c r="I664" s="19"/>
      <c r="J664" s="19"/>
      <c r="K664" s="20"/>
      <c r="L664" s="19"/>
      <c r="M664" s="19"/>
      <c r="N664" s="20"/>
    </row>
    <row r="665">
      <c r="E665" s="19"/>
      <c r="F665" s="19"/>
      <c r="G665" s="19"/>
      <c r="H665" s="20"/>
      <c r="I665" s="19"/>
      <c r="J665" s="19"/>
      <c r="K665" s="20"/>
      <c r="L665" s="19"/>
      <c r="M665" s="19"/>
      <c r="N665" s="20"/>
    </row>
    <row r="666">
      <c r="E666" s="19"/>
      <c r="F666" s="19"/>
      <c r="G666" s="19"/>
      <c r="H666" s="20"/>
      <c r="I666" s="19"/>
      <c r="J666" s="19"/>
      <c r="K666" s="20"/>
      <c r="L666" s="19"/>
      <c r="M666" s="19"/>
      <c r="N666" s="20"/>
    </row>
    <row r="667">
      <c r="E667" s="19"/>
      <c r="F667" s="19"/>
      <c r="G667" s="19"/>
      <c r="H667" s="20"/>
      <c r="I667" s="19"/>
      <c r="J667" s="19"/>
      <c r="K667" s="20"/>
      <c r="L667" s="19"/>
      <c r="M667" s="19"/>
      <c r="N667" s="20"/>
    </row>
    <row r="668">
      <c r="E668" s="19"/>
      <c r="F668" s="19"/>
      <c r="G668" s="19"/>
      <c r="H668" s="20"/>
      <c r="I668" s="19"/>
      <c r="J668" s="19"/>
      <c r="K668" s="20"/>
      <c r="L668" s="19"/>
      <c r="M668" s="19"/>
      <c r="N668" s="20"/>
    </row>
    <row r="669">
      <c r="E669" s="19"/>
      <c r="F669" s="19"/>
      <c r="G669" s="19"/>
      <c r="H669" s="20"/>
      <c r="I669" s="19"/>
      <c r="J669" s="19"/>
      <c r="K669" s="20"/>
      <c r="L669" s="19"/>
      <c r="M669" s="19"/>
      <c r="N669" s="20"/>
    </row>
    <row r="670">
      <c r="E670" s="19"/>
      <c r="F670" s="19"/>
      <c r="G670" s="19"/>
      <c r="H670" s="20"/>
      <c r="I670" s="19"/>
      <c r="J670" s="19"/>
      <c r="K670" s="20"/>
      <c r="L670" s="19"/>
      <c r="M670" s="19"/>
      <c r="N670" s="20"/>
    </row>
    <row r="671">
      <c r="E671" s="19"/>
      <c r="F671" s="19"/>
      <c r="G671" s="19"/>
      <c r="H671" s="20"/>
      <c r="I671" s="19"/>
      <c r="J671" s="19"/>
      <c r="K671" s="20"/>
      <c r="L671" s="19"/>
      <c r="M671" s="19"/>
      <c r="N671" s="20"/>
    </row>
    <row r="672">
      <c r="E672" s="19"/>
      <c r="F672" s="19"/>
      <c r="G672" s="19"/>
      <c r="H672" s="20"/>
      <c r="I672" s="19"/>
      <c r="J672" s="19"/>
      <c r="K672" s="20"/>
      <c r="L672" s="19"/>
      <c r="M672" s="19"/>
      <c r="N672" s="20"/>
    </row>
    <row r="673">
      <c r="E673" s="19"/>
      <c r="F673" s="19"/>
      <c r="G673" s="19"/>
      <c r="H673" s="20"/>
      <c r="I673" s="19"/>
      <c r="J673" s="19"/>
      <c r="K673" s="20"/>
      <c r="L673" s="19"/>
      <c r="M673" s="19"/>
      <c r="N673" s="20"/>
    </row>
    <row r="674">
      <c r="E674" s="19"/>
      <c r="F674" s="19"/>
      <c r="G674" s="19"/>
      <c r="H674" s="20"/>
      <c r="I674" s="19"/>
      <c r="J674" s="19"/>
      <c r="K674" s="20"/>
      <c r="L674" s="19"/>
      <c r="M674" s="19"/>
      <c r="N674" s="20"/>
    </row>
    <row r="675">
      <c r="E675" s="19"/>
      <c r="F675" s="19"/>
      <c r="G675" s="19"/>
      <c r="H675" s="20"/>
      <c r="I675" s="19"/>
      <c r="J675" s="19"/>
      <c r="K675" s="20"/>
      <c r="L675" s="19"/>
      <c r="M675" s="19"/>
      <c r="N675" s="20"/>
    </row>
    <row r="676">
      <c r="E676" s="19"/>
      <c r="F676" s="19"/>
      <c r="G676" s="19"/>
      <c r="H676" s="20"/>
      <c r="I676" s="19"/>
      <c r="J676" s="19"/>
      <c r="K676" s="20"/>
      <c r="L676" s="19"/>
      <c r="M676" s="19"/>
      <c r="N676" s="20"/>
    </row>
    <row r="677">
      <c r="E677" s="19"/>
      <c r="F677" s="19"/>
      <c r="G677" s="19"/>
      <c r="H677" s="20"/>
      <c r="I677" s="19"/>
      <c r="J677" s="19"/>
      <c r="K677" s="20"/>
      <c r="L677" s="19"/>
      <c r="M677" s="19"/>
      <c r="N677" s="20"/>
    </row>
    <row r="678">
      <c r="E678" s="19"/>
      <c r="F678" s="19"/>
      <c r="G678" s="19"/>
      <c r="H678" s="20"/>
      <c r="I678" s="19"/>
      <c r="J678" s="19"/>
      <c r="K678" s="20"/>
      <c r="L678" s="19"/>
      <c r="M678" s="19"/>
      <c r="N678" s="20"/>
    </row>
    <row r="679">
      <c r="E679" s="19"/>
      <c r="F679" s="19"/>
      <c r="G679" s="19"/>
      <c r="H679" s="20"/>
      <c r="I679" s="19"/>
      <c r="J679" s="19"/>
      <c r="K679" s="20"/>
      <c r="L679" s="19"/>
      <c r="M679" s="19"/>
      <c r="N679" s="20"/>
    </row>
    <row r="680">
      <c r="E680" s="19"/>
      <c r="F680" s="19"/>
      <c r="G680" s="19"/>
      <c r="H680" s="20"/>
      <c r="I680" s="19"/>
      <c r="J680" s="19"/>
      <c r="K680" s="20"/>
      <c r="L680" s="19"/>
      <c r="M680" s="19"/>
      <c r="N680" s="20"/>
    </row>
    <row r="681">
      <c r="E681" s="19"/>
      <c r="F681" s="19"/>
      <c r="G681" s="19"/>
      <c r="H681" s="20"/>
      <c r="I681" s="19"/>
      <c r="J681" s="19"/>
      <c r="K681" s="20"/>
      <c r="L681" s="19"/>
      <c r="M681" s="19"/>
      <c r="N681" s="20"/>
    </row>
    <row r="682">
      <c r="E682" s="19"/>
      <c r="F682" s="19"/>
      <c r="G682" s="19"/>
      <c r="H682" s="20"/>
      <c r="I682" s="19"/>
      <c r="J682" s="19"/>
      <c r="K682" s="20"/>
      <c r="L682" s="19"/>
      <c r="M682" s="19"/>
      <c r="N682" s="20"/>
    </row>
    <row r="683">
      <c r="E683" s="19"/>
      <c r="F683" s="19"/>
      <c r="G683" s="19"/>
      <c r="H683" s="20"/>
      <c r="I683" s="19"/>
      <c r="J683" s="19"/>
      <c r="K683" s="20"/>
      <c r="L683" s="19"/>
      <c r="M683" s="19"/>
      <c r="N683" s="20"/>
    </row>
    <row r="684">
      <c r="E684" s="19"/>
      <c r="F684" s="19"/>
      <c r="G684" s="19"/>
      <c r="H684" s="20"/>
      <c r="I684" s="19"/>
      <c r="J684" s="19"/>
      <c r="K684" s="20"/>
      <c r="L684" s="19"/>
      <c r="M684" s="19"/>
      <c r="N684" s="20"/>
    </row>
    <row r="685">
      <c r="E685" s="19"/>
      <c r="F685" s="19"/>
      <c r="G685" s="19"/>
      <c r="H685" s="20"/>
      <c r="I685" s="19"/>
      <c r="J685" s="19"/>
      <c r="K685" s="20"/>
      <c r="L685" s="19"/>
      <c r="M685" s="19"/>
      <c r="N685" s="20"/>
    </row>
    <row r="686">
      <c r="E686" s="19"/>
      <c r="F686" s="19"/>
      <c r="G686" s="19"/>
      <c r="H686" s="20"/>
      <c r="I686" s="19"/>
      <c r="J686" s="19"/>
      <c r="K686" s="20"/>
      <c r="L686" s="19"/>
      <c r="M686" s="19"/>
      <c r="N686" s="20"/>
    </row>
    <row r="687">
      <c r="E687" s="19"/>
      <c r="F687" s="19"/>
      <c r="G687" s="19"/>
      <c r="H687" s="20"/>
      <c r="I687" s="19"/>
      <c r="J687" s="19"/>
      <c r="K687" s="20"/>
      <c r="L687" s="19"/>
      <c r="M687" s="19"/>
      <c r="N687" s="20"/>
    </row>
    <row r="688">
      <c r="E688" s="19"/>
      <c r="F688" s="19"/>
      <c r="G688" s="19"/>
      <c r="H688" s="20"/>
      <c r="I688" s="19"/>
      <c r="J688" s="19"/>
      <c r="K688" s="20"/>
      <c r="L688" s="19"/>
      <c r="M688" s="19"/>
      <c r="N688" s="20"/>
    </row>
    <row r="689">
      <c r="E689" s="19"/>
      <c r="F689" s="19"/>
      <c r="G689" s="19"/>
      <c r="H689" s="20"/>
      <c r="I689" s="19"/>
      <c r="J689" s="19"/>
      <c r="K689" s="20"/>
      <c r="L689" s="19"/>
      <c r="M689" s="19"/>
      <c r="N689" s="20"/>
    </row>
    <row r="690">
      <c r="E690" s="19"/>
      <c r="F690" s="19"/>
      <c r="G690" s="19"/>
      <c r="H690" s="20"/>
      <c r="I690" s="19"/>
      <c r="J690" s="19"/>
      <c r="K690" s="20"/>
      <c r="L690" s="19"/>
      <c r="M690" s="19"/>
      <c r="N690" s="20"/>
    </row>
    <row r="691">
      <c r="E691" s="19"/>
      <c r="F691" s="19"/>
      <c r="G691" s="19"/>
      <c r="H691" s="20"/>
      <c r="I691" s="19"/>
      <c r="J691" s="19"/>
      <c r="K691" s="20"/>
      <c r="L691" s="19"/>
      <c r="M691" s="19"/>
      <c r="N691" s="20"/>
    </row>
    <row r="692">
      <c r="E692" s="19"/>
      <c r="F692" s="19"/>
      <c r="G692" s="19"/>
      <c r="H692" s="20"/>
      <c r="I692" s="19"/>
      <c r="J692" s="19"/>
      <c r="K692" s="20"/>
      <c r="L692" s="19"/>
      <c r="M692" s="19"/>
      <c r="N692" s="20"/>
    </row>
    <row r="693">
      <c r="E693" s="19"/>
      <c r="F693" s="19"/>
      <c r="G693" s="19"/>
      <c r="H693" s="20"/>
      <c r="I693" s="19"/>
      <c r="J693" s="19"/>
      <c r="K693" s="20"/>
      <c r="L693" s="19"/>
      <c r="M693" s="19"/>
      <c r="N693" s="20"/>
    </row>
    <row r="694">
      <c r="E694" s="19"/>
      <c r="F694" s="19"/>
      <c r="G694" s="19"/>
      <c r="H694" s="20"/>
      <c r="I694" s="19"/>
      <c r="J694" s="19"/>
      <c r="K694" s="20"/>
      <c r="L694" s="19"/>
      <c r="M694" s="19"/>
      <c r="N694" s="20"/>
    </row>
    <row r="695">
      <c r="E695" s="19"/>
      <c r="F695" s="19"/>
      <c r="G695" s="19"/>
      <c r="H695" s="20"/>
      <c r="I695" s="19"/>
      <c r="J695" s="19"/>
      <c r="K695" s="20"/>
      <c r="L695" s="19"/>
      <c r="M695" s="19"/>
      <c r="N695" s="20"/>
    </row>
    <row r="696">
      <c r="E696" s="19"/>
      <c r="F696" s="19"/>
      <c r="G696" s="19"/>
      <c r="H696" s="20"/>
      <c r="I696" s="19"/>
      <c r="J696" s="19"/>
      <c r="K696" s="20"/>
      <c r="L696" s="19"/>
      <c r="M696" s="19"/>
      <c r="N696" s="20"/>
    </row>
    <row r="697">
      <c r="E697" s="19"/>
      <c r="F697" s="19"/>
      <c r="G697" s="19"/>
      <c r="H697" s="20"/>
      <c r="I697" s="19"/>
      <c r="J697" s="19"/>
      <c r="K697" s="20"/>
      <c r="L697" s="19"/>
      <c r="M697" s="19"/>
      <c r="N697" s="20"/>
    </row>
    <row r="698">
      <c r="E698" s="19"/>
      <c r="F698" s="19"/>
      <c r="G698" s="19"/>
      <c r="H698" s="20"/>
      <c r="I698" s="19"/>
      <c r="J698" s="19"/>
      <c r="K698" s="20"/>
      <c r="L698" s="19"/>
      <c r="M698" s="19"/>
      <c r="N698" s="20"/>
    </row>
    <row r="699">
      <c r="E699" s="19"/>
      <c r="F699" s="19"/>
      <c r="G699" s="19"/>
      <c r="H699" s="20"/>
      <c r="I699" s="19"/>
      <c r="J699" s="19"/>
      <c r="K699" s="20"/>
      <c r="L699" s="19"/>
      <c r="M699" s="19"/>
      <c r="N699" s="20"/>
    </row>
    <row r="700">
      <c r="E700" s="19"/>
      <c r="F700" s="19"/>
      <c r="G700" s="19"/>
      <c r="H700" s="20"/>
      <c r="I700" s="19"/>
      <c r="J700" s="19"/>
      <c r="K700" s="20"/>
      <c r="L700" s="19"/>
      <c r="M700" s="19"/>
      <c r="N700" s="20"/>
    </row>
    <row r="701">
      <c r="E701" s="19"/>
      <c r="F701" s="19"/>
      <c r="G701" s="19"/>
      <c r="H701" s="20"/>
      <c r="I701" s="19"/>
      <c r="J701" s="19"/>
      <c r="K701" s="20"/>
      <c r="L701" s="19"/>
      <c r="M701" s="19"/>
      <c r="N701" s="20"/>
    </row>
    <row r="702">
      <c r="E702" s="19"/>
      <c r="F702" s="19"/>
      <c r="G702" s="19"/>
      <c r="H702" s="20"/>
      <c r="I702" s="19"/>
      <c r="J702" s="19"/>
      <c r="K702" s="20"/>
      <c r="L702" s="19"/>
      <c r="M702" s="19"/>
      <c r="N702" s="20"/>
    </row>
    <row r="703">
      <c r="E703" s="19"/>
      <c r="F703" s="19"/>
      <c r="G703" s="19"/>
      <c r="H703" s="20"/>
      <c r="I703" s="19"/>
      <c r="J703" s="19"/>
      <c r="K703" s="20"/>
      <c r="L703" s="19"/>
      <c r="M703" s="19"/>
      <c r="N703" s="20"/>
    </row>
    <row r="704">
      <c r="E704" s="19"/>
      <c r="F704" s="19"/>
      <c r="G704" s="19"/>
      <c r="H704" s="20"/>
      <c r="I704" s="19"/>
      <c r="J704" s="19"/>
      <c r="K704" s="20"/>
      <c r="L704" s="19"/>
      <c r="M704" s="19"/>
      <c r="N704" s="20"/>
    </row>
    <row r="705">
      <c r="E705" s="19"/>
      <c r="F705" s="19"/>
      <c r="G705" s="19"/>
      <c r="H705" s="20"/>
      <c r="I705" s="19"/>
      <c r="J705" s="19"/>
      <c r="K705" s="20"/>
      <c r="L705" s="19"/>
      <c r="M705" s="19"/>
      <c r="N705" s="20"/>
    </row>
    <row r="706">
      <c r="E706" s="19"/>
      <c r="F706" s="19"/>
      <c r="G706" s="19"/>
      <c r="H706" s="20"/>
      <c r="I706" s="19"/>
      <c r="J706" s="19"/>
      <c r="K706" s="20"/>
      <c r="L706" s="19"/>
      <c r="M706" s="19"/>
      <c r="N706" s="20"/>
    </row>
    <row r="707">
      <c r="E707" s="19"/>
      <c r="F707" s="19"/>
      <c r="G707" s="19"/>
      <c r="H707" s="20"/>
      <c r="I707" s="19"/>
      <c r="J707" s="19"/>
      <c r="K707" s="20"/>
      <c r="L707" s="19"/>
      <c r="M707" s="19"/>
      <c r="N707" s="20"/>
    </row>
    <row r="708">
      <c r="E708" s="19"/>
      <c r="F708" s="19"/>
      <c r="G708" s="19"/>
      <c r="H708" s="20"/>
      <c r="I708" s="19"/>
      <c r="J708" s="19"/>
      <c r="K708" s="20"/>
      <c r="L708" s="19"/>
      <c r="M708" s="19"/>
      <c r="N708" s="20"/>
    </row>
    <row r="709">
      <c r="E709" s="19"/>
      <c r="F709" s="19"/>
      <c r="G709" s="19"/>
      <c r="H709" s="20"/>
      <c r="I709" s="19"/>
      <c r="J709" s="19"/>
      <c r="K709" s="20"/>
      <c r="L709" s="19"/>
      <c r="M709" s="19"/>
      <c r="N709" s="20"/>
    </row>
    <row r="710">
      <c r="E710" s="19"/>
      <c r="F710" s="19"/>
      <c r="G710" s="19"/>
      <c r="H710" s="20"/>
      <c r="I710" s="19"/>
      <c r="J710" s="19"/>
      <c r="K710" s="20"/>
      <c r="L710" s="19"/>
      <c r="M710" s="19"/>
      <c r="N710" s="20"/>
    </row>
    <row r="711">
      <c r="E711" s="19"/>
      <c r="F711" s="19"/>
      <c r="G711" s="19"/>
      <c r="H711" s="20"/>
      <c r="I711" s="19"/>
      <c r="J711" s="19"/>
      <c r="K711" s="20"/>
      <c r="L711" s="19"/>
      <c r="M711" s="19"/>
      <c r="N711" s="20"/>
    </row>
    <row r="712">
      <c r="E712" s="19"/>
      <c r="F712" s="19"/>
      <c r="G712" s="19"/>
      <c r="H712" s="20"/>
      <c r="I712" s="19"/>
      <c r="J712" s="19"/>
      <c r="K712" s="20"/>
      <c r="L712" s="19"/>
      <c r="M712" s="19"/>
      <c r="N712" s="20"/>
    </row>
    <row r="713">
      <c r="E713" s="19"/>
      <c r="F713" s="19"/>
      <c r="G713" s="19"/>
      <c r="H713" s="20"/>
      <c r="I713" s="19"/>
      <c r="J713" s="19"/>
      <c r="K713" s="20"/>
      <c r="L713" s="19"/>
      <c r="M713" s="19"/>
      <c r="N713" s="20"/>
    </row>
    <row r="714">
      <c r="E714" s="19"/>
      <c r="F714" s="19"/>
      <c r="G714" s="19"/>
      <c r="H714" s="20"/>
      <c r="I714" s="19"/>
      <c r="J714" s="19"/>
      <c r="K714" s="20"/>
      <c r="L714" s="19"/>
      <c r="M714" s="19"/>
      <c r="N714" s="20"/>
    </row>
    <row r="715">
      <c r="E715" s="19"/>
      <c r="F715" s="19"/>
      <c r="G715" s="19"/>
      <c r="H715" s="20"/>
      <c r="I715" s="19"/>
      <c r="J715" s="19"/>
      <c r="K715" s="20"/>
      <c r="L715" s="19"/>
      <c r="M715" s="19"/>
      <c r="N715" s="20"/>
    </row>
    <row r="716">
      <c r="E716" s="19"/>
      <c r="F716" s="19"/>
      <c r="G716" s="19"/>
      <c r="H716" s="20"/>
      <c r="I716" s="19"/>
      <c r="J716" s="19"/>
      <c r="K716" s="20"/>
      <c r="L716" s="19"/>
      <c r="M716" s="19"/>
      <c r="N716" s="20"/>
    </row>
    <row r="717">
      <c r="E717" s="19"/>
      <c r="F717" s="19"/>
      <c r="G717" s="19"/>
      <c r="H717" s="20"/>
      <c r="I717" s="19"/>
      <c r="J717" s="19"/>
      <c r="K717" s="20"/>
      <c r="L717" s="19"/>
      <c r="M717" s="19"/>
      <c r="N717" s="20"/>
    </row>
    <row r="718">
      <c r="E718" s="19"/>
      <c r="F718" s="19"/>
      <c r="G718" s="19"/>
      <c r="H718" s="20"/>
      <c r="I718" s="19"/>
      <c r="J718" s="19"/>
      <c r="K718" s="20"/>
      <c r="L718" s="19"/>
      <c r="M718" s="19"/>
      <c r="N718" s="20"/>
    </row>
    <row r="719">
      <c r="E719" s="19"/>
      <c r="F719" s="19"/>
      <c r="G719" s="19"/>
      <c r="H719" s="20"/>
      <c r="I719" s="19"/>
      <c r="J719" s="19"/>
      <c r="K719" s="20"/>
      <c r="L719" s="19"/>
      <c r="M719" s="19"/>
      <c r="N719" s="20"/>
    </row>
    <row r="720">
      <c r="E720" s="19"/>
      <c r="F720" s="19"/>
      <c r="G720" s="19"/>
      <c r="H720" s="20"/>
      <c r="I720" s="19"/>
      <c r="J720" s="19"/>
      <c r="K720" s="20"/>
      <c r="L720" s="19"/>
      <c r="M720" s="19"/>
      <c r="N720" s="20"/>
    </row>
    <row r="721">
      <c r="E721" s="19"/>
      <c r="F721" s="19"/>
      <c r="G721" s="19"/>
      <c r="H721" s="20"/>
      <c r="I721" s="19"/>
      <c r="J721" s="19"/>
      <c r="K721" s="20"/>
      <c r="L721" s="19"/>
      <c r="M721" s="19"/>
      <c r="N721" s="20"/>
    </row>
    <row r="722">
      <c r="E722" s="19"/>
      <c r="F722" s="19"/>
      <c r="G722" s="19"/>
      <c r="H722" s="20"/>
      <c r="I722" s="19"/>
      <c r="J722" s="19"/>
      <c r="K722" s="20"/>
      <c r="L722" s="19"/>
      <c r="M722" s="19"/>
      <c r="N722" s="20"/>
    </row>
    <row r="723">
      <c r="E723" s="19"/>
      <c r="F723" s="19"/>
      <c r="G723" s="19"/>
      <c r="H723" s="20"/>
      <c r="I723" s="19"/>
      <c r="J723" s="19"/>
      <c r="K723" s="20"/>
      <c r="L723" s="19"/>
      <c r="M723" s="19"/>
      <c r="N723" s="20"/>
    </row>
    <row r="724">
      <c r="E724" s="19"/>
      <c r="F724" s="19"/>
      <c r="G724" s="19"/>
      <c r="H724" s="20"/>
      <c r="I724" s="19"/>
      <c r="J724" s="19"/>
      <c r="K724" s="20"/>
      <c r="L724" s="19"/>
      <c r="M724" s="19"/>
      <c r="N724" s="20"/>
    </row>
    <row r="725">
      <c r="E725" s="19"/>
      <c r="F725" s="19"/>
      <c r="G725" s="19"/>
      <c r="H725" s="20"/>
      <c r="I725" s="19"/>
      <c r="J725" s="19"/>
      <c r="K725" s="20"/>
      <c r="L725" s="19"/>
      <c r="M725" s="19"/>
      <c r="N725" s="20"/>
    </row>
    <row r="726">
      <c r="E726" s="19"/>
      <c r="F726" s="19"/>
      <c r="G726" s="19"/>
      <c r="H726" s="20"/>
      <c r="I726" s="19"/>
      <c r="J726" s="19"/>
      <c r="K726" s="20"/>
      <c r="L726" s="19"/>
      <c r="M726" s="19"/>
      <c r="N726" s="20"/>
    </row>
    <row r="727">
      <c r="E727" s="19"/>
      <c r="F727" s="19"/>
      <c r="G727" s="19"/>
      <c r="H727" s="20"/>
      <c r="I727" s="19"/>
      <c r="J727" s="19"/>
      <c r="K727" s="20"/>
      <c r="L727" s="19"/>
      <c r="M727" s="19"/>
      <c r="N727" s="20"/>
    </row>
    <row r="728">
      <c r="E728" s="19"/>
      <c r="F728" s="19"/>
      <c r="G728" s="19"/>
      <c r="H728" s="20"/>
      <c r="I728" s="19"/>
      <c r="J728" s="19"/>
      <c r="K728" s="20"/>
      <c r="L728" s="19"/>
      <c r="M728" s="19"/>
      <c r="N728" s="20"/>
    </row>
    <row r="729">
      <c r="E729" s="19"/>
      <c r="F729" s="19"/>
      <c r="G729" s="19"/>
      <c r="H729" s="20"/>
      <c r="I729" s="19"/>
      <c r="J729" s="19"/>
      <c r="K729" s="20"/>
      <c r="L729" s="19"/>
      <c r="M729" s="19"/>
      <c r="N729" s="20"/>
    </row>
    <row r="730">
      <c r="E730" s="19"/>
      <c r="F730" s="19"/>
      <c r="G730" s="19"/>
      <c r="H730" s="20"/>
      <c r="I730" s="19"/>
      <c r="J730" s="19"/>
      <c r="K730" s="20"/>
      <c r="L730" s="19"/>
      <c r="M730" s="19"/>
      <c r="N730" s="20"/>
    </row>
    <row r="731">
      <c r="E731" s="19"/>
      <c r="F731" s="19"/>
      <c r="G731" s="19"/>
      <c r="H731" s="20"/>
      <c r="I731" s="19"/>
      <c r="J731" s="19"/>
      <c r="K731" s="20"/>
      <c r="L731" s="19"/>
      <c r="M731" s="19"/>
      <c r="N731" s="20"/>
    </row>
    <row r="732">
      <c r="E732" s="19"/>
      <c r="F732" s="19"/>
      <c r="G732" s="19"/>
      <c r="H732" s="20"/>
      <c r="I732" s="19"/>
      <c r="J732" s="19"/>
      <c r="K732" s="20"/>
      <c r="L732" s="19"/>
      <c r="M732" s="19"/>
      <c r="N732" s="20"/>
    </row>
    <row r="733">
      <c r="E733" s="19"/>
      <c r="F733" s="19"/>
      <c r="G733" s="19"/>
      <c r="H733" s="20"/>
      <c r="I733" s="19"/>
      <c r="J733" s="19"/>
      <c r="K733" s="20"/>
      <c r="L733" s="19"/>
      <c r="M733" s="19"/>
      <c r="N733" s="20"/>
    </row>
    <row r="734">
      <c r="E734" s="19"/>
      <c r="F734" s="19"/>
      <c r="G734" s="19"/>
      <c r="H734" s="20"/>
      <c r="I734" s="19"/>
      <c r="J734" s="19"/>
      <c r="K734" s="20"/>
      <c r="L734" s="19"/>
      <c r="M734" s="19"/>
      <c r="N734" s="20"/>
    </row>
    <row r="735">
      <c r="E735" s="19"/>
      <c r="F735" s="19"/>
      <c r="G735" s="19"/>
      <c r="H735" s="20"/>
      <c r="I735" s="19"/>
      <c r="J735" s="19"/>
      <c r="K735" s="20"/>
      <c r="L735" s="19"/>
      <c r="M735" s="19"/>
      <c r="N735" s="20"/>
    </row>
    <row r="736">
      <c r="E736" s="19"/>
      <c r="F736" s="19"/>
      <c r="G736" s="19"/>
      <c r="H736" s="20"/>
      <c r="I736" s="19"/>
      <c r="J736" s="19"/>
      <c r="K736" s="20"/>
      <c r="L736" s="19"/>
      <c r="M736" s="19"/>
      <c r="N736" s="20"/>
    </row>
    <row r="737">
      <c r="E737" s="19"/>
      <c r="F737" s="19"/>
      <c r="G737" s="19"/>
      <c r="H737" s="20"/>
      <c r="I737" s="19"/>
      <c r="J737" s="19"/>
      <c r="K737" s="20"/>
      <c r="L737" s="19"/>
      <c r="M737" s="19"/>
      <c r="N737" s="20"/>
    </row>
    <row r="738">
      <c r="E738" s="19"/>
      <c r="F738" s="19"/>
      <c r="G738" s="19"/>
      <c r="H738" s="20"/>
      <c r="I738" s="19"/>
      <c r="J738" s="19"/>
      <c r="K738" s="20"/>
      <c r="L738" s="19"/>
      <c r="M738" s="19"/>
      <c r="N738" s="20"/>
    </row>
    <row r="739">
      <c r="E739" s="19"/>
      <c r="F739" s="19"/>
      <c r="G739" s="19"/>
      <c r="H739" s="20"/>
      <c r="I739" s="19"/>
      <c r="J739" s="19"/>
      <c r="K739" s="20"/>
      <c r="L739" s="19"/>
      <c r="M739" s="19"/>
      <c r="N739" s="20"/>
    </row>
    <row r="740">
      <c r="E740" s="19"/>
      <c r="F740" s="19"/>
      <c r="G740" s="19"/>
      <c r="H740" s="20"/>
      <c r="I740" s="19"/>
      <c r="J740" s="19"/>
      <c r="K740" s="20"/>
      <c r="L740" s="19"/>
      <c r="M740" s="19"/>
      <c r="N740" s="20"/>
    </row>
    <row r="741">
      <c r="E741" s="19"/>
      <c r="F741" s="19"/>
      <c r="G741" s="19"/>
      <c r="H741" s="20"/>
      <c r="I741" s="19"/>
      <c r="J741" s="19"/>
      <c r="K741" s="20"/>
      <c r="L741" s="19"/>
      <c r="M741" s="19"/>
      <c r="N741" s="20"/>
    </row>
    <row r="742">
      <c r="E742" s="19"/>
      <c r="F742" s="19"/>
      <c r="G742" s="19"/>
      <c r="H742" s="20"/>
      <c r="I742" s="19"/>
      <c r="J742" s="19"/>
      <c r="K742" s="20"/>
      <c r="L742" s="19"/>
      <c r="M742" s="19"/>
      <c r="N742" s="20"/>
    </row>
    <row r="743">
      <c r="E743" s="19"/>
      <c r="F743" s="19"/>
      <c r="G743" s="19"/>
      <c r="H743" s="20"/>
      <c r="I743" s="19"/>
      <c r="J743" s="19"/>
      <c r="K743" s="20"/>
      <c r="L743" s="19"/>
      <c r="M743" s="19"/>
      <c r="N743" s="20"/>
    </row>
    <row r="744">
      <c r="E744" s="19"/>
      <c r="F744" s="19"/>
      <c r="G744" s="19"/>
      <c r="H744" s="20"/>
      <c r="I744" s="19"/>
      <c r="J744" s="19"/>
      <c r="K744" s="20"/>
      <c r="L744" s="19"/>
      <c r="M744" s="19"/>
      <c r="N744" s="20"/>
    </row>
    <row r="745">
      <c r="E745" s="19"/>
      <c r="F745" s="19"/>
      <c r="G745" s="19"/>
      <c r="H745" s="20"/>
      <c r="I745" s="19"/>
      <c r="J745" s="19"/>
      <c r="K745" s="20"/>
      <c r="L745" s="19"/>
      <c r="M745" s="19"/>
      <c r="N745" s="20"/>
    </row>
    <row r="746">
      <c r="E746" s="19"/>
      <c r="F746" s="19"/>
      <c r="G746" s="19"/>
      <c r="H746" s="20"/>
      <c r="I746" s="19"/>
      <c r="J746" s="19"/>
      <c r="K746" s="20"/>
      <c r="L746" s="19"/>
      <c r="M746" s="19"/>
      <c r="N746" s="20"/>
    </row>
    <row r="747">
      <c r="E747" s="19"/>
      <c r="F747" s="19"/>
      <c r="G747" s="19"/>
      <c r="H747" s="20"/>
      <c r="I747" s="19"/>
      <c r="J747" s="19"/>
      <c r="K747" s="20"/>
      <c r="L747" s="19"/>
      <c r="M747" s="19"/>
      <c r="N747" s="20"/>
    </row>
    <row r="748">
      <c r="E748" s="19"/>
      <c r="F748" s="19"/>
      <c r="G748" s="19"/>
      <c r="H748" s="20"/>
      <c r="I748" s="19"/>
      <c r="J748" s="19"/>
      <c r="K748" s="20"/>
      <c r="L748" s="19"/>
      <c r="M748" s="19"/>
      <c r="N748" s="20"/>
    </row>
    <row r="749">
      <c r="E749" s="19"/>
      <c r="F749" s="19"/>
      <c r="G749" s="19"/>
      <c r="H749" s="20"/>
      <c r="I749" s="19"/>
      <c r="J749" s="19"/>
      <c r="K749" s="20"/>
      <c r="L749" s="19"/>
      <c r="M749" s="19"/>
      <c r="N749" s="20"/>
    </row>
    <row r="750">
      <c r="E750" s="19"/>
      <c r="F750" s="19"/>
      <c r="G750" s="19"/>
      <c r="H750" s="20"/>
      <c r="I750" s="19"/>
      <c r="J750" s="19"/>
      <c r="K750" s="20"/>
      <c r="L750" s="19"/>
      <c r="M750" s="19"/>
      <c r="N750" s="20"/>
    </row>
    <row r="751">
      <c r="E751" s="19"/>
      <c r="F751" s="19"/>
      <c r="G751" s="19"/>
      <c r="H751" s="20"/>
      <c r="I751" s="19"/>
      <c r="J751" s="19"/>
      <c r="K751" s="20"/>
      <c r="L751" s="19"/>
      <c r="M751" s="19"/>
      <c r="N751" s="20"/>
    </row>
    <row r="752">
      <c r="E752" s="19"/>
      <c r="F752" s="19"/>
      <c r="G752" s="19"/>
      <c r="H752" s="20"/>
      <c r="I752" s="19"/>
      <c r="J752" s="19"/>
      <c r="K752" s="20"/>
      <c r="L752" s="19"/>
      <c r="M752" s="19"/>
      <c r="N752" s="20"/>
    </row>
    <row r="753">
      <c r="E753" s="19"/>
      <c r="F753" s="19"/>
      <c r="G753" s="19"/>
      <c r="H753" s="20"/>
      <c r="I753" s="19"/>
      <c r="J753" s="19"/>
      <c r="K753" s="20"/>
      <c r="L753" s="19"/>
      <c r="M753" s="19"/>
      <c r="N753" s="20"/>
    </row>
    <row r="754">
      <c r="E754" s="19"/>
      <c r="F754" s="19"/>
      <c r="G754" s="19"/>
      <c r="H754" s="20"/>
      <c r="I754" s="19"/>
      <c r="J754" s="19"/>
      <c r="K754" s="20"/>
      <c r="L754" s="19"/>
      <c r="M754" s="19"/>
      <c r="N754" s="20"/>
    </row>
    <row r="755">
      <c r="E755" s="19"/>
      <c r="F755" s="19"/>
      <c r="G755" s="19"/>
      <c r="H755" s="20"/>
      <c r="I755" s="19"/>
      <c r="J755" s="19"/>
      <c r="K755" s="20"/>
      <c r="L755" s="19"/>
      <c r="M755" s="19"/>
      <c r="N755" s="20"/>
    </row>
    <row r="756">
      <c r="E756" s="19"/>
      <c r="F756" s="19"/>
      <c r="G756" s="19"/>
      <c r="H756" s="20"/>
      <c r="I756" s="19"/>
      <c r="J756" s="19"/>
      <c r="K756" s="20"/>
      <c r="L756" s="19"/>
      <c r="M756" s="19"/>
      <c r="N756" s="20"/>
    </row>
    <row r="757">
      <c r="E757" s="19"/>
      <c r="F757" s="19"/>
      <c r="G757" s="19"/>
      <c r="H757" s="20"/>
      <c r="I757" s="19"/>
      <c r="J757" s="19"/>
      <c r="K757" s="20"/>
      <c r="L757" s="19"/>
      <c r="M757" s="19"/>
      <c r="N757" s="20"/>
    </row>
    <row r="758">
      <c r="E758" s="19"/>
      <c r="F758" s="19"/>
      <c r="G758" s="19"/>
      <c r="H758" s="20"/>
      <c r="I758" s="19"/>
      <c r="J758" s="19"/>
      <c r="K758" s="20"/>
      <c r="L758" s="19"/>
      <c r="M758" s="19"/>
      <c r="N758" s="20"/>
    </row>
    <row r="759">
      <c r="E759" s="19"/>
      <c r="F759" s="19"/>
      <c r="G759" s="19"/>
      <c r="H759" s="20"/>
      <c r="I759" s="19"/>
      <c r="J759" s="19"/>
      <c r="K759" s="20"/>
      <c r="L759" s="19"/>
      <c r="M759" s="19"/>
      <c r="N759" s="20"/>
    </row>
    <row r="760">
      <c r="E760" s="19"/>
      <c r="F760" s="19"/>
      <c r="G760" s="19"/>
      <c r="H760" s="20"/>
      <c r="I760" s="19"/>
      <c r="J760" s="19"/>
      <c r="K760" s="20"/>
      <c r="L760" s="19"/>
      <c r="M760" s="19"/>
      <c r="N760" s="20"/>
    </row>
    <row r="761">
      <c r="E761" s="19"/>
      <c r="F761" s="19"/>
      <c r="G761" s="19"/>
      <c r="H761" s="20"/>
      <c r="I761" s="19"/>
      <c r="J761" s="19"/>
      <c r="K761" s="20"/>
      <c r="L761" s="19"/>
      <c r="M761" s="19"/>
      <c r="N761" s="20"/>
    </row>
    <row r="762">
      <c r="E762" s="19"/>
      <c r="F762" s="19"/>
      <c r="G762" s="19"/>
      <c r="H762" s="20"/>
      <c r="I762" s="19"/>
      <c r="J762" s="19"/>
      <c r="K762" s="20"/>
      <c r="L762" s="19"/>
      <c r="M762" s="19"/>
      <c r="N762" s="20"/>
    </row>
    <row r="763">
      <c r="E763" s="19"/>
      <c r="F763" s="19"/>
      <c r="G763" s="19"/>
      <c r="H763" s="20"/>
      <c r="I763" s="19"/>
      <c r="J763" s="19"/>
      <c r="K763" s="20"/>
      <c r="L763" s="19"/>
      <c r="M763" s="19"/>
      <c r="N763" s="20"/>
    </row>
    <row r="764">
      <c r="E764" s="19"/>
      <c r="F764" s="19"/>
      <c r="G764" s="19"/>
      <c r="H764" s="20"/>
      <c r="I764" s="19"/>
      <c r="J764" s="19"/>
      <c r="K764" s="20"/>
      <c r="L764" s="19"/>
      <c r="M764" s="19"/>
      <c r="N764" s="20"/>
    </row>
    <row r="765">
      <c r="E765" s="19"/>
      <c r="F765" s="19"/>
      <c r="G765" s="19"/>
      <c r="H765" s="20"/>
      <c r="I765" s="19"/>
      <c r="J765" s="19"/>
      <c r="K765" s="20"/>
      <c r="L765" s="19"/>
      <c r="M765" s="19"/>
      <c r="N765" s="20"/>
    </row>
    <row r="766">
      <c r="E766" s="19"/>
      <c r="F766" s="19"/>
      <c r="G766" s="19"/>
      <c r="H766" s="20"/>
      <c r="I766" s="19"/>
      <c r="J766" s="19"/>
      <c r="K766" s="20"/>
      <c r="L766" s="19"/>
      <c r="M766" s="19"/>
      <c r="N766" s="20"/>
    </row>
    <row r="767">
      <c r="E767" s="19"/>
      <c r="F767" s="19"/>
      <c r="G767" s="19"/>
      <c r="H767" s="20"/>
      <c r="I767" s="19"/>
      <c r="J767" s="19"/>
      <c r="K767" s="20"/>
      <c r="L767" s="19"/>
      <c r="M767" s="19"/>
      <c r="N767" s="20"/>
    </row>
    <row r="768">
      <c r="E768" s="19"/>
      <c r="F768" s="19"/>
      <c r="G768" s="19"/>
      <c r="H768" s="20"/>
      <c r="I768" s="19"/>
      <c r="J768" s="19"/>
      <c r="K768" s="20"/>
      <c r="L768" s="19"/>
      <c r="M768" s="19"/>
      <c r="N768" s="20"/>
    </row>
    <row r="769">
      <c r="E769" s="19"/>
      <c r="F769" s="19"/>
      <c r="G769" s="19"/>
      <c r="H769" s="20"/>
      <c r="I769" s="19"/>
      <c r="J769" s="19"/>
      <c r="K769" s="20"/>
      <c r="L769" s="19"/>
      <c r="M769" s="19"/>
      <c r="N769" s="20"/>
    </row>
    <row r="770">
      <c r="E770" s="19"/>
      <c r="F770" s="19"/>
      <c r="G770" s="19"/>
      <c r="H770" s="20"/>
      <c r="I770" s="19"/>
      <c r="J770" s="19"/>
      <c r="K770" s="20"/>
      <c r="L770" s="19"/>
      <c r="M770" s="19"/>
      <c r="N770" s="20"/>
    </row>
    <row r="771">
      <c r="E771" s="19"/>
      <c r="F771" s="19"/>
      <c r="G771" s="19"/>
      <c r="H771" s="20"/>
      <c r="I771" s="19"/>
      <c r="J771" s="19"/>
      <c r="K771" s="20"/>
      <c r="L771" s="19"/>
      <c r="M771" s="19"/>
      <c r="N771" s="20"/>
    </row>
    <row r="772">
      <c r="E772" s="19"/>
      <c r="F772" s="19"/>
      <c r="G772" s="19"/>
      <c r="H772" s="20"/>
      <c r="I772" s="19"/>
      <c r="J772" s="19"/>
      <c r="K772" s="20"/>
      <c r="L772" s="19"/>
      <c r="M772" s="19"/>
      <c r="N772" s="20"/>
    </row>
    <row r="773">
      <c r="E773" s="19"/>
      <c r="F773" s="19"/>
      <c r="G773" s="19"/>
      <c r="H773" s="20"/>
      <c r="I773" s="19"/>
      <c r="J773" s="19"/>
      <c r="K773" s="20"/>
      <c r="L773" s="19"/>
      <c r="M773" s="19"/>
      <c r="N773" s="20"/>
    </row>
    <row r="774">
      <c r="E774" s="19"/>
      <c r="F774" s="19"/>
      <c r="G774" s="19"/>
      <c r="H774" s="20"/>
      <c r="I774" s="19"/>
      <c r="J774" s="19"/>
      <c r="K774" s="20"/>
      <c r="L774" s="19"/>
      <c r="M774" s="19"/>
      <c r="N774" s="20"/>
    </row>
    <row r="775">
      <c r="E775" s="19"/>
      <c r="F775" s="19"/>
      <c r="G775" s="19"/>
      <c r="H775" s="20"/>
      <c r="I775" s="19"/>
      <c r="J775" s="19"/>
      <c r="K775" s="20"/>
      <c r="L775" s="19"/>
      <c r="M775" s="19"/>
      <c r="N775" s="20"/>
    </row>
    <row r="776">
      <c r="E776" s="19"/>
      <c r="F776" s="19"/>
      <c r="G776" s="19"/>
      <c r="H776" s="20"/>
      <c r="I776" s="19"/>
      <c r="J776" s="19"/>
      <c r="K776" s="20"/>
      <c r="L776" s="19"/>
      <c r="M776" s="19"/>
      <c r="N776" s="20"/>
    </row>
    <row r="777">
      <c r="E777" s="19"/>
      <c r="F777" s="19"/>
      <c r="G777" s="19"/>
      <c r="H777" s="20"/>
      <c r="I777" s="19"/>
      <c r="J777" s="19"/>
      <c r="K777" s="20"/>
      <c r="L777" s="19"/>
      <c r="M777" s="19"/>
      <c r="N777" s="20"/>
    </row>
    <row r="778">
      <c r="E778" s="19"/>
      <c r="F778" s="19"/>
      <c r="G778" s="19"/>
      <c r="H778" s="20"/>
      <c r="I778" s="19"/>
      <c r="J778" s="19"/>
      <c r="K778" s="20"/>
      <c r="L778" s="19"/>
      <c r="M778" s="19"/>
      <c r="N778" s="20"/>
    </row>
    <row r="779">
      <c r="E779" s="19"/>
      <c r="F779" s="19"/>
      <c r="G779" s="19"/>
      <c r="H779" s="20"/>
      <c r="I779" s="19"/>
      <c r="J779" s="19"/>
      <c r="K779" s="20"/>
      <c r="L779" s="19"/>
      <c r="M779" s="19"/>
      <c r="N779" s="20"/>
    </row>
    <row r="780">
      <c r="E780" s="19"/>
      <c r="F780" s="19"/>
      <c r="G780" s="19"/>
      <c r="H780" s="20"/>
      <c r="I780" s="19"/>
      <c r="J780" s="19"/>
      <c r="K780" s="20"/>
      <c r="L780" s="19"/>
      <c r="M780" s="19"/>
      <c r="N780" s="20"/>
    </row>
    <row r="781">
      <c r="E781" s="19"/>
      <c r="F781" s="19"/>
      <c r="G781" s="19"/>
      <c r="H781" s="20"/>
      <c r="I781" s="19"/>
      <c r="J781" s="19"/>
      <c r="K781" s="20"/>
      <c r="L781" s="19"/>
      <c r="M781" s="19"/>
      <c r="N781" s="20"/>
    </row>
    <row r="782">
      <c r="E782" s="19"/>
      <c r="F782" s="19"/>
      <c r="G782" s="19"/>
      <c r="H782" s="20"/>
      <c r="I782" s="19"/>
      <c r="J782" s="19"/>
      <c r="K782" s="20"/>
      <c r="L782" s="19"/>
      <c r="M782" s="19"/>
      <c r="N782" s="20"/>
    </row>
    <row r="783">
      <c r="E783" s="19"/>
      <c r="F783" s="19"/>
      <c r="G783" s="19"/>
      <c r="H783" s="20"/>
      <c r="I783" s="19"/>
      <c r="J783" s="19"/>
      <c r="K783" s="20"/>
      <c r="L783" s="19"/>
      <c r="M783" s="19"/>
      <c r="N783" s="20"/>
    </row>
    <row r="784">
      <c r="E784" s="19"/>
      <c r="F784" s="19"/>
      <c r="G784" s="19"/>
      <c r="H784" s="20"/>
      <c r="I784" s="19"/>
      <c r="J784" s="19"/>
      <c r="K784" s="20"/>
      <c r="L784" s="19"/>
      <c r="M784" s="19"/>
      <c r="N784" s="20"/>
    </row>
    <row r="785">
      <c r="E785" s="19"/>
      <c r="F785" s="19"/>
      <c r="G785" s="19"/>
      <c r="H785" s="20"/>
      <c r="I785" s="19"/>
      <c r="J785" s="19"/>
      <c r="K785" s="20"/>
      <c r="L785" s="19"/>
      <c r="M785" s="19"/>
      <c r="N785" s="20"/>
    </row>
    <row r="786">
      <c r="E786" s="19"/>
      <c r="F786" s="19"/>
      <c r="G786" s="19"/>
      <c r="H786" s="20"/>
      <c r="I786" s="19"/>
      <c r="J786" s="19"/>
      <c r="K786" s="20"/>
      <c r="L786" s="19"/>
      <c r="M786" s="19"/>
      <c r="N786" s="20"/>
    </row>
    <row r="787">
      <c r="E787" s="19"/>
      <c r="F787" s="19"/>
      <c r="G787" s="19"/>
      <c r="H787" s="20"/>
      <c r="I787" s="19"/>
      <c r="J787" s="19"/>
      <c r="K787" s="20"/>
      <c r="L787" s="19"/>
      <c r="M787" s="19"/>
      <c r="N787" s="20"/>
    </row>
    <row r="788">
      <c r="E788" s="19"/>
      <c r="F788" s="19"/>
      <c r="G788" s="19"/>
      <c r="H788" s="20"/>
      <c r="I788" s="19"/>
      <c r="J788" s="19"/>
      <c r="K788" s="20"/>
      <c r="L788" s="19"/>
      <c r="M788" s="19"/>
      <c r="N788" s="20"/>
    </row>
    <row r="789">
      <c r="E789" s="19"/>
      <c r="F789" s="19"/>
      <c r="G789" s="19"/>
      <c r="H789" s="20"/>
      <c r="I789" s="19"/>
      <c r="J789" s="19"/>
      <c r="K789" s="20"/>
      <c r="L789" s="19"/>
      <c r="M789" s="19"/>
      <c r="N789" s="20"/>
    </row>
    <row r="790">
      <c r="E790" s="19"/>
      <c r="F790" s="19"/>
      <c r="G790" s="19"/>
      <c r="H790" s="20"/>
      <c r="I790" s="19"/>
      <c r="J790" s="19"/>
      <c r="K790" s="20"/>
      <c r="L790" s="19"/>
      <c r="M790" s="19"/>
      <c r="N790" s="20"/>
    </row>
    <row r="791">
      <c r="E791" s="19"/>
      <c r="F791" s="19"/>
      <c r="G791" s="19"/>
      <c r="H791" s="20"/>
      <c r="I791" s="19"/>
      <c r="J791" s="19"/>
      <c r="K791" s="20"/>
      <c r="L791" s="19"/>
      <c r="M791" s="19"/>
      <c r="N791" s="20"/>
    </row>
    <row r="792">
      <c r="E792" s="19"/>
      <c r="F792" s="19"/>
      <c r="G792" s="19"/>
      <c r="H792" s="20"/>
      <c r="I792" s="19"/>
      <c r="J792" s="19"/>
      <c r="K792" s="20"/>
      <c r="L792" s="19"/>
      <c r="M792" s="19"/>
      <c r="N792" s="20"/>
    </row>
    <row r="793">
      <c r="E793" s="19"/>
      <c r="F793" s="19"/>
      <c r="G793" s="19"/>
      <c r="H793" s="20"/>
      <c r="I793" s="19"/>
      <c r="J793" s="19"/>
      <c r="K793" s="20"/>
      <c r="L793" s="19"/>
      <c r="M793" s="19"/>
      <c r="N793" s="20"/>
    </row>
    <row r="794">
      <c r="E794" s="19"/>
      <c r="F794" s="19"/>
      <c r="G794" s="19"/>
      <c r="H794" s="20"/>
      <c r="I794" s="19"/>
      <c r="J794" s="19"/>
      <c r="K794" s="20"/>
      <c r="L794" s="19"/>
      <c r="M794" s="19"/>
      <c r="N794" s="20"/>
    </row>
    <row r="795">
      <c r="E795" s="19"/>
      <c r="F795" s="19"/>
      <c r="G795" s="19"/>
      <c r="H795" s="20"/>
      <c r="I795" s="19"/>
      <c r="J795" s="19"/>
      <c r="K795" s="20"/>
      <c r="L795" s="19"/>
      <c r="M795" s="19"/>
      <c r="N795" s="20"/>
    </row>
    <row r="796">
      <c r="E796" s="19"/>
      <c r="F796" s="19"/>
      <c r="G796" s="19"/>
      <c r="H796" s="20"/>
      <c r="I796" s="19"/>
      <c r="J796" s="19"/>
      <c r="K796" s="20"/>
      <c r="L796" s="19"/>
      <c r="M796" s="19"/>
      <c r="N796" s="20"/>
    </row>
    <row r="797">
      <c r="E797" s="19"/>
      <c r="F797" s="19"/>
      <c r="G797" s="19"/>
      <c r="H797" s="20"/>
      <c r="I797" s="19"/>
      <c r="J797" s="19"/>
      <c r="K797" s="20"/>
      <c r="L797" s="19"/>
      <c r="M797" s="19"/>
      <c r="N797" s="20"/>
    </row>
    <row r="798">
      <c r="E798" s="19"/>
      <c r="F798" s="19"/>
      <c r="G798" s="19"/>
      <c r="H798" s="20"/>
      <c r="I798" s="19"/>
      <c r="J798" s="19"/>
      <c r="K798" s="20"/>
      <c r="L798" s="19"/>
      <c r="M798" s="19"/>
      <c r="N798" s="20"/>
    </row>
    <row r="799">
      <c r="E799" s="19"/>
      <c r="F799" s="19"/>
      <c r="G799" s="19"/>
      <c r="H799" s="20"/>
      <c r="I799" s="19"/>
      <c r="J799" s="19"/>
      <c r="K799" s="20"/>
      <c r="L799" s="19"/>
      <c r="M799" s="19"/>
      <c r="N799" s="20"/>
    </row>
    <row r="800">
      <c r="E800" s="19"/>
      <c r="F800" s="19"/>
      <c r="G800" s="19"/>
      <c r="H800" s="20"/>
      <c r="I800" s="19"/>
      <c r="J800" s="19"/>
      <c r="K800" s="20"/>
      <c r="L800" s="19"/>
      <c r="M800" s="19"/>
      <c r="N800" s="20"/>
    </row>
    <row r="801">
      <c r="E801" s="19"/>
      <c r="F801" s="19"/>
      <c r="G801" s="19"/>
      <c r="H801" s="20"/>
      <c r="I801" s="19"/>
      <c r="J801" s="19"/>
      <c r="K801" s="20"/>
      <c r="L801" s="19"/>
      <c r="M801" s="19"/>
      <c r="N801" s="20"/>
    </row>
    <row r="802">
      <c r="E802" s="19"/>
      <c r="F802" s="19"/>
      <c r="G802" s="19"/>
      <c r="H802" s="20"/>
      <c r="I802" s="19"/>
      <c r="J802" s="19"/>
      <c r="K802" s="20"/>
      <c r="L802" s="19"/>
      <c r="M802" s="19"/>
      <c r="N802" s="20"/>
    </row>
    <row r="803">
      <c r="E803" s="19"/>
      <c r="F803" s="19"/>
      <c r="G803" s="19"/>
      <c r="H803" s="20"/>
      <c r="I803" s="19"/>
      <c r="J803" s="19"/>
      <c r="K803" s="20"/>
      <c r="L803" s="19"/>
      <c r="M803" s="19"/>
      <c r="N803" s="20"/>
    </row>
    <row r="804">
      <c r="E804" s="19"/>
      <c r="F804" s="19"/>
      <c r="G804" s="19"/>
      <c r="H804" s="20"/>
      <c r="I804" s="19"/>
      <c r="J804" s="19"/>
      <c r="K804" s="20"/>
      <c r="L804" s="19"/>
      <c r="M804" s="19"/>
      <c r="N804" s="20"/>
    </row>
    <row r="805">
      <c r="E805" s="19"/>
      <c r="F805" s="19"/>
      <c r="G805" s="19"/>
      <c r="H805" s="20"/>
      <c r="I805" s="19"/>
      <c r="J805" s="19"/>
      <c r="K805" s="20"/>
      <c r="L805" s="19"/>
      <c r="M805" s="19"/>
      <c r="N805" s="20"/>
    </row>
    <row r="806">
      <c r="E806" s="19"/>
      <c r="F806" s="19"/>
      <c r="G806" s="19"/>
      <c r="H806" s="20"/>
      <c r="I806" s="19"/>
      <c r="J806" s="19"/>
      <c r="K806" s="20"/>
      <c r="L806" s="19"/>
      <c r="M806" s="19"/>
      <c r="N806" s="20"/>
    </row>
    <row r="807">
      <c r="E807" s="19"/>
      <c r="F807" s="19"/>
      <c r="G807" s="19"/>
      <c r="H807" s="20"/>
      <c r="I807" s="19"/>
      <c r="J807" s="19"/>
      <c r="K807" s="20"/>
      <c r="L807" s="19"/>
      <c r="M807" s="19"/>
      <c r="N807" s="20"/>
    </row>
    <row r="808">
      <c r="E808" s="19"/>
      <c r="F808" s="19"/>
      <c r="G808" s="19"/>
      <c r="H808" s="20"/>
      <c r="I808" s="19"/>
      <c r="J808" s="19"/>
      <c r="K808" s="20"/>
      <c r="L808" s="19"/>
      <c r="M808" s="19"/>
      <c r="N808" s="20"/>
    </row>
    <row r="809">
      <c r="E809" s="19"/>
      <c r="F809" s="19"/>
      <c r="G809" s="19"/>
      <c r="H809" s="20"/>
      <c r="I809" s="19"/>
      <c r="J809" s="19"/>
      <c r="K809" s="20"/>
      <c r="L809" s="19"/>
      <c r="M809" s="19"/>
      <c r="N809" s="20"/>
    </row>
    <row r="810">
      <c r="E810" s="19"/>
      <c r="F810" s="19"/>
      <c r="G810" s="19"/>
      <c r="H810" s="20"/>
      <c r="I810" s="19"/>
      <c r="J810" s="19"/>
      <c r="K810" s="20"/>
      <c r="L810" s="19"/>
      <c r="M810" s="19"/>
      <c r="N810" s="20"/>
    </row>
    <row r="811">
      <c r="E811" s="19"/>
      <c r="F811" s="19"/>
      <c r="G811" s="19"/>
      <c r="H811" s="20"/>
      <c r="I811" s="19"/>
      <c r="J811" s="19"/>
      <c r="K811" s="20"/>
      <c r="L811" s="19"/>
      <c r="M811" s="19"/>
      <c r="N811" s="20"/>
    </row>
    <row r="812">
      <c r="E812" s="19"/>
      <c r="F812" s="19"/>
      <c r="G812" s="19"/>
      <c r="H812" s="20"/>
      <c r="I812" s="19"/>
      <c r="J812" s="19"/>
      <c r="K812" s="20"/>
      <c r="L812" s="19"/>
      <c r="M812" s="19"/>
      <c r="N812" s="20"/>
    </row>
    <row r="813">
      <c r="E813" s="19"/>
      <c r="F813" s="19"/>
      <c r="G813" s="19"/>
      <c r="H813" s="20"/>
      <c r="I813" s="19"/>
      <c r="J813" s="19"/>
      <c r="K813" s="20"/>
      <c r="L813" s="19"/>
      <c r="M813" s="19"/>
      <c r="N813" s="20"/>
    </row>
    <row r="814">
      <c r="E814" s="19"/>
      <c r="F814" s="19"/>
      <c r="G814" s="19"/>
      <c r="H814" s="20"/>
      <c r="I814" s="19"/>
      <c r="J814" s="19"/>
      <c r="K814" s="20"/>
      <c r="L814" s="19"/>
      <c r="M814" s="19"/>
      <c r="N814" s="20"/>
    </row>
    <row r="815">
      <c r="E815" s="19"/>
      <c r="F815" s="19"/>
      <c r="G815" s="19"/>
      <c r="H815" s="20"/>
      <c r="I815" s="19"/>
      <c r="J815" s="19"/>
      <c r="K815" s="20"/>
      <c r="L815" s="19"/>
      <c r="M815" s="19"/>
      <c r="N815" s="20"/>
    </row>
    <row r="816">
      <c r="E816" s="19"/>
      <c r="F816" s="19"/>
      <c r="G816" s="19"/>
      <c r="H816" s="20"/>
      <c r="I816" s="19"/>
      <c r="J816" s="19"/>
      <c r="K816" s="20"/>
      <c r="L816" s="19"/>
      <c r="M816" s="19"/>
      <c r="N816" s="20"/>
    </row>
    <row r="817">
      <c r="E817" s="19"/>
      <c r="F817" s="19"/>
      <c r="G817" s="19"/>
      <c r="H817" s="20"/>
      <c r="I817" s="19"/>
      <c r="J817" s="19"/>
      <c r="K817" s="20"/>
      <c r="L817" s="19"/>
      <c r="M817" s="19"/>
      <c r="N817" s="20"/>
    </row>
    <row r="818">
      <c r="E818" s="19"/>
      <c r="F818" s="19"/>
      <c r="G818" s="19"/>
      <c r="H818" s="20"/>
      <c r="I818" s="19"/>
      <c r="J818" s="19"/>
      <c r="K818" s="20"/>
      <c r="L818" s="19"/>
      <c r="M818" s="19"/>
      <c r="N818" s="20"/>
    </row>
    <row r="819">
      <c r="E819" s="19"/>
      <c r="F819" s="19"/>
      <c r="G819" s="19"/>
      <c r="H819" s="20"/>
      <c r="I819" s="19"/>
      <c r="J819" s="19"/>
      <c r="K819" s="20"/>
      <c r="L819" s="19"/>
      <c r="M819" s="19"/>
      <c r="N819" s="20"/>
    </row>
    <row r="820">
      <c r="E820" s="19"/>
      <c r="F820" s="19"/>
      <c r="G820" s="19"/>
      <c r="H820" s="20"/>
      <c r="I820" s="19"/>
      <c r="J820" s="19"/>
      <c r="K820" s="20"/>
      <c r="L820" s="19"/>
      <c r="M820" s="19"/>
      <c r="N820" s="20"/>
    </row>
    <row r="821">
      <c r="E821" s="19"/>
      <c r="F821" s="19"/>
      <c r="G821" s="19"/>
      <c r="H821" s="20"/>
      <c r="I821" s="19"/>
      <c r="J821" s="19"/>
      <c r="K821" s="20"/>
      <c r="L821" s="19"/>
      <c r="M821" s="19"/>
      <c r="N821" s="20"/>
    </row>
    <row r="822">
      <c r="E822" s="19"/>
      <c r="F822" s="19"/>
      <c r="G822" s="19"/>
      <c r="H822" s="20"/>
      <c r="I822" s="19"/>
      <c r="J822" s="19"/>
      <c r="K822" s="20"/>
      <c r="L822" s="19"/>
      <c r="M822" s="19"/>
      <c r="N822" s="20"/>
    </row>
    <row r="823">
      <c r="E823" s="19"/>
      <c r="F823" s="19"/>
      <c r="G823" s="19"/>
      <c r="H823" s="20"/>
      <c r="I823" s="19"/>
      <c r="J823" s="19"/>
      <c r="K823" s="20"/>
      <c r="L823" s="19"/>
      <c r="M823" s="19"/>
      <c r="N823" s="20"/>
    </row>
    <row r="824">
      <c r="E824" s="19"/>
      <c r="F824" s="19"/>
      <c r="G824" s="19"/>
      <c r="H824" s="20"/>
      <c r="I824" s="19"/>
      <c r="J824" s="19"/>
      <c r="K824" s="20"/>
      <c r="L824" s="19"/>
      <c r="M824" s="19"/>
      <c r="N824" s="20"/>
    </row>
    <row r="825">
      <c r="E825" s="19"/>
      <c r="F825" s="19"/>
      <c r="G825" s="19"/>
      <c r="H825" s="20"/>
      <c r="I825" s="19"/>
      <c r="J825" s="19"/>
      <c r="K825" s="20"/>
      <c r="L825" s="19"/>
      <c r="M825" s="19"/>
      <c r="N825" s="20"/>
    </row>
    <row r="826">
      <c r="E826" s="19"/>
      <c r="F826" s="19"/>
      <c r="G826" s="19"/>
      <c r="H826" s="20"/>
      <c r="I826" s="19"/>
      <c r="J826" s="19"/>
      <c r="K826" s="20"/>
      <c r="L826" s="19"/>
      <c r="M826" s="19"/>
      <c r="N826" s="20"/>
    </row>
    <row r="827">
      <c r="E827" s="19"/>
      <c r="F827" s="19"/>
      <c r="G827" s="19"/>
      <c r="H827" s="20"/>
      <c r="I827" s="19"/>
      <c r="J827" s="19"/>
      <c r="K827" s="20"/>
      <c r="L827" s="19"/>
      <c r="M827" s="19"/>
      <c r="N827" s="20"/>
    </row>
    <row r="828">
      <c r="E828" s="19"/>
      <c r="F828" s="19"/>
      <c r="G828" s="19"/>
      <c r="H828" s="20"/>
      <c r="I828" s="19"/>
      <c r="J828" s="19"/>
      <c r="K828" s="20"/>
      <c r="L828" s="19"/>
      <c r="M828" s="19"/>
      <c r="N828" s="20"/>
    </row>
    <row r="829">
      <c r="E829" s="19"/>
      <c r="F829" s="19"/>
      <c r="G829" s="19"/>
      <c r="H829" s="20"/>
      <c r="I829" s="19"/>
      <c r="J829" s="19"/>
      <c r="K829" s="20"/>
      <c r="L829" s="19"/>
      <c r="M829" s="19"/>
      <c r="N829" s="20"/>
    </row>
    <row r="830">
      <c r="E830" s="19"/>
      <c r="F830" s="19"/>
      <c r="G830" s="19"/>
      <c r="H830" s="20"/>
      <c r="I830" s="19"/>
      <c r="J830" s="19"/>
      <c r="K830" s="20"/>
      <c r="L830" s="19"/>
      <c r="M830" s="19"/>
      <c r="N830" s="20"/>
    </row>
    <row r="831">
      <c r="E831" s="19"/>
      <c r="F831" s="19"/>
      <c r="G831" s="19"/>
      <c r="H831" s="20"/>
      <c r="I831" s="19"/>
      <c r="J831" s="19"/>
      <c r="K831" s="20"/>
      <c r="L831" s="19"/>
      <c r="M831" s="19"/>
      <c r="N831" s="20"/>
    </row>
    <row r="832">
      <c r="E832" s="19"/>
      <c r="F832" s="19"/>
      <c r="G832" s="19"/>
      <c r="H832" s="20"/>
      <c r="I832" s="19"/>
      <c r="J832" s="19"/>
      <c r="K832" s="20"/>
      <c r="L832" s="19"/>
      <c r="M832" s="19"/>
      <c r="N832" s="20"/>
    </row>
    <row r="833">
      <c r="E833" s="19"/>
      <c r="F833" s="19"/>
      <c r="G833" s="19"/>
      <c r="H833" s="20"/>
      <c r="I833" s="19"/>
      <c r="J833" s="19"/>
      <c r="K833" s="20"/>
      <c r="L833" s="19"/>
      <c r="M833" s="19"/>
      <c r="N833" s="20"/>
    </row>
    <row r="834">
      <c r="E834" s="19"/>
      <c r="F834" s="19"/>
      <c r="G834" s="19"/>
      <c r="H834" s="20"/>
      <c r="I834" s="19"/>
      <c r="J834" s="19"/>
      <c r="K834" s="20"/>
      <c r="L834" s="19"/>
      <c r="M834" s="19"/>
      <c r="N834" s="20"/>
    </row>
    <row r="835">
      <c r="E835" s="19"/>
      <c r="F835" s="19"/>
      <c r="G835" s="19"/>
      <c r="H835" s="20"/>
      <c r="I835" s="19"/>
      <c r="J835" s="19"/>
      <c r="K835" s="20"/>
      <c r="L835" s="19"/>
      <c r="M835" s="19"/>
      <c r="N835" s="20"/>
    </row>
    <row r="836">
      <c r="E836" s="19"/>
      <c r="F836" s="19"/>
      <c r="G836" s="19"/>
      <c r="H836" s="20"/>
      <c r="I836" s="19"/>
      <c r="J836" s="19"/>
      <c r="K836" s="20"/>
      <c r="L836" s="19"/>
      <c r="M836" s="19"/>
      <c r="N836" s="20"/>
    </row>
    <row r="837">
      <c r="E837" s="19"/>
      <c r="F837" s="19"/>
      <c r="G837" s="19"/>
      <c r="H837" s="20"/>
      <c r="I837" s="19"/>
      <c r="J837" s="19"/>
      <c r="K837" s="20"/>
      <c r="L837" s="19"/>
      <c r="M837" s="19"/>
      <c r="N837" s="20"/>
    </row>
    <row r="838">
      <c r="E838" s="19"/>
      <c r="F838" s="19"/>
      <c r="G838" s="19"/>
      <c r="H838" s="20"/>
      <c r="I838" s="19"/>
      <c r="J838" s="19"/>
      <c r="K838" s="20"/>
      <c r="L838" s="19"/>
      <c r="M838" s="19"/>
      <c r="N838" s="20"/>
    </row>
    <row r="839">
      <c r="E839" s="19"/>
      <c r="F839" s="19"/>
      <c r="G839" s="19"/>
      <c r="H839" s="20"/>
      <c r="I839" s="19"/>
      <c r="J839" s="19"/>
      <c r="K839" s="20"/>
      <c r="L839" s="19"/>
      <c r="M839" s="19"/>
      <c r="N839" s="20"/>
    </row>
    <row r="840">
      <c r="E840" s="19"/>
      <c r="F840" s="19"/>
      <c r="G840" s="19"/>
      <c r="H840" s="20"/>
      <c r="I840" s="19"/>
      <c r="J840" s="19"/>
      <c r="K840" s="20"/>
      <c r="L840" s="19"/>
      <c r="M840" s="19"/>
      <c r="N840" s="20"/>
    </row>
    <row r="841">
      <c r="E841" s="19"/>
      <c r="F841" s="19"/>
      <c r="G841" s="19"/>
      <c r="H841" s="20"/>
      <c r="I841" s="19"/>
      <c r="J841" s="19"/>
      <c r="K841" s="20"/>
      <c r="L841" s="19"/>
      <c r="M841" s="19"/>
      <c r="N841" s="20"/>
    </row>
    <row r="842">
      <c r="E842" s="19"/>
      <c r="F842" s="19"/>
      <c r="G842" s="19"/>
      <c r="H842" s="20"/>
      <c r="I842" s="19"/>
      <c r="J842" s="19"/>
      <c r="K842" s="20"/>
      <c r="L842" s="19"/>
      <c r="M842" s="19"/>
      <c r="N842" s="20"/>
    </row>
    <row r="843">
      <c r="E843" s="19"/>
      <c r="F843" s="19"/>
      <c r="G843" s="19"/>
      <c r="H843" s="20"/>
      <c r="I843" s="19"/>
      <c r="J843" s="19"/>
      <c r="K843" s="20"/>
      <c r="L843" s="19"/>
      <c r="M843" s="19"/>
      <c r="N843" s="20"/>
    </row>
    <row r="844">
      <c r="E844" s="19"/>
      <c r="F844" s="19"/>
      <c r="G844" s="19"/>
      <c r="H844" s="20"/>
      <c r="I844" s="19"/>
      <c r="J844" s="19"/>
      <c r="K844" s="20"/>
      <c r="L844" s="19"/>
      <c r="M844" s="19"/>
      <c r="N844" s="20"/>
    </row>
    <row r="845">
      <c r="E845" s="19"/>
      <c r="F845" s="19"/>
      <c r="G845" s="19"/>
      <c r="H845" s="20"/>
      <c r="I845" s="19"/>
      <c r="J845" s="19"/>
      <c r="K845" s="20"/>
      <c r="L845" s="19"/>
      <c r="M845" s="19"/>
      <c r="N845" s="20"/>
    </row>
    <row r="846">
      <c r="E846" s="19"/>
      <c r="F846" s="19"/>
      <c r="G846" s="19"/>
      <c r="H846" s="20"/>
      <c r="I846" s="19"/>
      <c r="J846" s="19"/>
      <c r="K846" s="20"/>
      <c r="L846" s="19"/>
      <c r="M846" s="19"/>
      <c r="N846" s="20"/>
    </row>
    <row r="847">
      <c r="E847" s="19"/>
      <c r="F847" s="19"/>
      <c r="G847" s="19"/>
      <c r="H847" s="20"/>
      <c r="I847" s="19"/>
      <c r="J847" s="19"/>
      <c r="K847" s="20"/>
      <c r="L847" s="19"/>
      <c r="M847" s="19"/>
      <c r="N847" s="20"/>
    </row>
    <row r="848">
      <c r="E848" s="19"/>
      <c r="F848" s="19"/>
      <c r="G848" s="19"/>
      <c r="H848" s="20"/>
      <c r="I848" s="19"/>
      <c r="J848" s="19"/>
      <c r="K848" s="20"/>
      <c r="L848" s="19"/>
      <c r="M848" s="19"/>
      <c r="N848" s="20"/>
    </row>
    <row r="849">
      <c r="E849" s="19"/>
      <c r="F849" s="19"/>
      <c r="G849" s="19"/>
      <c r="H849" s="20"/>
      <c r="I849" s="19"/>
      <c r="J849" s="19"/>
      <c r="K849" s="20"/>
      <c r="L849" s="19"/>
      <c r="M849" s="19"/>
      <c r="N849" s="20"/>
    </row>
    <row r="850">
      <c r="E850" s="19"/>
      <c r="F850" s="19"/>
      <c r="G850" s="19"/>
      <c r="H850" s="20"/>
      <c r="I850" s="19"/>
      <c r="J850" s="19"/>
      <c r="K850" s="20"/>
      <c r="L850" s="19"/>
      <c r="M850" s="19"/>
      <c r="N850" s="20"/>
    </row>
    <row r="851">
      <c r="E851" s="19"/>
      <c r="F851" s="19"/>
      <c r="G851" s="19"/>
      <c r="H851" s="20"/>
      <c r="I851" s="19"/>
      <c r="J851" s="19"/>
      <c r="K851" s="20"/>
      <c r="L851" s="19"/>
      <c r="M851" s="19"/>
      <c r="N851" s="20"/>
    </row>
    <row r="852">
      <c r="E852" s="19"/>
      <c r="F852" s="19"/>
      <c r="G852" s="19"/>
      <c r="H852" s="20"/>
      <c r="I852" s="19"/>
      <c r="J852" s="19"/>
      <c r="K852" s="20"/>
      <c r="L852" s="19"/>
      <c r="M852" s="19"/>
      <c r="N852" s="20"/>
    </row>
    <row r="853">
      <c r="E853" s="19"/>
      <c r="F853" s="19"/>
      <c r="G853" s="19"/>
      <c r="H853" s="20"/>
      <c r="I853" s="19"/>
      <c r="J853" s="19"/>
      <c r="K853" s="20"/>
      <c r="L853" s="19"/>
      <c r="M853" s="19"/>
      <c r="N853" s="20"/>
    </row>
    <row r="854">
      <c r="E854" s="19"/>
      <c r="F854" s="19"/>
      <c r="G854" s="19"/>
      <c r="H854" s="20"/>
      <c r="I854" s="19"/>
      <c r="J854" s="19"/>
      <c r="K854" s="20"/>
      <c r="L854" s="19"/>
      <c r="M854" s="19"/>
      <c r="N854" s="20"/>
    </row>
    <row r="855">
      <c r="E855" s="19"/>
      <c r="F855" s="19"/>
      <c r="G855" s="19"/>
      <c r="H855" s="20"/>
      <c r="I855" s="19"/>
      <c r="J855" s="19"/>
      <c r="K855" s="20"/>
      <c r="L855" s="19"/>
      <c r="M855" s="19"/>
      <c r="N855" s="20"/>
    </row>
    <row r="856">
      <c r="E856" s="19"/>
      <c r="F856" s="19"/>
      <c r="G856" s="19"/>
      <c r="H856" s="20"/>
      <c r="I856" s="19"/>
      <c r="J856" s="19"/>
      <c r="K856" s="20"/>
      <c r="L856" s="19"/>
      <c r="M856" s="19"/>
      <c r="N856" s="20"/>
    </row>
    <row r="857">
      <c r="E857" s="19"/>
      <c r="F857" s="19"/>
      <c r="G857" s="19"/>
      <c r="H857" s="20"/>
      <c r="I857" s="19"/>
      <c r="J857" s="19"/>
      <c r="K857" s="20"/>
      <c r="L857" s="19"/>
      <c r="M857" s="19"/>
      <c r="N857" s="20"/>
    </row>
    <row r="858">
      <c r="E858" s="19"/>
      <c r="F858" s="19"/>
      <c r="G858" s="19"/>
      <c r="H858" s="20"/>
      <c r="I858" s="19"/>
      <c r="J858" s="19"/>
      <c r="K858" s="20"/>
      <c r="L858" s="19"/>
      <c r="M858" s="19"/>
      <c r="N858" s="20"/>
    </row>
    <row r="859">
      <c r="E859" s="19"/>
      <c r="F859" s="19"/>
      <c r="G859" s="19"/>
      <c r="H859" s="20"/>
      <c r="I859" s="19"/>
      <c r="J859" s="19"/>
      <c r="K859" s="20"/>
      <c r="L859" s="19"/>
      <c r="M859" s="19"/>
      <c r="N859" s="20"/>
    </row>
    <row r="860">
      <c r="E860" s="19"/>
      <c r="F860" s="19"/>
      <c r="G860" s="19"/>
      <c r="H860" s="20"/>
      <c r="I860" s="19"/>
      <c r="J860" s="19"/>
      <c r="K860" s="20"/>
      <c r="L860" s="19"/>
      <c r="M860" s="19"/>
      <c r="N860" s="20"/>
    </row>
    <row r="861">
      <c r="E861" s="19"/>
      <c r="F861" s="19"/>
      <c r="G861" s="19"/>
      <c r="H861" s="20"/>
      <c r="I861" s="19"/>
      <c r="J861" s="19"/>
      <c r="K861" s="20"/>
      <c r="L861" s="19"/>
      <c r="M861" s="19"/>
      <c r="N861" s="20"/>
    </row>
    <row r="862">
      <c r="E862" s="19"/>
      <c r="F862" s="19"/>
      <c r="G862" s="19"/>
      <c r="H862" s="20"/>
      <c r="I862" s="19"/>
      <c r="J862" s="19"/>
      <c r="K862" s="20"/>
      <c r="L862" s="19"/>
      <c r="M862" s="19"/>
      <c r="N862" s="20"/>
    </row>
    <row r="863">
      <c r="E863" s="19"/>
      <c r="F863" s="19"/>
      <c r="G863" s="19"/>
      <c r="H863" s="20"/>
      <c r="I863" s="19"/>
      <c r="J863" s="19"/>
      <c r="K863" s="20"/>
      <c r="L863" s="19"/>
      <c r="M863" s="19"/>
      <c r="N863" s="20"/>
    </row>
    <row r="864">
      <c r="E864" s="19"/>
      <c r="F864" s="19"/>
      <c r="G864" s="19"/>
      <c r="H864" s="20"/>
      <c r="I864" s="19"/>
      <c r="J864" s="19"/>
      <c r="K864" s="20"/>
      <c r="L864" s="19"/>
      <c r="M864" s="19"/>
      <c r="N864" s="20"/>
    </row>
    <row r="865">
      <c r="E865" s="19"/>
      <c r="F865" s="19"/>
      <c r="G865" s="19"/>
      <c r="H865" s="20"/>
      <c r="I865" s="19"/>
      <c r="J865" s="19"/>
      <c r="K865" s="20"/>
      <c r="L865" s="19"/>
      <c r="M865" s="19"/>
      <c r="N865" s="20"/>
    </row>
    <row r="866">
      <c r="E866" s="19"/>
      <c r="F866" s="19"/>
      <c r="G866" s="19"/>
      <c r="H866" s="20"/>
      <c r="I866" s="19"/>
      <c r="J866" s="19"/>
      <c r="K866" s="20"/>
      <c r="L866" s="19"/>
      <c r="M866" s="19"/>
      <c r="N866" s="20"/>
    </row>
    <row r="867">
      <c r="E867" s="19"/>
      <c r="F867" s="19"/>
      <c r="G867" s="19"/>
      <c r="H867" s="20"/>
      <c r="I867" s="19"/>
      <c r="J867" s="19"/>
      <c r="K867" s="20"/>
      <c r="L867" s="19"/>
      <c r="M867" s="19"/>
      <c r="N867" s="20"/>
    </row>
    <row r="868">
      <c r="E868" s="19"/>
      <c r="F868" s="19"/>
      <c r="G868" s="19"/>
      <c r="H868" s="20"/>
      <c r="I868" s="19"/>
      <c r="J868" s="19"/>
      <c r="K868" s="20"/>
      <c r="L868" s="19"/>
      <c r="M868" s="19"/>
      <c r="N868" s="20"/>
    </row>
    <row r="869">
      <c r="E869" s="19"/>
      <c r="F869" s="19"/>
      <c r="G869" s="19"/>
      <c r="H869" s="20"/>
      <c r="I869" s="19"/>
      <c r="J869" s="19"/>
      <c r="K869" s="20"/>
      <c r="L869" s="19"/>
      <c r="M869" s="19"/>
      <c r="N869" s="20"/>
    </row>
    <row r="870">
      <c r="E870" s="19"/>
      <c r="F870" s="19"/>
      <c r="G870" s="19"/>
      <c r="H870" s="20"/>
      <c r="I870" s="19"/>
      <c r="J870" s="19"/>
      <c r="K870" s="20"/>
      <c r="L870" s="19"/>
      <c r="M870" s="19"/>
      <c r="N870" s="20"/>
    </row>
    <row r="871">
      <c r="E871" s="19"/>
      <c r="F871" s="19"/>
      <c r="G871" s="19"/>
      <c r="H871" s="20"/>
      <c r="I871" s="19"/>
      <c r="J871" s="19"/>
      <c r="K871" s="20"/>
      <c r="L871" s="19"/>
      <c r="M871" s="19"/>
      <c r="N871" s="20"/>
    </row>
    <row r="872">
      <c r="E872" s="19"/>
      <c r="F872" s="19"/>
      <c r="G872" s="19"/>
      <c r="H872" s="20"/>
      <c r="I872" s="19"/>
      <c r="J872" s="19"/>
      <c r="K872" s="20"/>
      <c r="L872" s="19"/>
      <c r="M872" s="19"/>
      <c r="N872" s="20"/>
    </row>
    <row r="873">
      <c r="E873" s="19"/>
      <c r="F873" s="19"/>
      <c r="G873" s="19"/>
      <c r="H873" s="20"/>
      <c r="I873" s="19"/>
      <c r="J873" s="19"/>
      <c r="K873" s="20"/>
      <c r="L873" s="19"/>
      <c r="M873" s="19"/>
      <c r="N873" s="20"/>
    </row>
    <row r="874">
      <c r="E874" s="19"/>
      <c r="F874" s="19"/>
      <c r="G874" s="19"/>
      <c r="H874" s="20"/>
      <c r="I874" s="19"/>
      <c r="J874" s="19"/>
      <c r="K874" s="20"/>
      <c r="L874" s="19"/>
      <c r="M874" s="19"/>
      <c r="N874" s="20"/>
    </row>
    <row r="875">
      <c r="E875" s="19"/>
      <c r="F875" s="19"/>
      <c r="G875" s="19"/>
      <c r="H875" s="20"/>
      <c r="I875" s="19"/>
      <c r="J875" s="19"/>
      <c r="K875" s="20"/>
      <c r="L875" s="19"/>
      <c r="M875" s="19"/>
      <c r="N875" s="20"/>
    </row>
    <row r="876">
      <c r="E876" s="19"/>
      <c r="F876" s="19"/>
      <c r="G876" s="19"/>
      <c r="H876" s="20"/>
      <c r="I876" s="19"/>
      <c r="J876" s="19"/>
      <c r="K876" s="20"/>
      <c r="L876" s="19"/>
      <c r="M876" s="19"/>
      <c r="N876" s="20"/>
    </row>
    <row r="877">
      <c r="E877" s="19"/>
      <c r="F877" s="19"/>
      <c r="G877" s="19"/>
      <c r="H877" s="20"/>
      <c r="I877" s="19"/>
      <c r="J877" s="19"/>
      <c r="K877" s="20"/>
      <c r="L877" s="19"/>
      <c r="M877" s="19"/>
      <c r="N877" s="20"/>
    </row>
    <row r="878">
      <c r="E878" s="19"/>
      <c r="F878" s="19"/>
      <c r="G878" s="19"/>
      <c r="H878" s="20"/>
      <c r="I878" s="19"/>
      <c r="J878" s="19"/>
      <c r="K878" s="20"/>
      <c r="L878" s="19"/>
      <c r="M878" s="19"/>
      <c r="N878" s="20"/>
    </row>
    <row r="879">
      <c r="E879" s="19"/>
      <c r="F879" s="19"/>
      <c r="G879" s="19"/>
      <c r="H879" s="20"/>
      <c r="I879" s="19"/>
      <c r="J879" s="19"/>
      <c r="K879" s="20"/>
      <c r="L879" s="19"/>
      <c r="M879" s="19"/>
      <c r="N879" s="20"/>
    </row>
    <row r="880">
      <c r="E880" s="19"/>
      <c r="F880" s="19"/>
      <c r="G880" s="19"/>
      <c r="H880" s="20"/>
      <c r="I880" s="19"/>
      <c r="J880" s="19"/>
      <c r="K880" s="20"/>
      <c r="L880" s="19"/>
      <c r="M880" s="19"/>
      <c r="N880" s="20"/>
    </row>
    <row r="881">
      <c r="E881" s="19"/>
      <c r="F881" s="19"/>
      <c r="G881" s="19"/>
      <c r="H881" s="20"/>
      <c r="I881" s="19"/>
      <c r="J881" s="19"/>
      <c r="K881" s="20"/>
      <c r="L881" s="19"/>
      <c r="M881" s="19"/>
      <c r="N881" s="20"/>
    </row>
    <row r="882">
      <c r="E882" s="19"/>
      <c r="F882" s="19"/>
      <c r="G882" s="19"/>
      <c r="H882" s="20"/>
      <c r="I882" s="19"/>
      <c r="J882" s="19"/>
      <c r="K882" s="20"/>
      <c r="L882" s="19"/>
      <c r="M882" s="19"/>
      <c r="N882" s="20"/>
    </row>
    <row r="883">
      <c r="E883" s="19"/>
      <c r="F883" s="19"/>
      <c r="G883" s="19"/>
      <c r="H883" s="20"/>
      <c r="I883" s="19"/>
      <c r="J883" s="19"/>
      <c r="K883" s="20"/>
      <c r="L883" s="19"/>
      <c r="M883" s="19"/>
      <c r="N883" s="20"/>
    </row>
    <row r="884">
      <c r="E884" s="19"/>
      <c r="F884" s="19"/>
      <c r="G884" s="19"/>
      <c r="H884" s="20"/>
      <c r="I884" s="19"/>
      <c r="J884" s="19"/>
      <c r="K884" s="20"/>
      <c r="L884" s="19"/>
      <c r="M884" s="19"/>
      <c r="N884" s="20"/>
    </row>
    <row r="885">
      <c r="E885" s="19"/>
      <c r="F885" s="19"/>
      <c r="G885" s="19"/>
      <c r="H885" s="20"/>
      <c r="I885" s="19"/>
      <c r="J885" s="19"/>
      <c r="K885" s="20"/>
      <c r="L885" s="19"/>
      <c r="M885" s="19"/>
      <c r="N885" s="20"/>
    </row>
    <row r="886">
      <c r="E886" s="19"/>
      <c r="F886" s="19"/>
      <c r="G886" s="19"/>
      <c r="H886" s="20"/>
      <c r="I886" s="19"/>
      <c r="J886" s="19"/>
      <c r="K886" s="20"/>
      <c r="L886" s="19"/>
      <c r="M886" s="19"/>
      <c r="N886" s="20"/>
    </row>
    <row r="887">
      <c r="E887" s="19"/>
      <c r="F887" s="19"/>
      <c r="G887" s="19"/>
      <c r="H887" s="20"/>
      <c r="I887" s="19"/>
      <c r="J887" s="19"/>
      <c r="K887" s="20"/>
      <c r="L887" s="19"/>
      <c r="M887" s="19"/>
      <c r="N887" s="20"/>
    </row>
    <row r="888">
      <c r="E888" s="19"/>
      <c r="F888" s="19"/>
      <c r="G888" s="19"/>
      <c r="H888" s="20"/>
      <c r="I888" s="19"/>
      <c r="J888" s="19"/>
      <c r="K888" s="20"/>
      <c r="L888" s="19"/>
      <c r="M888" s="19"/>
      <c r="N888" s="20"/>
    </row>
    <row r="889">
      <c r="E889" s="19"/>
      <c r="F889" s="19"/>
      <c r="G889" s="19"/>
      <c r="H889" s="20"/>
      <c r="I889" s="19"/>
      <c r="J889" s="19"/>
      <c r="K889" s="20"/>
      <c r="L889" s="19"/>
      <c r="M889" s="19"/>
      <c r="N889" s="20"/>
    </row>
    <row r="890">
      <c r="E890" s="19"/>
      <c r="F890" s="19"/>
      <c r="G890" s="19"/>
      <c r="H890" s="20"/>
      <c r="I890" s="19"/>
      <c r="J890" s="19"/>
      <c r="K890" s="20"/>
      <c r="L890" s="19"/>
      <c r="M890" s="19"/>
      <c r="N890" s="20"/>
    </row>
    <row r="891">
      <c r="E891" s="19"/>
      <c r="F891" s="19"/>
      <c r="G891" s="19"/>
      <c r="H891" s="20"/>
      <c r="I891" s="19"/>
      <c r="J891" s="19"/>
      <c r="K891" s="20"/>
      <c r="L891" s="19"/>
      <c r="M891" s="19"/>
      <c r="N891" s="20"/>
    </row>
    <row r="892">
      <c r="E892" s="19"/>
      <c r="F892" s="19"/>
      <c r="G892" s="19"/>
      <c r="H892" s="20"/>
      <c r="I892" s="19"/>
      <c r="J892" s="19"/>
      <c r="K892" s="20"/>
      <c r="L892" s="19"/>
      <c r="M892" s="19"/>
      <c r="N892" s="20"/>
    </row>
    <row r="893">
      <c r="E893" s="19"/>
      <c r="F893" s="19"/>
      <c r="G893" s="19"/>
      <c r="H893" s="20"/>
      <c r="I893" s="19"/>
      <c r="J893" s="19"/>
      <c r="K893" s="20"/>
      <c r="L893" s="19"/>
      <c r="M893" s="19"/>
      <c r="N893" s="20"/>
    </row>
    <row r="894">
      <c r="E894" s="19"/>
      <c r="F894" s="19"/>
      <c r="G894" s="19"/>
      <c r="H894" s="20"/>
      <c r="I894" s="19"/>
      <c r="J894" s="19"/>
      <c r="K894" s="20"/>
      <c r="L894" s="19"/>
      <c r="M894" s="19"/>
      <c r="N894" s="20"/>
    </row>
    <row r="895">
      <c r="E895" s="19"/>
      <c r="F895" s="19"/>
      <c r="G895" s="19"/>
      <c r="H895" s="20"/>
      <c r="I895" s="19"/>
      <c r="J895" s="19"/>
      <c r="K895" s="20"/>
      <c r="L895" s="19"/>
      <c r="M895" s="19"/>
      <c r="N895" s="20"/>
    </row>
    <row r="896">
      <c r="E896" s="19"/>
      <c r="F896" s="19"/>
      <c r="G896" s="19"/>
      <c r="H896" s="20"/>
      <c r="I896" s="19"/>
      <c r="J896" s="19"/>
      <c r="K896" s="20"/>
      <c r="L896" s="19"/>
      <c r="M896" s="19"/>
      <c r="N896" s="20"/>
    </row>
    <row r="897">
      <c r="E897" s="19"/>
      <c r="F897" s="19"/>
      <c r="G897" s="19"/>
      <c r="H897" s="20"/>
      <c r="I897" s="19"/>
      <c r="J897" s="19"/>
      <c r="K897" s="20"/>
      <c r="L897" s="19"/>
      <c r="M897" s="19"/>
      <c r="N897" s="20"/>
    </row>
    <row r="898">
      <c r="E898" s="19"/>
      <c r="F898" s="19"/>
      <c r="G898" s="19"/>
      <c r="H898" s="20"/>
      <c r="I898" s="19"/>
      <c r="J898" s="19"/>
      <c r="K898" s="20"/>
      <c r="L898" s="19"/>
      <c r="M898" s="19"/>
      <c r="N898" s="20"/>
    </row>
    <row r="899">
      <c r="E899" s="19"/>
      <c r="F899" s="19"/>
      <c r="G899" s="19"/>
      <c r="H899" s="20"/>
      <c r="I899" s="19"/>
      <c r="J899" s="19"/>
      <c r="K899" s="20"/>
      <c r="L899" s="19"/>
      <c r="M899" s="19"/>
      <c r="N899" s="20"/>
    </row>
    <row r="900">
      <c r="E900" s="19"/>
      <c r="F900" s="19"/>
      <c r="G900" s="19"/>
      <c r="H900" s="20"/>
      <c r="I900" s="19"/>
      <c r="J900" s="19"/>
      <c r="K900" s="20"/>
      <c r="L900" s="19"/>
      <c r="M900" s="19"/>
      <c r="N900" s="20"/>
    </row>
    <row r="901">
      <c r="E901" s="19"/>
      <c r="F901" s="19"/>
      <c r="G901" s="19"/>
      <c r="H901" s="20"/>
      <c r="I901" s="19"/>
      <c r="J901" s="19"/>
      <c r="K901" s="20"/>
      <c r="L901" s="19"/>
      <c r="M901" s="19"/>
      <c r="N901" s="20"/>
    </row>
    <row r="902">
      <c r="E902" s="19"/>
      <c r="F902" s="19"/>
      <c r="G902" s="19"/>
      <c r="H902" s="20"/>
      <c r="I902" s="19"/>
      <c r="J902" s="19"/>
      <c r="K902" s="20"/>
      <c r="L902" s="19"/>
      <c r="M902" s="19"/>
      <c r="N902" s="20"/>
    </row>
    <row r="903">
      <c r="E903" s="19"/>
      <c r="F903" s="19"/>
      <c r="G903" s="19"/>
      <c r="H903" s="20"/>
      <c r="I903" s="19"/>
      <c r="J903" s="19"/>
      <c r="K903" s="20"/>
      <c r="L903" s="19"/>
      <c r="M903" s="19"/>
      <c r="N903" s="20"/>
    </row>
    <row r="904">
      <c r="E904" s="19"/>
      <c r="F904" s="19"/>
      <c r="G904" s="19"/>
      <c r="H904" s="20"/>
      <c r="I904" s="19"/>
      <c r="J904" s="19"/>
      <c r="K904" s="20"/>
      <c r="L904" s="19"/>
      <c r="M904" s="19"/>
      <c r="N904" s="20"/>
    </row>
    <row r="905">
      <c r="E905" s="19"/>
      <c r="F905" s="19"/>
      <c r="G905" s="19"/>
      <c r="H905" s="20"/>
      <c r="I905" s="19"/>
      <c r="J905" s="19"/>
      <c r="K905" s="20"/>
      <c r="L905" s="19"/>
      <c r="M905" s="19"/>
      <c r="N905" s="20"/>
    </row>
    <row r="906">
      <c r="E906" s="19"/>
      <c r="F906" s="19"/>
      <c r="G906" s="19"/>
      <c r="H906" s="20"/>
      <c r="I906" s="19"/>
      <c r="J906" s="19"/>
      <c r="K906" s="20"/>
      <c r="L906" s="19"/>
      <c r="M906" s="19"/>
      <c r="N906" s="20"/>
    </row>
    <row r="907">
      <c r="E907" s="19"/>
      <c r="F907" s="19"/>
      <c r="G907" s="19"/>
      <c r="H907" s="20"/>
      <c r="I907" s="19"/>
      <c r="J907" s="19"/>
      <c r="K907" s="20"/>
      <c r="L907" s="19"/>
      <c r="M907" s="19"/>
      <c r="N907" s="20"/>
    </row>
    <row r="908">
      <c r="E908" s="19"/>
      <c r="F908" s="19"/>
      <c r="G908" s="19"/>
      <c r="H908" s="20"/>
      <c r="I908" s="19"/>
      <c r="J908" s="19"/>
      <c r="K908" s="20"/>
      <c r="L908" s="19"/>
      <c r="M908" s="19"/>
      <c r="N908" s="20"/>
    </row>
    <row r="909">
      <c r="E909" s="19"/>
      <c r="F909" s="19"/>
      <c r="G909" s="19"/>
      <c r="H909" s="20"/>
      <c r="I909" s="19"/>
      <c r="J909" s="19"/>
      <c r="K909" s="20"/>
      <c r="L909" s="19"/>
      <c r="M909" s="19"/>
      <c r="N909" s="20"/>
    </row>
    <row r="910">
      <c r="E910" s="19"/>
      <c r="F910" s="19"/>
      <c r="G910" s="19"/>
      <c r="H910" s="20"/>
      <c r="I910" s="19"/>
      <c r="J910" s="19"/>
      <c r="K910" s="20"/>
      <c r="L910" s="19"/>
      <c r="M910" s="19"/>
      <c r="N910" s="20"/>
    </row>
    <row r="911">
      <c r="E911" s="19"/>
      <c r="F911" s="19"/>
      <c r="G911" s="19"/>
      <c r="H911" s="20"/>
      <c r="I911" s="19"/>
      <c r="J911" s="19"/>
      <c r="K911" s="20"/>
      <c r="L911" s="19"/>
      <c r="M911" s="19"/>
      <c r="N911" s="20"/>
    </row>
    <row r="912">
      <c r="E912" s="19"/>
      <c r="F912" s="19"/>
      <c r="G912" s="19"/>
      <c r="H912" s="20"/>
      <c r="I912" s="19"/>
      <c r="J912" s="19"/>
      <c r="K912" s="20"/>
      <c r="L912" s="19"/>
      <c r="M912" s="19"/>
      <c r="N912" s="20"/>
    </row>
    <row r="913">
      <c r="E913" s="19"/>
      <c r="F913" s="19"/>
      <c r="G913" s="19"/>
      <c r="H913" s="20"/>
      <c r="I913" s="19"/>
      <c r="J913" s="19"/>
      <c r="K913" s="20"/>
      <c r="L913" s="19"/>
      <c r="M913" s="19"/>
      <c r="N913" s="20"/>
    </row>
    <row r="914">
      <c r="E914" s="19"/>
      <c r="F914" s="19"/>
      <c r="G914" s="19"/>
      <c r="H914" s="20"/>
      <c r="I914" s="19"/>
      <c r="J914" s="19"/>
      <c r="K914" s="20"/>
      <c r="L914" s="19"/>
      <c r="M914" s="19"/>
      <c r="N914" s="20"/>
    </row>
    <row r="915">
      <c r="E915" s="19"/>
      <c r="F915" s="19"/>
      <c r="G915" s="19"/>
      <c r="H915" s="20"/>
      <c r="I915" s="19"/>
      <c r="J915" s="19"/>
      <c r="K915" s="20"/>
      <c r="L915" s="19"/>
      <c r="M915" s="19"/>
      <c r="N915" s="20"/>
    </row>
    <row r="916">
      <c r="E916" s="19"/>
      <c r="F916" s="19"/>
      <c r="G916" s="19"/>
      <c r="H916" s="20"/>
      <c r="I916" s="19"/>
      <c r="J916" s="19"/>
      <c r="K916" s="20"/>
      <c r="L916" s="19"/>
      <c r="M916" s="19"/>
      <c r="N916" s="20"/>
    </row>
    <row r="917">
      <c r="E917" s="19"/>
      <c r="F917" s="19"/>
      <c r="G917" s="19"/>
      <c r="H917" s="20"/>
      <c r="I917" s="19"/>
      <c r="J917" s="19"/>
      <c r="K917" s="20"/>
      <c r="L917" s="19"/>
      <c r="M917" s="19"/>
      <c r="N917" s="20"/>
    </row>
    <row r="918">
      <c r="E918" s="19"/>
      <c r="F918" s="19"/>
      <c r="G918" s="19"/>
      <c r="H918" s="20"/>
      <c r="I918" s="19"/>
      <c r="J918" s="19"/>
      <c r="K918" s="20"/>
      <c r="L918" s="19"/>
      <c r="M918" s="19"/>
      <c r="N918" s="20"/>
    </row>
    <row r="919">
      <c r="E919" s="19"/>
      <c r="F919" s="19"/>
      <c r="G919" s="19"/>
      <c r="H919" s="20"/>
      <c r="I919" s="19"/>
      <c r="J919" s="19"/>
      <c r="K919" s="20"/>
      <c r="L919" s="19"/>
      <c r="M919" s="19"/>
      <c r="N919" s="20"/>
    </row>
    <row r="920">
      <c r="E920" s="19"/>
      <c r="F920" s="19"/>
      <c r="G920" s="19"/>
      <c r="H920" s="20"/>
      <c r="I920" s="19"/>
      <c r="J920" s="19"/>
      <c r="K920" s="20"/>
      <c r="L920" s="19"/>
      <c r="M920" s="19"/>
      <c r="N920" s="20"/>
    </row>
    <row r="921">
      <c r="E921" s="19"/>
      <c r="F921" s="19"/>
      <c r="G921" s="19"/>
      <c r="H921" s="20"/>
      <c r="I921" s="19"/>
      <c r="J921" s="19"/>
      <c r="K921" s="20"/>
      <c r="L921" s="19"/>
      <c r="M921" s="19"/>
      <c r="N921" s="20"/>
    </row>
    <row r="922">
      <c r="E922" s="19"/>
      <c r="F922" s="19"/>
      <c r="G922" s="19"/>
      <c r="H922" s="20"/>
      <c r="I922" s="19"/>
      <c r="J922" s="19"/>
      <c r="K922" s="20"/>
      <c r="L922" s="19"/>
      <c r="M922" s="19"/>
      <c r="N922" s="20"/>
    </row>
    <row r="923">
      <c r="E923" s="19"/>
      <c r="F923" s="19"/>
      <c r="G923" s="19"/>
      <c r="H923" s="20"/>
      <c r="I923" s="19"/>
      <c r="J923" s="19"/>
      <c r="K923" s="20"/>
      <c r="L923" s="19"/>
      <c r="M923" s="19"/>
      <c r="N923" s="20"/>
    </row>
    <row r="924">
      <c r="E924" s="19"/>
      <c r="F924" s="19"/>
      <c r="G924" s="19"/>
      <c r="H924" s="20"/>
      <c r="I924" s="19"/>
      <c r="J924" s="19"/>
      <c r="K924" s="20"/>
      <c r="L924" s="19"/>
      <c r="M924" s="19"/>
      <c r="N924" s="20"/>
    </row>
    <row r="925">
      <c r="E925" s="19"/>
      <c r="F925" s="19"/>
      <c r="G925" s="19"/>
      <c r="H925" s="20"/>
      <c r="I925" s="19"/>
      <c r="J925" s="19"/>
      <c r="K925" s="20"/>
      <c r="L925" s="19"/>
      <c r="M925" s="19"/>
      <c r="N925" s="20"/>
    </row>
    <row r="926">
      <c r="E926" s="19"/>
      <c r="F926" s="19"/>
      <c r="G926" s="19"/>
      <c r="H926" s="20"/>
      <c r="I926" s="19"/>
      <c r="J926" s="19"/>
      <c r="K926" s="20"/>
      <c r="L926" s="19"/>
      <c r="M926" s="19"/>
      <c r="N926" s="20"/>
    </row>
    <row r="927">
      <c r="E927" s="19"/>
      <c r="F927" s="19"/>
      <c r="G927" s="19"/>
      <c r="H927" s="20"/>
      <c r="I927" s="19"/>
      <c r="J927" s="19"/>
      <c r="K927" s="20"/>
      <c r="L927" s="19"/>
      <c r="M927" s="19"/>
      <c r="N927" s="20"/>
    </row>
    <row r="928">
      <c r="E928" s="19"/>
      <c r="F928" s="19"/>
      <c r="G928" s="19"/>
      <c r="H928" s="20"/>
      <c r="I928" s="19"/>
      <c r="J928" s="19"/>
      <c r="K928" s="20"/>
      <c r="L928" s="19"/>
      <c r="M928" s="19"/>
      <c r="N928" s="20"/>
    </row>
    <row r="929">
      <c r="E929" s="19"/>
      <c r="F929" s="19"/>
      <c r="G929" s="19"/>
      <c r="H929" s="20"/>
      <c r="I929" s="19"/>
      <c r="J929" s="19"/>
      <c r="K929" s="20"/>
      <c r="L929" s="19"/>
      <c r="M929" s="19"/>
      <c r="N929" s="20"/>
    </row>
    <row r="930">
      <c r="E930" s="19"/>
      <c r="F930" s="19"/>
      <c r="G930" s="19"/>
      <c r="H930" s="20"/>
      <c r="I930" s="19"/>
      <c r="J930" s="19"/>
      <c r="K930" s="20"/>
      <c r="L930" s="19"/>
      <c r="M930" s="19"/>
      <c r="N930" s="20"/>
    </row>
    <row r="931">
      <c r="E931" s="19"/>
      <c r="F931" s="19"/>
      <c r="G931" s="19"/>
      <c r="H931" s="20"/>
      <c r="I931" s="19"/>
      <c r="J931" s="19"/>
      <c r="K931" s="20"/>
      <c r="L931" s="19"/>
      <c r="M931" s="19"/>
      <c r="N931" s="20"/>
    </row>
    <row r="932">
      <c r="E932" s="19"/>
      <c r="F932" s="19"/>
      <c r="G932" s="19"/>
      <c r="H932" s="20"/>
      <c r="I932" s="19"/>
      <c r="J932" s="19"/>
      <c r="K932" s="20"/>
      <c r="L932" s="19"/>
      <c r="M932" s="19"/>
      <c r="N932" s="20"/>
    </row>
    <row r="933">
      <c r="E933" s="19"/>
      <c r="F933" s="19"/>
      <c r="G933" s="19"/>
      <c r="H933" s="20"/>
      <c r="I933" s="19"/>
      <c r="J933" s="19"/>
      <c r="K933" s="20"/>
      <c r="L933" s="19"/>
      <c r="M933" s="19"/>
      <c r="N933" s="20"/>
    </row>
    <row r="934">
      <c r="E934" s="19"/>
      <c r="F934" s="19"/>
      <c r="G934" s="19"/>
      <c r="H934" s="20"/>
      <c r="I934" s="19"/>
      <c r="J934" s="19"/>
      <c r="K934" s="20"/>
      <c r="L934" s="19"/>
      <c r="M934" s="19"/>
      <c r="N934" s="20"/>
    </row>
    <row r="935">
      <c r="E935" s="19"/>
      <c r="F935" s="19"/>
      <c r="G935" s="19"/>
      <c r="H935" s="20"/>
      <c r="I935" s="19"/>
      <c r="J935" s="19"/>
      <c r="K935" s="20"/>
      <c r="L935" s="19"/>
      <c r="M935" s="19"/>
      <c r="N935" s="20"/>
    </row>
    <row r="936">
      <c r="E936" s="19"/>
      <c r="F936" s="19"/>
      <c r="G936" s="19"/>
      <c r="H936" s="20"/>
      <c r="I936" s="19"/>
      <c r="J936" s="19"/>
      <c r="K936" s="20"/>
      <c r="L936" s="19"/>
      <c r="M936" s="19"/>
      <c r="N936" s="20"/>
    </row>
    <row r="937">
      <c r="E937" s="19"/>
      <c r="F937" s="19"/>
      <c r="G937" s="19"/>
      <c r="H937" s="20"/>
      <c r="I937" s="19"/>
      <c r="J937" s="19"/>
      <c r="K937" s="20"/>
      <c r="L937" s="19"/>
      <c r="M937" s="19"/>
      <c r="N937" s="20"/>
    </row>
    <row r="938">
      <c r="E938" s="19"/>
      <c r="F938" s="19"/>
      <c r="G938" s="19"/>
      <c r="H938" s="20"/>
      <c r="I938" s="19"/>
      <c r="J938" s="19"/>
      <c r="K938" s="20"/>
      <c r="L938" s="19"/>
      <c r="M938" s="19"/>
      <c r="N938" s="20"/>
    </row>
    <row r="939">
      <c r="E939" s="19"/>
      <c r="F939" s="19"/>
      <c r="G939" s="19"/>
      <c r="H939" s="20"/>
      <c r="I939" s="19"/>
      <c r="J939" s="19"/>
      <c r="K939" s="20"/>
      <c r="L939" s="19"/>
      <c r="M939" s="19"/>
      <c r="N939" s="20"/>
    </row>
    <row r="940">
      <c r="E940" s="19"/>
      <c r="F940" s="19"/>
      <c r="G940" s="19"/>
      <c r="H940" s="20"/>
      <c r="I940" s="19"/>
      <c r="J940" s="19"/>
      <c r="K940" s="20"/>
      <c r="L940" s="19"/>
      <c r="M940" s="19"/>
      <c r="N940" s="20"/>
    </row>
    <row r="941">
      <c r="E941" s="19"/>
      <c r="F941" s="19"/>
      <c r="G941" s="19"/>
      <c r="H941" s="20"/>
      <c r="I941" s="19"/>
      <c r="J941" s="19"/>
      <c r="K941" s="20"/>
      <c r="L941" s="19"/>
      <c r="M941" s="19"/>
      <c r="N941" s="20"/>
    </row>
    <row r="942">
      <c r="E942" s="19"/>
      <c r="F942" s="19"/>
      <c r="G942" s="19"/>
      <c r="H942" s="20"/>
      <c r="I942" s="19"/>
      <c r="J942" s="19"/>
      <c r="K942" s="20"/>
      <c r="L942" s="19"/>
      <c r="M942" s="19"/>
      <c r="N942" s="20"/>
    </row>
    <row r="943">
      <c r="E943" s="19"/>
      <c r="F943" s="19"/>
      <c r="G943" s="19"/>
      <c r="H943" s="20"/>
      <c r="I943" s="19"/>
      <c r="J943" s="19"/>
      <c r="K943" s="20"/>
      <c r="L943" s="19"/>
      <c r="M943" s="19"/>
      <c r="N943" s="20"/>
    </row>
    <row r="944">
      <c r="E944" s="19"/>
      <c r="F944" s="19"/>
      <c r="G944" s="19"/>
      <c r="H944" s="20"/>
      <c r="I944" s="19"/>
      <c r="J944" s="19"/>
      <c r="K944" s="20"/>
      <c r="L944" s="19"/>
      <c r="M944" s="19"/>
      <c r="N944" s="20"/>
    </row>
    <row r="945">
      <c r="E945" s="19"/>
      <c r="F945" s="19"/>
      <c r="G945" s="19"/>
      <c r="H945" s="20"/>
      <c r="I945" s="19"/>
      <c r="J945" s="19"/>
      <c r="K945" s="20"/>
      <c r="L945" s="19"/>
      <c r="M945" s="19"/>
      <c r="N945" s="20"/>
    </row>
    <row r="946">
      <c r="E946" s="19"/>
      <c r="F946" s="19"/>
      <c r="G946" s="19"/>
      <c r="H946" s="20"/>
      <c r="I946" s="19"/>
      <c r="J946" s="19"/>
      <c r="K946" s="20"/>
      <c r="L946" s="19"/>
      <c r="M946" s="19"/>
      <c r="N946" s="20"/>
    </row>
    <row r="947">
      <c r="E947" s="19"/>
      <c r="F947" s="19"/>
      <c r="G947" s="19"/>
      <c r="H947" s="20"/>
      <c r="I947" s="19"/>
      <c r="J947" s="19"/>
      <c r="K947" s="20"/>
      <c r="L947" s="19"/>
      <c r="M947" s="19"/>
      <c r="N947" s="20"/>
    </row>
    <row r="948">
      <c r="E948" s="19"/>
      <c r="F948" s="19"/>
      <c r="G948" s="19"/>
      <c r="H948" s="20"/>
      <c r="I948" s="19"/>
      <c r="J948" s="19"/>
      <c r="K948" s="20"/>
      <c r="L948" s="19"/>
      <c r="M948" s="19"/>
      <c r="N948" s="20"/>
    </row>
    <row r="949">
      <c r="E949" s="19"/>
      <c r="F949" s="19"/>
      <c r="G949" s="19"/>
      <c r="H949" s="20"/>
      <c r="I949" s="19"/>
      <c r="J949" s="19"/>
      <c r="K949" s="20"/>
      <c r="L949" s="19"/>
      <c r="M949" s="19"/>
      <c r="N949" s="20"/>
    </row>
    <row r="950">
      <c r="E950" s="19"/>
      <c r="F950" s="19"/>
      <c r="G950" s="19"/>
      <c r="H950" s="20"/>
      <c r="I950" s="19"/>
      <c r="J950" s="19"/>
      <c r="K950" s="20"/>
      <c r="L950" s="19"/>
      <c r="M950" s="19"/>
      <c r="N950" s="20"/>
    </row>
    <row r="951">
      <c r="E951" s="19"/>
      <c r="F951" s="19"/>
      <c r="G951" s="19"/>
      <c r="H951" s="20"/>
      <c r="I951" s="19"/>
      <c r="J951" s="19"/>
      <c r="K951" s="20"/>
      <c r="L951" s="19"/>
      <c r="M951" s="19"/>
      <c r="N951" s="20"/>
    </row>
    <row r="952">
      <c r="E952" s="19"/>
      <c r="F952" s="19"/>
      <c r="G952" s="19"/>
      <c r="H952" s="20"/>
      <c r="I952" s="19"/>
      <c r="J952" s="19"/>
      <c r="K952" s="20"/>
      <c r="L952" s="19"/>
      <c r="M952" s="19"/>
      <c r="N952" s="20"/>
    </row>
    <row r="953">
      <c r="E953" s="19"/>
      <c r="F953" s="19"/>
      <c r="G953" s="19"/>
      <c r="H953" s="20"/>
      <c r="I953" s="19"/>
      <c r="J953" s="19"/>
      <c r="K953" s="20"/>
      <c r="L953" s="19"/>
      <c r="M953" s="19"/>
      <c r="N953" s="20"/>
    </row>
    <row r="954">
      <c r="E954" s="19"/>
      <c r="F954" s="19"/>
      <c r="G954" s="19"/>
      <c r="H954" s="20"/>
      <c r="I954" s="19"/>
      <c r="J954" s="19"/>
      <c r="K954" s="20"/>
      <c r="L954" s="19"/>
      <c r="M954" s="19"/>
      <c r="N954" s="20"/>
    </row>
    <row r="955">
      <c r="E955" s="19"/>
      <c r="F955" s="19"/>
      <c r="G955" s="19"/>
      <c r="H955" s="20"/>
      <c r="I955" s="19"/>
      <c r="J955" s="19"/>
      <c r="K955" s="20"/>
      <c r="L955" s="19"/>
      <c r="M955" s="19"/>
      <c r="N955" s="20"/>
    </row>
    <row r="956">
      <c r="E956" s="19"/>
      <c r="F956" s="19"/>
      <c r="G956" s="19"/>
      <c r="H956" s="20"/>
      <c r="I956" s="19"/>
      <c r="J956" s="19"/>
      <c r="K956" s="20"/>
      <c r="L956" s="19"/>
      <c r="M956" s="19"/>
      <c r="N956" s="20"/>
    </row>
    <row r="957">
      <c r="E957" s="19"/>
      <c r="F957" s="19"/>
      <c r="G957" s="19"/>
      <c r="H957" s="20"/>
      <c r="I957" s="19"/>
      <c r="J957" s="19"/>
      <c r="K957" s="20"/>
      <c r="L957" s="19"/>
      <c r="M957" s="19"/>
      <c r="N957" s="20"/>
    </row>
    <row r="958">
      <c r="E958" s="19"/>
      <c r="F958" s="19"/>
      <c r="G958" s="19"/>
      <c r="H958" s="20"/>
      <c r="I958" s="19"/>
      <c r="J958" s="19"/>
      <c r="K958" s="20"/>
      <c r="L958" s="19"/>
      <c r="M958" s="19"/>
      <c r="N958" s="20"/>
    </row>
    <row r="959">
      <c r="E959" s="19"/>
      <c r="F959" s="19"/>
      <c r="G959" s="19"/>
      <c r="H959" s="20"/>
      <c r="I959" s="19"/>
      <c r="J959" s="19"/>
      <c r="K959" s="20"/>
      <c r="L959" s="19"/>
      <c r="M959" s="19"/>
      <c r="N959" s="20"/>
    </row>
    <row r="960">
      <c r="E960" s="19"/>
      <c r="F960" s="19"/>
      <c r="G960" s="19"/>
      <c r="H960" s="20"/>
      <c r="I960" s="19"/>
      <c r="J960" s="19"/>
      <c r="K960" s="20"/>
      <c r="L960" s="19"/>
      <c r="M960" s="19"/>
      <c r="N960" s="20"/>
    </row>
    <row r="961">
      <c r="E961" s="19"/>
      <c r="F961" s="19"/>
      <c r="G961" s="19"/>
      <c r="H961" s="20"/>
      <c r="I961" s="19"/>
      <c r="J961" s="19"/>
      <c r="K961" s="20"/>
      <c r="L961" s="19"/>
      <c r="M961" s="19"/>
      <c r="N961" s="20"/>
    </row>
    <row r="962">
      <c r="E962" s="19"/>
      <c r="F962" s="19"/>
      <c r="G962" s="19"/>
      <c r="H962" s="20"/>
      <c r="I962" s="19"/>
      <c r="J962" s="19"/>
      <c r="K962" s="20"/>
      <c r="L962" s="19"/>
      <c r="M962" s="19"/>
      <c r="N962" s="20"/>
    </row>
    <row r="963">
      <c r="E963" s="19"/>
      <c r="F963" s="19"/>
      <c r="G963" s="19"/>
      <c r="H963" s="20"/>
      <c r="I963" s="19"/>
      <c r="J963" s="19"/>
      <c r="K963" s="20"/>
      <c r="L963" s="19"/>
      <c r="M963" s="19"/>
      <c r="N963" s="20"/>
    </row>
    <row r="964">
      <c r="E964" s="19"/>
      <c r="F964" s="19"/>
      <c r="G964" s="19"/>
      <c r="H964" s="20"/>
      <c r="I964" s="19"/>
      <c r="J964" s="19"/>
      <c r="K964" s="20"/>
      <c r="L964" s="19"/>
      <c r="M964" s="19"/>
      <c r="N964" s="20"/>
    </row>
    <row r="965">
      <c r="E965" s="19"/>
      <c r="F965" s="19"/>
      <c r="G965" s="19"/>
      <c r="H965" s="20"/>
      <c r="I965" s="19"/>
      <c r="J965" s="19"/>
      <c r="K965" s="20"/>
      <c r="L965" s="19"/>
      <c r="M965" s="19"/>
      <c r="N965" s="20"/>
    </row>
    <row r="966">
      <c r="E966" s="19"/>
      <c r="F966" s="19"/>
      <c r="G966" s="19"/>
      <c r="H966" s="20"/>
      <c r="I966" s="19"/>
      <c r="J966" s="19"/>
      <c r="K966" s="20"/>
      <c r="L966" s="19"/>
      <c r="M966" s="19"/>
      <c r="N966" s="20"/>
    </row>
    <row r="967">
      <c r="E967" s="19"/>
      <c r="F967" s="19"/>
      <c r="G967" s="19"/>
      <c r="H967" s="20"/>
      <c r="I967" s="19"/>
      <c r="J967" s="19"/>
      <c r="K967" s="20"/>
      <c r="L967" s="19"/>
      <c r="M967" s="19"/>
      <c r="N967" s="20"/>
    </row>
    <row r="968">
      <c r="E968" s="19"/>
      <c r="F968" s="19"/>
      <c r="G968" s="19"/>
      <c r="H968" s="20"/>
      <c r="I968" s="19"/>
      <c r="J968" s="19"/>
      <c r="K968" s="20"/>
      <c r="L968" s="19"/>
      <c r="M968" s="19"/>
      <c r="N968" s="20"/>
    </row>
    <row r="969">
      <c r="E969" s="19"/>
      <c r="F969" s="19"/>
      <c r="G969" s="19"/>
      <c r="H969" s="20"/>
      <c r="I969" s="19"/>
      <c r="J969" s="19"/>
      <c r="K969" s="20"/>
      <c r="L969" s="19"/>
      <c r="M969" s="19"/>
      <c r="N969" s="20"/>
    </row>
    <row r="970">
      <c r="E970" s="19"/>
      <c r="F970" s="19"/>
      <c r="G970" s="19"/>
      <c r="H970" s="20"/>
      <c r="I970" s="19"/>
      <c r="J970" s="19"/>
      <c r="K970" s="20"/>
      <c r="L970" s="19"/>
      <c r="M970" s="19"/>
      <c r="N970" s="20"/>
    </row>
    <row r="971">
      <c r="E971" s="19"/>
      <c r="F971" s="19"/>
      <c r="G971" s="19"/>
      <c r="H971" s="20"/>
      <c r="I971" s="19"/>
      <c r="J971" s="19"/>
      <c r="K971" s="20"/>
      <c r="L971" s="19"/>
      <c r="M971" s="19"/>
      <c r="N971" s="20"/>
    </row>
    <row r="972">
      <c r="E972" s="19"/>
      <c r="F972" s="19"/>
      <c r="G972" s="19"/>
      <c r="H972" s="20"/>
      <c r="I972" s="19"/>
      <c r="J972" s="19"/>
      <c r="K972" s="20"/>
      <c r="L972" s="19"/>
      <c r="M972" s="19"/>
      <c r="N972" s="20"/>
    </row>
    <row r="973">
      <c r="E973" s="19"/>
      <c r="F973" s="19"/>
      <c r="G973" s="19"/>
      <c r="H973" s="20"/>
      <c r="I973" s="19"/>
      <c r="J973" s="19"/>
      <c r="K973" s="20"/>
      <c r="L973" s="19"/>
      <c r="M973" s="19"/>
      <c r="N973" s="20"/>
    </row>
    <row r="974">
      <c r="E974" s="19"/>
      <c r="F974" s="19"/>
      <c r="G974" s="19"/>
      <c r="H974" s="20"/>
      <c r="I974" s="19"/>
      <c r="J974" s="19"/>
      <c r="K974" s="20"/>
      <c r="L974" s="19"/>
      <c r="M974" s="19"/>
      <c r="N974" s="20"/>
    </row>
    <row r="975">
      <c r="E975" s="19"/>
      <c r="F975" s="19"/>
      <c r="G975" s="19"/>
      <c r="H975" s="20"/>
      <c r="I975" s="19"/>
      <c r="J975" s="19"/>
      <c r="K975" s="20"/>
      <c r="L975" s="19"/>
      <c r="M975" s="19"/>
      <c r="N975" s="20"/>
    </row>
    <row r="976">
      <c r="E976" s="19"/>
      <c r="F976" s="19"/>
      <c r="G976" s="19"/>
      <c r="H976" s="20"/>
      <c r="I976" s="19"/>
      <c r="J976" s="19"/>
      <c r="K976" s="20"/>
      <c r="L976" s="19"/>
      <c r="M976" s="19"/>
      <c r="N976" s="20"/>
    </row>
    <row r="977">
      <c r="E977" s="19"/>
      <c r="F977" s="19"/>
      <c r="G977" s="19"/>
      <c r="H977" s="20"/>
      <c r="I977" s="19"/>
      <c r="J977" s="19"/>
      <c r="K977" s="20"/>
      <c r="L977" s="19"/>
      <c r="M977" s="19"/>
      <c r="N977" s="20"/>
    </row>
    <row r="978">
      <c r="E978" s="19"/>
      <c r="F978" s="19"/>
      <c r="G978" s="19"/>
      <c r="H978" s="20"/>
      <c r="I978" s="19"/>
      <c r="J978" s="19"/>
      <c r="K978" s="20"/>
      <c r="L978" s="19"/>
      <c r="M978" s="19"/>
      <c r="N978" s="20"/>
    </row>
    <row r="979">
      <c r="E979" s="19"/>
      <c r="F979" s="19"/>
      <c r="G979" s="19"/>
      <c r="H979" s="20"/>
      <c r="I979" s="19"/>
      <c r="J979" s="19"/>
      <c r="K979" s="20"/>
      <c r="L979" s="19"/>
      <c r="M979" s="19"/>
      <c r="N979" s="20"/>
    </row>
    <row r="980">
      <c r="E980" s="19"/>
      <c r="F980" s="19"/>
      <c r="G980" s="19"/>
      <c r="H980" s="20"/>
      <c r="I980" s="19"/>
      <c r="J980" s="19"/>
      <c r="K980" s="20"/>
      <c r="L980" s="19"/>
      <c r="M980" s="19"/>
      <c r="N980" s="20"/>
    </row>
    <row r="981">
      <c r="E981" s="19"/>
      <c r="F981" s="19"/>
      <c r="G981" s="19"/>
      <c r="H981" s="20"/>
      <c r="I981" s="19"/>
      <c r="J981" s="19"/>
      <c r="K981" s="20"/>
      <c r="L981" s="19"/>
      <c r="M981" s="19"/>
      <c r="N981" s="20"/>
    </row>
    <row r="982">
      <c r="E982" s="19"/>
      <c r="F982" s="19"/>
      <c r="G982" s="19"/>
      <c r="H982" s="20"/>
      <c r="I982" s="19"/>
      <c r="J982" s="19"/>
      <c r="K982" s="20"/>
      <c r="L982" s="19"/>
      <c r="M982" s="19"/>
      <c r="N982" s="20"/>
    </row>
    <row r="983">
      <c r="E983" s="19"/>
      <c r="F983" s="19"/>
      <c r="G983" s="19"/>
      <c r="H983" s="20"/>
      <c r="I983" s="19"/>
      <c r="J983" s="19"/>
      <c r="K983" s="20"/>
      <c r="L983" s="19"/>
      <c r="M983" s="19"/>
      <c r="N983" s="20"/>
    </row>
    <row r="984">
      <c r="E984" s="19"/>
      <c r="F984" s="19"/>
      <c r="G984" s="19"/>
      <c r="H984" s="20"/>
      <c r="I984" s="19"/>
      <c r="J984" s="19"/>
      <c r="K984" s="20"/>
      <c r="L984" s="19"/>
      <c r="M984" s="19"/>
      <c r="N984" s="20"/>
    </row>
  </sheetData>
  <mergeCells count="34">
    <mergeCell ref="B1:B2"/>
    <mergeCell ref="B3:B15"/>
    <mergeCell ref="E19:N19"/>
    <mergeCell ref="E32:N32"/>
    <mergeCell ref="E46:N46"/>
    <mergeCell ref="D60:N60"/>
    <mergeCell ref="A1:A2"/>
    <mergeCell ref="C1:C2"/>
    <mergeCell ref="D1:D2"/>
    <mergeCell ref="E1:H1"/>
    <mergeCell ref="I1:K1"/>
    <mergeCell ref="L1:N1"/>
    <mergeCell ref="E12:N12"/>
    <mergeCell ref="B51:B63"/>
    <mergeCell ref="B64:B70"/>
    <mergeCell ref="A71:A84"/>
    <mergeCell ref="B71:B83"/>
    <mergeCell ref="D80:N80"/>
    <mergeCell ref="D92:N92"/>
    <mergeCell ref="D99:N99"/>
    <mergeCell ref="A85:A102"/>
    <mergeCell ref="B85:B95"/>
    <mergeCell ref="B96:B102"/>
    <mergeCell ref="A103:A108"/>
    <mergeCell ref="B103:B105"/>
    <mergeCell ref="B106:B108"/>
    <mergeCell ref="A109:B111"/>
    <mergeCell ref="A3:A22"/>
    <mergeCell ref="B16:B22"/>
    <mergeCell ref="A23:A36"/>
    <mergeCell ref="B23:B35"/>
    <mergeCell ref="A37:A50"/>
    <mergeCell ref="B37:B49"/>
    <mergeCell ref="A51:A7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</v>
      </c>
      <c r="C1" s="3" t="s">
        <v>3</v>
      </c>
      <c r="D1" s="22" t="s">
        <v>4</v>
      </c>
      <c r="H1" s="4" t="s">
        <v>5</v>
      </c>
      <c r="K1" s="4" t="s">
        <v>6</v>
      </c>
    </row>
    <row r="2">
      <c r="A2" s="39" t="s">
        <v>0</v>
      </c>
      <c r="D2" s="23" t="s">
        <v>105</v>
      </c>
      <c r="E2" s="23" t="s">
        <v>106</v>
      </c>
      <c r="F2" s="23" t="s">
        <v>107</v>
      </c>
      <c r="G2" s="7" t="s">
        <v>42</v>
      </c>
      <c r="H2" s="7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7" t="s">
        <v>48</v>
      </c>
    </row>
    <row r="3">
      <c r="A3" s="39" t="s">
        <v>23</v>
      </c>
      <c r="C3" s="60">
        <v>1.0</v>
      </c>
      <c r="D3" s="60">
        <v>0.5</v>
      </c>
      <c r="E3" s="60">
        <v>0.87</v>
      </c>
      <c r="F3" s="60">
        <v>0.37</v>
      </c>
      <c r="G3" s="60">
        <v>0.74</v>
      </c>
      <c r="H3" s="60">
        <v>22.96233</v>
      </c>
      <c r="I3" s="60">
        <v>41.9742</v>
      </c>
      <c r="J3" s="60">
        <v>1.827959</v>
      </c>
      <c r="K3" s="60">
        <v>1281.216</v>
      </c>
      <c r="L3" s="60">
        <v>1258.488</v>
      </c>
      <c r="M3" s="60">
        <v>0.98226</v>
      </c>
    </row>
    <row r="4">
      <c r="C4" s="60">
        <v>1.0</v>
      </c>
      <c r="D4" s="60">
        <v>0.503333</v>
      </c>
      <c r="E4" s="60">
        <v>0.863333</v>
      </c>
      <c r="F4" s="60">
        <v>0.36</v>
      </c>
      <c r="G4" s="60">
        <v>0.715232</v>
      </c>
      <c r="H4" s="60">
        <v>3.881112</v>
      </c>
      <c r="I4" s="60">
        <v>9.664973</v>
      </c>
      <c r="J4" s="60">
        <v>2.490259</v>
      </c>
      <c r="K4" s="60">
        <v>1291.632</v>
      </c>
      <c r="L4" s="60">
        <v>1291.438</v>
      </c>
      <c r="M4" s="60">
        <v>0.999849</v>
      </c>
    </row>
    <row r="5">
      <c r="C5" s="60">
        <v>1.0</v>
      </c>
      <c r="D5" s="60">
        <v>0.503333</v>
      </c>
      <c r="E5" s="60">
        <v>0.88</v>
      </c>
      <c r="F5" s="60">
        <v>0.376667</v>
      </c>
      <c r="G5" s="60">
        <v>0.748344</v>
      </c>
      <c r="H5" s="60">
        <v>45.3106</v>
      </c>
      <c r="I5" s="60">
        <v>69.74367</v>
      </c>
      <c r="J5" s="60">
        <v>1.539235</v>
      </c>
      <c r="K5" s="60">
        <v>1314.949</v>
      </c>
      <c r="L5" s="60">
        <v>1317.023</v>
      </c>
      <c r="M5" s="60">
        <v>1.001577</v>
      </c>
    </row>
    <row r="6">
      <c r="C6" s="60">
        <v>1.0</v>
      </c>
      <c r="D6" s="60">
        <v>0.516667</v>
      </c>
      <c r="E6" s="60">
        <v>0.606667</v>
      </c>
      <c r="F6" s="60">
        <v>0.09</v>
      </c>
      <c r="G6" s="60">
        <v>0.174194</v>
      </c>
      <c r="H6" s="60">
        <v>25.36191</v>
      </c>
      <c r="I6" s="60">
        <v>47.09391</v>
      </c>
      <c r="J6" s="60">
        <v>1.856876</v>
      </c>
      <c r="K6" s="60">
        <v>1316.695</v>
      </c>
      <c r="L6" s="60">
        <v>1316.121</v>
      </c>
      <c r="M6" s="60">
        <v>0.999564</v>
      </c>
    </row>
    <row r="7">
      <c r="C7" s="60">
        <v>1.0</v>
      </c>
      <c r="D7" s="60">
        <v>0.54</v>
      </c>
      <c r="E7" s="60">
        <v>0.89</v>
      </c>
      <c r="F7" s="60">
        <v>0.35</v>
      </c>
      <c r="G7" s="60">
        <v>0.648148</v>
      </c>
      <c r="H7" s="60">
        <v>4.665962</v>
      </c>
      <c r="I7" s="60">
        <v>14.53172</v>
      </c>
      <c r="J7" s="60">
        <v>3.11441</v>
      </c>
      <c r="K7" s="60">
        <v>1324.648</v>
      </c>
      <c r="L7" s="60">
        <v>1321.105</v>
      </c>
      <c r="M7" s="60">
        <v>0.997325</v>
      </c>
    </row>
    <row r="8">
      <c r="C8" s="60">
        <v>1.0</v>
      </c>
      <c r="D8" s="60">
        <v>0.873333</v>
      </c>
      <c r="E8" s="60">
        <v>0.863333</v>
      </c>
      <c r="F8" s="60">
        <v>-0.01</v>
      </c>
      <c r="G8" s="60">
        <v>-0.01145</v>
      </c>
      <c r="H8" s="60">
        <v>22.9766</v>
      </c>
      <c r="I8" s="60">
        <v>71.85379</v>
      </c>
      <c r="J8" s="60">
        <v>3.127259</v>
      </c>
      <c r="K8" s="60">
        <v>1325.528</v>
      </c>
      <c r="L8" s="60">
        <v>1326.223</v>
      </c>
      <c r="M8" s="60">
        <v>1.000524</v>
      </c>
    </row>
    <row r="9">
      <c r="C9" s="60">
        <v>2.0</v>
      </c>
      <c r="D9" s="60">
        <v>0.496667</v>
      </c>
      <c r="E9" s="60">
        <v>0.78</v>
      </c>
      <c r="F9" s="60">
        <v>0.283333</v>
      </c>
      <c r="G9" s="60">
        <v>0.57047</v>
      </c>
      <c r="H9" s="60">
        <v>3.49745</v>
      </c>
      <c r="I9" s="60">
        <v>57.17549</v>
      </c>
      <c r="J9" s="60">
        <v>16.34776</v>
      </c>
      <c r="K9" s="60">
        <v>1332.547</v>
      </c>
      <c r="L9" s="60">
        <v>1332.32</v>
      </c>
      <c r="M9" s="60">
        <v>0.99983</v>
      </c>
    </row>
    <row r="10">
      <c r="C10" s="60">
        <v>1.0</v>
      </c>
      <c r="D10" s="60">
        <v>0.506667</v>
      </c>
      <c r="E10" s="60">
        <v>0.716667</v>
      </c>
      <c r="F10" s="60">
        <v>0.21</v>
      </c>
      <c r="G10" s="60">
        <v>0.414474</v>
      </c>
      <c r="H10" s="60">
        <v>4.230998</v>
      </c>
      <c r="I10" s="60">
        <v>10.94597</v>
      </c>
      <c r="J10" s="60">
        <v>2.587088</v>
      </c>
      <c r="K10" s="60">
        <v>1328.797</v>
      </c>
      <c r="L10" s="60">
        <v>1328.797</v>
      </c>
      <c r="M10" s="60">
        <v>1.0</v>
      </c>
    </row>
    <row r="11">
      <c r="C11" s="61">
        <v>1.0</v>
      </c>
      <c r="D11" s="61">
        <v>0.476667</v>
      </c>
      <c r="E11" s="61">
        <v>0.87</v>
      </c>
      <c r="F11" s="61">
        <v>0.393333</v>
      </c>
      <c r="G11" s="61">
        <v>0.825175</v>
      </c>
      <c r="H11" s="61">
        <v>21.52052</v>
      </c>
      <c r="I11" s="61">
        <v>34.75738</v>
      </c>
      <c r="J11" s="61">
        <v>1.615081</v>
      </c>
      <c r="K11" s="61">
        <v>1331.382</v>
      </c>
      <c r="L11" s="61">
        <v>1330.922</v>
      </c>
      <c r="M11" s="61">
        <v>0.999655</v>
      </c>
    </row>
    <row r="12">
      <c r="C12" s="61">
        <v>1.0</v>
      </c>
      <c r="D12" s="61">
        <v>0.486667</v>
      </c>
      <c r="E12" s="61">
        <v>0.763333</v>
      </c>
      <c r="F12" s="61">
        <v>0.276667</v>
      </c>
      <c r="G12" s="61">
        <v>0.568493</v>
      </c>
      <c r="H12" s="61">
        <v>18.85041</v>
      </c>
      <c r="I12" s="61">
        <v>36.53745</v>
      </c>
      <c r="J12" s="61">
        <v>1.938284</v>
      </c>
      <c r="K12" s="61">
        <v>1334.842</v>
      </c>
      <c r="L12" s="61">
        <v>1330.297</v>
      </c>
      <c r="M12" s="61">
        <v>0.996595</v>
      </c>
    </row>
    <row r="13">
      <c r="C13" s="61">
        <v>1.0</v>
      </c>
      <c r="D13" s="61">
        <v>0.506667</v>
      </c>
      <c r="E13" s="61">
        <v>0.873333</v>
      </c>
      <c r="F13" s="61">
        <v>0.366667</v>
      </c>
      <c r="G13" s="61">
        <v>0.723684</v>
      </c>
      <c r="H13" s="61">
        <v>34.79309</v>
      </c>
      <c r="I13" s="61">
        <v>42.73469</v>
      </c>
      <c r="J13" s="61">
        <v>1.228252</v>
      </c>
      <c r="K13" s="61">
        <v>1330.59</v>
      </c>
      <c r="L13" s="61">
        <v>1330.59</v>
      </c>
      <c r="M13" s="61">
        <v>1.0</v>
      </c>
    </row>
    <row r="14">
      <c r="C14" s="61">
        <v>1.0</v>
      </c>
      <c r="D14" s="61">
        <v>0.47</v>
      </c>
      <c r="E14" s="61">
        <v>0.87</v>
      </c>
      <c r="F14" s="61">
        <v>0.4</v>
      </c>
      <c r="G14" s="61">
        <v>0.851064</v>
      </c>
      <c r="H14" s="61">
        <v>9.423427</v>
      </c>
      <c r="I14" s="61">
        <v>19.65529</v>
      </c>
      <c r="J14" s="61">
        <v>2.08579</v>
      </c>
      <c r="K14" s="61">
        <v>1329.84</v>
      </c>
      <c r="L14" s="61">
        <v>1330.59</v>
      </c>
      <c r="M14" s="61">
        <v>1.000564</v>
      </c>
    </row>
    <row r="15">
      <c r="C15" s="60">
        <v>1.0</v>
      </c>
      <c r="D15" s="60">
        <v>0.503333</v>
      </c>
      <c r="E15" s="60">
        <v>0.65</v>
      </c>
      <c r="F15" s="60">
        <v>0.146667</v>
      </c>
      <c r="G15" s="60">
        <v>0.291391</v>
      </c>
      <c r="H15" s="60">
        <v>8.32183</v>
      </c>
      <c r="I15" s="60">
        <v>18.04489</v>
      </c>
      <c r="J15" s="60">
        <v>2.168381</v>
      </c>
      <c r="K15" s="60">
        <v>1329.84</v>
      </c>
      <c r="L15" s="60">
        <v>1330.09</v>
      </c>
      <c r="M15" s="60">
        <v>1.000188</v>
      </c>
    </row>
    <row r="16">
      <c r="C16" s="60">
        <v>1.0</v>
      </c>
      <c r="D16" s="60">
        <v>0.506667</v>
      </c>
      <c r="E16" s="60">
        <v>0.87</v>
      </c>
      <c r="F16" s="60">
        <v>0.363333</v>
      </c>
      <c r="G16" s="60">
        <v>0.717105</v>
      </c>
      <c r="H16" s="60">
        <v>11.84966</v>
      </c>
      <c r="I16" s="60">
        <v>24.69983</v>
      </c>
      <c r="J16" s="60">
        <v>2.084434</v>
      </c>
      <c r="K16" s="60">
        <v>1330.273</v>
      </c>
      <c r="L16" s="60">
        <v>1329.84</v>
      </c>
      <c r="M16" s="60">
        <v>0.999674</v>
      </c>
    </row>
    <row r="17">
      <c r="C17" s="62">
        <v>3.0</v>
      </c>
      <c r="D17" s="62">
        <v>0.496667</v>
      </c>
      <c r="E17" s="62">
        <v>0.87</v>
      </c>
      <c r="F17" s="62">
        <v>0.373333</v>
      </c>
      <c r="G17" s="62">
        <v>0.751678</v>
      </c>
      <c r="H17" s="62">
        <v>10.80472</v>
      </c>
      <c r="I17" s="62">
        <v>141.2645</v>
      </c>
      <c r="J17" s="62">
        <v>13.07433</v>
      </c>
      <c r="K17" s="62">
        <v>1331.09</v>
      </c>
      <c r="L17" s="62">
        <v>1330.949</v>
      </c>
      <c r="M17" s="62">
        <v>0.999894</v>
      </c>
    </row>
    <row r="18">
      <c r="C18" s="62">
        <v>1.0</v>
      </c>
      <c r="D18" s="62">
        <v>0.843333</v>
      </c>
      <c r="E18" s="62">
        <v>0.873333</v>
      </c>
      <c r="F18" s="62">
        <v>0.03</v>
      </c>
      <c r="G18" s="62">
        <v>0.035573</v>
      </c>
      <c r="H18" s="62">
        <v>22.78275</v>
      </c>
      <c r="I18" s="62">
        <v>43.19127</v>
      </c>
      <c r="J18" s="62">
        <v>1.895788</v>
      </c>
      <c r="K18" s="62">
        <v>1330.59</v>
      </c>
      <c r="L18" s="62">
        <v>1331.84</v>
      </c>
      <c r="M18" s="62">
        <v>1.000939</v>
      </c>
    </row>
    <row r="19">
      <c r="C19" s="62">
        <v>1.0</v>
      </c>
      <c r="D19" s="62">
        <v>0.496667</v>
      </c>
      <c r="E19" s="62">
        <v>0.873333</v>
      </c>
      <c r="F19" s="62">
        <v>0.376667</v>
      </c>
      <c r="G19" s="62">
        <v>0.758389</v>
      </c>
      <c r="H19" s="62">
        <v>130.6602</v>
      </c>
      <c r="I19" s="62">
        <v>205.6538</v>
      </c>
      <c r="J19" s="62">
        <v>1.573959</v>
      </c>
      <c r="K19" s="62">
        <v>1330.6</v>
      </c>
      <c r="L19" s="62">
        <v>1330.59</v>
      </c>
      <c r="M19" s="62">
        <v>0.999992</v>
      </c>
    </row>
    <row r="20">
      <c r="C20" s="62">
        <v>1.0</v>
      </c>
      <c r="D20" s="62">
        <v>0.47</v>
      </c>
      <c r="E20" s="62">
        <v>0.873333</v>
      </c>
      <c r="F20" s="62">
        <v>0.403333</v>
      </c>
      <c r="G20" s="62">
        <v>0.858156</v>
      </c>
      <c r="H20" s="62">
        <v>44.16082</v>
      </c>
      <c r="I20" s="62">
        <v>55.74501</v>
      </c>
      <c r="J20" s="62">
        <v>1.262318</v>
      </c>
      <c r="K20" s="62">
        <v>1330.965</v>
      </c>
      <c r="L20" s="62">
        <v>1329.852</v>
      </c>
      <c r="M20" s="62">
        <v>0.999164</v>
      </c>
    </row>
    <row r="21">
      <c r="C21" s="60">
        <v>1.0</v>
      </c>
      <c r="D21" s="60">
        <v>0.466667</v>
      </c>
      <c r="E21" s="60">
        <v>0.633333</v>
      </c>
      <c r="F21" s="60">
        <v>0.166667</v>
      </c>
      <c r="G21" s="60">
        <v>0.357143</v>
      </c>
      <c r="H21" s="60">
        <v>7.481012</v>
      </c>
      <c r="I21" s="60">
        <v>21.33554</v>
      </c>
      <c r="J21" s="60">
        <v>2.851959</v>
      </c>
      <c r="K21" s="60">
        <v>1331.66</v>
      </c>
      <c r="L21" s="60">
        <v>1331.66</v>
      </c>
      <c r="M21" s="60">
        <v>1.0</v>
      </c>
    </row>
    <row r="22">
      <c r="C22" s="60">
        <v>1.0</v>
      </c>
      <c r="D22" s="60">
        <v>0.523333</v>
      </c>
      <c r="E22" s="60">
        <v>0.873333</v>
      </c>
      <c r="F22" s="60">
        <v>0.35</v>
      </c>
      <c r="G22" s="60">
        <v>0.66879</v>
      </c>
      <c r="H22" s="60">
        <v>56.88273</v>
      </c>
      <c r="I22" s="60">
        <v>94.72058</v>
      </c>
      <c r="J22" s="60">
        <v>1.66519</v>
      </c>
      <c r="K22" s="60">
        <v>1330.16</v>
      </c>
      <c r="L22" s="60">
        <v>1331.66</v>
      </c>
      <c r="M22" s="60">
        <v>1.001128</v>
      </c>
    </row>
    <row r="23">
      <c r="C23" s="60">
        <v>1.0</v>
      </c>
      <c r="D23" s="60">
        <v>0.52</v>
      </c>
      <c r="E23" s="60">
        <v>0.87</v>
      </c>
      <c r="F23" s="60">
        <v>0.35</v>
      </c>
      <c r="G23" s="60">
        <v>0.673077</v>
      </c>
      <c r="H23" s="60">
        <v>72.3351</v>
      </c>
      <c r="I23" s="60">
        <v>134.2746</v>
      </c>
      <c r="J23" s="60">
        <v>1.856286</v>
      </c>
      <c r="K23" s="60">
        <v>1329.91</v>
      </c>
      <c r="L23" s="60">
        <v>1329.91</v>
      </c>
      <c r="M23" s="60">
        <v>1.0</v>
      </c>
    </row>
    <row r="24">
      <c r="C24" s="60">
        <v>1.0</v>
      </c>
      <c r="D24" s="60">
        <v>0.5</v>
      </c>
      <c r="E24" s="60">
        <v>0.88</v>
      </c>
      <c r="F24" s="60">
        <v>0.38</v>
      </c>
      <c r="G24" s="60">
        <v>0.76</v>
      </c>
      <c r="H24" s="60">
        <v>24.95073</v>
      </c>
      <c r="I24" s="60">
        <v>42.84591</v>
      </c>
      <c r="J24" s="60">
        <v>1.717221</v>
      </c>
      <c r="K24" s="60">
        <v>1334.898</v>
      </c>
      <c r="L24" s="60">
        <v>1337.145</v>
      </c>
      <c r="M24" s="60">
        <v>1.001683</v>
      </c>
    </row>
    <row r="25">
      <c r="C25" s="60">
        <v>1.0</v>
      </c>
      <c r="D25" s="60">
        <v>0.493333</v>
      </c>
      <c r="E25" s="60">
        <v>0.873333</v>
      </c>
      <c r="F25" s="60">
        <v>0.38</v>
      </c>
      <c r="G25" s="60">
        <v>0.77027</v>
      </c>
      <c r="H25" s="60">
        <v>16.63215</v>
      </c>
      <c r="I25" s="60">
        <v>34.22849</v>
      </c>
      <c r="J25" s="60">
        <v>2.057972</v>
      </c>
      <c r="K25" s="60">
        <v>1338.741</v>
      </c>
      <c r="L25" s="60">
        <v>1337.508</v>
      </c>
      <c r="M25" s="60">
        <v>0.999079</v>
      </c>
    </row>
    <row r="26">
      <c r="C26" s="60">
        <v>1.0</v>
      </c>
      <c r="D26" s="60">
        <v>0.473333</v>
      </c>
      <c r="E26" s="60">
        <v>0.873333</v>
      </c>
      <c r="F26" s="60">
        <v>0.4</v>
      </c>
      <c r="G26" s="60">
        <v>0.84507</v>
      </c>
      <c r="H26" s="60">
        <v>24.9236</v>
      </c>
      <c r="I26" s="60">
        <v>42.99755</v>
      </c>
      <c r="J26" s="60">
        <v>1.725174</v>
      </c>
      <c r="K26" s="60">
        <v>1366.004</v>
      </c>
      <c r="L26" s="60">
        <v>1366.004</v>
      </c>
      <c r="M26" s="60">
        <v>1.0</v>
      </c>
    </row>
    <row r="27">
      <c r="C27" s="60">
        <v>1.0</v>
      </c>
      <c r="D27" s="60">
        <v>0.543333</v>
      </c>
      <c r="E27" s="60">
        <v>0.883333</v>
      </c>
      <c r="F27" s="60">
        <v>0.34</v>
      </c>
      <c r="G27" s="60">
        <v>0.625767</v>
      </c>
      <c r="H27" s="60">
        <v>29.79064</v>
      </c>
      <c r="I27" s="60">
        <v>60.53067</v>
      </c>
      <c r="J27" s="60">
        <v>2.031869</v>
      </c>
      <c r="K27" s="60">
        <v>1359.254</v>
      </c>
      <c r="L27" s="60">
        <v>1359.254</v>
      </c>
      <c r="M27" s="60">
        <v>1.0</v>
      </c>
    </row>
    <row r="28">
      <c r="C28" s="60">
        <v>1.0</v>
      </c>
      <c r="D28" s="60">
        <v>0.496667</v>
      </c>
      <c r="E28" s="60">
        <v>0.88</v>
      </c>
      <c r="F28" s="60">
        <v>0.383333</v>
      </c>
      <c r="G28" s="60">
        <v>0.771812</v>
      </c>
      <c r="H28" s="60">
        <v>31.78026</v>
      </c>
      <c r="I28" s="60">
        <v>49.97846</v>
      </c>
      <c r="J28" s="60">
        <v>1.572626</v>
      </c>
      <c r="K28" s="60">
        <v>1359.004</v>
      </c>
      <c r="L28" s="60">
        <v>1359.004</v>
      </c>
      <c r="M28" s="60">
        <v>1.0</v>
      </c>
    </row>
    <row r="29">
      <c r="C29" s="60">
        <v>1.0</v>
      </c>
      <c r="D29" s="60">
        <v>0.473333</v>
      </c>
      <c r="E29" s="60">
        <v>0.87</v>
      </c>
      <c r="F29" s="60">
        <v>0.396667</v>
      </c>
      <c r="G29" s="60">
        <v>0.838028</v>
      </c>
      <c r="H29" s="60">
        <v>43.08657</v>
      </c>
      <c r="I29" s="60">
        <v>84.21537</v>
      </c>
      <c r="J29" s="60">
        <v>1.954562</v>
      </c>
      <c r="K29" s="60">
        <v>1357.578</v>
      </c>
      <c r="L29" s="60">
        <v>1357.506</v>
      </c>
      <c r="M29" s="60">
        <v>0.999947</v>
      </c>
    </row>
    <row r="30">
      <c r="C30" s="60">
        <v>1.0</v>
      </c>
      <c r="D30" s="60">
        <v>0.5</v>
      </c>
      <c r="E30" s="60">
        <v>0.87</v>
      </c>
      <c r="F30" s="60">
        <v>0.37</v>
      </c>
      <c r="G30" s="60">
        <v>0.74</v>
      </c>
      <c r="H30" s="60">
        <v>5.38774</v>
      </c>
      <c r="I30" s="60">
        <v>14.72274</v>
      </c>
      <c r="J30" s="60">
        <v>2.732637</v>
      </c>
      <c r="K30" s="60">
        <v>1357.079</v>
      </c>
      <c r="L30" s="60">
        <v>1357.078</v>
      </c>
      <c r="M30" s="60">
        <v>0.999999</v>
      </c>
    </row>
    <row r="31">
      <c r="C31" s="60">
        <v>1.0</v>
      </c>
      <c r="D31" s="60">
        <v>0.523333</v>
      </c>
      <c r="E31" s="60">
        <v>0.863333</v>
      </c>
      <c r="F31" s="60">
        <v>0.34</v>
      </c>
      <c r="G31" s="60">
        <v>0.649682</v>
      </c>
      <c r="H31" s="60">
        <v>13.72645</v>
      </c>
      <c r="I31" s="60">
        <v>25.43772</v>
      </c>
      <c r="J31" s="60">
        <v>1.85319</v>
      </c>
      <c r="K31" s="60">
        <v>1361.371</v>
      </c>
      <c r="L31" s="60">
        <v>1357.871</v>
      </c>
      <c r="M31" s="60">
        <v>0.997429</v>
      </c>
    </row>
    <row r="32">
      <c r="C32" s="60">
        <v>3.0</v>
      </c>
      <c r="D32" s="60">
        <v>0.503333</v>
      </c>
      <c r="E32" s="60">
        <v>0.69</v>
      </c>
      <c r="F32" s="60">
        <v>0.186667</v>
      </c>
      <c r="G32" s="60">
        <v>0.370861</v>
      </c>
      <c r="H32" s="60">
        <v>27.74474</v>
      </c>
      <c r="I32" s="60">
        <v>310.4356</v>
      </c>
      <c r="J32" s="60">
        <v>11.18899</v>
      </c>
      <c r="K32" s="60">
        <v>1361.371</v>
      </c>
      <c r="L32" s="60">
        <v>1361.168</v>
      </c>
      <c r="M32" s="60">
        <v>0.999851</v>
      </c>
    </row>
    <row r="33">
      <c r="C33" s="60">
        <v>1.0</v>
      </c>
      <c r="D33" s="60">
        <v>0.5</v>
      </c>
      <c r="E33" s="60">
        <v>0.87</v>
      </c>
      <c r="F33" s="60">
        <v>0.37</v>
      </c>
      <c r="G33" s="60">
        <v>0.74</v>
      </c>
      <c r="H33" s="60">
        <v>37.83323</v>
      </c>
      <c r="I33" s="60">
        <v>66.85962</v>
      </c>
      <c r="J33" s="60">
        <v>1.767219</v>
      </c>
      <c r="K33" s="60">
        <v>1359.371</v>
      </c>
      <c r="L33" s="60">
        <v>1359.371</v>
      </c>
      <c r="M33" s="60">
        <v>1.0</v>
      </c>
    </row>
    <row r="34">
      <c r="C34" s="60">
        <v>1.0</v>
      </c>
      <c r="D34" s="60">
        <v>0.603333</v>
      </c>
      <c r="E34" s="60">
        <v>0.87</v>
      </c>
      <c r="F34" s="60">
        <v>0.266667</v>
      </c>
      <c r="G34" s="60">
        <v>0.441989</v>
      </c>
      <c r="H34" s="60">
        <v>8.968534</v>
      </c>
      <c r="I34" s="60">
        <v>19.14043</v>
      </c>
      <c r="J34" s="60">
        <v>2.134177</v>
      </c>
      <c r="K34" s="60">
        <v>1359.379</v>
      </c>
      <c r="L34" s="60">
        <v>1359.879</v>
      </c>
      <c r="M34" s="60">
        <v>1.000368</v>
      </c>
    </row>
    <row r="35">
      <c r="C35" s="60">
        <v>1.0</v>
      </c>
      <c r="D35" s="60">
        <v>0.47</v>
      </c>
      <c r="E35" s="60">
        <v>0.873333</v>
      </c>
      <c r="F35" s="60">
        <v>0.403333</v>
      </c>
      <c r="G35" s="60">
        <v>0.858156</v>
      </c>
      <c r="H35" s="60">
        <v>16.55181</v>
      </c>
      <c r="I35" s="60">
        <v>32.33011</v>
      </c>
      <c r="J35" s="60">
        <v>1.953268</v>
      </c>
      <c r="K35" s="60">
        <v>1359.379</v>
      </c>
      <c r="L35" s="60">
        <v>1359.379</v>
      </c>
      <c r="M35" s="60">
        <v>1.0</v>
      </c>
    </row>
    <row r="36">
      <c r="C36" s="60">
        <v>1.0</v>
      </c>
      <c r="D36" s="60">
        <v>0.56</v>
      </c>
      <c r="E36" s="60">
        <v>0.87</v>
      </c>
      <c r="F36" s="60">
        <v>0.31</v>
      </c>
      <c r="G36" s="60">
        <v>0.553571</v>
      </c>
      <c r="H36" s="60">
        <v>12.20189</v>
      </c>
      <c r="I36" s="60">
        <v>27.44497</v>
      </c>
      <c r="J36" s="60">
        <v>2.24924</v>
      </c>
      <c r="K36" s="60">
        <v>1357.629</v>
      </c>
      <c r="L36" s="60">
        <v>1357.629</v>
      </c>
      <c r="M36" s="60">
        <v>1.0</v>
      </c>
    </row>
    <row r="37">
      <c r="C37" s="60">
        <v>1.0</v>
      </c>
      <c r="D37" s="60">
        <v>0.483333</v>
      </c>
      <c r="E37" s="60">
        <v>0.87</v>
      </c>
      <c r="F37" s="60">
        <v>0.386667</v>
      </c>
      <c r="G37" s="60">
        <v>0.8</v>
      </c>
      <c r="H37" s="60">
        <v>69.84186</v>
      </c>
      <c r="I37" s="60">
        <v>120.3774</v>
      </c>
      <c r="J37" s="60">
        <v>1.723571</v>
      </c>
      <c r="K37" s="60">
        <v>1364.383</v>
      </c>
      <c r="L37" s="60">
        <v>1364.379</v>
      </c>
      <c r="M37" s="60">
        <v>0.999997</v>
      </c>
    </row>
    <row r="38">
      <c r="C38" s="60">
        <v>1.0</v>
      </c>
      <c r="D38" s="60">
        <v>0.5</v>
      </c>
      <c r="E38" s="60">
        <v>0.88</v>
      </c>
      <c r="F38" s="60">
        <v>0.38</v>
      </c>
      <c r="G38" s="60">
        <v>0.76</v>
      </c>
      <c r="H38" s="60">
        <v>54.60155</v>
      </c>
      <c r="I38" s="60">
        <v>87.89812</v>
      </c>
      <c r="J38" s="60">
        <v>1.60981</v>
      </c>
      <c r="K38" s="60">
        <v>1359.637</v>
      </c>
      <c r="L38" s="60">
        <v>1359.637</v>
      </c>
      <c r="M38" s="60">
        <v>1.0</v>
      </c>
    </row>
    <row r="39">
      <c r="C39" s="60">
        <v>1.0</v>
      </c>
      <c r="D39" s="60">
        <v>0.503333</v>
      </c>
      <c r="E39" s="60">
        <v>0.683333</v>
      </c>
      <c r="F39" s="60">
        <v>0.18</v>
      </c>
      <c r="G39" s="60">
        <v>0.357616</v>
      </c>
      <c r="H39" s="60">
        <v>8.157789</v>
      </c>
      <c r="I39" s="60">
        <v>15.13132</v>
      </c>
      <c r="J39" s="60">
        <v>1.854831</v>
      </c>
      <c r="K39" s="60">
        <v>1358.746</v>
      </c>
      <c r="L39" s="60">
        <v>1358.637</v>
      </c>
      <c r="M39" s="60">
        <v>0.99992</v>
      </c>
    </row>
    <row r="40">
      <c r="C40" s="60">
        <v>1.0</v>
      </c>
      <c r="D40" s="60">
        <v>0.503333</v>
      </c>
      <c r="E40" s="60">
        <v>0.88</v>
      </c>
      <c r="F40" s="60">
        <v>0.376667</v>
      </c>
      <c r="G40" s="60">
        <v>0.748344</v>
      </c>
      <c r="H40" s="60">
        <v>16.68896</v>
      </c>
      <c r="I40" s="60">
        <v>36.97224</v>
      </c>
      <c r="J40" s="60">
        <v>2.215371</v>
      </c>
      <c r="K40" s="60">
        <v>1358.137</v>
      </c>
      <c r="L40" s="60">
        <v>1358.137</v>
      </c>
      <c r="M40" s="60">
        <v>1.0</v>
      </c>
    </row>
    <row r="41">
      <c r="C41" s="60">
        <v>2.0</v>
      </c>
      <c r="D41" s="60">
        <v>0.486667</v>
      </c>
      <c r="E41" s="60">
        <v>0.87</v>
      </c>
      <c r="F41" s="60">
        <v>0.383333</v>
      </c>
      <c r="G41" s="60">
        <v>0.787671</v>
      </c>
      <c r="H41" s="60">
        <v>26.77845</v>
      </c>
      <c r="I41" s="60">
        <v>206.0469</v>
      </c>
      <c r="J41" s="60">
        <v>7.694503</v>
      </c>
      <c r="K41" s="60">
        <v>1357.387</v>
      </c>
      <c r="L41" s="60">
        <v>1357.387</v>
      </c>
      <c r="M41" s="60">
        <v>1.0</v>
      </c>
    </row>
    <row r="42">
      <c r="C42" s="60">
        <v>1.0</v>
      </c>
      <c r="D42" s="60">
        <v>0.486667</v>
      </c>
      <c r="E42" s="60">
        <v>0.87</v>
      </c>
      <c r="F42" s="60">
        <v>0.383333</v>
      </c>
      <c r="G42" s="60">
        <v>0.787671</v>
      </c>
      <c r="H42" s="60">
        <v>87.48676</v>
      </c>
      <c r="I42" s="60">
        <v>154.5341</v>
      </c>
      <c r="J42" s="60">
        <v>1.766371</v>
      </c>
      <c r="K42" s="60">
        <v>1357.533</v>
      </c>
      <c r="L42" s="60">
        <v>1357.137</v>
      </c>
      <c r="M42" s="60">
        <v>0.999708</v>
      </c>
    </row>
    <row r="43">
      <c r="C43" s="60">
        <v>1.0</v>
      </c>
      <c r="D43" s="60">
        <v>0.526667</v>
      </c>
      <c r="E43" s="60">
        <v>0.893333</v>
      </c>
      <c r="F43" s="60">
        <v>0.366667</v>
      </c>
      <c r="G43" s="60">
        <v>0.696203</v>
      </c>
      <c r="H43" s="60">
        <v>12.08652</v>
      </c>
      <c r="I43" s="60">
        <v>20.7634</v>
      </c>
      <c r="J43" s="60">
        <v>1.717897</v>
      </c>
      <c r="K43" s="60">
        <v>1359.07</v>
      </c>
      <c r="L43" s="60">
        <v>1358.637</v>
      </c>
      <c r="M43" s="60">
        <v>0.999681</v>
      </c>
    </row>
    <row r="44">
      <c r="C44" s="60">
        <v>1.0</v>
      </c>
      <c r="D44" s="60">
        <v>0.49</v>
      </c>
      <c r="E44" s="60">
        <v>0.873333</v>
      </c>
      <c r="F44" s="60">
        <v>0.383333</v>
      </c>
      <c r="G44" s="60">
        <v>0.782313</v>
      </c>
      <c r="H44" s="60">
        <v>21.1963</v>
      </c>
      <c r="I44" s="60">
        <v>40.26013</v>
      </c>
      <c r="J44" s="60">
        <v>1.899394</v>
      </c>
      <c r="K44" s="60">
        <v>1360.973</v>
      </c>
      <c r="L44" s="60">
        <v>1359.844</v>
      </c>
      <c r="M44" s="60">
        <v>0.999171</v>
      </c>
    </row>
    <row r="45">
      <c r="C45" s="60">
        <v>1.0</v>
      </c>
      <c r="D45" s="60">
        <v>0.483333</v>
      </c>
      <c r="E45" s="60">
        <v>0.87</v>
      </c>
      <c r="F45" s="60">
        <v>0.386667</v>
      </c>
      <c r="G45" s="60">
        <v>0.8</v>
      </c>
      <c r="H45" s="60">
        <v>37.04884</v>
      </c>
      <c r="I45" s="60">
        <v>60.07393</v>
      </c>
      <c r="J45" s="60">
        <v>1.62148</v>
      </c>
      <c r="K45" s="60">
        <v>1360.137</v>
      </c>
      <c r="L45" s="60">
        <v>1361.137</v>
      </c>
      <c r="M45" s="60">
        <v>1.000735</v>
      </c>
    </row>
    <row r="46">
      <c r="C46" s="60">
        <v>1.0</v>
      </c>
      <c r="D46" s="60">
        <v>0.816667</v>
      </c>
      <c r="E46" s="60">
        <v>0.876667</v>
      </c>
      <c r="F46" s="60">
        <v>0.06</v>
      </c>
      <c r="G46" s="60">
        <v>0.073469</v>
      </c>
      <c r="H46" s="60">
        <v>55.55467</v>
      </c>
      <c r="I46" s="60">
        <v>98.64757</v>
      </c>
      <c r="J46" s="60">
        <v>1.775685</v>
      </c>
      <c r="K46" s="60">
        <v>1360.641</v>
      </c>
      <c r="L46" s="60">
        <v>1360.641</v>
      </c>
      <c r="M46" s="60">
        <v>1.0</v>
      </c>
    </row>
    <row r="47">
      <c r="C47" s="60">
        <v>1.0</v>
      </c>
      <c r="D47" s="60">
        <v>0.503333</v>
      </c>
      <c r="E47" s="60">
        <v>0.863333</v>
      </c>
      <c r="F47" s="60">
        <v>0.36</v>
      </c>
      <c r="G47" s="60">
        <v>0.715232</v>
      </c>
      <c r="H47" s="60">
        <v>3.835998</v>
      </c>
      <c r="I47" s="60">
        <v>12.9712</v>
      </c>
      <c r="J47" s="60">
        <v>3.381442</v>
      </c>
      <c r="K47" s="60">
        <v>1358.137</v>
      </c>
      <c r="L47" s="60">
        <v>1358.387</v>
      </c>
      <c r="M47" s="60">
        <v>1.000184</v>
      </c>
    </row>
    <row r="48">
      <c r="C48" s="60">
        <v>1.0</v>
      </c>
      <c r="D48" s="60">
        <v>0.493333</v>
      </c>
      <c r="E48" s="60">
        <v>0.87</v>
      </c>
      <c r="F48" s="60">
        <v>0.376667</v>
      </c>
      <c r="G48" s="60">
        <v>0.763514</v>
      </c>
      <c r="H48" s="60">
        <v>3.858068</v>
      </c>
      <c r="I48" s="60">
        <v>12.68593</v>
      </c>
      <c r="J48" s="60">
        <v>3.288157</v>
      </c>
      <c r="K48" s="60">
        <v>1358.137</v>
      </c>
      <c r="L48" s="60">
        <v>1358.137</v>
      </c>
      <c r="M48" s="60">
        <v>1.0</v>
      </c>
    </row>
    <row r="49">
      <c r="C49" s="60">
        <v>1.0</v>
      </c>
      <c r="D49" s="60">
        <v>0.733333</v>
      </c>
      <c r="E49" s="60">
        <v>0.876667</v>
      </c>
      <c r="F49" s="60">
        <v>0.143333</v>
      </c>
      <c r="G49" s="60">
        <v>0.195455</v>
      </c>
      <c r="H49" s="60">
        <v>17.22585</v>
      </c>
      <c r="I49" s="60">
        <v>35.95056</v>
      </c>
      <c r="J49" s="60">
        <v>2.087013</v>
      </c>
      <c r="K49" s="60">
        <v>1358.637</v>
      </c>
      <c r="L49" s="60">
        <v>1358.637</v>
      </c>
      <c r="M49" s="60">
        <v>1.0</v>
      </c>
    </row>
    <row r="50">
      <c r="C50" s="60">
        <v>1.0</v>
      </c>
      <c r="D50" s="60">
        <v>0.87</v>
      </c>
      <c r="E50" s="60">
        <v>0.88</v>
      </c>
      <c r="F50" s="60">
        <v>0.01</v>
      </c>
      <c r="G50" s="60">
        <v>0.011494</v>
      </c>
      <c r="H50" s="60">
        <v>76.27744</v>
      </c>
      <c r="I50" s="60">
        <v>133.171</v>
      </c>
      <c r="J50" s="60">
        <v>1.745877</v>
      </c>
      <c r="K50" s="60">
        <v>1362.137</v>
      </c>
      <c r="L50" s="60">
        <v>1362.07</v>
      </c>
      <c r="M50" s="60">
        <v>0.999951</v>
      </c>
    </row>
    <row r="51">
      <c r="C51" s="60">
        <v>1.0</v>
      </c>
      <c r="D51" s="60">
        <v>0.506667</v>
      </c>
      <c r="E51" s="60">
        <v>0.86</v>
      </c>
      <c r="F51" s="60">
        <v>0.353333</v>
      </c>
      <c r="G51" s="60">
        <v>0.697368</v>
      </c>
      <c r="H51" s="60">
        <v>8.432832</v>
      </c>
      <c r="I51" s="60">
        <v>16.99992</v>
      </c>
      <c r="J51" s="60">
        <v>2.015921</v>
      </c>
      <c r="K51" s="60">
        <v>1358.137</v>
      </c>
      <c r="L51" s="60">
        <v>1358.137</v>
      </c>
      <c r="M51" s="60">
        <v>1.0</v>
      </c>
    </row>
    <row r="52">
      <c r="C52" s="60">
        <v>1.0</v>
      </c>
      <c r="D52" s="60">
        <v>0.543333</v>
      </c>
      <c r="E52" s="60">
        <v>0.876667</v>
      </c>
      <c r="F52" s="60">
        <v>0.333333</v>
      </c>
      <c r="G52" s="60">
        <v>0.613497</v>
      </c>
      <c r="H52" s="60">
        <v>60.87634</v>
      </c>
      <c r="I52" s="60">
        <v>74.2674</v>
      </c>
      <c r="J52" s="60">
        <v>1.219972</v>
      </c>
      <c r="K52" s="60">
        <v>1358.887</v>
      </c>
      <c r="L52" s="60">
        <v>1358.887</v>
      </c>
      <c r="M52" s="60">
        <v>1.0</v>
      </c>
    </row>
    <row r="53">
      <c r="C53" s="60">
        <v>1.0</v>
      </c>
      <c r="D53" s="60">
        <v>0.466667</v>
      </c>
      <c r="E53" s="60">
        <v>0.87</v>
      </c>
      <c r="F53" s="60">
        <v>0.403333</v>
      </c>
      <c r="G53" s="60">
        <v>0.864286</v>
      </c>
      <c r="H53" s="60">
        <v>88.40751</v>
      </c>
      <c r="I53" s="60">
        <v>168.1725</v>
      </c>
      <c r="J53" s="60">
        <v>1.902242</v>
      </c>
      <c r="K53" s="60">
        <v>1360.941</v>
      </c>
      <c r="L53" s="60">
        <v>1364.439</v>
      </c>
      <c r="M53" s="60">
        <v>1.00257</v>
      </c>
    </row>
    <row r="54">
      <c r="C54" s="60">
        <v>1.0</v>
      </c>
      <c r="D54" s="60">
        <v>0.496667</v>
      </c>
      <c r="E54" s="60">
        <v>0.773333</v>
      </c>
      <c r="F54" s="60">
        <v>0.276667</v>
      </c>
      <c r="G54" s="60">
        <v>0.557047</v>
      </c>
      <c r="H54" s="60">
        <v>21.75781</v>
      </c>
      <c r="I54" s="60">
        <v>41.78698</v>
      </c>
      <c r="J54" s="60">
        <v>1.920551</v>
      </c>
      <c r="K54" s="60">
        <v>1282.315</v>
      </c>
      <c r="L54" s="60">
        <v>1262.327</v>
      </c>
      <c r="M54" s="60">
        <v>0.984412</v>
      </c>
    </row>
    <row r="55">
      <c r="C55" s="60">
        <v>1.0</v>
      </c>
      <c r="D55" s="60">
        <v>0.496667</v>
      </c>
      <c r="E55" s="60">
        <v>0.856667</v>
      </c>
      <c r="F55" s="60">
        <v>0.36</v>
      </c>
      <c r="G55" s="60">
        <v>0.724832</v>
      </c>
      <c r="H55" s="60">
        <v>21.9578</v>
      </c>
      <c r="I55" s="60">
        <v>40.37481</v>
      </c>
      <c r="J55" s="60">
        <v>1.838745</v>
      </c>
      <c r="K55" s="60">
        <v>1302.864</v>
      </c>
      <c r="L55" s="60">
        <v>1301.817</v>
      </c>
      <c r="M55" s="60">
        <v>0.999196</v>
      </c>
    </row>
    <row r="56">
      <c r="C56" s="60">
        <v>1.0</v>
      </c>
      <c r="D56" s="60">
        <v>0.496667</v>
      </c>
      <c r="E56" s="60">
        <v>0.716667</v>
      </c>
      <c r="F56" s="60">
        <v>0.22</v>
      </c>
      <c r="G56" s="60">
        <v>0.442953</v>
      </c>
      <c r="H56" s="60">
        <v>22.10616</v>
      </c>
      <c r="I56" s="60">
        <v>64.49523</v>
      </c>
      <c r="J56" s="60">
        <v>2.917523</v>
      </c>
      <c r="K56" s="60">
        <v>1309.956</v>
      </c>
      <c r="L56" s="60">
        <v>1310.42</v>
      </c>
      <c r="M56" s="60">
        <v>1.000354</v>
      </c>
    </row>
    <row r="57">
      <c r="C57" s="60">
        <v>1.0</v>
      </c>
      <c r="D57" s="60">
        <v>0.496667</v>
      </c>
      <c r="E57" s="60">
        <v>0.853333</v>
      </c>
      <c r="F57" s="60">
        <v>0.356667</v>
      </c>
      <c r="G57" s="60">
        <v>0.718121</v>
      </c>
      <c r="H57" s="60">
        <v>23.09815</v>
      </c>
      <c r="I57" s="60">
        <v>44.49412</v>
      </c>
      <c r="J57" s="60">
        <v>1.926307</v>
      </c>
      <c r="K57" s="60">
        <v>1313.806</v>
      </c>
      <c r="L57" s="60">
        <v>1312.168</v>
      </c>
      <c r="M57" s="60">
        <v>0.998754</v>
      </c>
    </row>
    <row r="58">
      <c r="C58" s="60">
        <v>1.0</v>
      </c>
      <c r="D58" s="60">
        <v>0.496667</v>
      </c>
      <c r="E58" s="60">
        <v>0.846667</v>
      </c>
      <c r="F58" s="60">
        <v>0.35</v>
      </c>
      <c r="G58" s="60">
        <v>0.704698</v>
      </c>
      <c r="H58" s="60">
        <v>22.42203</v>
      </c>
      <c r="I58" s="60">
        <v>42.29421</v>
      </c>
      <c r="J58" s="60">
        <v>1.88628</v>
      </c>
      <c r="K58" s="60">
        <v>1319.828</v>
      </c>
      <c r="L58" s="60">
        <v>1314.668</v>
      </c>
      <c r="M58" s="60">
        <v>0.99609</v>
      </c>
    </row>
    <row r="59">
      <c r="C59" s="60">
        <v>1.0</v>
      </c>
      <c r="D59" s="60">
        <v>0.0</v>
      </c>
      <c r="E59" s="60">
        <v>0.87</v>
      </c>
      <c r="F59" s="60">
        <v>0.87</v>
      </c>
      <c r="G59" s="63" t="s">
        <v>35</v>
      </c>
      <c r="H59" s="60">
        <v>25.17414</v>
      </c>
      <c r="I59" s="60">
        <v>40.69449</v>
      </c>
      <c r="J59" s="60">
        <v>1.61652</v>
      </c>
      <c r="K59" s="60">
        <v>1322.777</v>
      </c>
      <c r="L59" s="60">
        <v>1322.777</v>
      </c>
      <c r="M59" s="60">
        <v>1.0</v>
      </c>
    </row>
    <row r="60">
      <c r="C60" s="60">
        <v>1.0</v>
      </c>
      <c r="D60" s="60">
        <v>0.0</v>
      </c>
      <c r="E60" s="60">
        <v>0.766667</v>
      </c>
      <c r="F60" s="60">
        <v>0.766667</v>
      </c>
      <c r="G60" s="63" t="s">
        <v>35</v>
      </c>
      <c r="H60" s="60">
        <v>30.36289</v>
      </c>
      <c r="I60" s="60">
        <v>45.68025</v>
      </c>
      <c r="J60" s="60">
        <v>1.504476</v>
      </c>
      <c r="K60" s="60">
        <v>1321.281</v>
      </c>
      <c r="L60" s="60">
        <v>1321.031</v>
      </c>
      <c r="M60" s="60">
        <v>0.999811</v>
      </c>
    </row>
    <row r="61">
      <c r="C61" s="60">
        <v>1.0</v>
      </c>
      <c r="D61" s="60">
        <v>0.0</v>
      </c>
      <c r="E61" s="60">
        <v>0.883333</v>
      </c>
      <c r="F61" s="60">
        <v>0.883333</v>
      </c>
      <c r="G61" s="63" t="s">
        <v>35</v>
      </c>
      <c r="H61" s="60">
        <v>18.00222</v>
      </c>
      <c r="I61" s="60">
        <v>28.44161</v>
      </c>
      <c r="J61" s="60">
        <v>1.579894</v>
      </c>
      <c r="K61" s="60">
        <v>1320.031</v>
      </c>
      <c r="L61" s="60">
        <v>1321.281</v>
      </c>
      <c r="M61" s="60">
        <v>1.000947</v>
      </c>
    </row>
    <row r="62">
      <c r="C62" s="60">
        <v>1.0</v>
      </c>
      <c r="D62" s="60">
        <v>0.0</v>
      </c>
      <c r="E62" s="60">
        <v>0.87</v>
      </c>
      <c r="F62" s="60">
        <v>0.87</v>
      </c>
      <c r="G62" s="63" t="s">
        <v>35</v>
      </c>
      <c r="H62" s="60">
        <v>18.69222</v>
      </c>
      <c r="I62" s="60">
        <v>28.3392</v>
      </c>
      <c r="J62" s="60">
        <v>1.516096</v>
      </c>
      <c r="K62" s="60">
        <v>1320.031</v>
      </c>
      <c r="L62" s="60">
        <v>1319.816</v>
      </c>
      <c r="M62" s="60">
        <v>0.999837</v>
      </c>
    </row>
    <row r="63">
      <c r="C63" s="60">
        <v>1.0</v>
      </c>
      <c r="D63" s="60">
        <v>0.0</v>
      </c>
      <c r="E63" s="60">
        <v>0.79</v>
      </c>
      <c r="F63" s="60">
        <v>0.79</v>
      </c>
      <c r="G63" s="63" t="s">
        <v>35</v>
      </c>
      <c r="H63" s="60">
        <v>28.40599</v>
      </c>
      <c r="I63" s="60">
        <v>42.53294</v>
      </c>
      <c r="J63" s="60">
        <v>1.497323</v>
      </c>
      <c r="K63" s="60">
        <v>1323.031</v>
      </c>
      <c r="L63" s="60">
        <v>1319.281</v>
      </c>
      <c r="M63" s="60">
        <v>0.997166</v>
      </c>
    </row>
    <row r="64">
      <c r="C64" s="60">
        <v>1.0</v>
      </c>
      <c r="D64" s="60">
        <v>0.0</v>
      </c>
      <c r="E64" s="60">
        <v>0.843333</v>
      </c>
      <c r="F64" s="60">
        <v>0.843333</v>
      </c>
      <c r="G64" s="63" t="s">
        <v>35</v>
      </c>
      <c r="H64" s="60">
        <v>24.08755</v>
      </c>
      <c r="I64" s="60">
        <v>37.40801</v>
      </c>
      <c r="J64" s="60">
        <v>1.553002</v>
      </c>
      <c r="K64" s="60">
        <v>1320.784</v>
      </c>
      <c r="L64" s="60">
        <v>1323.031</v>
      </c>
      <c r="M64" s="60">
        <v>1.001702</v>
      </c>
    </row>
    <row r="65">
      <c r="C65" s="60">
        <v>1.0</v>
      </c>
      <c r="D65" s="60">
        <v>0.0</v>
      </c>
      <c r="E65" s="60">
        <v>0.796667</v>
      </c>
      <c r="F65" s="60">
        <v>0.796667</v>
      </c>
      <c r="G65" s="63" t="s">
        <v>35</v>
      </c>
      <c r="H65" s="60">
        <v>21.19527</v>
      </c>
      <c r="I65" s="60">
        <v>32.17221</v>
      </c>
      <c r="J65" s="60">
        <v>1.517896</v>
      </c>
      <c r="K65" s="60">
        <v>1323.535</v>
      </c>
      <c r="L65" s="60">
        <v>1323.406</v>
      </c>
      <c r="M65" s="60">
        <v>0.999903</v>
      </c>
    </row>
    <row r="66">
      <c r="C66" s="60">
        <v>1.0</v>
      </c>
      <c r="D66" s="60">
        <v>0.0</v>
      </c>
      <c r="E66" s="60">
        <v>0.813333</v>
      </c>
      <c r="F66" s="60">
        <v>0.813333</v>
      </c>
      <c r="G66" s="63" t="s">
        <v>35</v>
      </c>
      <c r="H66" s="60">
        <v>22.42962</v>
      </c>
      <c r="I66" s="60">
        <v>34.02026</v>
      </c>
      <c r="J66" s="60">
        <v>1.516756</v>
      </c>
      <c r="K66" s="60">
        <v>1323.434</v>
      </c>
      <c r="L66" s="60">
        <v>1321.785</v>
      </c>
      <c r="M66" s="60">
        <v>0.998754</v>
      </c>
    </row>
    <row r="67">
      <c r="C67" s="60">
        <v>1.0</v>
      </c>
      <c r="D67" s="60">
        <v>0.496667</v>
      </c>
      <c r="E67" s="60">
        <v>0.873333</v>
      </c>
      <c r="F67" s="60">
        <v>0.376667</v>
      </c>
      <c r="G67" s="60">
        <v>0.758389</v>
      </c>
      <c r="H67" s="60">
        <v>19.12823</v>
      </c>
      <c r="I67" s="60">
        <v>80.48728</v>
      </c>
      <c r="J67" s="60">
        <v>4.207776</v>
      </c>
      <c r="K67" s="60">
        <v>1318.66</v>
      </c>
      <c r="L67" s="60">
        <v>1323.559</v>
      </c>
      <c r="M67" s="60">
        <v>1.003715</v>
      </c>
    </row>
    <row r="68">
      <c r="C68" s="60">
        <v>1.0</v>
      </c>
      <c r="D68" s="60">
        <v>0.496667</v>
      </c>
      <c r="E68" s="60">
        <v>0.87</v>
      </c>
      <c r="F68" s="60">
        <v>0.373333</v>
      </c>
      <c r="G68" s="60">
        <v>0.751678</v>
      </c>
      <c r="H68" s="60">
        <v>29.31257</v>
      </c>
      <c r="I68" s="60">
        <v>60.99419</v>
      </c>
      <c r="J68" s="60">
        <v>2.08082</v>
      </c>
      <c r="K68" s="60">
        <v>1324.025</v>
      </c>
      <c r="L68" s="60">
        <v>1318.597</v>
      </c>
      <c r="M68" s="60">
        <v>0.995901</v>
      </c>
    </row>
    <row r="69">
      <c r="C69" s="60">
        <v>1.0</v>
      </c>
      <c r="D69" s="60">
        <v>0.496667</v>
      </c>
      <c r="E69" s="60">
        <v>0.6</v>
      </c>
      <c r="F69" s="60">
        <v>0.103333</v>
      </c>
      <c r="G69" s="60">
        <v>0.208054</v>
      </c>
      <c r="H69" s="60">
        <v>17.74846</v>
      </c>
      <c r="I69" s="60">
        <v>126.8845</v>
      </c>
      <c r="J69" s="60">
        <v>7.149042</v>
      </c>
      <c r="K69" s="60">
        <v>1321.754</v>
      </c>
      <c r="L69" s="60">
        <v>1324.254</v>
      </c>
      <c r="M69" s="60">
        <v>1.001891</v>
      </c>
    </row>
    <row r="70">
      <c r="C70" s="60">
        <v>1.0</v>
      </c>
      <c r="D70" s="60">
        <v>0.496667</v>
      </c>
      <c r="E70" s="60">
        <v>0.823333</v>
      </c>
      <c r="F70" s="60">
        <v>0.326667</v>
      </c>
      <c r="G70" s="60">
        <v>0.657718</v>
      </c>
      <c r="H70" s="60">
        <v>26.03915</v>
      </c>
      <c r="I70" s="60">
        <v>59.56209</v>
      </c>
      <c r="J70" s="60">
        <v>2.287406</v>
      </c>
      <c r="K70" s="60">
        <v>1322.507</v>
      </c>
      <c r="L70" s="60">
        <v>1324.736</v>
      </c>
      <c r="M70" s="60">
        <v>1.001685</v>
      </c>
    </row>
    <row r="71">
      <c r="C71" s="60">
        <v>1.0</v>
      </c>
      <c r="D71" s="60">
        <v>0.64</v>
      </c>
      <c r="E71" s="60">
        <v>0.83</v>
      </c>
      <c r="F71" s="60">
        <v>0.19</v>
      </c>
      <c r="G71" s="60">
        <v>0.296875</v>
      </c>
      <c r="H71" s="60">
        <v>35.49553</v>
      </c>
      <c r="I71" s="60">
        <v>290.6406</v>
      </c>
      <c r="J71" s="60">
        <v>8.188091</v>
      </c>
      <c r="K71" s="60">
        <v>1322.519</v>
      </c>
      <c r="L71" s="60">
        <v>1323.508</v>
      </c>
      <c r="M71" s="60">
        <v>1.000748</v>
      </c>
    </row>
    <row r="72">
      <c r="C72" s="60">
        <v>1.0</v>
      </c>
      <c r="D72" s="60">
        <v>0.496667</v>
      </c>
      <c r="E72" s="60">
        <v>0.873333</v>
      </c>
      <c r="F72" s="60">
        <v>0.376667</v>
      </c>
      <c r="G72" s="60">
        <v>0.758389</v>
      </c>
      <c r="H72" s="60">
        <v>21.7765</v>
      </c>
      <c r="I72" s="60">
        <v>106.0344</v>
      </c>
      <c r="J72" s="60">
        <v>4.86921</v>
      </c>
      <c r="K72" s="60">
        <v>1321.781</v>
      </c>
      <c r="L72" s="60">
        <v>1321.618</v>
      </c>
      <c r="M72" s="60">
        <v>0.999876</v>
      </c>
    </row>
    <row r="73">
      <c r="C73" s="60">
        <v>2.0</v>
      </c>
      <c r="D73" s="60">
        <v>0.496667</v>
      </c>
      <c r="E73" s="60">
        <v>0.716667</v>
      </c>
      <c r="F73" s="60">
        <v>0.22</v>
      </c>
      <c r="G73" s="60">
        <v>0.442953</v>
      </c>
      <c r="H73" s="60">
        <v>17.80286</v>
      </c>
      <c r="I73" s="60">
        <v>250.6756</v>
      </c>
      <c r="J73" s="60">
        <v>14.08064</v>
      </c>
      <c r="K73" s="60">
        <v>1321.281</v>
      </c>
      <c r="L73" s="60">
        <v>1321.281</v>
      </c>
      <c r="M73" s="60">
        <v>1.0</v>
      </c>
    </row>
    <row r="74">
      <c r="A74" s="39" t="s">
        <v>16</v>
      </c>
      <c r="C74" s="64">
        <v>2.0</v>
      </c>
      <c r="D74" s="64">
        <v>0.306666672229766</v>
      </c>
      <c r="E74" s="64">
        <v>0.756666660308837</v>
      </c>
      <c r="F74" s="64">
        <v>0.449999988079071</v>
      </c>
      <c r="G74" s="64">
        <v>1.46739123885595</v>
      </c>
      <c r="H74" s="64">
        <v>33.6955330371856</v>
      </c>
      <c r="I74" s="64">
        <v>234.394311189651</v>
      </c>
      <c r="J74" s="64">
        <v>6.95624286254735</v>
      </c>
      <c r="K74" s="64">
        <v>1541.9159296875</v>
      </c>
      <c r="L74" s="64">
        <v>1540.97660975302</v>
      </c>
      <c r="M74" s="64">
        <v>0.999390809890221</v>
      </c>
    </row>
    <row r="75">
      <c r="C75" s="64">
        <v>1.0</v>
      </c>
      <c r="D75" s="64">
        <v>0.403333336114883</v>
      </c>
      <c r="E75" s="64">
        <v>0.839999973773956</v>
      </c>
      <c r="F75" s="64">
        <v>0.436666637659072</v>
      </c>
      <c r="G75" s="64">
        <v>1.08264454871316</v>
      </c>
      <c r="H75" s="64">
        <v>14.7375683784484</v>
      </c>
      <c r="I75" s="64">
        <v>28.8625082969665</v>
      </c>
      <c r="J75" s="64">
        <v>1.95843083172212</v>
      </c>
      <c r="K75" s="64">
        <v>1554.16796875</v>
      </c>
      <c r="L75" s="64">
        <v>1558.01171875</v>
      </c>
      <c r="M75" s="64">
        <v>1.00247318827648</v>
      </c>
    </row>
    <row r="76">
      <c r="C76" s="64">
        <v>1.0</v>
      </c>
      <c r="D76" s="64">
        <v>0.403333336114883</v>
      </c>
      <c r="E76" s="64">
        <v>0.836666643619537</v>
      </c>
      <c r="F76" s="64">
        <v>0.433333307504653</v>
      </c>
      <c r="G76" s="64">
        <v>1.07438009384184</v>
      </c>
      <c r="H76" s="64">
        <v>17.9946138858795</v>
      </c>
      <c r="I76" s="64">
        <v>24.0346570014953</v>
      </c>
      <c r="J76" s="64">
        <v>1.33565838944482</v>
      </c>
      <c r="K76" s="64">
        <v>1550.91015625</v>
      </c>
      <c r="L76" s="64">
        <v>1554.16796875</v>
      </c>
      <c r="M76" s="64">
        <v>1.00210058106001</v>
      </c>
    </row>
    <row r="77">
      <c r="C77" s="64">
        <v>1.0</v>
      </c>
      <c r="D77" s="64">
        <v>0.33333334326744</v>
      </c>
      <c r="E77" s="64">
        <v>0.656666696071624</v>
      </c>
      <c r="F77" s="64">
        <v>0.323333352804183</v>
      </c>
      <c r="G77" s="64">
        <v>0.970000029504298</v>
      </c>
      <c r="H77" s="64">
        <v>36.0669603347778</v>
      </c>
      <c r="I77" s="64">
        <v>92.9880378246307</v>
      </c>
      <c r="J77" s="64">
        <v>2.57820556435875</v>
      </c>
      <c r="K77" s="64">
        <v>1552.69921875</v>
      </c>
      <c r="L77" s="64">
        <v>1551.69921875</v>
      </c>
      <c r="M77" s="64">
        <v>0.999355960260735</v>
      </c>
    </row>
    <row r="78">
      <c r="C78" s="64">
        <v>1.0</v>
      </c>
      <c r="D78" s="64">
        <v>0.853333353996276</v>
      </c>
      <c r="E78" s="64">
        <v>0.846666693687439</v>
      </c>
      <c r="F78" s="64">
        <v>-0.00666666030883789</v>
      </c>
      <c r="G78" s="64">
        <v>-0.00781249236024469</v>
      </c>
      <c r="H78" s="64">
        <v>31.0593736171722</v>
      </c>
      <c r="I78" s="64">
        <v>65.0588016510009</v>
      </c>
      <c r="J78" s="64">
        <v>2.09465916643698</v>
      </c>
      <c r="K78" s="64">
        <v>1554.12291015625</v>
      </c>
      <c r="L78" s="64">
        <v>1552.31683686023</v>
      </c>
      <c r="M78" s="64">
        <v>0.998837882586884</v>
      </c>
    </row>
    <row r="79">
      <c r="C79" s="64">
        <v>1.0</v>
      </c>
      <c r="D79" s="64">
        <v>0.203333333134651</v>
      </c>
      <c r="E79" s="64">
        <v>0.839999973773956</v>
      </c>
      <c r="F79" s="64">
        <v>0.636666640639305</v>
      </c>
      <c r="G79" s="64">
        <v>3.13114741603971</v>
      </c>
      <c r="H79" s="64">
        <v>7.55913972854614</v>
      </c>
      <c r="I79" s="64">
        <v>20.651261806488</v>
      </c>
      <c r="J79" s="64">
        <v>2.73195926363169</v>
      </c>
      <c r="K79" s="64">
        <v>1556.7109375</v>
      </c>
      <c r="L79" s="64">
        <v>1556.7109375</v>
      </c>
      <c r="M79" s="64">
        <v>1.0</v>
      </c>
    </row>
    <row r="80">
      <c r="C80" s="64">
        <v>1.0</v>
      </c>
      <c r="D80" s="64">
        <v>0.389999985694885</v>
      </c>
      <c r="E80" s="64">
        <v>0.673333346843719</v>
      </c>
      <c r="F80" s="64">
        <v>0.283333361148834</v>
      </c>
      <c r="G80" s="64">
        <v>0.726495824465231</v>
      </c>
      <c r="H80" s="64">
        <v>4.52711653709411</v>
      </c>
      <c r="I80" s="64">
        <v>16.1820094585418</v>
      </c>
      <c r="J80" s="64">
        <v>3.57446275702212</v>
      </c>
      <c r="K80" s="64">
        <v>1561.953125</v>
      </c>
      <c r="L80" s="64">
        <v>1563.703125</v>
      </c>
      <c r="M80" s="64">
        <v>1.00112039213724</v>
      </c>
    </row>
    <row r="81">
      <c r="C81" s="64">
        <v>2.0</v>
      </c>
      <c r="D81" s="64">
        <v>0.336666673421859</v>
      </c>
      <c r="E81" s="64">
        <v>0.846666693687439</v>
      </c>
      <c r="F81" s="64">
        <v>0.510000020265579</v>
      </c>
      <c r="G81" s="64">
        <v>1.51485151494791</v>
      </c>
      <c r="H81" s="64">
        <v>7.51287031173706</v>
      </c>
      <c r="I81" s="64">
        <v>116.740446090698</v>
      </c>
      <c r="J81" s="64">
        <v>15.5387277094773</v>
      </c>
      <c r="K81" s="64">
        <v>1561.203125</v>
      </c>
      <c r="L81" s="64">
        <v>1561.203125</v>
      </c>
      <c r="M81" s="64">
        <v>1.0</v>
      </c>
    </row>
    <row r="82">
      <c r="C82" s="64">
        <v>1.0</v>
      </c>
      <c r="D82" s="64">
        <v>0.389999985694885</v>
      </c>
      <c r="E82" s="64">
        <v>0.806666672229766</v>
      </c>
      <c r="F82" s="64">
        <v>0.416666686534881</v>
      </c>
      <c r="G82" s="64">
        <v>1.06837615850801</v>
      </c>
      <c r="H82" s="64">
        <v>5.12937307357788</v>
      </c>
      <c r="I82" s="64">
        <v>15.6188759803771</v>
      </c>
      <c r="J82" s="64">
        <v>3.04498732229718</v>
      </c>
      <c r="K82" s="64">
        <v>1561.203125</v>
      </c>
      <c r="L82" s="64">
        <v>1561.203125</v>
      </c>
      <c r="M82" s="64">
        <v>1.0</v>
      </c>
    </row>
    <row r="83">
      <c r="C83" s="64">
        <v>1.0</v>
      </c>
      <c r="D83" s="64">
        <v>0.513333320617675</v>
      </c>
      <c r="E83" s="64">
        <v>0.82666665315628</v>
      </c>
      <c r="F83" s="64">
        <v>0.313333332538604</v>
      </c>
      <c r="G83" s="64">
        <v>0.610389623961253</v>
      </c>
      <c r="H83" s="64">
        <v>7.9061152935028</v>
      </c>
      <c r="I83" s="64">
        <v>35.1241126060485</v>
      </c>
      <c r="J83" s="64">
        <v>4.44265120126863</v>
      </c>
      <c r="K83" s="64">
        <v>1560.703125</v>
      </c>
      <c r="L83" s="64">
        <v>1562.203125</v>
      </c>
      <c r="M83" s="64">
        <v>1.00096110527106</v>
      </c>
    </row>
    <row r="84">
      <c r="C84" s="64">
        <v>1.0</v>
      </c>
      <c r="D84" s="64">
        <v>0.389999985694885</v>
      </c>
      <c r="E84" s="64">
        <v>0.786666691303253</v>
      </c>
      <c r="F84" s="64">
        <v>0.396666705608367</v>
      </c>
      <c r="G84" s="64">
        <v>1.01709415425132</v>
      </c>
      <c r="H84" s="64">
        <v>5.33125209808349</v>
      </c>
      <c r="I84" s="64">
        <v>16.8134343624115</v>
      </c>
      <c r="J84" s="64">
        <v>3.15374963574798</v>
      </c>
      <c r="K84" s="64">
        <v>1559.953125</v>
      </c>
      <c r="L84" s="64">
        <v>1560.453125</v>
      </c>
      <c r="M84" s="64">
        <v>1.00032052245159</v>
      </c>
    </row>
    <row r="85">
      <c r="C85" s="64">
        <v>1.0</v>
      </c>
      <c r="D85" s="64">
        <v>0.356666654348373</v>
      </c>
      <c r="E85" s="64">
        <v>0.846666693687439</v>
      </c>
      <c r="F85" s="64">
        <v>0.490000039339065</v>
      </c>
      <c r="G85" s="64">
        <v>1.37383193344578</v>
      </c>
      <c r="H85" s="64">
        <v>10.4272773265838</v>
      </c>
      <c r="I85" s="64">
        <v>23.2744014263153</v>
      </c>
      <c r="J85" s="64">
        <v>2.23206889942193</v>
      </c>
      <c r="K85" s="64">
        <v>1565.453125</v>
      </c>
      <c r="L85" s="64">
        <v>1565.453125</v>
      </c>
      <c r="M85" s="64">
        <v>1.0</v>
      </c>
    </row>
    <row r="86">
      <c r="C86" s="64">
        <v>1.0</v>
      </c>
      <c r="D86" s="64">
        <v>0.356666654348373</v>
      </c>
      <c r="E86" s="64">
        <v>0.763333320617675</v>
      </c>
      <c r="F86" s="64">
        <v>0.406666666269302</v>
      </c>
      <c r="G86" s="64">
        <v>1.14018695415269</v>
      </c>
      <c r="H86" s="64">
        <v>7.68415737152099</v>
      </c>
      <c r="I86" s="64">
        <v>20.8337187767028</v>
      </c>
      <c r="J86" s="64">
        <v>2.71125612990654</v>
      </c>
      <c r="K86" s="64">
        <v>1561.20703125</v>
      </c>
      <c r="L86" s="64">
        <v>1561.45703125</v>
      </c>
      <c r="M86" s="64">
        <v>1.00016013250965</v>
      </c>
    </row>
    <row r="87">
      <c r="C87" s="64">
        <v>1.0</v>
      </c>
      <c r="D87" s="64">
        <v>0.466666668653488</v>
      </c>
      <c r="E87" s="64">
        <v>0.860000014305114</v>
      </c>
      <c r="F87" s="64">
        <v>0.393333345651626</v>
      </c>
      <c r="G87" s="64">
        <v>0.842857165665042</v>
      </c>
      <c r="H87" s="64">
        <v>33.0475492477417</v>
      </c>
      <c r="I87" s="64">
        <v>45.9536070823669</v>
      </c>
      <c r="J87" s="64">
        <v>1.39052995239903</v>
      </c>
      <c r="K87" s="64">
        <v>1565.00110351562</v>
      </c>
      <c r="L87" s="64">
        <v>1565.20703125</v>
      </c>
      <c r="M87" s="64">
        <v>1.00013158312407</v>
      </c>
    </row>
    <row r="88">
      <c r="C88" s="64">
        <v>1.0</v>
      </c>
      <c r="D88" s="64">
        <v>0.356666654348373</v>
      </c>
      <c r="E88" s="64">
        <v>0.836666643619537</v>
      </c>
      <c r="F88" s="64">
        <v>0.479999989271163</v>
      </c>
      <c r="G88" s="64">
        <v>1.34579440892258</v>
      </c>
      <c r="H88" s="64">
        <v>6.46299123764038</v>
      </c>
      <c r="I88" s="64">
        <v>25.8239796161651</v>
      </c>
      <c r="J88" s="64">
        <v>3.99566990989661</v>
      </c>
      <c r="K88" s="64">
        <v>1566.94921875</v>
      </c>
      <c r="L88" s="64">
        <v>1570.44921875</v>
      </c>
      <c r="M88" s="64">
        <v>1.00223363971092</v>
      </c>
    </row>
    <row r="89">
      <c r="C89" s="64">
        <v>1.0</v>
      </c>
      <c r="D89" s="64">
        <v>0.356666654348373</v>
      </c>
      <c r="E89" s="64">
        <v>0.839999973773956</v>
      </c>
      <c r="F89" s="64">
        <v>0.483333319425582</v>
      </c>
      <c r="G89" s="64">
        <v>1.35514019472503</v>
      </c>
      <c r="H89" s="64">
        <v>17.6634774208068</v>
      </c>
      <c r="I89" s="64">
        <v>61.3465323448181</v>
      </c>
      <c r="J89" s="64">
        <v>3.47307219769501</v>
      </c>
      <c r="K89" s="64">
        <v>1567.49609375</v>
      </c>
      <c r="L89" s="64">
        <v>1565.44921875</v>
      </c>
      <c r="M89" s="64">
        <v>0.99869417537424</v>
      </c>
    </row>
    <row r="90">
      <c r="C90" s="64">
        <v>1.0</v>
      </c>
      <c r="D90" s="64">
        <v>0.850000023841857</v>
      </c>
      <c r="E90" s="64">
        <v>0.846666693687439</v>
      </c>
      <c r="F90" s="64">
        <v>-0.00333333015441894</v>
      </c>
      <c r="G90" s="64">
        <v>-0.00392156477755477</v>
      </c>
      <c r="H90" s="64">
        <v>22.2554583549499</v>
      </c>
      <c r="I90" s="64">
        <v>43.9894566535949</v>
      </c>
      <c r="J90" s="64">
        <v>1.97656934096848</v>
      </c>
      <c r="K90" s="64">
        <v>1564.44921875</v>
      </c>
      <c r="L90" s="64">
        <v>1564.44921875</v>
      </c>
      <c r="M90" s="64">
        <v>1.0</v>
      </c>
    </row>
    <row r="91">
      <c r="C91" s="64">
        <v>2.0</v>
      </c>
      <c r="D91" s="64">
        <v>0.356666654348373</v>
      </c>
      <c r="E91" s="64">
        <v>0.863333344459533</v>
      </c>
      <c r="F91" s="64">
        <v>0.50666669011116</v>
      </c>
      <c r="G91" s="64">
        <v>1.42056086245807</v>
      </c>
      <c r="H91" s="64">
        <v>4.87769746780395</v>
      </c>
      <c r="I91" s="64">
        <v>55.0770678520202</v>
      </c>
      <c r="J91" s="64">
        <v>11.2916121214088</v>
      </c>
      <c r="K91" s="64">
        <v>1563.94921875</v>
      </c>
      <c r="L91" s="64">
        <v>1564.44921875</v>
      </c>
      <c r="M91" s="64">
        <v>1.00031970347502</v>
      </c>
    </row>
    <row r="92">
      <c r="C92" s="64">
        <v>1.0</v>
      </c>
      <c r="D92" s="64">
        <v>0.356666654348373</v>
      </c>
      <c r="E92" s="64">
        <v>0.813333332538604</v>
      </c>
      <c r="F92" s="64">
        <v>0.456666678190231</v>
      </c>
      <c r="G92" s="64">
        <v>1.28037390830538</v>
      </c>
      <c r="H92" s="64">
        <v>16.9580583572387</v>
      </c>
      <c r="I92" s="64">
        <v>34.5634031295776</v>
      </c>
      <c r="J92" s="64">
        <v>2.03816984241145</v>
      </c>
      <c r="K92" s="64">
        <v>1564.69921875</v>
      </c>
      <c r="L92" s="64">
        <v>1566.20703125</v>
      </c>
      <c r="M92" s="64">
        <v>1.00096364367153</v>
      </c>
    </row>
    <row r="93">
      <c r="C93" s="64">
        <v>3.0</v>
      </c>
      <c r="D93" s="64">
        <v>0.306666672229766</v>
      </c>
      <c r="E93" s="64">
        <v>0.850000023841857</v>
      </c>
      <c r="F93" s="64">
        <v>0.543333351612091</v>
      </c>
      <c r="G93" s="64">
        <v>1.77173915789911</v>
      </c>
      <c r="H93" s="64">
        <v>15.8646488189697</v>
      </c>
      <c r="I93" s="64">
        <v>586.625772237777</v>
      </c>
      <c r="J93" s="64">
        <v>36.9769150853396</v>
      </c>
      <c r="K93" s="64">
        <v>1564.94921875</v>
      </c>
      <c r="L93" s="64">
        <v>1565.12280475206</v>
      </c>
      <c r="M93" s="64">
        <v>1.00011092117238</v>
      </c>
    </row>
    <row r="94">
      <c r="C94" s="64">
        <v>1.0</v>
      </c>
      <c r="D94" s="64">
        <v>0.203333333134651</v>
      </c>
      <c r="E94" s="64">
        <v>0.860000014305114</v>
      </c>
      <c r="F94" s="64">
        <v>0.656666681170463</v>
      </c>
      <c r="G94" s="64">
        <v>3.22950827120709</v>
      </c>
      <c r="H94" s="64">
        <v>18.5252895355224</v>
      </c>
      <c r="I94" s="64">
        <v>44.3519804477691</v>
      </c>
      <c r="J94" s="64">
        <v>2.39413156608018</v>
      </c>
      <c r="K94" s="64">
        <v>1580.684125</v>
      </c>
      <c r="L94" s="64">
        <v>1571.75</v>
      </c>
      <c r="M94" s="64">
        <v>0.994347937795604</v>
      </c>
    </row>
    <row r="95">
      <c r="C95" s="64">
        <v>1.0</v>
      </c>
      <c r="D95" s="64">
        <v>0.52999997138977</v>
      </c>
      <c r="E95" s="64">
        <v>0.846666693687439</v>
      </c>
      <c r="F95" s="64">
        <v>0.316666722297668</v>
      </c>
      <c r="G95" s="64">
        <v>0.597484413946857</v>
      </c>
      <c r="H95" s="64">
        <v>21.0022468566894</v>
      </c>
      <c r="I95" s="64">
        <v>33.0399739742279</v>
      </c>
      <c r="J95" s="64">
        <v>1.57316377622255</v>
      </c>
      <c r="K95" s="64">
        <v>1575.69140625</v>
      </c>
      <c r="L95" s="64">
        <v>1582.19140625</v>
      </c>
      <c r="M95" s="64">
        <v>1.00412517322504</v>
      </c>
    </row>
    <row r="96">
      <c r="C96" s="64">
        <v>1.0</v>
      </c>
      <c r="D96" s="64">
        <v>0.52999997138977</v>
      </c>
      <c r="E96" s="64">
        <v>0.723333358764648</v>
      </c>
      <c r="F96" s="64">
        <v>0.193333387374877</v>
      </c>
      <c r="G96" s="64">
        <v>0.36477999587041</v>
      </c>
      <c r="H96" s="64">
        <v>5.87503147125244</v>
      </c>
      <c r="I96" s="64">
        <v>13.3846209049224</v>
      </c>
      <c r="J96" s="64">
        <v>2.27822114152337</v>
      </c>
      <c r="K96" s="64">
        <v>1574.19140625</v>
      </c>
      <c r="L96" s="64">
        <v>1574.19140625</v>
      </c>
      <c r="M96" s="64">
        <v>1.0</v>
      </c>
    </row>
    <row r="97">
      <c r="C97" s="64">
        <v>1.0</v>
      </c>
      <c r="D97" s="64">
        <v>0.403333336114883</v>
      </c>
      <c r="E97" s="64">
        <v>0.846666693687439</v>
      </c>
      <c r="F97" s="64">
        <v>0.443333357572555</v>
      </c>
      <c r="G97" s="64">
        <v>1.0991736062359</v>
      </c>
      <c r="H97" s="64">
        <v>5.82236766815185</v>
      </c>
      <c r="I97" s="64">
        <v>15.0297904014587</v>
      </c>
      <c r="J97" s="64">
        <v>2.58138806377191</v>
      </c>
      <c r="K97" s="64">
        <v>1573.69140625</v>
      </c>
      <c r="L97" s="64">
        <v>1573.69140625</v>
      </c>
      <c r="M97" s="64">
        <v>1.0</v>
      </c>
    </row>
    <row r="98">
      <c r="C98" s="64">
        <v>1.0</v>
      </c>
      <c r="D98" s="64">
        <v>0.389999985694885</v>
      </c>
      <c r="E98" s="64">
        <v>0.846666693687439</v>
      </c>
      <c r="F98" s="64">
        <v>0.456666707992553</v>
      </c>
      <c r="G98" s="64">
        <v>1.17094031985381</v>
      </c>
      <c r="H98" s="64">
        <v>9.37493062019348</v>
      </c>
      <c r="I98" s="64">
        <v>18.6991653442382</v>
      </c>
      <c r="J98" s="64">
        <v>1.99459239772511</v>
      </c>
      <c r="K98" s="64">
        <v>1574.140625</v>
      </c>
      <c r="L98" s="64">
        <v>1573.921875</v>
      </c>
      <c r="M98" s="64">
        <v>0.999861035287111</v>
      </c>
    </row>
    <row r="99">
      <c r="C99" s="64">
        <v>1.0</v>
      </c>
      <c r="D99" s="64">
        <v>0.306666672229766</v>
      </c>
      <c r="E99" s="64">
        <v>0.836666643619537</v>
      </c>
      <c r="F99" s="64">
        <v>0.52999997138977</v>
      </c>
      <c r="G99" s="64">
        <v>1.7282607449194</v>
      </c>
      <c r="H99" s="64">
        <v>15.1895804405212</v>
      </c>
      <c r="I99" s="64">
        <v>34.2721643447876</v>
      </c>
      <c r="J99" s="64">
        <v>2.25629433801606</v>
      </c>
      <c r="K99" s="64">
        <v>1576.390625</v>
      </c>
      <c r="L99" s="64">
        <v>1577.92578125</v>
      </c>
      <c r="M99" s="64">
        <v>1.00097384253982</v>
      </c>
    </row>
    <row r="100">
      <c r="C100" s="64">
        <v>1.0</v>
      </c>
      <c r="D100" s="64">
        <v>0.393333345651626</v>
      </c>
      <c r="E100" s="64">
        <v>0.803333342075347</v>
      </c>
      <c r="F100" s="64">
        <v>0.409999996423721</v>
      </c>
      <c r="G100" s="64">
        <v>1.04237283961898</v>
      </c>
      <c r="H100" s="64">
        <v>4.94276189804077</v>
      </c>
      <c r="I100" s="64">
        <v>15.4449386596679</v>
      </c>
      <c r="J100" s="64">
        <v>3.12475878431248</v>
      </c>
      <c r="K100" s="64">
        <v>1572.703125</v>
      </c>
      <c r="L100" s="64">
        <v>1572.703125</v>
      </c>
      <c r="M100" s="64">
        <v>1.0</v>
      </c>
    </row>
    <row r="101">
      <c r="C101" s="64">
        <v>1.0</v>
      </c>
      <c r="D101" s="64">
        <v>0.406666666269302</v>
      </c>
      <c r="E101" s="64">
        <v>0.846666693687439</v>
      </c>
      <c r="F101" s="64">
        <v>0.440000027418136</v>
      </c>
      <c r="G101" s="64">
        <v>1.08196728159361</v>
      </c>
      <c r="H101" s="64">
        <v>11.6461026668548</v>
      </c>
      <c r="I101" s="64">
        <v>20.0732998847961</v>
      </c>
      <c r="J101" s="64">
        <v>1.72360663983543</v>
      </c>
      <c r="K101" s="64">
        <v>1572.953125</v>
      </c>
      <c r="L101" s="64">
        <v>1572.953125</v>
      </c>
      <c r="M101" s="64">
        <v>1.0</v>
      </c>
    </row>
    <row r="102">
      <c r="C102" s="64">
        <v>1.0</v>
      </c>
      <c r="D102" s="64">
        <v>0.356666654348373</v>
      </c>
      <c r="E102" s="64">
        <v>0.77999997138977</v>
      </c>
      <c r="F102" s="64">
        <v>0.423333317041397</v>
      </c>
      <c r="G102" s="64">
        <v>1.18691588316497</v>
      </c>
      <c r="H102" s="64">
        <v>8.15015339851379</v>
      </c>
      <c r="I102" s="64">
        <v>38.187711238861</v>
      </c>
      <c r="J102" s="64">
        <v>4.68552055054874</v>
      </c>
      <c r="K102" s="64">
        <v>1574.953125</v>
      </c>
      <c r="L102" s="64">
        <v>1575.22265625</v>
      </c>
      <c r="M102" s="64">
        <v>1.00017113604571</v>
      </c>
    </row>
    <row r="103">
      <c r="C103" s="64">
        <v>1.0</v>
      </c>
      <c r="D103" s="64">
        <v>0.400000005960464</v>
      </c>
      <c r="E103" s="64">
        <v>0.846666693687439</v>
      </c>
      <c r="F103" s="64">
        <v>0.446666687726974</v>
      </c>
      <c r="G103" s="64">
        <v>1.1166667026778</v>
      </c>
      <c r="H103" s="64">
        <v>17.2839181423187</v>
      </c>
      <c r="I103" s="64">
        <v>31.8691661357879</v>
      </c>
      <c r="J103" s="64">
        <v>1.84386236230534</v>
      </c>
      <c r="K103" s="64">
        <v>1575.3403125</v>
      </c>
      <c r="L103" s="64">
        <v>1574.953125</v>
      </c>
      <c r="M103" s="64">
        <v>0.999754219772751</v>
      </c>
    </row>
    <row r="104">
      <c r="C104" s="64">
        <v>1.0</v>
      </c>
      <c r="D104" s="64">
        <v>0.356666654348373</v>
      </c>
      <c r="E104" s="64">
        <v>0.786666691303253</v>
      </c>
      <c r="F104" s="64">
        <v>0.430000036954879</v>
      </c>
      <c r="G104" s="64">
        <v>1.20560762188572</v>
      </c>
      <c r="H104" s="64">
        <v>5.69711327552795</v>
      </c>
      <c r="I104" s="64">
        <v>30.0150077342987</v>
      </c>
      <c r="J104" s="64">
        <v>5.26845900418176</v>
      </c>
      <c r="K104" s="64">
        <v>1573.953125</v>
      </c>
      <c r="L104" s="64">
        <v>1573.953125</v>
      </c>
      <c r="M104" s="64">
        <v>1.0</v>
      </c>
    </row>
    <row r="105">
      <c r="C105" s="64">
        <v>1.0</v>
      </c>
      <c r="D105" s="64">
        <v>0.356666654348373</v>
      </c>
      <c r="E105" s="64">
        <v>0.829999983310699</v>
      </c>
      <c r="F105" s="64">
        <v>0.473333328962326</v>
      </c>
      <c r="G105" s="64">
        <v>1.32710283731766</v>
      </c>
      <c r="H105" s="64">
        <v>8.2297294139862</v>
      </c>
      <c r="I105" s="64">
        <v>40.9879081249237</v>
      </c>
      <c r="J105" s="64">
        <v>4.98046850182775</v>
      </c>
      <c r="K105" s="64">
        <v>1573.703125</v>
      </c>
      <c r="L105" s="64">
        <v>1573.953125</v>
      </c>
      <c r="M105" s="64">
        <v>1.00015886096686</v>
      </c>
    </row>
    <row r="106">
      <c r="C106" s="64">
        <v>1.0</v>
      </c>
      <c r="D106" s="64">
        <v>0.389999985694885</v>
      </c>
      <c r="E106" s="64">
        <v>0.836666643619537</v>
      </c>
      <c r="F106" s="64">
        <v>0.446666657924652</v>
      </c>
      <c r="G106" s="64">
        <v>1.14529916489304</v>
      </c>
      <c r="H106" s="64">
        <v>17.2064950466156</v>
      </c>
      <c r="I106" s="64">
        <v>30.5610597133636</v>
      </c>
      <c r="J106" s="64">
        <v>1.7761350949492</v>
      </c>
      <c r="K106" s="64">
        <v>1576.203125</v>
      </c>
      <c r="L106" s="64">
        <v>1576.203125</v>
      </c>
      <c r="M106" s="64">
        <v>1.0</v>
      </c>
    </row>
    <row r="107">
      <c r="C107" s="64">
        <v>1.0</v>
      </c>
      <c r="D107" s="64">
        <v>0.519999980926513</v>
      </c>
      <c r="E107" s="64">
        <v>0.846666693687439</v>
      </c>
      <c r="F107" s="64">
        <v>0.326666712760925</v>
      </c>
      <c r="G107" s="64">
        <v>0.628205239890364</v>
      </c>
      <c r="H107" s="64">
        <v>39.2321841716766</v>
      </c>
      <c r="I107" s="64">
        <v>56.3029420375824</v>
      </c>
      <c r="J107" s="64">
        <v>1.43512127163773</v>
      </c>
      <c r="K107" s="64">
        <v>1573.453125</v>
      </c>
      <c r="L107" s="64">
        <v>1574.703125</v>
      </c>
      <c r="M107" s="64">
        <v>1.00079443103842</v>
      </c>
    </row>
    <row r="108">
      <c r="C108" s="64">
        <v>1.0</v>
      </c>
      <c r="D108" s="64">
        <v>0.356666654348373</v>
      </c>
      <c r="E108" s="64">
        <v>0.77999997138977</v>
      </c>
      <c r="F108" s="64">
        <v>0.423333317041397</v>
      </c>
      <c r="G108" s="64">
        <v>1.18691588316497</v>
      </c>
      <c r="H108" s="64">
        <v>6.78190159797668</v>
      </c>
      <c r="I108" s="64">
        <v>21.5756824016571</v>
      </c>
      <c r="J108" s="64">
        <v>3.18136175967135</v>
      </c>
      <c r="K108" s="64">
        <v>1578.953125</v>
      </c>
      <c r="L108" s="64">
        <v>1579.05859375</v>
      </c>
      <c r="M108" s="64">
        <v>1.00006679663147</v>
      </c>
    </row>
    <row r="109">
      <c r="C109" s="64">
        <v>1.0</v>
      </c>
      <c r="D109" s="64">
        <v>0.503333330154419</v>
      </c>
      <c r="E109" s="64">
        <v>0.836666643619537</v>
      </c>
      <c r="F109" s="64">
        <v>0.333333313465118</v>
      </c>
      <c r="G109" s="64">
        <v>0.662251620338462</v>
      </c>
      <c r="H109" s="64">
        <v>12.9937541484832</v>
      </c>
      <c r="I109" s="64">
        <v>30.994196653366</v>
      </c>
      <c r="J109" s="64">
        <v>2.38531499820503</v>
      </c>
      <c r="K109" s="64">
        <v>1282.05840992647</v>
      </c>
      <c r="L109" s="64">
        <v>1258.62598604368</v>
      </c>
      <c r="M109" s="64">
        <v>0.981722810987897</v>
      </c>
    </row>
    <row r="110">
      <c r="C110" s="64">
        <v>1.0</v>
      </c>
      <c r="D110" s="64">
        <v>0.503333330154419</v>
      </c>
      <c r="E110" s="64">
        <v>0.600000023841857</v>
      </c>
      <c r="F110" s="64">
        <v>0.0966666936874389</v>
      </c>
      <c r="G110" s="64">
        <v>0.192053035029057</v>
      </c>
      <c r="H110" s="64">
        <v>11.2582576274871</v>
      </c>
      <c r="I110" s="64">
        <v>25.4604265689849</v>
      </c>
      <c r="J110" s="64">
        <v>2.26148906974939</v>
      </c>
      <c r="K110" s="64">
        <v>1303.80014648437</v>
      </c>
      <c r="L110" s="64">
        <v>1291.98550257731</v>
      </c>
      <c r="M110" s="64">
        <v>0.990938301442201</v>
      </c>
    </row>
    <row r="111">
      <c r="C111" s="64">
        <v>1.0</v>
      </c>
      <c r="D111" s="64">
        <v>0.496666669845581</v>
      </c>
      <c r="E111" s="64">
        <v>0.793333351612091</v>
      </c>
      <c r="F111" s="64">
        <v>0.29666668176651</v>
      </c>
      <c r="G111" s="64">
        <v>0.597315462820863</v>
      </c>
      <c r="H111" s="64">
        <v>11.3474934101104</v>
      </c>
      <c r="I111" s="64">
        <v>25.7286508083343</v>
      </c>
      <c r="J111" s="64">
        <v>2.26734221192941</v>
      </c>
      <c r="K111" s="64">
        <v>1316.06522135416</v>
      </c>
      <c r="L111" s="64">
        <v>1308.96875</v>
      </c>
      <c r="M111" s="64">
        <v>0.994607811802165</v>
      </c>
    </row>
    <row r="112">
      <c r="C112" s="64">
        <v>1.0</v>
      </c>
      <c r="D112" s="64">
        <v>0.496666669845581</v>
      </c>
      <c r="E112" s="64">
        <v>0.823333323001861</v>
      </c>
      <c r="F112" s="64">
        <v>0.32666665315628</v>
      </c>
      <c r="G112" s="64">
        <v>0.657718089393525</v>
      </c>
      <c r="H112" s="64">
        <v>9.16760945320129</v>
      </c>
      <c r="I112" s="64">
        <v>24.3397412300109</v>
      </c>
      <c r="J112" s="64">
        <v>2.65497143549364</v>
      </c>
      <c r="K112" s="64">
        <v>1315.99473958333</v>
      </c>
      <c r="L112" s="64">
        <v>1316.15625</v>
      </c>
      <c r="M112" s="64">
        <v>1.00012272877072</v>
      </c>
    </row>
    <row r="113">
      <c r="C113" s="64">
        <v>1.0</v>
      </c>
      <c r="D113" s="64">
        <v>0.496666669845581</v>
      </c>
      <c r="E113" s="64">
        <v>0.860000014305114</v>
      </c>
      <c r="F113" s="64">
        <v>0.363333344459533</v>
      </c>
      <c r="G113" s="64">
        <v>0.731543641880575</v>
      </c>
      <c r="H113" s="64">
        <v>9.95636963844299</v>
      </c>
      <c r="I113" s="64">
        <v>19.2429950237274</v>
      </c>
      <c r="J113" s="64">
        <v>1.93273208232721</v>
      </c>
      <c r="K113" s="64">
        <v>1318.296875</v>
      </c>
      <c r="L113" s="64">
        <v>1318.296875</v>
      </c>
      <c r="M113" s="64">
        <v>1.0</v>
      </c>
    </row>
    <row r="114">
      <c r="C114" s="64">
        <v>1.0</v>
      </c>
      <c r="D114" s="64">
        <v>0.496666669845581</v>
      </c>
      <c r="E114" s="64">
        <v>0.860000014305114</v>
      </c>
      <c r="F114" s="64">
        <v>0.363333344459533</v>
      </c>
      <c r="G114" s="64">
        <v>0.731543641880575</v>
      </c>
      <c r="H114" s="64">
        <v>11.2545471191406</v>
      </c>
      <c r="I114" s="64">
        <v>23.163141965866</v>
      </c>
      <c r="J114" s="64">
        <v>2.05811408674743</v>
      </c>
      <c r="K114" s="64">
        <v>1315.296875</v>
      </c>
      <c r="L114" s="64">
        <v>1314.546875</v>
      </c>
      <c r="M114" s="64">
        <v>0.99942978652633</v>
      </c>
    </row>
    <row r="115">
      <c r="C115" s="64">
        <v>1.0</v>
      </c>
      <c r="D115" s="64">
        <v>0.496666669845581</v>
      </c>
      <c r="E115" s="64">
        <v>0.819999992847442</v>
      </c>
      <c r="F115" s="64">
        <v>0.323333323001861</v>
      </c>
      <c r="G115" s="64">
        <v>0.651006686441007</v>
      </c>
      <c r="H115" s="64">
        <v>13.3537600040435</v>
      </c>
      <c r="I115" s="64">
        <v>23.5751345157623</v>
      </c>
      <c r="J115" s="64">
        <v>1.76543044869936</v>
      </c>
      <c r="K115" s="64">
        <v>1315.85871710526</v>
      </c>
      <c r="L115" s="64">
        <v>1316.796875</v>
      </c>
      <c r="M115" s="64">
        <v>1.00071296248034</v>
      </c>
    </row>
    <row r="116">
      <c r="C116" s="64">
        <v>1.0</v>
      </c>
      <c r="D116" s="64">
        <v>0.496666669845581</v>
      </c>
      <c r="E116" s="64">
        <v>0.639999985694885</v>
      </c>
      <c r="F116" s="64">
        <v>0.143333315849304</v>
      </c>
      <c r="G116" s="64">
        <v>0.288590566976978</v>
      </c>
      <c r="H116" s="64">
        <v>10.937307357788</v>
      </c>
      <c r="I116" s="64">
        <v>19.9069645404815</v>
      </c>
      <c r="J116" s="64">
        <v>1.82009738679479</v>
      </c>
      <c r="K116" s="64">
        <v>1316.39453125</v>
      </c>
      <c r="L116" s="64">
        <v>1316.14453125</v>
      </c>
      <c r="M116" s="64">
        <v>0.999810087330154</v>
      </c>
    </row>
    <row r="117">
      <c r="C117" s="64">
        <v>1.0</v>
      </c>
      <c r="D117" s="64">
        <v>0.503333330154419</v>
      </c>
      <c r="E117" s="64">
        <v>0.823333323001861</v>
      </c>
      <c r="F117" s="64">
        <v>0.319999992847442</v>
      </c>
      <c r="G117" s="64">
        <v>0.635761579208889</v>
      </c>
      <c r="H117" s="64">
        <v>9.24466466903686</v>
      </c>
      <c r="I117" s="64">
        <v>20.6136889457702</v>
      </c>
      <c r="J117" s="64">
        <v>2.22979304104037</v>
      </c>
      <c r="K117" s="64">
        <v>1322.55859375</v>
      </c>
      <c r="L117" s="64">
        <v>1322.55859375</v>
      </c>
      <c r="M117" s="64">
        <v>1.0</v>
      </c>
    </row>
    <row r="118">
      <c r="C118" s="64">
        <v>1.0</v>
      </c>
      <c r="D118" s="64">
        <v>0.496666669845581</v>
      </c>
      <c r="E118" s="64">
        <v>0.833333313465118</v>
      </c>
      <c r="F118" s="64">
        <v>0.336666643619537</v>
      </c>
      <c r="G118" s="64">
        <v>0.677852298251079</v>
      </c>
      <c r="H118" s="64">
        <v>14.0269968509674</v>
      </c>
      <c r="I118" s="64">
        <v>36.131628036499</v>
      </c>
      <c r="J118" s="64">
        <v>2.5758634168373</v>
      </c>
      <c r="K118" s="64">
        <v>1318.40557861328</v>
      </c>
      <c r="L118" s="64">
        <v>1318.8641672036</v>
      </c>
      <c r="M118" s="64">
        <v>1.00034783574778</v>
      </c>
    </row>
    <row r="119">
      <c r="C119" s="64">
        <v>2.0</v>
      </c>
      <c r="D119" s="64">
        <v>0.75</v>
      </c>
      <c r="E119" s="64">
        <v>0.836666643619537</v>
      </c>
      <c r="F119" s="64">
        <v>0.0866666436195373</v>
      </c>
      <c r="G119" s="64">
        <v>0.115555524826049</v>
      </c>
      <c r="H119" s="64">
        <v>13.3401808738708</v>
      </c>
      <c r="I119" s="64">
        <v>125.107917547225</v>
      </c>
      <c r="J119" s="64">
        <v>9.37827745591309</v>
      </c>
      <c r="K119" s="64">
        <v>1320.49388020833</v>
      </c>
      <c r="L119" s="64">
        <v>1319.7421875</v>
      </c>
      <c r="M119" s="64">
        <v>0.999430748813304</v>
      </c>
    </row>
    <row r="120">
      <c r="A120" s="39" t="s">
        <v>108</v>
      </c>
      <c r="C120" s="64">
        <v>1.0</v>
      </c>
      <c r="D120" s="64">
        <v>0.736800014972686</v>
      </c>
      <c r="E120" s="64">
        <v>0.991900026798248</v>
      </c>
      <c r="F120" s="64">
        <v>0.255100011825561</v>
      </c>
      <c r="G120" s="64">
        <v>0.34622693626712</v>
      </c>
      <c r="H120" s="64">
        <v>132.877459049224</v>
      </c>
      <c r="I120" s="64">
        <v>208.73753118515</v>
      </c>
      <c r="J120" s="64">
        <v>1.57090248924629</v>
      </c>
      <c r="K120" s="64">
        <v>3053.5172265625</v>
      </c>
      <c r="L120" s="64">
        <v>3235.16536458333</v>
      </c>
      <c r="M120" s="64">
        <v>1.05948816546397</v>
      </c>
    </row>
    <row r="121">
      <c r="C121" s="64">
        <v>1.0</v>
      </c>
      <c r="D121" s="64">
        <v>0.093299999833107</v>
      </c>
      <c r="E121" s="64">
        <v>0.991699993610382</v>
      </c>
      <c r="F121" s="64">
        <v>0.898399993777275</v>
      </c>
      <c r="G121" s="64">
        <v>9.62915321955319</v>
      </c>
      <c r="H121" s="64">
        <v>148.815332651138</v>
      </c>
      <c r="I121" s="64">
        <v>212.363024711608</v>
      </c>
      <c r="J121" s="64">
        <v>1.42702382159399</v>
      </c>
      <c r="K121" s="64">
        <v>3084.3742578125</v>
      </c>
      <c r="L121" s="64">
        <v>3083.769140625</v>
      </c>
      <c r="M121" s="64">
        <v>0.999803812009529</v>
      </c>
    </row>
    <row r="122">
      <c r="C122" s="64">
        <v>1.0</v>
      </c>
      <c r="D122" s="64">
        <v>0.0953999981284141</v>
      </c>
      <c r="E122" s="64">
        <v>0.992299973964691</v>
      </c>
      <c r="F122" s="64">
        <v>0.896899975836277</v>
      </c>
      <c r="G122" s="64">
        <v>9.4014674363934</v>
      </c>
      <c r="H122" s="64">
        <v>151.166801214218</v>
      </c>
      <c r="I122" s="64">
        <v>250.625048160552</v>
      </c>
      <c r="J122" s="64">
        <v>1.65793710092067</v>
      </c>
      <c r="K122" s="64">
        <v>3185.359375</v>
      </c>
      <c r="L122" s="64">
        <v>3185.609375</v>
      </c>
      <c r="M122" s="64">
        <v>1.00007848407999</v>
      </c>
    </row>
    <row r="123">
      <c r="C123" s="64">
        <v>2.0</v>
      </c>
      <c r="D123" s="64">
        <v>0.103200003504753</v>
      </c>
      <c r="E123" s="64">
        <v>0.974500000476837</v>
      </c>
      <c r="F123" s="64">
        <v>0.871299996972084</v>
      </c>
      <c r="G123" s="64">
        <v>8.44282914129895</v>
      </c>
      <c r="H123" s="64">
        <v>71.1585552692413</v>
      </c>
      <c r="I123" s="64">
        <v>289.849740028381</v>
      </c>
      <c r="J123" s="64">
        <v>4.0732943344856</v>
      </c>
      <c r="K123" s="64">
        <v>3332.39453125</v>
      </c>
      <c r="L123" s="64">
        <v>3152.94921875</v>
      </c>
      <c r="M123" s="64">
        <v>0.946151240251649</v>
      </c>
    </row>
    <row r="124">
      <c r="C124" s="64">
        <v>1.0</v>
      </c>
      <c r="D124" s="64">
        <v>0.161400005221366</v>
      </c>
      <c r="E124" s="64">
        <v>0.991100013256073</v>
      </c>
      <c r="F124" s="64">
        <v>0.829700008034706</v>
      </c>
      <c r="G124" s="64">
        <v>5.14064424531298</v>
      </c>
      <c r="H124" s="64">
        <v>65.3972995281219</v>
      </c>
      <c r="I124" s="64">
        <v>123.884415388107</v>
      </c>
      <c r="J124" s="64">
        <v>1.89433533619893</v>
      </c>
      <c r="K124" s="64">
        <v>3347.9140625</v>
      </c>
      <c r="L124" s="64">
        <v>3138.6875</v>
      </c>
      <c r="M124" s="64">
        <v>0.937505396317203</v>
      </c>
    </row>
    <row r="125">
      <c r="C125" s="64">
        <v>1.0</v>
      </c>
      <c r="D125" s="64">
        <v>0.0952000021934509</v>
      </c>
      <c r="E125" s="64">
        <v>0.992100000381469</v>
      </c>
      <c r="F125" s="64">
        <v>0.896899998188018</v>
      </c>
      <c r="G125" s="64">
        <v>9.42121825129242</v>
      </c>
      <c r="H125" s="64">
        <v>107.765627622604</v>
      </c>
      <c r="I125" s="64">
        <v>163.175374746322</v>
      </c>
      <c r="J125" s="64">
        <v>1.51416901980809</v>
      </c>
      <c r="K125" s="64">
        <v>3351.6796875</v>
      </c>
      <c r="L125" s="64">
        <v>3142.328125</v>
      </c>
      <c r="M125" s="64">
        <v>0.937538314511147</v>
      </c>
    </row>
    <row r="126">
      <c r="C126" s="64">
        <v>1.0</v>
      </c>
      <c r="D126" s="64">
        <v>0.220500007271766</v>
      </c>
      <c r="E126" s="64">
        <v>0.99260002374649</v>
      </c>
      <c r="F126" s="64">
        <v>0.772100016474723</v>
      </c>
      <c r="G126" s="64">
        <v>3.50158726082538</v>
      </c>
      <c r="H126" s="64">
        <v>152.950920581817</v>
      </c>
      <c r="I126" s="64">
        <v>220.482240200042</v>
      </c>
      <c r="J126" s="64">
        <v>1.44152280588661</v>
      </c>
      <c r="K126" s="64">
        <v>3351.4296875</v>
      </c>
      <c r="L126" s="64">
        <v>3142.078125</v>
      </c>
      <c r="M126" s="64">
        <v>0.937533655179809</v>
      </c>
    </row>
    <row r="127">
      <c r="C127" s="64">
        <v>1.0</v>
      </c>
      <c r="D127" s="64">
        <v>0.103200003504753</v>
      </c>
      <c r="E127" s="64">
        <v>0.992900013923645</v>
      </c>
      <c r="F127" s="64">
        <v>0.889700010418891</v>
      </c>
      <c r="G127" s="64">
        <v>8.62112383918586</v>
      </c>
      <c r="H127" s="64">
        <v>105.309621095657</v>
      </c>
      <c r="I127" s="64">
        <v>156.251985788345</v>
      </c>
      <c r="J127" s="64">
        <v>1.4837389420138</v>
      </c>
      <c r="K127" s="64">
        <v>3173.234375</v>
      </c>
      <c r="L127" s="64">
        <v>3173.234375</v>
      </c>
      <c r="M127" s="64">
        <v>1.0</v>
      </c>
    </row>
    <row r="128">
      <c r="C128" s="64">
        <v>2.0</v>
      </c>
      <c r="D128" s="64">
        <v>0.103200003504753</v>
      </c>
      <c r="E128" s="64">
        <v>0.974900007247924</v>
      </c>
      <c r="F128" s="64">
        <v>0.871700003743171</v>
      </c>
      <c r="G128" s="64">
        <v>8.44670517577088</v>
      </c>
      <c r="H128" s="64">
        <v>120.459169864654</v>
      </c>
      <c r="I128" s="64">
        <v>721.077769041061</v>
      </c>
      <c r="J128" s="64">
        <v>5.98607619371152</v>
      </c>
      <c r="K128" s="64">
        <v>3323.80078125</v>
      </c>
      <c r="L128" s="64">
        <v>3144.35546875</v>
      </c>
      <c r="M128" s="64">
        <v>0.946012013261361</v>
      </c>
    </row>
    <row r="129">
      <c r="C129" s="64">
        <v>1.0</v>
      </c>
      <c r="D129" s="64">
        <v>0.113499999046325</v>
      </c>
      <c r="E129" s="64">
        <v>0.991900026798248</v>
      </c>
      <c r="F129" s="64">
        <v>0.878400027751922</v>
      </c>
      <c r="G129" s="64">
        <v>7.73920735799652</v>
      </c>
      <c r="H129" s="64">
        <v>120.534449577331</v>
      </c>
      <c r="I129" s="64">
        <v>210.882352352142</v>
      </c>
      <c r="J129" s="64">
        <v>1.74956083585752</v>
      </c>
      <c r="K129" s="64">
        <v>3141.60546875</v>
      </c>
      <c r="L129" s="64">
        <v>3144.10546875</v>
      </c>
      <c r="M129" s="64">
        <v>1.00079577146935</v>
      </c>
    </row>
    <row r="130">
      <c r="C130" s="64">
        <v>1.0</v>
      </c>
      <c r="D130" s="64">
        <v>0.113499999046325</v>
      </c>
      <c r="E130" s="64">
        <v>0.991999983787536</v>
      </c>
      <c r="F130" s="64">
        <v>0.87849998474121</v>
      </c>
      <c r="G130" s="64">
        <v>7.74008803632364</v>
      </c>
      <c r="H130" s="64">
        <v>138.830827951431</v>
      </c>
      <c r="I130" s="64">
        <v>241.14504122734</v>
      </c>
      <c r="J130" s="64">
        <v>1.73697041777855</v>
      </c>
      <c r="K130" s="64">
        <v>3205.5</v>
      </c>
      <c r="L130" s="64">
        <v>3175.59375</v>
      </c>
      <c r="M130" s="64">
        <v>0.99067033224146</v>
      </c>
    </row>
    <row r="131">
      <c r="C131" s="64">
        <v>1.0</v>
      </c>
      <c r="D131" s="64">
        <v>0.113499999046325</v>
      </c>
      <c r="E131" s="64">
        <v>0.991900026798248</v>
      </c>
      <c r="F131" s="64">
        <v>0.878400027751922</v>
      </c>
      <c r="G131" s="64">
        <v>7.73920735799652</v>
      </c>
      <c r="H131" s="64">
        <v>190.167480707168</v>
      </c>
      <c r="I131" s="64">
        <v>313.807943105697</v>
      </c>
      <c r="J131" s="64">
        <v>1.65016616899352</v>
      </c>
      <c r="K131" s="64">
        <v>3174.8515625</v>
      </c>
      <c r="L131" s="64">
        <v>3145.35546875</v>
      </c>
      <c r="M131" s="64">
        <v>0.990709457381127</v>
      </c>
    </row>
    <row r="132">
      <c r="C132" s="64">
        <v>1.0</v>
      </c>
      <c r="D132" s="64">
        <v>0.140699997544288</v>
      </c>
      <c r="E132" s="64">
        <v>0.983399987220764</v>
      </c>
      <c r="F132" s="64">
        <v>0.842699989676475</v>
      </c>
      <c r="G132" s="64">
        <v>5.98933905035226</v>
      </c>
      <c r="H132" s="64">
        <v>66.0735390186309</v>
      </c>
      <c r="I132" s="64">
        <v>101.336141109466</v>
      </c>
      <c r="J132" s="64">
        <v>1.53368720087617</v>
      </c>
      <c r="K132" s="64">
        <v>3352.33203125</v>
      </c>
      <c r="L132" s="64">
        <v>3142.98046875</v>
      </c>
      <c r="M132" s="64">
        <v>0.937550469181318</v>
      </c>
    </row>
    <row r="133">
      <c r="C133" s="64">
        <v>1.0</v>
      </c>
      <c r="D133" s="64">
        <v>0.0949999988079071</v>
      </c>
      <c r="E133" s="64">
        <v>0.992100000381469</v>
      </c>
      <c r="F133" s="64">
        <v>0.897100001573562</v>
      </c>
      <c r="G133" s="64">
        <v>9.44315802979667</v>
      </c>
      <c r="H133" s="64">
        <v>123.545822620391</v>
      </c>
      <c r="I133" s="64">
        <v>225.972391843795</v>
      </c>
      <c r="J133" s="64">
        <v>1.82905732505518</v>
      </c>
      <c r="K133" s="64">
        <v>3143.98046875</v>
      </c>
      <c r="L133" s="64">
        <v>3356.33203125</v>
      </c>
      <c r="M133" s="64">
        <v>1.06754226516694</v>
      </c>
    </row>
    <row r="134">
      <c r="C134" s="64">
        <v>1.0</v>
      </c>
      <c r="D134" s="64">
        <v>0.100900001823902</v>
      </c>
      <c r="E134" s="64">
        <v>0.986699998378753</v>
      </c>
      <c r="F134" s="64">
        <v>0.885799996554851</v>
      </c>
      <c r="G134" s="64">
        <v>8.77898890528082</v>
      </c>
      <c r="H134" s="64">
        <v>139.992801904678</v>
      </c>
      <c r="I134" s="64">
        <v>183.917164802551</v>
      </c>
      <c r="J134" s="64">
        <v>1.31376158131173</v>
      </c>
      <c r="K134" s="64">
        <v>3354.83203125</v>
      </c>
      <c r="L134" s="64">
        <v>3145.48046875</v>
      </c>
      <c r="M134" s="64">
        <v>0.937597006183944</v>
      </c>
    </row>
    <row r="135">
      <c r="C135" s="64">
        <v>2.0</v>
      </c>
      <c r="D135" s="64">
        <v>0.113499999046325</v>
      </c>
      <c r="E135" s="64">
        <v>0.990700006484985</v>
      </c>
      <c r="F135" s="64">
        <v>0.877200007438659</v>
      </c>
      <c r="G135" s="64">
        <v>7.72863449171154</v>
      </c>
      <c r="H135" s="64">
        <v>170.939883470535</v>
      </c>
      <c r="I135" s="64">
        <v>925.665595293045</v>
      </c>
      <c r="J135" s="64">
        <v>5.41515283911259</v>
      </c>
      <c r="K135" s="64">
        <v>3141.23046875</v>
      </c>
      <c r="L135" s="64">
        <v>3171.88671875</v>
      </c>
      <c r="M135" s="64">
        <v>1.00975931257033</v>
      </c>
    </row>
    <row r="136">
      <c r="C136" s="64">
        <v>1.0</v>
      </c>
      <c r="D136" s="64">
        <v>0.160999998450279</v>
      </c>
      <c r="E136" s="64">
        <v>0.986400008201599</v>
      </c>
      <c r="F136" s="64">
        <v>0.825400009751319</v>
      </c>
      <c r="G136" s="64">
        <v>5.12670818444898</v>
      </c>
      <c r="H136" s="64">
        <v>115.228967666625</v>
      </c>
      <c r="I136" s="64">
        <v>179.503486156463</v>
      </c>
      <c r="J136" s="64">
        <v>1.55779826714922</v>
      </c>
      <c r="K136" s="64">
        <v>3350.58203125</v>
      </c>
      <c r="L136" s="64">
        <v>3171.13671875</v>
      </c>
      <c r="M136" s="64">
        <v>0.946443540009956</v>
      </c>
    </row>
    <row r="137">
      <c r="C137" s="64">
        <v>1.0</v>
      </c>
      <c r="D137" s="64">
        <v>0.117600001394748</v>
      </c>
      <c r="E137" s="64">
        <v>0.991599977016449</v>
      </c>
      <c r="F137" s="64">
        <v>0.8739999756217</v>
      </c>
      <c r="G137" s="64">
        <v>7.43197249367318</v>
      </c>
      <c r="H137" s="64">
        <v>70.8231549263</v>
      </c>
      <c r="I137" s="64">
        <v>112.44904589653</v>
      </c>
      <c r="J137" s="64">
        <v>1.58774409320718</v>
      </c>
      <c r="K137" s="64">
        <v>3352.625</v>
      </c>
      <c r="L137" s="64">
        <v>3322.71875</v>
      </c>
      <c r="M137" s="64">
        <v>0.991079750941426</v>
      </c>
    </row>
    <row r="138">
      <c r="C138" s="64">
        <v>1.0</v>
      </c>
      <c r="D138" s="64">
        <v>0.121899999678134</v>
      </c>
      <c r="E138" s="64">
        <v>0.992500007152557</v>
      </c>
      <c r="F138" s="64">
        <v>0.870600007474422</v>
      </c>
      <c r="G138" s="64">
        <v>7.14191968640817</v>
      </c>
      <c r="H138" s="64">
        <v>90.0608336925506</v>
      </c>
      <c r="I138" s="64">
        <v>123.99390053749</v>
      </c>
      <c r="J138" s="64">
        <v>1.37677939958651</v>
      </c>
      <c r="K138" s="64">
        <v>3260.56484375</v>
      </c>
      <c r="L138" s="64">
        <v>3413.00390625</v>
      </c>
      <c r="M138" s="64">
        <v>1.04675234807619</v>
      </c>
    </row>
    <row r="139">
      <c r="C139" s="64">
        <v>1.0</v>
      </c>
      <c r="D139" s="64">
        <v>0.0979999974370002</v>
      </c>
      <c r="E139" s="64">
        <v>0.99150002002716</v>
      </c>
      <c r="F139" s="64">
        <v>0.89350002259016</v>
      </c>
      <c r="G139" s="64">
        <v>9.11734740773387</v>
      </c>
      <c r="H139" s="64">
        <v>396.600318431854</v>
      </c>
      <c r="I139" s="64">
        <v>798.831661224365</v>
      </c>
      <c r="J139" s="64">
        <v>2.01419823459275</v>
      </c>
      <c r="K139" s="64">
        <v>3389.33984375</v>
      </c>
      <c r="L139" s="64">
        <v>3208.328125</v>
      </c>
      <c r="M139" s="64">
        <v>0.946593812631746</v>
      </c>
    </row>
    <row r="140">
      <c r="C140" s="64">
        <v>1.0</v>
      </c>
      <c r="D140" s="64">
        <v>0.884400010108947</v>
      </c>
      <c r="E140" s="64">
        <v>0.991199970245361</v>
      </c>
      <c r="F140" s="64">
        <v>0.106799960136413</v>
      </c>
      <c r="G140" s="64">
        <v>0.120759790723269</v>
      </c>
      <c r="H140" s="64">
        <v>267.114743709564</v>
      </c>
      <c r="I140" s="64">
        <v>401.366334915161</v>
      </c>
      <c r="J140" s="64">
        <v>1.50259895556933</v>
      </c>
      <c r="K140" s="64">
        <v>3226.0747265625</v>
      </c>
      <c r="L140" s="64">
        <v>3188.81393229166</v>
      </c>
      <c r="M140" s="64">
        <v>0.98845011432499</v>
      </c>
    </row>
    <row r="141">
      <c r="C141" s="64">
        <v>2.0</v>
      </c>
      <c r="D141" s="64">
        <v>0.113499999046325</v>
      </c>
      <c r="E141" s="64">
        <v>0.988399982452392</v>
      </c>
      <c r="F141" s="64">
        <v>0.874899983406066</v>
      </c>
      <c r="G141" s="64">
        <v>7.70836996261974</v>
      </c>
      <c r="H141" s="64">
        <v>420.531555891037</v>
      </c>
      <c r="I141" s="64">
        <v>2540.019708395</v>
      </c>
      <c r="J141" s="64">
        <v>6.04002166499282</v>
      </c>
      <c r="K141" s="64">
        <v>3437.7890625</v>
      </c>
      <c r="L141" s="64">
        <v>3258.34375</v>
      </c>
      <c r="M141" s="64">
        <v>0.947802116640191</v>
      </c>
    </row>
    <row r="142">
      <c r="C142" s="64">
        <v>1.0</v>
      </c>
      <c r="D142" s="64">
        <v>0.102799996733665</v>
      </c>
      <c r="E142" s="64">
        <v>0.990700006484985</v>
      </c>
      <c r="F142" s="64">
        <v>0.887900009751319</v>
      </c>
      <c r="G142" s="64">
        <v>8.6371599023655</v>
      </c>
      <c r="H142" s="64">
        <v>272.090528964996</v>
      </c>
      <c r="I142" s="64">
        <v>577.080713748931</v>
      </c>
      <c r="J142" s="64">
        <v>2.1209143734039</v>
      </c>
      <c r="K142" s="64">
        <v>3465.09765625</v>
      </c>
      <c r="L142" s="64">
        <v>3285.5234375</v>
      </c>
      <c r="M142" s="64">
        <v>0.94817628922345</v>
      </c>
    </row>
    <row r="143">
      <c r="C143" s="64">
        <v>1.0</v>
      </c>
      <c r="D143" s="64">
        <v>0.35080000758171</v>
      </c>
      <c r="E143" s="64">
        <v>0.988900005817413</v>
      </c>
      <c r="F143" s="64">
        <v>0.638099998235702</v>
      </c>
      <c r="G143" s="64">
        <v>1.81898513239647</v>
      </c>
      <c r="H143" s="64">
        <v>331.43697810173</v>
      </c>
      <c r="I143" s="64">
        <v>365.417173624038</v>
      </c>
      <c r="J143" s="64">
        <v>1.10252385149335</v>
      </c>
      <c r="K143" s="64">
        <v>3475.25390625</v>
      </c>
      <c r="L143" s="64">
        <v>3286.04296875</v>
      </c>
      <c r="M143" s="64">
        <v>0.945554787476184</v>
      </c>
    </row>
    <row r="144">
      <c r="C144" s="64">
        <v>1.0</v>
      </c>
      <c r="D144" s="64">
        <v>0.115500003099441</v>
      </c>
      <c r="E144" s="64">
        <v>0.987100005149841</v>
      </c>
      <c r="F144" s="64">
        <v>0.871600002050399</v>
      </c>
      <c r="G144" s="64">
        <v>7.54632016156728</v>
      </c>
      <c r="H144" s="64">
        <v>295.764481782913</v>
      </c>
      <c r="I144" s="64">
        <v>917.027878284454</v>
      </c>
      <c r="J144" s="64">
        <v>3.10053415730134</v>
      </c>
      <c r="K144" s="64">
        <v>3474.31640625</v>
      </c>
      <c r="L144" s="64">
        <v>3294.87109375</v>
      </c>
      <c r="M144" s="64">
        <v>0.948350900862917</v>
      </c>
    </row>
    <row r="145">
      <c r="C145" s="64">
        <v>1.0</v>
      </c>
      <c r="D145" s="64">
        <v>0.0953999981284141</v>
      </c>
      <c r="E145" s="64">
        <v>0.992699980735778</v>
      </c>
      <c r="F145" s="64">
        <v>0.897299982607364</v>
      </c>
      <c r="G145" s="64">
        <v>9.40566037956882</v>
      </c>
      <c r="H145" s="64">
        <v>499.861985445022</v>
      </c>
      <c r="I145" s="64">
        <v>761.788876771926</v>
      </c>
      <c r="J145" s="64">
        <v>1.5239984214717</v>
      </c>
      <c r="K145" s="64">
        <v>3461.80234375</v>
      </c>
      <c r="L145" s="64">
        <v>3282.35546875</v>
      </c>
      <c r="M145" s="64">
        <v>0.948163743281306</v>
      </c>
    </row>
    <row r="146">
      <c r="C146" s="64">
        <v>1.0</v>
      </c>
      <c r="D146" s="64">
        <v>0.26690000295639</v>
      </c>
      <c r="E146" s="64">
        <v>0.990800023078918</v>
      </c>
      <c r="F146" s="64">
        <v>0.723900020122528</v>
      </c>
      <c r="G146" s="64">
        <v>2.71225182504328</v>
      </c>
      <c r="H146" s="64">
        <v>254.691813230514</v>
      </c>
      <c r="I146" s="64">
        <v>453.568256139755</v>
      </c>
      <c r="J146" s="64">
        <v>1.78085133709909</v>
      </c>
      <c r="K146" s="64">
        <v>3258.003671875</v>
      </c>
      <c r="L146" s="64">
        <v>3251.75817418981</v>
      </c>
      <c r="M146" s="64">
        <v>0.998083029267554</v>
      </c>
    </row>
    <row r="147">
      <c r="C147" s="64">
        <v>2.0</v>
      </c>
      <c r="D147" s="64">
        <v>0.0979999974370002</v>
      </c>
      <c r="E147" s="64">
        <v>0.991999983787536</v>
      </c>
      <c r="F147" s="64">
        <v>0.893999986350536</v>
      </c>
      <c r="G147" s="64">
        <v>9.12244907889153</v>
      </c>
      <c r="H147" s="64">
        <v>365.545298576355</v>
      </c>
      <c r="I147" s="64">
        <v>2294.68534350395</v>
      </c>
      <c r="J147" s="64">
        <v>6.27743087502639</v>
      </c>
      <c r="K147" s="64">
        <v>3283.41796875</v>
      </c>
      <c r="L147" s="64">
        <v>3283.66796875</v>
      </c>
      <c r="M147" s="64">
        <v>1.00007614016929</v>
      </c>
    </row>
    <row r="148">
      <c r="C148" s="64">
        <v>1.0</v>
      </c>
      <c r="D148" s="64">
        <v>0.113499999046325</v>
      </c>
      <c r="E148" s="64">
        <v>0.99040001630783</v>
      </c>
      <c r="F148" s="64">
        <v>0.876900017261505</v>
      </c>
      <c r="G148" s="64">
        <v>7.72599140642805</v>
      </c>
      <c r="H148" s="64">
        <v>960.412843227386</v>
      </c>
      <c r="I148" s="64">
        <v>1332.97863435745</v>
      </c>
      <c r="J148" s="64">
        <v>1.38792254160001</v>
      </c>
      <c r="K148" s="64">
        <v>3258.274453125</v>
      </c>
      <c r="L148" s="64">
        <v>3434.26171875</v>
      </c>
      <c r="M148" s="64">
        <v>1.05401241305998</v>
      </c>
    </row>
    <row r="149">
      <c r="C149" s="64">
        <v>1.0</v>
      </c>
      <c r="D149" s="64">
        <v>0.113499999046325</v>
      </c>
      <c r="E149" s="64">
        <v>0.990899980068206</v>
      </c>
      <c r="F149" s="64">
        <v>0.877399981021881</v>
      </c>
      <c r="G149" s="64">
        <v>7.73039637351684</v>
      </c>
      <c r="H149" s="64">
        <v>211.937972068786</v>
      </c>
      <c r="I149" s="64">
        <v>308.410036563873</v>
      </c>
      <c r="J149" s="64">
        <v>1.45519008959742</v>
      </c>
      <c r="K149" s="64">
        <v>2341.55234375</v>
      </c>
      <c r="L149" s="64">
        <v>2333.30020254629</v>
      </c>
      <c r="M149" s="64">
        <v>0.996475781877893</v>
      </c>
    </row>
    <row r="150">
      <c r="C150" s="64">
        <v>1.0</v>
      </c>
      <c r="D150" s="64">
        <v>0.113499999046325</v>
      </c>
      <c r="E150" s="64">
        <v>0.990499973297119</v>
      </c>
      <c r="F150" s="64">
        <v>0.876999974250793</v>
      </c>
      <c r="G150" s="64">
        <v>7.72687208475518</v>
      </c>
      <c r="H150" s="64">
        <v>169.780443906784</v>
      </c>
      <c r="I150" s="64">
        <v>241.215822458267</v>
      </c>
      <c r="J150" s="64">
        <v>1.42075151241036</v>
      </c>
      <c r="K150" s="64">
        <v>2398.03052455357</v>
      </c>
      <c r="L150" s="64">
        <v>2383.01395089285</v>
      </c>
      <c r="M150" s="64">
        <v>0.9937379555819</v>
      </c>
    </row>
    <row r="151">
      <c r="C151" s="64">
        <v>1.0</v>
      </c>
      <c r="D151" s="64">
        <v>0.113499999046325</v>
      </c>
      <c r="E151" s="64">
        <v>0.991100013256073</v>
      </c>
      <c r="F151" s="64">
        <v>0.877600014209747</v>
      </c>
      <c r="G151" s="64">
        <v>7.7321587804732</v>
      </c>
      <c r="H151" s="64">
        <v>254.675971031188</v>
      </c>
      <c r="I151" s="64">
        <v>506.995783805847</v>
      </c>
      <c r="J151" s="64">
        <v>1.99074840768451</v>
      </c>
      <c r="K151" s="64">
        <v>2475.9020703125</v>
      </c>
      <c r="L151" s="64">
        <v>2444.17838541666</v>
      </c>
      <c r="M151" s="64">
        <v>0.987187019520594</v>
      </c>
    </row>
    <row r="152">
      <c r="C152" s="64">
        <v>1.0</v>
      </c>
      <c r="D152" s="64">
        <v>0.113499999046325</v>
      </c>
      <c r="E152" s="64">
        <v>0.99040001630783</v>
      </c>
      <c r="F152" s="64">
        <v>0.876900017261505</v>
      </c>
      <c r="G152" s="64">
        <v>7.72599140642805</v>
      </c>
      <c r="H152" s="64">
        <v>255.148333549499</v>
      </c>
      <c r="I152" s="64">
        <v>438.108566761016</v>
      </c>
      <c r="J152" s="64">
        <v>1.71707398855506</v>
      </c>
      <c r="K152" s="64">
        <v>2454.66796875</v>
      </c>
      <c r="L152" s="64">
        <v>2478.23828125</v>
      </c>
      <c r="M152" s="64">
        <v>1.0096022406289</v>
      </c>
    </row>
    <row r="153">
      <c r="C153" s="64">
        <v>1.0</v>
      </c>
      <c r="D153" s="64">
        <v>0.113499999046325</v>
      </c>
      <c r="E153" s="64">
        <v>0.990499973297119</v>
      </c>
      <c r="F153" s="64">
        <v>0.876999974250793</v>
      </c>
      <c r="G153" s="64">
        <v>7.72687208475518</v>
      </c>
      <c r="H153" s="64">
        <v>242.751725673675</v>
      </c>
      <c r="I153" s="64">
        <v>381.379394292831</v>
      </c>
      <c r="J153" s="64">
        <v>1.57106769574733</v>
      </c>
      <c r="K153" s="64">
        <v>2485.8362890625</v>
      </c>
      <c r="L153" s="64">
        <v>2486.3359375</v>
      </c>
      <c r="M153" s="64">
        <v>1.00020099812674</v>
      </c>
    </row>
    <row r="154">
      <c r="C154" s="64">
        <v>1.0</v>
      </c>
      <c r="D154" s="64">
        <v>0.113499999046325</v>
      </c>
      <c r="E154" s="64">
        <v>0.988099992275238</v>
      </c>
      <c r="F154" s="64">
        <v>0.874599993228912</v>
      </c>
      <c r="G154" s="64">
        <v>7.70572687733626</v>
      </c>
      <c r="H154" s="64">
        <v>276.831158638</v>
      </c>
      <c r="I154" s="64">
        <v>430.519176721572</v>
      </c>
      <c r="J154" s="64">
        <v>1.55516878533367</v>
      </c>
      <c r="K154" s="64">
        <v>2350.5484375</v>
      </c>
      <c r="L154" s="64">
        <v>2317.34505208333</v>
      </c>
      <c r="M154" s="64">
        <v>0.985874196469662</v>
      </c>
    </row>
    <row r="155">
      <c r="C155" s="64">
        <v>1.0</v>
      </c>
      <c r="D155" s="64">
        <v>0.113499999046325</v>
      </c>
      <c r="E155" s="64">
        <v>0.972599983215332</v>
      </c>
      <c r="F155" s="64">
        <v>0.859099984169006</v>
      </c>
      <c r="G155" s="64">
        <v>7.56916291971385</v>
      </c>
      <c r="H155" s="64">
        <v>198.509579420089</v>
      </c>
      <c r="I155" s="64">
        <v>336.060245275497</v>
      </c>
      <c r="J155" s="64">
        <v>1.69291701819749</v>
      </c>
      <c r="K155" s="64">
        <v>2428.63582589285</v>
      </c>
      <c r="L155" s="64">
        <v>2407.28050595238</v>
      </c>
      <c r="M155" s="64">
        <v>0.991206866129208</v>
      </c>
    </row>
    <row r="156">
      <c r="C156" s="64">
        <v>1.0</v>
      </c>
      <c r="D156" s="64">
        <v>0.113499999046325</v>
      </c>
      <c r="E156" s="64">
        <v>0.988300025463104</v>
      </c>
      <c r="F156" s="64">
        <v>0.874800026416778</v>
      </c>
      <c r="G156" s="64">
        <v>7.70748928429262</v>
      </c>
      <c r="H156" s="64">
        <v>216.689865589141</v>
      </c>
      <c r="I156" s="64">
        <v>342.309588193893</v>
      </c>
      <c r="J156" s="64">
        <v>1.57972126321281</v>
      </c>
      <c r="K156" s="64">
        <v>2469.23102678571</v>
      </c>
      <c r="L156" s="64">
        <v>2426.65718005952</v>
      </c>
      <c r="M156" s="64">
        <v>0.982758257018335</v>
      </c>
    </row>
    <row r="157">
      <c r="C157" s="64">
        <v>1.0</v>
      </c>
      <c r="D157" s="64">
        <v>0.113499999046325</v>
      </c>
      <c r="E157" s="64">
        <v>0.97460001707077</v>
      </c>
      <c r="F157" s="64">
        <v>0.861100018024444</v>
      </c>
      <c r="G157" s="64">
        <v>7.58678436352216</v>
      </c>
      <c r="H157" s="64">
        <v>215.593706607818</v>
      </c>
      <c r="I157" s="64">
        <v>346.279038190841</v>
      </c>
      <c r="J157" s="64">
        <v>1.60616487206071</v>
      </c>
      <c r="K157" s="64">
        <v>2417.83677455357</v>
      </c>
      <c r="L157" s="64">
        <v>2376.0706845238</v>
      </c>
      <c r="M157" s="64">
        <v>0.982725843833079</v>
      </c>
    </row>
    <row r="158">
      <c r="A158" s="39" t="s">
        <v>109</v>
      </c>
      <c r="C158" s="64">
        <v>1.0</v>
      </c>
      <c r="D158" s="64">
        <v>0.100000001490116</v>
      </c>
      <c r="E158" s="64">
        <v>0.678200006484985</v>
      </c>
      <c r="F158" s="64">
        <v>0.578200004994869</v>
      </c>
      <c r="G158" s="64">
        <v>5.78199996379017</v>
      </c>
      <c r="H158" s="64">
        <v>214.439138412475</v>
      </c>
      <c r="I158" s="64">
        <v>295.444148354875</v>
      </c>
      <c r="J158" s="64">
        <v>1.37775291647826</v>
      </c>
      <c r="K158" s="64">
        <v>3589.39747596153</v>
      </c>
      <c r="L158" s="64">
        <v>2817.8125</v>
      </c>
      <c r="M158" s="64">
        <v>0.785037744878102</v>
      </c>
    </row>
    <row r="159">
      <c r="C159" s="64">
        <v>1.0</v>
      </c>
      <c r="D159" s="64">
        <v>0.100000001490116</v>
      </c>
      <c r="E159" s="64">
        <v>0.677600026130676</v>
      </c>
      <c r="F159" s="64">
        <v>0.57760002464056</v>
      </c>
      <c r="G159" s="64">
        <v>5.77600016033649</v>
      </c>
      <c r="H159" s="64">
        <v>180.681828737258</v>
      </c>
      <c r="I159" s="64">
        <v>235.227247238159</v>
      </c>
      <c r="J159" s="64">
        <v>1.30188657532472</v>
      </c>
      <c r="K159" s="64">
        <v>2904.97961647727</v>
      </c>
      <c r="L159" s="64">
        <v>3017.37109375</v>
      </c>
      <c r="M159" s="64">
        <v>1.03868924815693</v>
      </c>
    </row>
    <row r="160">
      <c r="C160" s="64">
        <v>1.0</v>
      </c>
      <c r="D160" s="64">
        <v>0.100000001490116</v>
      </c>
      <c r="E160" s="64">
        <v>0.685199975967407</v>
      </c>
      <c r="F160" s="64">
        <v>0.585199974477291</v>
      </c>
      <c r="G160" s="64">
        <v>5.85199965757132</v>
      </c>
      <c r="H160" s="64">
        <v>223.225487470626</v>
      </c>
      <c r="I160" s="64">
        <v>302.932933807373</v>
      </c>
      <c r="J160" s="64">
        <v>1.35707144036244</v>
      </c>
      <c r="K160" s="64">
        <v>3025.78705357142</v>
      </c>
      <c r="L160" s="64">
        <v>2969.6796875</v>
      </c>
      <c r="M160" s="64">
        <v>0.981456934979874</v>
      </c>
    </row>
    <row r="161">
      <c r="C161" s="64">
        <v>1.0</v>
      </c>
      <c r="D161" s="64">
        <v>0.100000001490116</v>
      </c>
      <c r="E161" s="64">
        <v>0.680199980735778</v>
      </c>
      <c r="F161" s="64">
        <v>0.580199979245662</v>
      </c>
      <c r="G161" s="64">
        <v>5.80199970600009</v>
      </c>
      <c r="H161" s="64">
        <v>244.449898719787</v>
      </c>
      <c r="I161" s="64">
        <v>317.22017455101</v>
      </c>
      <c r="J161" s="64">
        <v>1.29768994060676</v>
      </c>
      <c r="K161" s="64">
        <v>3619.88375</v>
      </c>
      <c r="L161" s="64">
        <v>2910.359375</v>
      </c>
      <c r="M161" s="64">
        <v>0.803992496996623</v>
      </c>
    </row>
    <row r="162">
      <c r="C162" s="64">
        <v>1.0</v>
      </c>
      <c r="D162" s="64">
        <v>0.100000001490116</v>
      </c>
      <c r="E162" s="64">
        <v>0.682500004768371</v>
      </c>
      <c r="F162" s="64">
        <v>0.582500003278255</v>
      </c>
      <c r="G162" s="64">
        <v>5.82499994598329</v>
      </c>
      <c r="H162" s="64">
        <v>255.691905498504</v>
      </c>
      <c r="I162" s="64">
        <v>334.654099464416</v>
      </c>
      <c r="J162" s="64">
        <v>1.30881773051033</v>
      </c>
      <c r="K162" s="64">
        <v>2861.67182617187</v>
      </c>
      <c r="L162" s="64">
        <v>3036.06640625</v>
      </c>
      <c r="M162" s="64">
        <v>1.06094150226562</v>
      </c>
    </row>
    <row r="163">
      <c r="C163" s="64">
        <v>1.0</v>
      </c>
      <c r="D163" s="64">
        <v>0.100000001490116</v>
      </c>
      <c r="E163" s="64">
        <v>0.674300014972686</v>
      </c>
      <c r="F163" s="64">
        <v>0.57430001348257</v>
      </c>
      <c r="G163" s="64">
        <v>5.74300004924833</v>
      </c>
      <c r="H163" s="64">
        <v>165.020131349563</v>
      </c>
      <c r="I163" s="64">
        <v>225.807639837265</v>
      </c>
      <c r="J163" s="64">
        <v>1.36836419890452</v>
      </c>
      <c r="K163" s="64">
        <v>3029.032734375</v>
      </c>
      <c r="L163" s="64">
        <v>3031.71484375</v>
      </c>
      <c r="M163" s="64">
        <v>1.00088546727955</v>
      </c>
    </row>
    <row r="164">
      <c r="C164" s="64">
        <v>1.0</v>
      </c>
      <c r="D164" s="64">
        <v>0.100000001490116</v>
      </c>
      <c r="E164" s="64">
        <v>0.685000002384185</v>
      </c>
      <c r="F164" s="64">
        <v>0.585000000894069</v>
      </c>
      <c r="G164" s="64">
        <v>5.8499999217689</v>
      </c>
      <c r="H164" s="64">
        <v>186.377665042877</v>
      </c>
      <c r="I164" s="64">
        <v>258.785252571105</v>
      </c>
      <c r="J164" s="64">
        <v>1.38849927383504</v>
      </c>
      <c r="K164" s="64">
        <v>3033.2642578125</v>
      </c>
      <c r="L164" s="64">
        <v>2861.9296875</v>
      </c>
      <c r="M164" s="64">
        <v>0.943514789431481</v>
      </c>
    </row>
    <row r="165">
      <c r="C165" s="64">
        <v>1.0</v>
      </c>
      <c r="D165" s="64">
        <v>0.203500002622604</v>
      </c>
      <c r="E165" s="64">
        <v>0.662500023841857</v>
      </c>
      <c r="F165" s="64">
        <v>0.459000021219253</v>
      </c>
      <c r="G165" s="64">
        <v>2.25552833073167</v>
      </c>
      <c r="H165" s="64">
        <v>156.962927341461</v>
      </c>
      <c r="I165" s="64">
        <v>280.364028215408</v>
      </c>
      <c r="J165" s="64">
        <v>1.78617991499035</v>
      </c>
      <c r="K165" s="64">
        <v>4196.811640625</v>
      </c>
      <c r="L165" s="64">
        <v>3431.48776041666</v>
      </c>
      <c r="M165" s="64">
        <v>0.817641594204509</v>
      </c>
    </row>
    <row r="166">
      <c r="C166" s="64">
        <v>1.0</v>
      </c>
      <c r="D166" s="64">
        <v>0.0807999968528747</v>
      </c>
      <c r="E166" s="64">
        <v>0.695699989795684</v>
      </c>
      <c r="F166" s="64">
        <v>0.61489999294281</v>
      </c>
      <c r="G166" s="64">
        <v>7.61014872392204</v>
      </c>
      <c r="H166" s="64">
        <v>410.696727275848</v>
      </c>
      <c r="I166" s="64">
        <v>495.300521373748</v>
      </c>
      <c r="J166" s="64">
        <v>1.20600065322915</v>
      </c>
      <c r="K166" s="64">
        <v>3677.52260044642</v>
      </c>
      <c r="L166" s="64">
        <v>3796.74906994047</v>
      </c>
      <c r="M166" s="64">
        <v>1.03242032271387</v>
      </c>
    </row>
    <row r="167">
      <c r="C167" s="64">
        <v>1.0</v>
      </c>
      <c r="D167" s="64">
        <v>0.121600002050399</v>
      </c>
      <c r="E167" s="64">
        <v>0.715099990367889</v>
      </c>
      <c r="F167" s="64">
        <v>0.593499988317489</v>
      </c>
      <c r="G167" s="64">
        <v>4.88075640057555</v>
      </c>
      <c r="H167" s="64">
        <v>106.391120433807</v>
      </c>
      <c r="I167" s="64">
        <v>144.984988451004</v>
      </c>
      <c r="J167" s="64">
        <v>1.36275459699861</v>
      </c>
      <c r="K167" s="64">
        <v>4445.86552734375</v>
      </c>
      <c r="L167" s="64">
        <v>3739.54134114583</v>
      </c>
      <c r="M167" s="64">
        <v>0.841127856464898</v>
      </c>
    </row>
    <row r="168">
      <c r="C168" s="64">
        <v>1.0</v>
      </c>
      <c r="D168" s="64">
        <v>0.0920000001788139</v>
      </c>
      <c r="E168" s="64">
        <v>0.656000018119812</v>
      </c>
      <c r="F168" s="64">
        <v>0.564000017940998</v>
      </c>
      <c r="G168" s="64">
        <v>6.13043496570424</v>
      </c>
      <c r="H168" s="64">
        <v>276.819748401641</v>
      </c>
      <c r="I168" s="64">
        <v>490.174283981323</v>
      </c>
      <c r="J168" s="64">
        <v>1.77073451880363</v>
      </c>
      <c r="K168" s="64">
        <v>3754.265234375</v>
      </c>
      <c r="L168" s="64">
        <v>3624.94609375</v>
      </c>
      <c r="M168" s="64">
        <v>0.965554074485488</v>
      </c>
    </row>
    <row r="169">
      <c r="C169" s="64">
        <v>1.0</v>
      </c>
      <c r="D169" s="64">
        <v>0.100000001490116</v>
      </c>
      <c r="E169" s="64">
        <v>0.665499985218048</v>
      </c>
      <c r="F169" s="64">
        <v>0.565499983727932</v>
      </c>
      <c r="G169" s="64">
        <v>5.65499975301325</v>
      </c>
      <c r="H169" s="64">
        <v>83.4918718338012</v>
      </c>
      <c r="I169" s="64">
        <v>114.781402349472</v>
      </c>
      <c r="J169" s="64">
        <v>1.37476139686933</v>
      </c>
      <c r="K169" s="64">
        <v>3748.03125</v>
      </c>
      <c r="L169" s="64">
        <v>4452.9140625</v>
      </c>
      <c r="M169" s="64">
        <v>1.18806748542985</v>
      </c>
    </row>
    <row r="170">
      <c r="C170" s="64">
        <v>1.0</v>
      </c>
      <c r="D170" s="64">
        <v>0.277599990367889</v>
      </c>
      <c r="E170" s="64">
        <v>0.648999989032745</v>
      </c>
      <c r="F170" s="64">
        <v>0.371399998664855</v>
      </c>
      <c r="G170" s="64">
        <v>1.33789629521477</v>
      </c>
      <c r="H170" s="64">
        <v>609.876769542694</v>
      </c>
      <c r="I170" s="64">
        <v>1226.80270695686</v>
      </c>
      <c r="J170" s="64">
        <v>2.01155834788847</v>
      </c>
      <c r="K170" s="64">
        <v>3624.875</v>
      </c>
      <c r="L170" s="64">
        <v>3624.875</v>
      </c>
      <c r="M170" s="64">
        <v>1.0</v>
      </c>
    </row>
    <row r="171">
      <c r="C171" s="64">
        <v>1.0</v>
      </c>
      <c r="D171" s="64">
        <v>0.116899996995925</v>
      </c>
      <c r="E171" s="64">
        <v>0.703400015830993</v>
      </c>
      <c r="F171" s="64">
        <v>0.586500018835067</v>
      </c>
      <c r="G171" s="64">
        <v>5.01710892991304</v>
      </c>
      <c r="H171" s="64">
        <v>130.373111486434</v>
      </c>
      <c r="I171" s="64">
        <v>235.790736913681</v>
      </c>
      <c r="J171" s="64">
        <v>1.80858410315853</v>
      </c>
      <c r="K171" s="64">
        <v>3625.23828125</v>
      </c>
      <c r="L171" s="64">
        <v>3627.48828125</v>
      </c>
      <c r="M171" s="64">
        <v>1.00062064885821</v>
      </c>
    </row>
    <row r="172">
      <c r="C172" s="64">
        <v>1.0</v>
      </c>
      <c r="D172" s="64">
        <v>0.239600002765655</v>
      </c>
      <c r="E172" s="64">
        <v>0.44319999217987</v>
      </c>
      <c r="F172" s="64">
        <v>0.203599989414215</v>
      </c>
      <c r="G172" s="64">
        <v>0.849749528648166</v>
      </c>
      <c r="H172" s="64">
        <v>686.598020553588</v>
      </c>
      <c r="I172" s="64">
        <v>1768.79115891456</v>
      </c>
      <c r="J172" s="64">
        <v>2.57616699431849</v>
      </c>
      <c r="K172" s="64">
        <v>3627.27822265625</v>
      </c>
      <c r="L172" s="64">
        <v>3625.29182942708</v>
      </c>
      <c r="M172" s="64">
        <v>0.999452373623627</v>
      </c>
    </row>
    <row r="173">
      <c r="C173" s="64">
        <v>1.0</v>
      </c>
      <c r="D173" s="64">
        <v>0.100000001490116</v>
      </c>
      <c r="E173" s="64">
        <v>0.653199970722198</v>
      </c>
      <c r="F173" s="64">
        <v>0.553199969232082</v>
      </c>
      <c r="G173" s="64">
        <v>5.5319996098876</v>
      </c>
      <c r="H173" s="64">
        <v>254.182379961013</v>
      </c>
      <c r="I173" s="64">
        <v>315.475791931152</v>
      </c>
      <c r="J173" s="64">
        <v>1.24113949983291</v>
      </c>
      <c r="K173" s="64">
        <v>3627.62109375</v>
      </c>
      <c r="L173" s="64">
        <v>3632.37109375</v>
      </c>
      <c r="M173" s="64">
        <v>1.00130939805377</v>
      </c>
    </row>
    <row r="174">
      <c r="C174" s="64">
        <v>1.0</v>
      </c>
      <c r="D174" s="64">
        <v>0.0820000022649765</v>
      </c>
      <c r="E174" s="64">
        <v>0.696699976921081</v>
      </c>
      <c r="F174" s="64">
        <v>0.614699974656105</v>
      </c>
      <c r="G174" s="64">
        <v>7.49634094728132</v>
      </c>
      <c r="H174" s="64">
        <v>170.796386480331</v>
      </c>
      <c r="I174" s="64">
        <v>245.299065828323</v>
      </c>
      <c r="J174" s="64">
        <v>1.43620758543724</v>
      </c>
      <c r="K174" s="64">
        <v>3625.12109375</v>
      </c>
      <c r="L174" s="64">
        <v>3744.8125</v>
      </c>
      <c r="M174" s="64">
        <v>1.03301721601972</v>
      </c>
    </row>
    <row r="175">
      <c r="C175" s="64">
        <v>1.0</v>
      </c>
      <c r="D175" s="64">
        <v>0.329100012779235</v>
      </c>
      <c r="E175" s="64">
        <v>0.64190000295639</v>
      </c>
      <c r="F175" s="64">
        <v>0.312799990177154</v>
      </c>
      <c r="G175" s="64">
        <v>0.950470914709397</v>
      </c>
      <c r="H175" s="64">
        <v>386.549428462982</v>
      </c>
      <c r="I175" s="64">
        <v>1032.43208193779</v>
      </c>
      <c r="J175" s="64">
        <v>2.670892791235</v>
      </c>
      <c r="K175" s="64">
        <v>4445.4453125</v>
      </c>
      <c r="L175" s="64">
        <v>3742.3125</v>
      </c>
      <c r="M175" s="64">
        <v>0.841830736164297</v>
      </c>
    </row>
    <row r="176">
      <c r="C176" s="64">
        <v>1.0</v>
      </c>
      <c r="D176" s="64">
        <v>0.0812000036239624</v>
      </c>
      <c r="E176" s="64">
        <v>0.654399991035461</v>
      </c>
      <c r="F176" s="64">
        <v>0.573199987411499</v>
      </c>
      <c r="G176" s="64">
        <v>7.05911283041304</v>
      </c>
      <c r="H176" s="64">
        <v>93.2444927692413</v>
      </c>
      <c r="I176" s="64">
        <v>129.310169696807</v>
      </c>
      <c r="J176" s="64">
        <v>1.38678613456368</v>
      </c>
      <c r="K176" s="64">
        <v>3744.0703125</v>
      </c>
      <c r="L176" s="64">
        <v>5034.640625</v>
      </c>
      <c r="M176" s="64">
        <v>1.34469713567912</v>
      </c>
    </row>
    <row r="177">
      <c r="C177" s="64">
        <v>1.0</v>
      </c>
      <c r="D177" s="64">
        <v>0.100000001490116</v>
      </c>
      <c r="E177" s="64">
        <v>0.68529999256134</v>
      </c>
      <c r="F177" s="64">
        <v>0.585299991071224</v>
      </c>
      <c r="G177" s="64">
        <v>5.85299982349574</v>
      </c>
      <c r="H177" s="64">
        <v>632.304300308227</v>
      </c>
      <c r="I177" s="64">
        <v>762.981034517288</v>
      </c>
      <c r="J177" s="64">
        <v>1.20666747663326</v>
      </c>
      <c r="K177" s="64">
        <v>3750.32254464285</v>
      </c>
      <c r="L177" s="64">
        <v>3630.3828125</v>
      </c>
      <c r="M177" s="64">
        <v>0.968018822190591</v>
      </c>
    </row>
    <row r="178">
      <c r="C178" s="64">
        <v>1.0</v>
      </c>
      <c r="D178" s="64">
        <v>0.092299997806549</v>
      </c>
      <c r="E178" s="64">
        <v>0.537199974060058</v>
      </c>
      <c r="F178" s="64">
        <v>0.444899976253509</v>
      </c>
      <c r="G178" s="64">
        <v>4.82015153657936</v>
      </c>
      <c r="H178" s="64">
        <v>710.739030838012</v>
      </c>
      <c r="I178" s="64">
        <v>1632.57673978805</v>
      </c>
      <c r="J178" s="64">
        <v>2.29701292450919</v>
      </c>
      <c r="K178" s="64">
        <v>3632.67092633928</v>
      </c>
      <c r="L178" s="64">
        <v>3713.68080357142</v>
      </c>
      <c r="M178" s="64">
        <v>1.02230036215082</v>
      </c>
    </row>
    <row r="179">
      <c r="C179" s="64">
        <v>1.0</v>
      </c>
      <c r="D179" s="64">
        <v>0.231199994683265</v>
      </c>
      <c r="E179" s="64">
        <v>0.665499985218048</v>
      </c>
      <c r="F179" s="64">
        <v>0.434299990534782</v>
      </c>
      <c r="G179" s="64">
        <v>1.87846020987048</v>
      </c>
      <c r="H179" s="64">
        <v>140.515817403793</v>
      </c>
      <c r="I179" s="64">
        <v>201.881441831588</v>
      </c>
      <c r="J179" s="64">
        <v>1.4367168448478</v>
      </c>
      <c r="K179" s="64">
        <v>4455.06467013888</v>
      </c>
      <c r="L179" s="64">
        <v>3750.08203125</v>
      </c>
      <c r="M179" s="64">
        <v>0.841757035848615</v>
      </c>
    </row>
    <row r="180">
      <c r="C180" s="64">
        <v>1.0</v>
      </c>
      <c r="D180" s="64">
        <v>0.202299997210502</v>
      </c>
      <c r="E180" s="64">
        <v>0.694000005722045</v>
      </c>
      <c r="F180" s="64">
        <v>0.491700008511543</v>
      </c>
      <c r="G180" s="64">
        <v>2.43054876565275</v>
      </c>
      <c r="H180" s="64">
        <v>140.575397253036</v>
      </c>
      <c r="I180" s="64">
        <v>191.98438835144</v>
      </c>
      <c r="J180" s="64">
        <v>1.3657040428338</v>
      </c>
      <c r="K180" s="64">
        <v>3761.625</v>
      </c>
      <c r="L180" s="64">
        <v>4348.53515625</v>
      </c>
      <c r="M180" s="64">
        <v>1.15602569534443</v>
      </c>
    </row>
    <row r="181">
      <c r="C181" s="64">
        <v>1.0</v>
      </c>
      <c r="D181" s="64">
        <v>0.14589999616146</v>
      </c>
      <c r="E181" s="64">
        <v>0.667200028896331</v>
      </c>
      <c r="F181" s="64">
        <v>0.52130003273487</v>
      </c>
      <c r="G181" s="64">
        <v>3.57299552056171</v>
      </c>
      <c r="H181" s="64">
        <v>238.854027032852</v>
      </c>
      <c r="I181" s="64">
        <v>308.936908483505</v>
      </c>
      <c r="J181" s="64">
        <v>1.29341302016655</v>
      </c>
      <c r="K181" s="64">
        <v>3768.302578125</v>
      </c>
      <c r="L181" s="64">
        <v>3761.84765625</v>
      </c>
      <c r="M181" s="64">
        <v>0.99828704788398</v>
      </c>
    </row>
    <row r="182">
      <c r="C182" s="64">
        <v>1.0</v>
      </c>
      <c r="D182" s="64">
        <v>0.100000001490116</v>
      </c>
      <c r="E182" s="64">
        <v>0.679499983787536</v>
      </c>
      <c r="F182" s="64">
        <v>0.57949998229742</v>
      </c>
      <c r="G182" s="64">
        <v>5.79499973662198</v>
      </c>
      <c r="H182" s="64">
        <v>239.712675333023</v>
      </c>
      <c r="I182" s="64">
        <v>366.301188468933</v>
      </c>
      <c r="J182" s="64">
        <v>1.52808435332026</v>
      </c>
      <c r="K182" s="64">
        <v>3643.40625</v>
      </c>
      <c r="L182" s="64">
        <v>3761.34765625</v>
      </c>
      <c r="M182" s="64">
        <v>1.03237119282265</v>
      </c>
    </row>
    <row r="183">
      <c r="C183" s="64">
        <v>1.0</v>
      </c>
      <c r="D183" s="64">
        <v>0.100000001490116</v>
      </c>
      <c r="E183" s="64">
        <v>0.653699994087219</v>
      </c>
      <c r="F183" s="64">
        <v>0.553699992597103</v>
      </c>
      <c r="G183" s="64">
        <v>5.5369998434633</v>
      </c>
      <c r="H183" s="64">
        <v>82.0612797737121</v>
      </c>
      <c r="I183" s="64">
        <v>112.911264181137</v>
      </c>
      <c r="J183" s="64">
        <v>1.37593837791093</v>
      </c>
      <c r="K183" s="64">
        <v>4463.74609375</v>
      </c>
      <c r="L183" s="64">
        <v>3760.61328125</v>
      </c>
      <c r="M183" s="64">
        <v>0.842479209674469</v>
      </c>
    </row>
    <row r="184">
      <c r="C184" s="64">
        <v>1.0</v>
      </c>
      <c r="D184" s="64">
        <v>0.186599999666214</v>
      </c>
      <c r="E184" s="64">
        <v>0.678200006484985</v>
      </c>
      <c r="F184" s="64">
        <v>0.491600006818771</v>
      </c>
      <c r="G184" s="64">
        <v>2.63451236708539</v>
      </c>
      <c r="H184" s="64">
        <v>139.771885633468</v>
      </c>
      <c r="I184" s="64">
        <v>195.027640104293</v>
      </c>
      <c r="J184" s="64">
        <v>1.3953281035052</v>
      </c>
      <c r="K184" s="64">
        <v>4479.484375</v>
      </c>
      <c r="L184" s="64">
        <v>3776.3515625</v>
      </c>
      <c r="M184" s="64">
        <v>0.843032645358875</v>
      </c>
    </row>
    <row r="185">
      <c r="C185" s="64">
        <v>1.0</v>
      </c>
      <c r="D185" s="64">
        <v>0.0781999975442886</v>
      </c>
      <c r="E185" s="64">
        <v>0.668500006198883</v>
      </c>
      <c r="F185" s="64">
        <v>0.590300008654594</v>
      </c>
      <c r="G185" s="64">
        <v>7.54859369810437</v>
      </c>
      <c r="H185" s="64">
        <v>360.570358753204</v>
      </c>
      <c r="I185" s="64">
        <v>618.793913841247</v>
      </c>
      <c r="J185" s="64">
        <v>1.7161530303848</v>
      </c>
      <c r="K185" s="64">
        <v>3774.35546875</v>
      </c>
      <c r="L185" s="64">
        <v>3775.60546875</v>
      </c>
      <c r="M185" s="64">
        <v>1.00033118237281</v>
      </c>
    </row>
    <row r="186">
      <c r="C186" s="64">
        <v>1.0</v>
      </c>
      <c r="D186" s="64">
        <v>0.0794999971985817</v>
      </c>
      <c r="E186" s="64">
        <v>0.696300029754638</v>
      </c>
      <c r="F186" s="64">
        <v>0.616800032556057</v>
      </c>
      <c r="G186" s="64">
        <v>7.75849124894133</v>
      </c>
      <c r="H186" s="64">
        <v>138.316359996795</v>
      </c>
      <c r="I186" s="64">
        <v>187.221468925476</v>
      </c>
      <c r="J186" s="64">
        <v>1.35357429106588</v>
      </c>
      <c r="K186" s="64">
        <v>4359.546875</v>
      </c>
      <c r="L186" s="64">
        <v>3656.4140625</v>
      </c>
      <c r="M186" s="64">
        <v>0.838714244241266</v>
      </c>
    </row>
    <row r="187">
      <c r="C187" s="64">
        <v>1.0</v>
      </c>
      <c r="D187" s="64">
        <v>0.57719999551773</v>
      </c>
      <c r="E187" s="64">
        <v>0.694599986076355</v>
      </c>
      <c r="F187" s="64">
        <v>0.117399990558624</v>
      </c>
      <c r="G187" s="64">
        <v>0.20339568861798</v>
      </c>
      <c r="H187" s="64">
        <v>73.7972645759582</v>
      </c>
      <c r="I187" s="64">
        <v>139.981308698654</v>
      </c>
      <c r="J187" s="64">
        <v>1.89683600744542</v>
      </c>
      <c r="K187" s="64">
        <v>4359.046875</v>
      </c>
      <c r="L187" s="64">
        <v>3655.9140625</v>
      </c>
      <c r="M187" s="64">
        <v>0.838695744124109</v>
      </c>
    </row>
    <row r="188">
      <c r="C188" s="64">
        <v>1.0</v>
      </c>
      <c r="D188" s="64">
        <v>0.100000001490116</v>
      </c>
      <c r="E188" s="64">
        <v>0.693899989128112</v>
      </c>
      <c r="F188" s="64">
        <v>0.593899987637996</v>
      </c>
      <c r="G188" s="64">
        <v>5.93899978788197</v>
      </c>
      <c r="H188" s="64">
        <v>86.0974326133728</v>
      </c>
      <c r="I188" s="64">
        <v>124.476311922073</v>
      </c>
      <c r="J188" s="64">
        <v>1.44576101915888</v>
      </c>
      <c r="K188" s="64">
        <v>4477.98828125</v>
      </c>
      <c r="L188" s="64">
        <v>3774.85546875</v>
      </c>
      <c r="M188" s="64">
        <v>0.84298020264052</v>
      </c>
    </row>
    <row r="189">
      <c r="C189" s="64">
        <v>1.0</v>
      </c>
      <c r="D189" s="64">
        <v>0.0825000032782554</v>
      </c>
      <c r="E189" s="64">
        <v>0.660099983215332</v>
      </c>
      <c r="F189" s="64">
        <v>0.577599979937076</v>
      </c>
      <c r="G189" s="64">
        <v>7.00121159982201</v>
      </c>
      <c r="H189" s="64">
        <v>56.6919741630554</v>
      </c>
      <c r="I189" s="64">
        <v>85.2997992038726</v>
      </c>
      <c r="J189" s="64">
        <v>1.50461860718655</v>
      </c>
      <c r="K189" s="64">
        <v>3778.35546875</v>
      </c>
      <c r="L189" s="64">
        <v>3661.1640625</v>
      </c>
      <c r="M189" s="64">
        <v>0.968983488393491</v>
      </c>
    </row>
    <row r="190">
      <c r="C190" s="64">
        <v>1.0</v>
      </c>
      <c r="D190" s="64">
        <v>0.100000001490116</v>
      </c>
      <c r="E190" s="64">
        <v>0.711300015449523</v>
      </c>
      <c r="F190" s="64">
        <v>0.611300013959407</v>
      </c>
      <c r="G190" s="64">
        <v>6.11300004850327</v>
      </c>
      <c r="H190" s="64">
        <v>131.480973482131</v>
      </c>
      <c r="I190" s="64">
        <v>193.193006753921</v>
      </c>
      <c r="J190" s="64">
        <v>1.46936093974217</v>
      </c>
      <c r="K190" s="64">
        <v>3774.625</v>
      </c>
      <c r="L190" s="64">
        <v>3774.375</v>
      </c>
      <c r="M190" s="64">
        <v>0.999933768255124</v>
      </c>
    </row>
    <row r="191">
      <c r="C191" s="64">
        <v>1.0</v>
      </c>
      <c r="D191" s="64">
        <v>0.139599993824958</v>
      </c>
      <c r="E191" s="64">
        <v>0.613499999046325</v>
      </c>
      <c r="F191" s="64">
        <v>0.473900005221366</v>
      </c>
      <c r="G191" s="64">
        <v>3.394699327964</v>
      </c>
      <c r="H191" s="64">
        <v>288.550098896026</v>
      </c>
      <c r="I191" s="64">
        <v>344.557770967483</v>
      </c>
      <c r="J191" s="64">
        <v>1.19410033919842</v>
      </c>
      <c r="K191" s="64">
        <v>3664.959453125</v>
      </c>
      <c r="L191" s="64">
        <v>3776.62890625</v>
      </c>
      <c r="M191" s="64">
        <v>1.03046949210578</v>
      </c>
    </row>
    <row r="192">
      <c r="C192" s="64">
        <v>1.0</v>
      </c>
      <c r="D192" s="64">
        <v>0.0824000015854835</v>
      </c>
      <c r="E192" s="64">
        <v>0.681500017642974</v>
      </c>
      <c r="F192" s="64">
        <v>0.599100016057491</v>
      </c>
      <c r="G192" s="64">
        <v>7.2706311229372</v>
      </c>
      <c r="H192" s="64">
        <v>136.900351762771</v>
      </c>
      <c r="I192" s="64">
        <v>197.504165649414</v>
      </c>
      <c r="J192" s="64">
        <v>1.44268559654002</v>
      </c>
      <c r="K192" s="64">
        <v>4479.4678125</v>
      </c>
      <c r="L192" s="64">
        <v>3774.15625</v>
      </c>
      <c r="M192" s="64">
        <v>0.842545679080041</v>
      </c>
    </row>
    <row r="193">
      <c r="C193" s="64">
        <v>2.0</v>
      </c>
      <c r="D193" s="64">
        <v>0.100000001490116</v>
      </c>
      <c r="E193" s="64">
        <v>0.717299997806549</v>
      </c>
      <c r="F193" s="64">
        <v>0.617299996316433</v>
      </c>
      <c r="G193" s="64">
        <v>6.17299987117946</v>
      </c>
      <c r="H193" s="64">
        <v>73.4836518764495</v>
      </c>
      <c r="I193" s="64">
        <v>1180.52652263641</v>
      </c>
      <c r="J193" s="64">
        <v>16.0651586099894</v>
      </c>
      <c r="K193" s="64">
        <v>4477.2890625</v>
      </c>
      <c r="L193" s="64">
        <v>3774.15625</v>
      </c>
      <c r="M193" s="64">
        <v>0.842955680840631</v>
      </c>
    </row>
    <row r="194">
      <c r="C194" s="64">
        <v>1.0</v>
      </c>
      <c r="D194" s="64">
        <v>0.0777999982237815</v>
      </c>
      <c r="E194" s="64">
        <v>0.661899983882904</v>
      </c>
      <c r="F194" s="64">
        <v>0.584099985659122</v>
      </c>
      <c r="G194" s="64">
        <v>7.50771206933751</v>
      </c>
      <c r="H194" s="64">
        <v>91.2994451522827</v>
      </c>
      <c r="I194" s="64">
        <v>131.007619619369</v>
      </c>
      <c r="J194" s="64">
        <v>1.43492240725949</v>
      </c>
      <c r="K194" s="64">
        <v>3898.09765625</v>
      </c>
      <c r="L194" s="64">
        <v>3780.90625</v>
      </c>
      <c r="M194" s="64">
        <v>0.969936256968292</v>
      </c>
    </row>
    <row r="195">
      <c r="C195" s="64">
        <v>1.0</v>
      </c>
      <c r="D195" s="64">
        <v>0.100000001490116</v>
      </c>
      <c r="E195" s="64">
        <v>0.655799984931945</v>
      </c>
      <c r="F195" s="64">
        <v>0.555799983441829</v>
      </c>
      <c r="G195" s="64">
        <v>5.55799975159764</v>
      </c>
      <c r="H195" s="64">
        <v>317.073752641677</v>
      </c>
      <c r="I195" s="64">
        <v>397.51558470726</v>
      </c>
      <c r="J195" s="64">
        <v>1.25370069706302</v>
      </c>
      <c r="K195" s="64">
        <v>2877.48444010416</v>
      </c>
      <c r="L195" s="64">
        <v>2801.03168402777</v>
      </c>
      <c r="M195" s="64">
        <v>0.973430696961954</v>
      </c>
    </row>
    <row r="196">
      <c r="C196" s="64">
        <v>1.0</v>
      </c>
      <c r="D196" s="64">
        <v>0.100000001490116</v>
      </c>
      <c r="E196" s="64">
        <v>0.656700015068054</v>
      </c>
      <c r="F196" s="64">
        <v>0.556700013577938</v>
      </c>
      <c r="G196" s="64">
        <v>5.56700005282461</v>
      </c>
      <c r="H196" s="64">
        <v>409.886072158813</v>
      </c>
      <c r="I196" s="64">
        <v>431.133347034454</v>
      </c>
      <c r="J196" s="64">
        <v>1.05183702574653</v>
      </c>
      <c r="K196" s="64">
        <v>3021.97025669642</v>
      </c>
      <c r="L196" s="64">
        <v>3004.27901785714</v>
      </c>
      <c r="M196" s="64">
        <v>0.994145793195653</v>
      </c>
    </row>
    <row r="197">
      <c r="C197" s="64">
        <v>1.0</v>
      </c>
      <c r="D197" s="64">
        <v>0.100000001490116</v>
      </c>
      <c r="E197" s="64">
        <v>0.659799993038177</v>
      </c>
      <c r="F197" s="64">
        <v>0.559799991548061</v>
      </c>
      <c r="G197" s="64">
        <v>5.59799983206391</v>
      </c>
      <c r="H197" s="64">
        <v>190.815534353256</v>
      </c>
      <c r="I197" s="64">
        <v>244.353447437286</v>
      </c>
      <c r="J197" s="64">
        <v>1.28057418524906</v>
      </c>
      <c r="K197" s="64">
        <v>3036.71875</v>
      </c>
      <c r="L197" s="64">
        <v>3030.93901909722</v>
      </c>
      <c r="M197" s="64">
        <v>0.998096718406082</v>
      </c>
    </row>
    <row r="198">
      <c r="C198" s="64">
        <v>1.0</v>
      </c>
      <c r="D198" s="64">
        <v>0.100000001490116</v>
      </c>
      <c r="E198" s="64">
        <v>0.67409998178482</v>
      </c>
      <c r="F198" s="64">
        <v>0.574099980294704</v>
      </c>
      <c r="G198" s="64">
        <v>5.74099971739948</v>
      </c>
      <c r="H198" s="64">
        <v>139.734944581985</v>
      </c>
      <c r="I198" s="64">
        <v>221.4150121212</v>
      </c>
      <c r="J198" s="64">
        <v>1.58453572786363</v>
      </c>
      <c r="K198" s="64">
        <v>2866.37701822916</v>
      </c>
      <c r="L198" s="64">
        <v>2922.9375</v>
      </c>
      <c r="M198" s="64">
        <v>1.01973239438187</v>
      </c>
    </row>
    <row r="199">
      <c r="C199" s="64">
        <v>1.0</v>
      </c>
      <c r="D199" s="64">
        <v>0.100000001490116</v>
      </c>
      <c r="E199" s="64">
        <v>0.662000000476837</v>
      </c>
      <c r="F199" s="64">
        <v>0.561999998986721</v>
      </c>
      <c r="G199" s="64">
        <v>5.61999990612268</v>
      </c>
      <c r="H199" s="64">
        <v>285.474514722824</v>
      </c>
      <c r="I199" s="64">
        <v>415.516740083694</v>
      </c>
      <c r="J199" s="64">
        <v>1.45553006889995</v>
      </c>
      <c r="K199" s="64">
        <v>3620.49291294642</v>
      </c>
      <c r="L199" s="64">
        <v>2856.27027529761</v>
      </c>
      <c r="M199" s="64">
        <v>0.78891751592275</v>
      </c>
    </row>
    <row r="200">
      <c r="C200" s="64">
        <v>1.0</v>
      </c>
      <c r="D200" s="64">
        <v>0.100000001490116</v>
      </c>
      <c r="E200" s="64">
        <v>0.686299979686737</v>
      </c>
      <c r="F200" s="64">
        <v>0.58629997819662</v>
      </c>
      <c r="G200" s="64">
        <v>5.8629996946007</v>
      </c>
      <c r="H200" s="64">
        <v>402.151590108871</v>
      </c>
      <c r="I200" s="64">
        <v>2482.88944339752</v>
      </c>
      <c r="J200" s="64">
        <v>6.17401374124953</v>
      </c>
      <c r="K200" s="64">
        <v>3047.03950892857</v>
      </c>
      <c r="L200" s="64">
        <v>2852.75074404761</v>
      </c>
      <c r="M200" s="64">
        <v>0.936236873755119</v>
      </c>
    </row>
    <row r="201">
      <c r="C201" s="64">
        <v>1.0</v>
      </c>
      <c r="D201" s="64">
        <v>0.100000001490116</v>
      </c>
      <c r="E201" s="64">
        <v>0.70329999923706</v>
      </c>
      <c r="F201" s="64">
        <v>0.603299997746944</v>
      </c>
      <c r="G201" s="64">
        <v>6.03299988757074</v>
      </c>
      <c r="H201" s="64">
        <v>591.280578851699</v>
      </c>
      <c r="I201" s="64">
        <v>2484.26163291931</v>
      </c>
      <c r="J201" s="64">
        <v>4.20149371004859</v>
      </c>
      <c r="K201" s="64">
        <v>2933.15966796875</v>
      </c>
      <c r="L201" s="64">
        <v>2933.64453125</v>
      </c>
      <c r="M201" s="64">
        <v>1.0001653040871</v>
      </c>
    </row>
    <row r="202">
      <c r="C202" s="64">
        <v>1.0</v>
      </c>
      <c r="D202" s="64">
        <v>0.100000001490116</v>
      </c>
      <c r="E202" s="64">
        <v>0.704800009727478</v>
      </c>
      <c r="F202" s="64">
        <v>0.604800008237361</v>
      </c>
      <c r="G202" s="64">
        <v>6.04799999225139</v>
      </c>
      <c r="H202" s="64">
        <v>269.106809139251</v>
      </c>
      <c r="I202" s="64">
        <v>1398.05790066719</v>
      </c>
      <c r="J202" s="64">
        <v>5.19517846887238</v>
      </c>
      <c r="K202" s="64">
        <v>2957.40579427083</v>
      </c>
      <c r="L202" s="64">
        <v>3067.97916666666</v>
      </c>
      <c r="M202" s="64">
        <v>1.03738863723403</v>
      </c>
    </row>
    <row r="203">
      <c r="A203" s="39" t="s">
        <v>110</v>
      </c>
      <c r="C203" s="64">
        <v>1.0</v>
      </c>
      <c r="D203" s="64">
        <v>0.855120003223419</v>
      </c>
      <c r="E203" s="64">
        <v>0.84960001707077</v>
      </c>
      <c r="F203" s="64">
        <v>-0.00551998615264892</v>
      </c>
      <c r="G203" s="64">
        <v>-0.00645521813528048</v>
      </c>
      <c r="H203" s="64">
        <v>1446.27198481559</v>
      </c>
      <c r="I203" s="64">
        <v>2060.98687839508</v>
      </c>
      <c r="J203" s="64">
        <v>1.42503408766357</v>
      </c>
      <c r="K203" s="64">
        <v>2264.546875</v>
      </c>
      <c r="L203" s="64">
        <v>2348.56201171875</v>
      </c>
      <c r="M203" s="64">
        <v>1.03710019768027</v>
      </c>
    </row>
    <row r="204">
      <c r="C204" s="64">
        <v>1.0</v>
      </c>
      <c r="D204" s="64">
        <v>0.51223999261856</v>
      </c>
      <c r="E204" s="64">
        <v>0.753880023956298</v>
      </c>
      <c r="F204" s="64">
        <v>0.241640031337738</v>
      </c>
      <c r="G204" s="64">
        <v>0.471732068600264</v>
      </c>
      <c r="H204" s="64">
        <v>656.488941907882</v>
      </c>
      <c r="I204" s="64">
        <v>6127.97307014465</v>
      </c>
      <c r="J204" s="64">
        <v>9.33446502897</v>
      </c>
      <c r="K204" s="64">
        <v>2255.453125</v>
      </c>
      <c r="L204" s="64">
        <v>2343.76215277777</v>
      </c>
      <c r="M204" s="64">
        <v>1.03915356377791</v>
      </c>
    </row>
    <row r="205">
      <c r="C205" s="64">
        <v>1.0</v>
      </c>
      <c r="D205" s="64">
        <v>0.4860799908638</v>
      </c>
      <c r="E205" s="64">
        <v>0.862039983272552</v>
      </c>
      <c r="F205" s="64">
        <v>0.375959992408752</v>
      </c>
      <c r="G205" s="64">
        <v>0.773452928479207</v>
      </c>
      <c r="H205" s="64">
        <v>678.300542593002</v>
      </c>
      <c r="I205" s="64">
        <v>5789.11313104629</v>
      </c>
      <c r="J205" s="64">
        <v>8.53473168238332</v>
      </c>
      <c r="K205" s="64">
        <v>2252.9296875</v>
      </c>
      <c r="L205" s="64">
        <v>2256.41145833333</v>
      </c>
      <c r="M205" s="64">
        <v>1.0015454414102</v>
      </c>
    </row>
    <row r="206">
      <c r="C206" s="64">
        <v>1.0</v>
      </c>
      <c r="D206" s="64">
        <v>0.4860799908638</v>
      </c>
      <c r="E206" s="64">
        <v>0.858959972858429</v>
      </c>
      <c r="F206" s="64">
        <v>0.372879981994628</v>
      </c>
      <c r="G206" s="64">
        <v>0.767116501405444</v>
      </c>
      <c r="H206" s="64">
        <v>388.374714374542</v>
      </c>
      <c r="I206" s="64">
        <v>3408.59516310691</v>
      </c>
      <c r="J206" s="64">
        <v>8.77656303808626</v>
      </c>
      <c r="K206" s="64">
        <v>2212.63802083333</v>
      </c>
      <c r="L206" s="64">
        <v>2060.65625</v>
      </c>
      <c r="M206" s="64">
        <v>0.931311959117427</v>
      </c>
    </row>
    <row r="207">
      <c r="C207" s="64">
        <v>1.0</v>
      </c>
      <c r="D207" s="64">
        <v>0.5</v>
      </c>
      <c r="E207" s="64">
        <v>0.851159989833831</v>
      </c>
      <c r="F207" s="64">
        <v>0.351159989833831</v>
      </c>
      <c r="G207" s="64">
        <v>0.702319979667663</v>
      </c>
      <c r="H207" s="64">
        <v>401.443065404891</v>
      </c>
      <c r="I207" s="64">
        <v>3279.04059505462</v>
      </c>
      <c r="J207" s="64">
        <v>8.16813361004857</v>
      </c>
      <c r="K207" s="64">
        <v>2137.70442708333</v>
      </c>
      <c r="L207" s="64">
        <v>2283.11328125</v>
      </c>
      <c r="M207" s="64">
        <v>1.0680210286906</v>
      </c>
    </row>
    <row r="208">
      <c r="C208" s="64">
        <v>1.0</v>
      </c>
      <c r="D208" s="64">
        <v>0.493279993534088</v>
      </c>
      <c r="E208" s="64">
        <v>0.860279977321624</v>
      </c>
      <c r="F208" s="64">
        <v>0.366999983787536</v>
      </c>
      <c r="G208" s="64">
        <v>0.743999328166904</v>
      </c>
      <c r="H208" s="64">
        <v>670.690638303756</v>
      </c>
      <c r="I208" s="64">
        <v>6925.99004721641</v>
      </c>
      <c r="J208" s="64">
        <v>10.3266538276617</v>
      </c>
      <c r="K208" s="64">
        <v>2256.17578125</v>
      </c>
      <c r="L208" s="64">
        <v>2342.93402777777</v>
      </c>
      <c r="M208" s="64">
        <v>1.03845367335683</v>
      </c>
    </row>
    <row r="209">
      <c r="C209" s="64">
        <v>1.0</v>
      </c>
      <c r="D209" s="64">
        <v>0.82039999961853</v>
      </c>
      <c r="E209" s="64">
        <v>0.805320024490356</v>
      </c>
      <c r="F209" s="64">
        <v>-0.0150799751281738</v>
      </c>
      <c r="G209" s="64">
        <v>-0.0183812471174862</v>
      </c>
      <c r="H209" s="64">
        <v>2078.04977536201</v>
      </c>
      <c r="I209" s="64">
        <v>5961.56409692764</v>
      </c>
      <c r="J209" s="64">
        <v>2.86882641966027</v>
      </c>
      <c r="K209" s="64">
        <v>2251.86328125</v>
      </c>
      <c r="L209" s="64">
        <v>2285.10997596153</v>
      </c>
      <c r="M209" s="64">
        <v>1.01476408225506</v>
      </c>
    </row>
    <row r="210">
      <c r="C210" s="64">
        <v>1.0</v>
      </c>
      <c r="D210" s="64">
        <v>0.487520009279251</v>
      </c>
      <c r="E210" s="64">
        <v>0.873359978199005</v>
      </c>
      <c r="F210" s="64">
        <v>0.385839968919754</v>
      </c>
      <c r="G210" s="64">
        <v>0.791434118755821</v>
      </c>
      <c r="H210" s="64">
        <v>2072.33516812324</v>
      </c>
      <c r="I210" s="64">
        <v>5676.53448557853</v>
      </c>
      <c r="J210" s="64">
        <v>2.73919710136432</v>
      </c>
      <c r="K210" s="64">
        <v>2249.63671875</v>
      </c>
      <c r="L210" s="64">
        <v>2338.01475694444</v>
      </c>
      <c r="M210" s="64">
        <v>1.0392854710531</v>
      </c>
    </row>
    <row r="211">
      <c r="C211" s="64">
        <v>1.0</v>
      </c>
      <c r="D211" s="64">
        <v>0.855719983577728</v>
      </c>
      <c r="E211" s="64">
        <v>0.851119995117187</v>
      </c>
      <c r="F211" s="64">
        <v>-0.00459998846054077</v>
      </c>
      <c r="G211" s="64">
        <v>-0.00537557676438549</v>
      </c>
      <c r="H211" s="64">
        <v>1413.12918305397</v>
      </c>
      <c r="I211" s="64">
        <v>2069.59708428382</v>
      </c>
      <c r="J211" s="64">
        <v>1.46454910782547</v>
      </c>
      <c r="K211" s="64">
        <v>2253.20703125</v>
      </c>
      <c r="L211" s="64">
        <v>2343.59609375</v>
      </c>
      <c r="M211" s="64">
        <v>1.04011573781121</v>
      </c>
    </row>
    <row r="212">
      <c r="C212" s="64">
        <v>1.0</v>
      </c>
      <c r="D212" s="64">
        <v>0.491160005331039</v>
      </c>
      <c r="E212" s="64">
        <v>0.859480023384094</v>
      </c>
      <c r="F212" s="64">
        <v>0.368320018053054</v>
      </c>
      <c r="G212" s="64">
        <v>0.749898228795744</v>
      </c>
      <c r="H212" s="64">
        <v>1069.42844438552</v>
      </c>
      <c r="I212" s="64">
        <v>1307.57834744453</v>
      </c>
      <c r="J212" s="64">
        <v>1.22268895530999</v>
      </c>
      <c r="K212" s="64">
        <v>2258.63671875</v>
      </c>
      <c r="L212" s="64">
        <v>2345.5140625</v>
      </c>
      <c r="M212" s="64">
        <v>1.03846450517198</v>
      </c>
    </row>
    <row r="213">
      <c r="C213" s="64">
        <v>1.0</v>
      </c>
      <c r="D213" s="64">
        <v>0.493759989738464</v>
      </c>
      <c r="E213" s="64">
        <v>0.754880011081695</v>
      </c>
      <c r="F213" s="64">
        <v>0.261120021343231</v>
      </c>
      <c r="G213" s="64">
        <v>0.528839976445928</v>
      </c>
      <c r="H213" s="64">
        <v>2057.35260009765</v>
      </c>
      <c r="I213" s="64">
        <v>5177.82635831832</v>
      </c>
      <c r="J213" s="64">
        <v>2.51674232121054</v>
      </c>
      <c r="K213" s="64">
        <v>2239.75390625</v>
      </c>
      <c r="L213" s="64">
        <v>2272.5859375</v>
      </c>
      <c r="M213" s="64">
        <v>1.0146587672683</v>
      </c>
    </row>
    <row r="214">
      <c r="C214" s="64">
        <v>1.0</v>
      </c>
      <c r="D214" s="64">
        <v>0.494159996509552</v>
      </c>
      <c r="E214" s="64">
        <v>0.714039981365203</v>
      </c>
      <c r="F214" s="64">
        <v>0.219879984855651</v>
      </c>
      <c r="G214" s="64">
        <v>0.44495707141159</v>
      </c>
      <c r="H214" s="64">
        <v>2097.56409859657</v>
      </c>
      <c r="I214" s="64">
        <v>3675.45709609985</v>
      </c>
      <c r="J214" s="64">
        <v>1.7522501927636</v>
      </c>
      <c r="K214" s="64">
        <v>2208.2890625</v>
      </c>
      <c r="L214" s="64">
        <v>2311.85546875</v>
      </c>
      <c r="M214" s="64">
        <v>1.04689893547394</v>
      </c>
    </row>
    <row r="215">
      <c r="C215" s="64">
        <v>1.0</v>
      </c>
      <c r="D215" s="64">
        <v>0.5</v>
      </c>
      <c r="E215" s="64">
        <v>0.864839971065521</v>
      </c>
      <c r="F215" s="64">
        <v>0.364839971065521</v>
      </c>
      <c r="G215" s="64">
        <v>0.729679942131042</v>
      </c>
      <c r="H215" s="64">
        <v>2062.74785518646</v>
      </c>
      <c r="I215" s="64">
        <v>5250.20469522476</v>
      </c>
      <c r="J215" s="64">
        <v>2.54524792355203</v>
      </c>
      <c r="K215" s="64">
        <v>2221.708203125</v>
      </c>
      <c r="L215" s="64">
        <v>2092.38932291666</v>
      </c>
      <c r="M215" s="64">
        <v>0.941793040136217</v>
      </c>
    </row>
    <row r="216">
      <c r="C216" s="64">
        <v>1.0</v>
      </c>
      <c r="D216" s="64">
        <v>0.497839987277984</v>
      </c>
      <c r="E216" s="64">
        <v>0.866840004920959</v>
      </c>
      <c r="F216" s="64">
        <v>0.369000017642974</v>
      </c>
      <c r="G216" s="64">
        <v>0.741202046988106</v>
      </c>
      <c r="H216" s="64">
        <v>1306.61715483665</v>
      </c>
      <c r="I216" s="64">
        <v>5478.54566597938</v>
      </c>
      <c r="J216" s="64">
        <v>4.19292341731444</v>
      </c>
      <c r="K216" s="64">
        <v>2138.046875</v>
      </c>
      <c r="L216" s="64">
        <v>2317.73177083333</v>
      </c>
      <c r="M216" s="64">
        <v>1.08404160728858</v>
      </c>
    </row>
    <row r="217">
      <c r="C217" s="64">
        <v>1.0</v>
      </c>
      <c r="D217" s="64">
        <v>0.850160002708435</v>
      </c>
      <c r="E217" s="64">
        <v>0.853240013122558</v>
      </c>
      <c r="F217" s="64">
        <v>0.00308001041412353</v>
      </c>
      <c r="G217" s="64">
        <v>0.00362285970206932</v>
      </c>
      <c r="H217" s="64">
        <v>1027.69437265396</v>
      </c>
      <c r="I217" s="64">
        <v>2345.60353899002</v>
      </c>
      <c r="J217" s="64">
        <v>2.28239406715114</v>
      </c>
      <c r="K217" s="64">
        <v>2184.90234375</v>
      </c>
      <c r="L217" s="64">
        <v>2350.31875</v>
      </c>
      <c r="M217" s="64">
        <v>1.07570883281039</v>
      </c>
    </row>
    <row r="218">
      <c r="C218" s="64">
        <v>1.0</v>
      </c>
      <c r="D218" s="64">
        <v>0.5</v>
      </c>
      <c r="E218" s="64">
        <v>0.8610799908638</v>
      </c>
      <c r="F218" s="64">
        <v>0.3610799908638</v>
      </c>
      <c r="G218" s="64">
        <v>0.7221599817276</v>
      </c>
      <c r="H218" s="64">
        <v>3703.40566754341</v>
      </c>
      <c r="I218" s="64">
        <v>9246.11512684822</v>
      </c>
      <c r="J218" s="64">
        <v>2.49665198924358</v>
      </c>
      <c r="K218" s="64">
        <v>2057.984375</v>
      </c>
      <c r="L218" s="64">
        <v>1854.653125</v>
      </c>
      <c r="M218" s="64">
        <v>0.90119883684734</v>
      </c>
    </row>
    <row r="219">
      <c r="C219" s="64">
        <v>1.0</v>
      </c>
      <c r="D219" s="64">
        <v>0.5</v>
      </c>
      <c r="E219" s="64">
        <v>0.866479992866516</v>
      </c>
      <c r="F219" s="64">
        <v>0.366479992866516</v>
      </c>
      <c r="G219" s="64">
        <v>0.732959985733032</v>
      </c>
      <c r="H219" s="64">
        <v>5260.16456961631</v>
      </c>
      <c r="I219" s="64">
        <v>9258.80382037162</v>
      </c>
      <c r="J219" s="64">
        <v>1.7601737926323</v>
      </c>
      <c r="K219" s="64">
        <v>2011.109375</v>
      </c>
      <c r="L219" s="64">
        <v>2093.583984375</v>
      </c>
      <c r="M219" s="64">
        <v>1.04100950967671</v>
      </c>
    </row>
    <row r="220">
      <c r="C220" s="64">
        <v>1.0</v>
      </c>
      <c r="D220" s="64">
        <v>0.5</v>
      </c>
      <c r="E220" s="64">
        <v>0.868399977684021</v>
      </c>
      <c r="F220" s="64">
        <v>0.368399977684021</v>
      </c>
      <c r="G220" s="64">
        <v>0.736799955368042</v>
      </c>
      <c r="H220" s="64">
        <v>3915.45218706131</v>
      </c>
      <c r="I220" s="64">
        <v>7798.37705063819</v>
      </c>
      <c r="J220" s="64">
        <v>1.99169257548542</v>
      </c>
      <c r="K220" s="64">
        <v>2097.290625</v>
      </c>
      <c r="L220" s="64">
        <v>2064.87421875</v>
      </c>
      <c r="M220" s="64">
        <v>0.984543674651671</v>
      </c>
    </row>
    <row r="221">
      <c r="C221" s="64">
        <v>1.0</v>
      </c>
      <c r="D221" s="64">
        <v>0.5</v>
      </c>
      <c r="E221" s="64">
        <v>0.865000009536743</v>
      </c>
      <c r="F221" s="64">
        <v>0.365000009536743</v>
      </c>
      <c r="G221" s="64">
        <v>0.730000019073486</v>
      </c>
      <c r="H221" s="64">
        <v>5303.07287502288</v>
      </c>
      <c r="I221" s="64">
        <v>8326.77103519439</v>
      </c>
      <c r="J221" s="64">
        <v>1.5701785043183</v>
      </c>
      <c r="K221" s="64">
        <v>2099.4013671875</v>
      </c>
      <c r="L221" s="64">
        <v>2096.46744791666</v>
      </c>
      <c r="M221" s="64">
        <v>0.998602497208638</v>
      </c>
    </row>
    <row r="222">
      <c r="C222" s="64">
        <v>1.0</v>
      </c>
      <c r="D222" s="64">
        <v>0.0</v>
      </c>
      <c r="E222" s="64">
        <v>0.842559993267059</v>
      </c>
      <c r="F222" s="64">
        <v>0.842559993267059</v>
      </c>
      <c r="G222" s="64" t="s">
        <v>35</v>
      </c>
      <c r="H222" s="64">
        <v>8088.72850608825</v>
      </c>
      <c r="I222" s="64">
        <v>13165.9665334224</v>
      </c>
      <c r="J222" s="64">
        <v>1.62769297096727</v>
      </c>
      <c r="K222" s="64">
        <v>2103.473828125</v>
      </c>
      <c r="L222" s="64">
        <v>2095.94140625</v>
      </c>
      <c r="M222" s="64">
        <v>0.99641905605181</v>
      </c>
    </row>
    <row r="223">
      <c r="C223" s="64">
        <v>1.0</v>
      </c>
      <c r="D223" s="64">
        <v>0.0</v>
      </c>
      <c r="E223" s="64">
        <v>0.861999988555908</v>
      </c>
      <c r="F223" s="64">
        <v>0.861999988555908</v>
      </c>
      <c r="G223" s="64" t="s">
        <v>35</v>
      </c>
      <c r="H223" s="64">
        <v>5301.10030651092</v>
      </c>
      <c r="I223" s="64">
        <v>10134.7160811424</v>
      </c>
      <c r="J223" s="64">
        <v>1.9118136792648</v>
      </c>
      <c r="K223" s="64">
        <v>1997.9140625</v>
      </c>
      <c r="L223" s="64">
        <v>2098.49609375</v>
      </c>
      <c r="M223" s="64">
        <v>1.05034352234557</v>
      </c>
    </row>
    <row r="224">
      <c r="C224" s="64">
        <v>1.0</v>
      </c>
      <c r="D224" s="64">
        <v>0.0</v>
      </c>
      <c r="E224" s="64">
        <v>0.870760023593902</v>
      </c>
      <c r="F224" s="64">
        <v>0.870760023593902</v>
      </c>
      <c r="G224" s="64" t="s">
        <v>35</v>
      </c>
      <c r="H224" s="64">
        <v>3982.19561123847</v>
      </c>
      <c r="I224" s="64">
        <v>8876.97211551666</v>
      </c>
      <c r="J224" s="64">
        <v>2.22916526010531</v>
      </c>
      <c r="K224" s="64">
        <v>1998.45989583333</v>
      </c>
      <c r="L224" s="64">
        <v>2069.2265625</v>
      </c>
      <c r="M224" s="64">
        <v>1.03541060134066</v>
      </c>
    </row>
    <row r="225">
      <c r="C225" s="64">
        <v>1.0</v>
      </c>
      <c r="D225" s="64">
        <v>0.0</v>
      </c>
      <c r="E225" s="64">
        <v>0.862640023231506</v>
      </c>
      <c r="F225" s="64">
        <v>0.862640023231506</v>
      </c>
      <c r="G225" s="64" t="s">
        <v>35</v>
      </c>
      <c r="H225" s="64">
        <v>3956.88421106338</v>
      </c>
      <c r="I225" s="64">
        <v>8405.14674258232</v>
      </c>
      <c r="J225" s="64">
        <v>2.12418314366684</v>
      </c>
      <c r="K225" s="64">
        <v>1996.22734375</v>
      </c>
      <c r="L225" s="64">
        <v>2069.3515625</v>
      </c>
      <c r="M225" s="64">
        <v>1.03663120785262</v>
      </c>
    </row>
    <row r="226">
      <c r="C226" s="64">
        <v>1.0</v>
      </c>
      <c r="D226" s="64">
        <v>0.0</v>
      </c>
      <c r="E226" s="64">
        <v>0.859279990196228</v>
      </c>
      <c r="F226" s="64">
        <v>0.859279990196228</v>
      </c>
      <c r="G226" s="64" t="s">
        <v>35</v>
      </c>
      <c r="H226" s="64">
        <v>6592.54944229126</v>
      </c>
      <c r="I226" s="64">
        <v>12251.4597172737</v>
      </c>
      <c r="J226" s="64">
        <v>1.85837964880179</v>
      </c>
      <c r="K226" s="64">
        <v>1999.55859375</v>
      </c>
      <c r="L226" s="64">
        <v>2069.87109375</v>
      </c>
      <c r="M226" s="64">
        <v>1.03516401080707</v>
      </c>
    </row>
    <row r="227">
      <c r="A227" s="39" t="s">
        <v>111</v>
      </c>
      <c r="C227" s="64">
        <v>1.0</v>
      </c>
      <c r="D227" s="64">
        <v>0.0231522712856531</v>
      </c>
      <c r="E227" s="64">
        <v>0.364648252725601</v>
      </c>
      <c r="F227" s="64">
        <v>0.341495981439948</v>
      </c>
      <c r="G227" s="64">
        <v>14.7499991351416</v>
      </c>
      <c r="H227" s="64">
        <v>1275.53534507751</v>
      </c>
      <c r="I227" s="64">
        <v>3700.74362683296</v>
      </c>
      <c r="J227" s="64">
        <v>2.90132581673624</v>
      </c>
      <c r="K227" s="64">
        <v>2533.3984375</v>
      </c>
      <c r="L227" s="64">
        <v>2577.59765625</v>
      </c>
      <c r="M227" s="64">
        <v>1.01744661167219</v>
      </c>
    </row>
    <row r="228">
      <c r="C228" s="64">
        <v>1.0</v>
      </c>
      <c r="D228" s="64">
        <v>0.361976861953735</v>
      </c>
      <c r="E228" s="64">
        <v>0.634461283683776</v>
      </c>
      <c r="F228" s="64">
        <v>0.272484421730041</v>
      </c>
      <c r="G228" s="64">
        <v>0.752767511877231</v>
      </c>
      <c r="H228" s="64">
        <v>1360.96735930442</v>
      </c>
      <c r="I228" s="64">
        <v>2614.56414985656</v>
      </c>
      <c r="J228" s="64">
        <v>1.92110716835474</v>
      </c>
      <c r="K228" s="64">
        <v>1908.2265625</v>
      </c>
      <c r="L228" s="64">
        <v>1933.11848958333</v>
      </c>
      <c r="M228" s="64">
        <v>1.013044534424</v>
      </c>
    </row>
    <row r="229">
      <c r="C229" s="64">
        <v>1.0</v>
      </c>
      <c r="D229" s="64">
        <v>0.404274255037307</v>
      </c>
      <c r="E229" s="64">
        <v>0.72395372390747</v>
      </c>
      <c r="F229" s="64">
        <v>0.319679468870162</v>
      </c>
      <c r="G229" s="64">
        <v>0.790749014776273</v>
      </c>
      <c r="H229" s="64">
        <v>848.648789882659</v>
      </c>
      <c r="I229" s="64">
        <v>1767.285364151</v>
      </c>
      <c r="J229" s="64">
        <v>2.08246966851311</v>
      </c>
      <c r="K229" s="64">
        <v>2360.99609375</v>
      </c>
      <c r="L229" s="64">
        <v>2403.83203125</v>
      </c>
      <c r="M229" s="64">
        <v>1.01814316322394</v>
      </c>
    </row>
    <row r="230">
      <c r="C230" s="64">
        <v>1.0</v>
      </c>
      <c r="D230" s="64">
        <v>0.556990206241607</v>
      </c>
      <c r="E230" s="64">
        <v>0.639804124832153</v>
      </c>
      <c r="F230" s="64">
        <v>0.0828139185905456</v>
      </c>
      <c r="G230" s="64">
        <v>0.148681103657724</v>
      </c>
      <c r="H230" s="64">
        <v>845.142978429794</v>
      </c>
      <c r="I230" s="64">
        <v>1728.81117200851</v>
      </c>
      <c r="J230" s="64">
        <v>2.0455842574951</v>
      </c>
      <c r="K230" s="64">
        <v>2524.0546875</v>
      </c>
      <c r="L230" s="64">
        <v>2569.25390625</v>
      </c>
      <c r="M230" s="64">
        <v>1.01790738488109</v>
      </c>
    </row>
    <row r="231">
      <c r="C231" s="64">
        <v>1.0</v>
      </c>
      <c r="D231" s="64">
        <v>0.054764024913311</v>
      </c>
      <c r="E231" s="64">
        <v>0.618432760238647</v>
      </c>
      <c r="F231" s="64">
        <v>0.563668735325336</v>
      </c>
      <c r="G231" s="64">
        <v>10.2926827642343</v>
      </c>
      <c r="H231" s="64">
        <v>898.596900701522</v>
      </c>
      <c r="I231" s="64">
        <v>1930.99093413352</v>
      </c>
      <c r="J231" s="64">
        <v>2.14889560894994</v>
      </c>
      <c r="K231" s="64">
        <v>1940.734375</v>
      </c>
      <c r="L231" s="64">
        <v>1931.83203125</v>
      </c>
      <c r="M231" s="64">
        <v>0.995412899434009</v>
      </c>
    </row>
    <row r="232">
      <c r="C232" s="64">
        <v>1.0</v>
      </c>
      <c r="D232" s="64">
        <v>0.0342831686139106</v>
      </c>
      <c r="E232" s="64">
        <v>0.485307216644287</v>
      </c>
      <c r="F232" s="64">
        <v>0.451024048030376</v>
      </c>
      <c r="G232" s="64">
        <v>13.1558448727335</v>
      </c>
      <c r="H232" s="64">
        <v>1383.35515332221</v>
      </c>
      <c r="I232" s="64">
        <v>3865.87653279304</v>
      </c>
      <c r="J232" s="64">
        <v>2.79456546173908</v>
      </c>
      <c r="K232" s="64">
        <v>1926.3671875</v>
      </c>
      <c r="L232" s="64">
        <v>1963.36892361111</v>
      </c>
      <c r="M232" s="64">
        <v>1.01920803902351</v>
      </c>
    </row>
    <row r="233">
      <c r="C233" s="64">
        <v>1.0</v>
      </c>
      <c r="D233" s="64">
        <v>0.0886019617319107</v>
      </c>
      <c r="E233" s="64">
        <v>0.618432760238647</v>
      </c>
      <c r="F233" s="64">
        <v>0.529830798506736</v>
      </c>
      <c r="G233" s="64">
        <v>5.97989918225381</v>
      </c>
      <c r="H233" s="64">
        <v>1277.74389505386</v>
      </c>
      <c r="I233" s="64">
        <v>1676.13041830062</v>
      </c>
      <c r="J233" s="64">
        <v>1.31178902500643</v>
      </c>
      <c r="K233" s="64">
        <v>2452.3828125</v>
      </c>
      <c r="L233" s="64">
        <v>2474.484375</v>
      </c>
      <c r="M233" s="64">
        <v>1.00901228078558</v>
      </c>
    </row>
    <row r="234">
      <c r="C234" s="64">
        <v>1.0</v>
      </c>
      <c r="D234" s="64">
        <v>0.56856632232666</v>
      </c>
      <c r="E234" s="64">
        <v>0.573018729686737</v>
      </c>
      <c r="F234" s="64">
        <v>0.0044524073600769</v>
      </c>
      <c r="G234" s="64">
        <v>0.00783093754455412</v>
      </c>
      <c r="H234" s="64">
        <v>855.336264133453</v>
      </c>
      <c r="I234" s="64">
        <v>2844.37869262695</v>
      </c>
      <c r="J234" s="64">
        <v>3.32545083366553</v>
      </c>
      <c r="K234" s="64">
        <v>2413.7734375</v>
      </c>
      <c r="L234" s="64">
        <v>2481.97488839285</v>
      </c>
      <c r="M234" s="64">
        <v>1.02825511700198</v>
      </c>
    </row>
    <row r="235">
      <c r="C235" s="64">
        <v>1.0</v>
      </c>
      <c r="D235" s="64">
        <v>0.492430984973907</v>
      </c>
      <c r="E235" s="64">
        <v>0.630454123020172</v>
      </c>
      <c r="F235" s="64">
        <v>0.138023138046264</v>
      </c>
      <c r="G235" s="64">
        <v>0.280289303999784</v>
      </c>
      <c r="H235" s="64">
        <v>1299.30241322517</v>
      </c>
      <c r="I235" s="64">
        <v>3391.5113916397</v>
      </c>
      <c r="J235" s="64">
        <v>2.61025559340044</v>
      </c>
      <c r="K235" s="64">
        <v>1909.63776041666</v>
      </c>
      <c r="L235" s="64">
        <v>1905.59418402777</v>
      </c>
      <c r="M235" s="64">
        <v>0.997882542714275</v>
      </c>
    </row>
    <row r="236">
      <c r="C236" s="64">
        <v>1.0</v>
      </c>
      <c r="D236" s="64">
        <v>0.0115761356428265</v>
      </c>
      <c r="E236" s="64">
        <v>0.600623309612274</v>
      </c>
      <c r="F236" s="64">
        <v>0.589047173969447</v>
      </c>
      <c r="G236" s="64">
        <v>50.8846122872156</v>
      </c>
      <c r="H236" s="64">
        <v>1288.91983556747</v>
      </c>
      <c r="I236" s="64">
        <v>1711.50299787521</v>
      </c>
      <c r="J236" s="64">
        <v>1.32785837462241</v>
      </c>
      <c r="K236" s="64">
        <v>2409.60260416666</v>
      </c>
      <c r="L236" s="64">
        <v>2471.23307291666</v>
      </c>
      <c r="M236" s="64">
        <v>1.02557702612182</v>
      </c>
    </row>
    <row r="237">
      <c r="C237" s="64">
        <v>1.0</v>
      </c>
      <c r="D237" s="64">
        <v>0.0218165628612041</v>
      </c>
      <c r="E237" s="64">
        <v>0.63223510980606</v>
      </c>
      <c r="F237" s="64">
        <v>0.610418546944856</v>
      </c>
      <c r="G237" s="64">
        <v>27.9795928821743</v>
      </c>
      <c r="H237" s="64">
        <v>1386.52900552749</v>
      </c>
      <c r="I237" s="64">
        <v>1727.90157151222</v>
      </c>
      <c r="J237" s="64">
        <v>1.24620658105515</v>
      </c>
      <c r="K237" s="64">
        <v>2531.68971354166</v>
      </c>
      <c r="L237" s="64">
        <v>2589.13671875</v>
      </c>
      <c r="M237" s="64">
        <v>1.02269117139476</v>
      </c>
    </row>
    <row r="238">
      <c r="C238" s="64">
        <v>1.0</v>
      </c>
      <c r="D238" s="64">
        <v>0.0449688322842121</v>
      </c>
      <c r="E238" s="64">
        <v>0.658949255943298</v>
      </c>
      <c r="F238" s="64">
        <v>0.613980423659086</v>
      </c>
      <c r="G238" s="64">
        <v>13.6534660223909</v>
      </c>
      <c r="H238" s="64">
        <v>691.645880460739</v>
      </c>
      <c r="I238" s="64">
        <v>903.356005907058</v>
      </c>
      <c r="J238" s="64">
        <v>1.30609612726282</v>
      </c>
      <c r="K238" s="64">
        <v>2518.91015625</v>
      </c>
      <c r="L238" s="64">
        <v>2560.609375</v>
      </c>
      <c r="M238" s="64">
        <v>1.01655446846586</v>
      </c>
    </row>
    <row r="239">
      <c r="C239" s="64">
        <v>1.0</v>
      </c>
      <c r="D239" s="64">
        <v>0.361976861953735</v>
      </c>
      <c r="E239" s="64">
        <v>0.631789863109588</v>
      </c>
      <c r="F239" s="64">
        <v>0.269813001155853</v>
      </c>
      <c r="G239" s="64">
        <v>0.745387425316534</v>
      </c>
      <c r="H239" s="64">
        <v>1277.27624392509</v>
      </c>
      <c r="I239" s="64">
        <v>2504.34598278999</v>
      </c>
      <c r="J239" s="64">
        <v>1.96069252419045</v>
      </c>
      <c r="K239" s="64">
        <v>2544.48046875</v>
      </c>
      <c r="L239" s="64">
        <v>2587.6796875</v>
      </c>
      <c r="M239" s="64">
        <v>1.01697761852784</v>
      </c>
    </row>
    <row r="240">
      <c r="C240" s="64">
        <v>1.0</v>
      </c>
      <c r="D240" s="64">
        <v>0.361976861953735</v>
      </c>
      <c r="E240" s="64">
        <v>0.631344616413116</v>
      </c>
      <c r="F240" s="64">
        <v>0.269367754459381</v>
      </c>
      <c r="G240" s="64">
        <v>0.744157383445711</v>
      </c>
      <c r="H240" s="64">
        <v>1241.56646203994</v>
      </c>
      <c r="I240" s="64">
        <v>2498.1617925167</v>
      </c>
      <c r="J240" s="64">
        <v>2.01210476353567</v>
      </c>
      <c r="K240" s="64">
        <v>1843.69140625</v>
      </c>
      <c r="L240" s="64">
        <v>1922.49305555555</v>
      </c>
      <c r="M240" s="64">
        <v>1.04274123589144</v>
      </c>
    </row>
    <row r="241">
      <c r="C241" s="64">
        <v>1.0</v>
      </c>
      <c r="D241" s="64">
        <v>0.597506701946258</v>
      </c>
      <c r="E241" s="64">
        <v>0.622885107994079</v>
      </c>
      <c r="F241" s="64">
        <v>0.025378406047821</v>
      </c>
      <c r="G241" s="64">
        <v>0.0424738433312228</v>
      </c>
      <c r="H241" s="64">
        <v>928.157886028289</v>
      </c>
      <c r="I241" s="64">
        <v>1834.58202171325</v>
      </c>
      <c r="J241" s="64">
        <v>1.97658399430691</v>
      </c>
      <c r="K241" s="64">
        <v>2534.15234375</v>
      </c>
      <c r="L241" s="64">
        <v>2575.8515625</v>
      </c>
      <c r="M241" s="64">
        <v>1.0164548981646</v>
      </c>
    </row>
    <row r="242">
      <c r="C242" s="64">
        <v>1.0</v>
      </c>
      <c r="D242" s="64">
        <v>0.299198567867279</v>
      </c>
      <c r="E242" s="64">
        <v>0.386910051107406</v>
      </c>
      <c r="F242" s="64">
        <v>0.0877114832401275</v>
      </c>
      <c r="G242" s="64">
        <v>0.293154756272213</v>
      </c>
      <c r="H242" s="64">
        <v>1283.82140183448</v>
      </c>
      <c r="I242" s="64">
        <v>3487.54196453094</v>
      </c>
      <c r="J242" s="64">
        <v>2.71653203439941</v>
      </c>
      <c r="K242" s="64">
        <v>2357.890625</v>
      </c>
      <c r="L242" s="64">
        <v>2403.08984375</v>
      </c>
      <c r="M242" s="64">
        <v>1.01916934495212</v>
      </c>
    </row>
    <row r="243">
      <c r="C243" s="64">
        <v>1.0</v>
      </c>
      <c r="D243" s="64">
        <v>0.0418521799147129</v>
      </c>
      <c r="E243" s="64">
        <v>0.66740870475769</v>
      </c>
      <c r="F243" s="64">
        <v>0.625556524842977</v>
      </c>
      <c r="G243" s="64">
        <v>14.9468086517296</v>
      </c>
      <c r="H243" s="64">
        <v>645.005966901779</v>
      </c>
      <c r="I243" s="64">
        <v>1023.98378872871</v>
      </c>
      <c r="J243" s="64">
        <v>1.58755707896365</v>
      </c>
      <c r="K243" s="64">
        <v>2247.8984375</v>
      </c>
      <c r="L243" s="64">
        <v>2361.28203125</v>
      </c>
      <c r="M243" s="64">
        <v>1.05043982052681</v>
      </c>
    </row>
    <row r="244">
      <c r="C244" s="64">
        <v>1.0</v>
      </c>
      <c r="D244" s="64">
        <v>0.100178092718124</v>
      </c>
      <c r="E244" s="64">
        <v>0.626447021961212</v>
      </c>
      <c r="F244" s="64">
        <v>0.526268929243087</v>
      </c>
      <c r="G244" s="64">
        <v>5.2533334880299</v>
      </c>
      <c r="H244" s="64">
        <v>1285.10220217704</v>
      </c>
      <c r="I244" s="64">
        <v>3535.60348701477</v>
      </c>
      <c r="J244" s="64">
        <v>2.75122358441626</v>
      </c>
      <c r="K244" s="64">
        <v>2404.85546875</v>
      </c>
      <c r="L244" s="64">
        <v>2474.21137152777</v>
      </c>
      <c r="M244" s="64">
        <v>1.02883994638306</v>
      </c>
    </row>
    <row r="245">
      <c r="C245" s="64">
        <v>1.0</v>
      </c>
      <c r="D245" s="64">
        <v>0.04764024913311</v>
      </c>
      <c r="E245" s="64">
        <v>0.594390034675598</v>
      </c>
      <c r="F245" s="64">
        <v>0.546749785542488</v>
      </c>
      <c r="G245" s="64">
        <v>11.4766357332606</v>
      </c>
      <c r="H245" s="64">
        <v>730.410553455352</v>
      </c>
      <c r="I245" s="64">
        <v>908.979767560958</v>
      </c>
      <c r="J245" s="64">
        <v>1.24447786694873</v>
      </c>
      <c r="K245" s="64">
        <v>1854.01171875</v>
      </c>
      <c r="L245" s="64">
        <v>1926.8796875</v>
      </c>
      <c r="M245" s="64">
        <v>1.03930286309038</v>
      </c>
    </row>
    <row r="246">
      <c r="C246" s="64">
        <v>1.0</v>
      </c>
      <c r="D246" s="64">
        <v>0.0231522712856531</v>
      </c>
      <c r="E246" s="64">
        <v>0.627337515354156</v>
      </c>
      <c r="F246" s="64">
        <v>0.604185244068503</v>
      </c>
      <c r="G246" s="64">
        <v>26.0961543087525</v>
      </c>
      <c r="H246" s="64">
        <v>1273.03185820579</v>
      </c>
      <c r="I246" s="64">
        <v>1714.84432148933</v>
      </c>
      <c r="J246" s="64">
        <v>1.3470553077173</v>
      </c>
      <c r="K246" s="64">
        <v>2532.6484375</v>
      </c>
      <c r="L246" s="64">
        <v>2576.09765625</v>
      </c>
      <c r="M246" s="64">
        <v>1.01715564549215</v>
      </c>
    </row>
    <row r="247">
      <c r="C247" s="64">
        <v>1.0</v>
      </c>
      <c r="D247" s="64">
        <v>0.361976861953735</v>
      </c>
      <c r="E247" s="64">
        <v>0.5</v>
      </c>
      <c r="F247" s="64">
        <v>0.138023138046264</v>
      </c>
      <c r="G247" s="64">
        <v>0.381303758757667</v>
      </c>
      <c r="H247" s="64">
        <v>1269.34804964065</v>
      </c>
      <c r="I247" s="64">
        <v>4721.49984955787</v>
      </c>
      <c r="J247" s="64">
        <v>3.71962587479021</v>
      </c>
      <c r="K247" s="64">
        <v>2314.116015625</v>
      </c>
      <c r="L247" s="64">
        <v>2355.4921875</v>
      </c>
      <c r="M247" s="64">
        <v>1.01787990385772</v>
      </c>
    </row>
    <row r="248">
      <c r="C248" s="64">
        <v>1.0</v>
      </c>
      <c r="D248" s="64">
        <v>0.101068563759326</v>
      </c>
      <c r="E248" s="64">
        <v>0.368210136890411</v>
      </c>
      <c r="F248" s="64">
        <v>0.267141573131084</v>
      </c>
      <c r="G248" s="64">
        <v>2.64317175583126</v>
      </c>
      <c r="H248" s="64">
        <v>1285.0439941883</v>
      </c>
      <c r="I248" s="64">
        <v>4231.46152567863</v>
      </c>
      <c r="J248" s="64">
        <v>3.2928534313344</v>
      </c>
      <c r="K248" s="64">
        <v>1841.11158854166</v>
      </c>
      <c r="L248" s="64">
        <v>1907.15928819444</v>
      </c>
      <c r="M248" s="64">
        <v>1.03587381670064</v>
      </c>
    </row>
    <row r="249">
      <c r="C249" s="64">
        <v>1.0</v>
      </c>
      <c r="D249" s="64">
        <v>0.38780054450035</v>
      </c>
      <c r="E249" s="64">
        <v>0.525823712348938</v>
      </c>
      <c r="F249" s="64">
        <v>0.138023167848587</v>
      </c>
      <c r="G249" s="64">
        <v>0.35591277476523</v>
      </c>
      <c r="H249" s="64">
        <v>1283.67167401313</v>
      </c>
      <c r="I249" s="64">
        <v>3271.90748095512</v>
      </c>
      <c r="J249" s="64">
        <v>2.54886630841215</v>
      </c>
      <c r="K249" s="64">
        <v>2548.48046875</v>
      </c>
      <c r="L249" s="64">
        <v>2598.4296875</v>
      </c>
      <c r="M249" s="64">
        <v>1.01959960822242</v>
      </c>
    </row>
    <row r="250">
      <c r="C250" s="64">
        <v>1.0</v>
      </c>
      <c r="D250" s="64">
        <v>0.479073911905288</v>
      </c>
      <c r="E250" s="64">
        <v>0.524487972259521</v>
      </c>
      <c r="F250" s="64">
        <v>0.0454140603542327</v>
      </c>
      <c r="G250" s="64">
        <v>0.0947955194922219</v>
      </c>
      <c r="H250" s="64">
        <v>1278.40756750106</v>
      </c>
      <c r="I250" s="64">
        <v>4778.25267076492</v>
      </c>
      <c r="J250" s="64">
        <v>3.73765987642351</v>
      </c>
      <c r="K250" s="64">
        <v>2312.985546875</v>
      </c>
      <c r="L250" s="64">
        <v>2360.14236111111</v>
      </c>
      <c r="M250" s="64">
        <v>1.02038785512508</v>
      </c>
    </row>
    <row r="251">
      <c r="C251" s="64">
        <v>1.0</v>
      </c>
      <c r="D251" s="64">
        <v>0.296972393989563</v>
      </c>
      <c r="E251" s="64">
        <v>0.574354410171508</v>
      </c>
      <c r="F251" s="64">
        <v>0.277382016181945</v>
      </c>
      <c r="G251" s="64">
        <v>0.934033000359266</v>
      </c>
      <c r="H251" s="64">
        <v>1272.21655511856</v>
      </c>
      <c r="I251" s="64">
        <v>2656.26191020011</v>
      </c>
      <c r="J251" s="64">
        <v>2.08790075833636</v>
      </c>
      <c r="K251" s="64">
        <v>2538.91796875</v>
      </c>
      <c r="L251" s="64">
        <v>2585.6171875</v>
      </c>
      <c r="M251" s="64">
        <v>1.01839335469865</v>
      </c>
    </row>
    <row r="252">
      <c r="C252" s="64">
        <v>1.0</v>
      </c>
      <c r="D252" s="39">
        <v>0.0</v>
      </c>
      <c r="E252" s="64">
        <v>0.584594845771789</v>
      </c>
      <c r="F252" s="64">
        <v>0.584594845771789</v>
      </c>
      <c r="G252" s="64">
        <v>108.41666588226</v>
      </c>
      <c r="H252" s="64">
        <v>2591.10767197608</v>
      </c>
      <c r="I252" s="64">
        <v>4363.18924856185</v>
      </c>
      <c r="J252" s="64">
        <v>1.6839088918425</v>
      </c>
      <c r="K252" s="64">
        <v>1823.65638020833</v>
      </c>
      <c r="L252" s="64">
        <v>1758.23046875</v>
      </c>
      <c r="M252" s="64">
        <v>0.964123772346378</v>
      </c>
    </row>
    <row r="253">
      <c r="C253" s="64">
        <v>1.0</v>
      </c>
      <c r="D253" s="39">
        <v>0.0</v>
      </c>
      <c r="E253" s="64">
        <v>0.606856644153595</v>
      </c>
      <c r="F253" s="64">
        <v>0.606856644153595</v>
      </c>
      <c r="G253" s="64">
        <v>112.583332374614</v>
      </c>
      <c r="H253" s="64">
        <v>2164.50375247001</v>
      </c>
      <c r="I253" s="64">
        <v>3878.62985444068</v>
      </c>
      <c r="J253" s="64">
        <v>1.79192567812118</v>
      </c>
      <c r="K253" s="64">
        <v>1856.1384375</v>
      </c>
      <c r="L253" s="64">
        <v>1850.34375</v>
      </c>
      <c r="M253" s="64">
        <v>0.99687809519865</v>
      </c>
    </row>
    <row r="254">
      <c r="C254" s="64">
        <v>1.0</v>
      </c>
      <c r="D254" s="39">
        <v>0.0</v>
      </c>
      <c r="E254" s="64">
        <v>0.6291184425354</v>
      </c>
      <c r="F254" s="64">
        <v>0.6291184425354</v>
      </c>
      <c r="G254" s="64">
        <v>116.749998866968</v>
      </c>
      <c r="H254" s="64">
        <v>1316.38394379615</v>
      </c>
      <c r="I254" s="64">
        <v>1321.00041890144</v>
      </c>
      <c r="J254" s="64">
        <v>1.00350693665555</v>
      </c>
      <c r="K254" s="64">
        <v>1859.89583333333</v>
      </c>
      <c r="L254" s="64">
        <v>1869.22265625</v>
      </c>
      <c r="M254" s="64">
        <v>1.00501470176421</v>
      </c>
    </row>
    <row r="255">
      <c r="C255" s="64">
        <v>1.0</v>
      </c>
      <c r="D255" s="39">
        <v>0.0</v>
      </c>
      <c r="E255" s="64">
        <v>0.596616208553314</v>
      </c>
      <c r="F255" s="64">
        <v>0.596616208553314</v>
      </c>
      <c r="G255" s="64">
        <v>110.666664226291</v>
      </c>
      <c r="H255" s="64">
        <v>1706.67004084587</v>
      </c>
      <c r="I255" s="64">
        <v>3308.97253465652</v>
      </c>
      <c r="J255" s="64">
        <v>1.93884726131157</v>
      </c>
      <c r="K255" s="64">
        <v>1838.5791015625</v>
      </c>
      <c r="L255" s="64">
        <v>1857.9921875</v>
      </c>
      <c r="M255" s="64">
        <v>1.01055874393492</v>
      </c>
    </row>
    <row r="256">
      <c r="C256" s="64">
        <v>1.0</v>
      </c>
      <c r="D256" s="39">
        <v>0.0</v>
      </c>
      <c r="E256" s="64">
        <v>0.622885107994079</v>
      </c>
      <c r="F256" s="64">
        <v>0.622885107994079</v>
      </c>
      <c r="G256" s="64">
        <v>115.583326447988</v>
      </c>
      <c r="H256" s="64">
        <v>1264.07512497901</v>
      </c>
      <c r="I256" s="64">
        <v>1337.76333355903</v>
      </c>
      <c r="J256" s="64">
        <v>1.05829416869605</v>
      </c>
      <c r="K256" s="64">
        <v>1857.4171875</v>
      </c>
      <c r="L256" s="64">
        <v>1856.3046875</v>
      </c>
      <c r="M256" s="64">
        <v>0.999401050013165</v>
      </c>
      <c r="N256" s="39" t="s">
        <v>112</v>
      </c>
    </row>
    <row r="257">
      <c r="A257" s="39" t="s">
        <v>16</v>
      </c>
      <c r="C257" s="39">
        <v>1.0</v>
      </c>
      <c r="D257" s="39">
        <v>0.336666673421859</v>
      </c>
      <c r="E257" s="39">
        <v>0.336666673421859</v>
      </c>
      <c r="F257" s="39">
        <v>0.0</v>
      </c>
      <c r="G257" s="39">
        <v>0.0</v>
      </c>
      <c r="H257" s="39">
        <v>16.0262796878814</v>
      </c>
      <c r="I257" s="39">
        <v>109.555888175964</v>
      </c>
      <c r="J257" s="39">
        <v>6.83601498973007</v>
      </c>
      <c r="K257" s="39">
        <v>1576.94140625</v>
      </c>
      <c r="L257" s="39">
        <v>1574.19140625</v>
      </c>
      <c r="M257" s="39">
        <v>0.998256117830947</v>
      </c>
    </row>
    <row r="258">
      <c r="C258" s="39">
        <v>1.0</v>
      </c>
      <c r="D258" s="39">
        <v>0.336666673421859</v>
      </c>
      <c r="E258" s="39">
        <v>0.336666673421859</v>
      </c>
      <c r="F258" s="39">
        <v>0.0</v>
      </c>
      <c r="G258" s="39">
        <v>0.0</v>
      </c>
      <c r="H258" s="39">
        <v>6.89339447021484</v>
      </c>
      <c r="I258" s="39">
        <v>86.6441814899444</v>
      </c>
      <c r="J258" s="39">
        <v>12.5691605005805</v>
      </c>
      <c r="K258" s="39">
        <v>1574.703125</v>
      </c>
      <c r="L258" s="39">
        <v>1573.953125</v>
      </c>
      <c r="M258" s="39">
        <v>0.999523719748762</v>
      </c>
    </row>
    <row r="259">
      <c r="A259" s="39" t="s">
        <v>113</v>
      </c>
      <c r="C259" s="39">
        <v>1.0</v>
      </c>
      <c r="D259" s="39">
        <v>0.100000001490116</v>
      </c>
      <c r="E259" s="39">
        <v>0.100000001490116</v>
      </c>
      <c r="F259" s="39">
        <v>0.0</v>
      </c>
      <c r="G259" s="39">
        <v>0.0</v>
      </c>
      <c r="H259" s="39">
        <v>382.790894985199</v>
      </c>
      <c r="I259" s="39">
        <v>492.598185300827</v>
      </c>
      <c r="J259" s="39">
        <v>1.28685972355709</v>
      </c>
      <c r="K259" s="39">
        <v>3777.125</v>
      </c>
      <c r="L259" s="39">
        <v>3777.125</v>
      </c>
      <c r="M259" s="39">
        <v>1.0</v>
      </c>
    </row>
    <row r="260">
      <c r="A260" s="39" t="s">
        <v>33</v>
      </c>
      <c r="C260" s="39">
        <v>1.0</v>
      </c>
      <c r="D260" s="39">
        <v>0.0</v>
      </c>
      <c r="E260" s="39">
        <v>0.0</v>
      </c>
      <c r="F260" s="39">
        <v>0.0</v>
      </c>
      <c r="G260" s="39" t="s">
        <v>35</v>
      </c>
      <c r="H260" s="39">
        <v>1300.46342921257</v>
      </c>
      <c r="I260" s="39">
        <v>2257.56143784523</v>
      </c>
      <c r="J260" s="39">
        <v>1.73041706129529</v>
      </c>
      <c r="K260" s="39">
        <v>2261.8828125</v>
      </c>
      <c r="L260" s="39">
        <v>2348.52734375</v>
      </c>
      <c r="M260" s="39">
        <v>1.03830637501252</v>
      </c>
    </row>
    <row r="261">
      <c r="C261" s="39">
        <v>1.0</v>
      </c>
      <c r="D261" s="39">
        <v>0.5</v>
      </c>
      <c r="E261" s="39">
        <v>0.5</v>
      </c>
      <c r="F261" s="39">
        <v>0.0</v>
      </c>
      <c r="G261" s="39">
        <v>0.0</v>
      </c>
      <c r="H261" s="39">
        <v>1062.76904892921</v>
      </c>
      <c r="I261" s="39">
        <v>1480.36201977729</v>
      </c>
      <c r="J261" s="39">
        <v>1.39292917992749</v>
      </c>
      <c r="K261" s="39">
        <v>2182.28515625</v>
      </c>
      <c r="L261" s="39">
        <v>2349.57734375</v>
      </c>
      <c r="M261" s="39">
        <v>1.0766591785775</v>
      </c>
    </row>
    <row r="262">
      <c r="C262" s="39">
        <v>1.0</v>
      </c>
      <c r="D262" s="39">
        <v>0.0</v>
      </c>
      <c r="E262" s="39">
        <v>0.0</v>
      </c>
      <c r="F262" s="39">
        <v>0.0</v>
      </c>
      <c r="G262" s="39" t="s">
        <v>35</v>
      </c>
      <c r="H262" s="39">
        <v>2089.21040844917</v>
      </c>
      <c r="I262" s="39">
        <v>1451.97866678237</v>
      </c>
      <c r="J262" s="39">
        <v>0.694989198268539</v>
      </c>
      <c r="K262" s="39">
        <v>2184.25638020833</v>
      </c>
      <c r="L262" s="39">
        <v>2044.234375</v>
      </c>
      <c r="M262" s="39">
        <v>0.935894885565137</v>
      </c>
    </row>
    <row r="263">
      <c r="A263" s="39" t="s">
        <v>31</v>
      </c>
      <c r="C263" s="39">
        <v>1.0</v>
      </c>
      <c r="D263" s="39">
        <v>0.360195904970169</v>
      </c>
      <c r="E263" s="39">
        <v>0.360195904970169</v>
      </c>
      <c r="F263" s="39">
        <v>0.0</v>
      </c>
      <c r="G263" s="39">
        <v>0.0</v>
      </c>
      <c r="H263" s="39">
        <v>1483.99647307395</v>
      </c>
      <c r="I263" s="39">
        <v>1460.36961722373</v>
      </c>
      <c r="J263" s="39">
        <v>0.984078900267681</v>
      </c>
      <c r="K263" s="39">
        <v>1881.609375</v>
      </c>
      <c r="L263" s="39">
        <v>1820.140625</v>
      </c>
      <c r="M263" s="39">
        <v>0.967331821994137</v>
      </c>
    </row>
    <row r="264"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</row>
    <row r="278">
      <c r="C278" s="18">
        <f>AVERAGE(C3:C276)</f>
        <v>1.072796935</v>
      </c>
      <c r="D278" s="18">
        <f t="shared" ref="D278:F278" si="1">AVERAGE(D3:D263)</f>
        <v>0.3215104485</v>
      </c>
      <c r="E278" s="18">
        <f t="shared" si="1"/>
        <v>0.7801469171</v>
      </c>
      <c r="F278" s="18">
        <f t="shared" si="1"/>
        <v>0.4586364992</v>
      </c>
      <c r="G278" s="18">
        <f>DIVIDE(E278,D278)</f>
        <v>2.426505641</v>
      </c>
      <c r="H278" s="18">
        <f t="shared" ref="H278:I278" si="2">AVERAGE(H3:H263)</f>
        <v>504.1807819</v>
      </c>
      <c r="I278" s="18">
        <f t="shared" si="2"/>
        <v>1103.443712</v>
      </c>
      <c r="J278" s="66">
        <f>DIVIDE(I278,H278)</f>
        <v>2.188587411</v>
      </c>
      <c r="K278" s="18">
        <f t="shared" ref="K278:L278" si="3">AVERAGE(K3:K263)</f>
        <v>2224.956299</v>
      </c>
      <c r="L278" s="18">
        <f t="shared" si="3"/>
        <v>2196.1662</v>
      </c>
      <c r="M278" s="66">
        <f>DIVIDE(L278,K278)</f>
        <v>0.9870603756</v>
      </c>
    </row>
    <row r="279">
      <c r="C279" s="18">
        <f t="shared" ref="C279:M279" si="4">MAX(C3:C276)</f>
        <v>3</v>
      </c>
      <c r="D279" s="18">
        <f t="shared" si="4"/>
        <v>0.8844000101</v>
      </c>
      <c r="E279" s="18">
        <f t="shared" si="4"/>
        <v>0.9929000139</v>
      </c>
      <c r="F279" s="18">
        <f t="shared" si="4"/>
        <v>0.8983999938</v>
      </c>
      <c r="G279" s="18">
        <f t="shared" si="4"/>
        <v>116.7499989</v>
      </c>
      <c r="H279" s="18">
        <f t="shared" si="4"/>
        <v>8088.728506</v>
      </c>
      <c r="I279" s="18">
        <f t="shared" si="4"/>
        <v>13165.96653</v>
      </c>
      <c r="J279" s="18">
        <f t="shared" si="4"/>
        <v>36.97691509</v>
      </c>
      <c r="K279" s="18">
        <f t="shared" si="4"/>
        <v>4479.484375</v>
      </c>
      <c r="L279" s="18">
        <f t="shared" si="4"/>
        <v>5034.640625</v>
      </c>
      <c r="M279" s="18">
        <f t="shared" si="4"/>
        <v>1.344697136</v>
      </c>
    </row>
    <row r="280">
      <c r="C280" s="18">
        <f t="shared" ref="C280:M280" si="5">MIN(C3:C276)</f>
        <v>1</v>
      </c>
      <c r="D280" s="18">
        <f t="shared" si="5"/>
        <v>0</v>
      </c>
      <c r="E280" s="18">
        <f t="shared" si="5"/>
        <v>0</v>
      </c>
      <c r="F280" s="18">
        <f t="shared" si="5"/>
        <v>-0.01507997513</v>
      </c>
      <c r="G280" s="18">
        <f t="shared" si="5"/>
        <v>-0.01838124712</v>
      </c>
      <c r="H280" s="18">
        <f t="shared" si="5"/>
        <v>3.49745</v>
      </c>
      <c r="I280" s="18">
        <f t="shared" si="5"/>
        <v>9.664973</v>
      </c>
      <c r="J280" s="18">
        <f t="shared" si="5"/>
        <v>0.6949891983</v>
      </c>
      <c r="K280" s="18">
        <f t="shared" si="5"/>
        <v>1281.216</v>
      </c>
      <c r="L280" s="18">
        <f t="shared" si="5"/>
        <v>1258.488</v>
      </c>
      <c r="M280" s="18">
        <f t="shared" si="5"/>
        <v>0.7850377449</v>
      </c>
    </row>
    <row r="282">
      <c r="K282" s="18">
        <f>COUNTIF(J3:J276,"&gt;3")</f>
        <v>51</v>
      </c>
      <c r="M282" s="18">
        <f t="shared" ref="M282:N282" si="6">COUNTIF(L3:L276,"&lt;1")</f>
        <v>0</v>
      </c>
      <c r="N282" s="18">
        <f t="shared" si="6"/>
        <v>115</v>
      </c>
    </row>
    <row r="283">
      <c r="J283" s="18">
        <f>COUNTIF(J3:J276,"&gt;4")</f>
        <v>35</v>
      </c>
    </row>
    <row r="284">
      <c r="J284" s="18">
        <f>COUNTIF(J3:J276,"&gt;5")</f>
        <v>27</v>
      </c>
    </row>
  </sheetData>
  <mergeCells count="5">
    <mergeCell ref="B1:B2"/>
    <mergeCell ref="C1:C2"/>
    <mergeCell ref="D1:G1"/>
    <mergeCell ref="H1:J1"/>
    <mergeCell ref="K1:M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</v>
      </c>
      <c r="C1" s="3" t="s">
        <v>3</v>
      </c>
      <c r="D1" s="22" t="s">
        <v>4</v>
      </c>
      <c r="H1" s="4" t="s">
        <v>5</v>
      </c>
      <c r="K1" s="4" t="s">
        <v>6</v>
      </c>
    </row>
    <row r="2">
      <c r="A2" s="39" t="s">
        <v>0</v>
      </c>
      <c r="D2" s="23" t="s">
        <v>105</v>
      </c>
      <c r="E2" s="23" t="s">
        <v>106</v>
      </c>
      <c r="F2" s="23" t="s">
        <v>107</v>
      </c>
      <c r="G2" s="7" t="s">
        <v>42</v>
      </c>
      <c r="H2" s="7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7" t="s">
        <v>48</v>
      </c>
    </row>
    <row r="3">
      <c r="A3" s="39" t="s">
        <v>23</v>
      </c>
      <c r="C3" s="60">
        <v>1.0</v>
      </c>
      <c r="D3" s="60">
        <v>0.5</v>
      </c>
      <c r="E3" s="60">
        <v>0.87</v>
      </c>
      <c r="F3" s="60">
        <v>0.37</v>
      </c>
      <c r="G3" s="60">
        <v>0.74</v>
      </c>
      <c r="H3" s="60">
        <v>22.96233</v>
      </c>
      <c r="I3" s="60">
        <v>41.9742</v>
      </c>
      <c r="J3" s="60">
        <v>1.827959</v>
      </c>
      <c r="K3" s="60">
        <v>1281.216</v>
      </c>
      <c r="L3" s="60">
        <v>1258.488</v>
      </c>
      <c r="M3" s="60">
        <v>0.98226</v>
      </c>
    </row>
    <row r="4">
      <c r="C4" s="60">
        <v>1.0</v>
      </c>
      <c r="D4" s="60">
        <v>0.503333</v>
      </c>
      <c r="E4" s="60">
        <v>0.863333</v>
      </c>
      <c r="F4" s="60">
        <v>0.36</v>
      </c>
      <c r="G4" s="60">
        <v>0.715232</v>
      </c>
      <c r="H4" s="60">
        <v>3.881112</v>
      </c>
      <c r="I4" s="60">
        <v>9.664973</v>
      </c>
      <c r="J4" s="60">
        <v>2.490259</v>
      </c>
      <c r="K4" s="60">
        <v>1291.632</v>
      </c>
      <c r="L4" s="60">
        <v>1291.438</v>
      </c>
      <c r="M4" s="60">
        <v>0.999849</v>
      </c>
    </row>
    <row r="5">
      <c r="C5" s="60">
        <v>1.0</v>
      </c>
      <c r="D5" s="60">
        <v>0.503333</v>
      </c>
      <c r="E5" s="60">
        <v>0.88</v>
      </c>
      <c r="F5" s="60">
        <v>0.376667</v>
      </c>
      <c r="G5" s="60">
        <v>0.748344</v>
      </c>
      <c r="H5" s="60">
        <v>45.3106</v>
      </c>
      <c r="I5" s="60">
        <v>69.74367</v>
      </c>
      <c r="J5" s="60">
        <v>1.539235</v>
      </c>
      <c r="K5" s="60">
        <v>1314.949</v>
      </c>
      <c r="L5" s="60">
        <v>1317.023</v>
      </c>
      <c r="M5" s="60">
        <v>1.001577</v>
      </c>
    </row>
    <row r="6">
      <c r="C6" s="60">
        <v>1.0</v>
      </c>
      <c r="D6" s="60">
        <v>0.516667</v>
      </c>
      <c r="E6" s="60">
        <v>0.606667</v>
      </c>
      <c r="F6" s="60">
        <v>0.09</v>
      </c>
      <c r="G6" s="60">
        <v>0.174194</v>
      </c>
      <c r="H6" s="60">
        <v>25.36191</v>
      </c>
      <c r="I6" s="60">
        <v>47.09391</v>
      </c>
      <c r="J6" s="60">
        <v>1.856876</v>
      </c>
      <c r="K6" s="60">
        <v>1316.695</v>
      </c>
      <c r="L6" s="60">
        <v>1316.121</v>
      </c>
      <c r="M6" s="60">
        <v>0.999564</v>
      </c>
    </row>
    <row r="7">
      <c r="C7" s="60">
        <v>1.0</v>
      </c>
      <c r="D7" s="60">
        <v>0.54</v>
      </c>
      <c r="E7" s="60">
        <v>0.89</v>
      </c>
      <c r="F7" s="60">
        <v>0.35</v>
      </c>
      <c r="G7" s="60">
        <v>0.648148</v>
      </c>
      <c r="H7" s="60">
        <v>4.665962</v>
      </c>
      <c r="I7" s="60">
        <v>14.53172</v>
      </c>
      <c r="J7" s="60">
        <v>3.11441</v>
      </c>
      <c r="K7" s="60">
        <v>1324.648</v>
      </c>
      <c r="L7" s="60">
        <v>1321.105</v>
      </c>
      <c r="M7" s="60">
        <v>0.997325</v>
      </c>
    </row>
    <row r="8">
      <c r="C8" s="60">
        <v>1.0</v>
      </c>
      <c r="D8" s="60">
        <v>0.873333</v>
      </c>
      <c r="E8" s="60">
        <v>0.863333</v>
      </c>
      <c r="F8" s="60">
        <v>-0.01</v>
      </c>
      <c r="G8" s="60">
        <v>-0.01145</v>
      </c>
      <c r="H8" s="60">
        <v>22.9766</v>
      </c>
      <c r="I8" s="60">
        <v>71.85379</v>
      </c>
      <c r="J8" s="60">
        <v>3.127259</v>
      </c>
      <c r="K8" s="60">
        <v>1325.528</v>
      </c>
      <c r="L8" s="60">
        <v>1326.223</v>
      </c>
      <c r="M8" s="60">
        <v>1.000524</v>
      </c>
    </row>
    <row r="9">
      <c r="C9" s="60">
        <v>2.0</v>
      </c>
      <c r="D9" s="60">
        <v>0.496667</v>
      </c>
      <c r="E9" s="60">
        <v>0.78</v>
      </c>
      <c r="F9" s="60">
        <v>0.283333</v>
      </c>
      <c r="G9" s="60">
        <v>0.57047</v>
      </c>
      <c r="H9" s="60">
        <v>3.49745</v>
      </c>
      <c r="I9" s="60">
        <v>57.17549</v>
      </c>
      <c r="J9" s="60">
        <v>16.34776</v>
      </c>
      <c r="K9" s="60">
        <v>1332.547</v>
      </c>
      <c r="L9" s="60">
        <v>1332.32</v>
      </c>
      <c r="M9" s="60">
        <v>0.99983</v>
      </c>
    </row>
    <row r="10">
      <c r="C10" s="60">
        <v>1.0</v>
      </c>
      <c r="D10" s="60">
        <v>0.506667</v>
      </c>
      <c r="E10" s="60">
        <v>0.716667</v>
      </c>
      <c r="F10" s="60">
        <v>0.21</v>
      </c>
      <c r="G10" s="60">
        <v>0.414474</v>
      </c>
      <c r="H10" s="60">
        <v>4.230998</v>
      </c>
      <c r="I10" s="60">
        <v>10.94597</v>
      </c>
      <c r="J10" s="60">
        <v>2.587088</v>
      </c>
      <c r="K10" s="60">
        <v>1328.797</v>
      </c>
      <c r="L10" s="60">
        <v>1328.797</v>
      </c>
      <c r="M10" s="60">
        <v>1.0</v>
      </c>
    </row>
    <row r="11">
      <c r="C11" s="61">
        <v>1.0</v>
      </c>
      <c r="D11" s="61">
        <v>0.476667</v>
      </c>
      <c r="E11" s="61">
        <v>0.87</v>
      </c>
      <c r="F11" s="61">
        <v>0.393333</v>
      </c>
      <c r="G11" s="61">
        <v>0.825175</v>
      </c>
      <c r="H11" s="61">
        <v>21.52052</v>
      </c>
      <c r="I11" s="61">
        <v>34.75738</v>
      </c>
      <c r="J11" s="61">
        <v>1.615081</v>
      </c>
      <c r="K11" s="61">
        <v>1331.382</v>
      </c>
      <c r="L11" s="61">
        <v>1330.922</v>
      </c>
      <c r="M11" s="61">
        <v>0.999655</v>
      </c>
    </row>
    <row r="12">
      <c r="C12" s="61">
        <v>1.0</v>
      </c>
      <c r="D12" s="61">
        <v>0.486667</v>
      </c>
      <c r="E12" s="61">
        <v>0.763333</v>
      </c>
      <c r="F12" s="61">
        <v>0.276667</v>
      </c>
      <c r="G12" s="61">
        <v>0.568493</v>
      </c>
      <c r="H12" s="61">
        <v>18.85041</v>
      </c>
      <c r="I12" s="61">
        <v>36.53745</v>
      </c>
      <c r="J12" s="61">
        <v>1.938284</v>
      </c>
      <c r="K12" s="61">
        <v>1334.842</v>
      </c>
      <c r="L12" s="61">
        <v>1330.297</v>
      </c>
      <c r="M12" s="61">
        <v>0.996595</v>
      </c>
    </row>
    <row r="13">
      <c r="C13" s="61">
        <v>1.0</v>
      </c>
      <c r="D13" s="61">
        <v>0.506667</v>
      </c>
      <c r="E13" s="61">
        <v>0.873333</v>
      </c>
      <c r="F13" s="61">
        <v>0.366667</v>
      </c>
      <c r="G13" s="61">
        <v>0.723684</v>
      </c>
      <c r="H13" s="61">
        <v>34.79309</v>
      </c>
      <c r="I13" s="61">
        <v>42.73469</v>
      </c>
      <c r="J13" s="61">
        <v>1.228252</v>
      </c>
      <c r="K13" s="61">
        <v>1330.59</v>
      </c>
      <c r="L13" s="61">
        <v>1330.59</v>
      </c>
      <c r="M13" s="61">
        <v>1.0</v>
      </c>
    </row>
    <row r="14">
      <c r="C14" s="61">
        <v>1.0</v>
      </c>
      <c r="D14" s="61">
        <v>0.47</v>
      </c>
      <c r="E14" s="61">
        <v>0.87</v>
      </c>
      <c r="F14" s="61">
        <v>0.4</v>
      </c>
      <c r="G14" s="61">
        <v>0.851064</v>
      </c>
      <c r="H14" s="61">
        <v>9.423427</v>
      </c>
      <c r="I14" s="61">
        <v>19.65529</v>
      </c>
      <c r="J14" s="61">
        <v>2.08579</v>
      </c>
      <c r="K14" s="61">
        <v>1329.84</v>
      </c>
      <c r="L14" s="61">
        <v>1330.59</v>
      </c>
      <c r="M14" s="61">
        <v>1.000564</v>
      </c>
    </row>
    <row r="15">
      <c r="C15" s="60">
        <v>1.0</v>
      </c>
      <c r="D15" s="60">
        <v>0.503333</v>
      </c>
      <c r="E15" s="60">
        <v>0.65</v>
      </c>
      <c r="F15" s="60">
        <v>0.146667</v>
      </c>
      <c r="G15" s="60">
        <v>0.291391</v>
      </c>
      <c r="H15" s="60">
        <v>8.32183</v>
      </c>
      <c r="I15" s="60">
        <v>18.04489</v>
      </c>
      <c r="J15" s="60">
        <v>2.168381</v>
      </c>
      <c r="K15" s="60">
        <v>1329.84</v>
      </c>
      <c r="L15" s="60">
        <v>1330.09</v>
      </c>
      <c r="M15" s="60">
        <v>1.000188</v>
      </c>
    </row>
    <row r="16">
      <c r="C16" s="60">
        <v>1.0</v>
      </c>
      <c r="D16" s="60">
        <v>0.506667</v>
      </c>
      <c r="E16" s="60">
        <v>0.87</v>
      </c>
      <c r="F16" s="60">
        <v>0.363333</v>
      </c>
      <c r="G16" s="60">
        <v>0.717105</v>
      </c>
      <c r="H16" s="60">
        <v>11.84966</v>
      </c>
      <c r="I16" s="60">
        <v>24.69983</v>
      </c>
      <c r="J16" s="60">
        <v>2.084434</v>
      </c>
      <c r="K16" s="60">
        <v>1330.273</v>
      </c>
      <c r="L16" s="60">
        <v>1329.84</v>
      </c>
      <c r="M16" s="60">
        <v>0.999674</v>
      </c>
    </row>
    <row r="17">
      <c r="C17" s="62">
        <v>3.0</v>
      </c>
      <c r="D17" s="62">
        <v>0.496667</v>
      </c>
      <c r="E17" s="62">
        <v>0.87</v>
      </c>
      <c r="F17" s="62">
        <v>0.373333</v>
      </c>
      <c r="G17" s="62">
        <v>0.751678</v>
      </c>
      <c r="H17" s="62">
        <v>10.80472</v>
      </c>
      <c r="I17" s="62">
        <v>141.2645</v>
      </c>
      <c r="J17" s="62">
        <v>13.07433</v>
      </c>
      <c r="K17" s="62">
        <v>1331.09</v>
      </c>
      <c r="L17" s="62">
        <v>1330.949</v>
      </c>
      <c r="M17" s="62">
        <v>0.999894</v>
      </c>
    </row>
    <row r="18">
      <c r="C18" s="62">
        <v>1.0</v>
      </c>
      <c r="D18" s="62">
        <v>0.843333</v>
      </c>
      <c r="E18" s="62">
        <v>0.873333</v>
      </c>
      <c r="F18" s="62">
        <v>0.03</v>
      </c>
      <c r="G18" s="62">
        <v>0.035573</v>
      </c>
      <c r="H18" s="62">
        <v>22.78275</v>
      </c>
      <c r="I18" s="62">
        <v>43.19127</v>
      </c>
      <c r="J18" s="62">
        <v>1.895788</v>
      </c>
      <c r="K18" s="62">
        <v>1330.59</v>
      </c>
      <c r="L18" s="62">
        <v>1331.84</v>
      </c>
      <c r="M18" s="62">
        <v>1.000939</v>
      </c>
    </row>
    <row r="19">
      <c r="C19" s="62">
        <v>1.0</v>
      </c>
      <c r="D19" s="62">
        <v>0.496667</v>
      </c>
      <c r="E19" s="62">
        <v>0.873333</v>
      </c>
      <c r="F19" s="62">
        <v>0.376667</v>
      </c>
      <c r="G19" s="62">
        <v>0.758389</v>
      </c>
      <c r="H19" s="62">
        <v>130.6602</v>
      </c>
      <c r="I19" s="62">
        <v>205.6538</v>
      </c>
      <c r="J19" s="62">
        <v>1.573959</v>
      </c>
      <c r="K19" s="62">
        <v>1330.6</v>
      </c>
      <c r="L19" s="62">
        <v>1330.59</v>
      </c>
      <c r="M19" s="62">
        <v>0.999992</v>
      </c>
    </row>
    <row r="20">
      <c r="C20" s="62">
        <v>1.0</v>
      </c>
      <c r="D20" s="62">
        <v>0.47</v>
      </c>
      <c r="E20" s="62">
        <v>0.873333</v>
      </c>
      <c r="F20" s="62">
        <v>0.403333</v>
      </c>
      <c r="G20" s="62">
        <v>0.858156</v>
      </c>
      <c r="H20" s="62">
        <v>44.16082</v>
      </c>
      <c r="I20" s="62">
        <v>55.74501</v>
      </c>
      <c r="J20" s="62">
        <v>1.262318</v>
      </c>
      <c r="K20" s="62">
        <v>1330.965</v>
      </c>
      <c r="L20" s="62">
        <v>1329.852</v>
      </c>
      <c r="M20" s="62">
        <v>0.999164</v>
      </c>
    </row>
    <row r="21">
      <c r="C21" s="60">
        <v>1.0</v>
      </c>
      <c r="D21" s="60">
        <v>0.466667</v>
      </c>
      <c r="E21" s="60">
        <v>0.633333</v>
      </c>
      <c r="F21" s="60">
        <v>0.166667</v>
      </c>
      <c r="G21" s="60">
        <v>0.357143</v>
      </c>
      <c r="H21" s="60">
        <v>7.481012</v>
      </c>
      <c r="I21" s="60">
        <v>21.33554</v>
      </c>
      <c r="J21" s="60">
        <v>2.851959</v>
      </c>
      <c r="K21" s="60">
        <v>1331.66</v>
      </c>
      <c r="L21" s="60">
        <v>1331.66</v>
      </c>
      <c r="M21" s="60">
        <v>1.0</v>
      </c>
    </row>
    <row r="22">
      <c r="C22" s="60">
        <v>1.0</v>
      </c>
      <c r="D22" s="60">
        <v>0.523333</v>
      </c>
      <c r="E22" s="60">
        <v>0.873333</v>
      </c>
      <c r="F22" s="60">
        <v>0.35</v>
      </c>
      <c r="G22" s="60">
        <v>0.66879</v>
      </c>
      <c r="H22" s="60">
        <v>56.88273</v>
      </c>
      <c r="I22" s="60">
        <v>94.72058</v>
      </c>
      <c r="J22" s="60">
        <v>1.66519</v>
      </c>
      <c r="K22" s="60">
        <v>1330.16</v>
      </c>
      <c r="L22" s="60">
        <v>1331.66</v>
      </c>
      <c r="M22" s="60">
        <v>1.001128</v>
      </c>
    </row>
    <row r="23">
      <c r="C23" s="60">
        <v>1.0</v>
      </c>
      <c r="D23" s="60">
        <v>0.52</v>
      </c>
      <c r="E23" s="60">
        <v>0.87</v>
      </c>
      <c r="F23" s="60">
        <v>0.35</v>
      </c>
      <c r="G23" s="60">
        <v>0.673077</v>
      </c>
      <c r="H23" s="60">
        <v>72.3351</v>
      </c>
      <c r="I23" s="60">
        <v>134.2746</v>
      </c>
      <c r="J23" s="60">
        <v>1.856286</v>
      </c>
      <c r="K23" s="60">
        <v>1329.91</v>
      </c>
      <c r="L23" s="60">
        <v>1329.91</v>
      </c>
      <c r="M23" s="60">
        <v>1.0</v>
      </c>
    </row>
    <row r="24">
      <c r="C24" s="60">
        <v>1.0</v>
      </c>
      <c r="D24" s="60">
        <v>0.5</v>
      </c>
      <c r="E24" s="60">
        <v>0.88</v>
      </c>
      <c r="F24" s="60">
        <v>0.38</v>
      </c>
      <c r="G24" s="60">
        <v>0.76</v>
      </c>
      <c r="H24" s="60">
        <v>24.95073</v>
      </c>
      <c r="I24" s="60">
        <v>42.84591</v>
      </c>
      <c r="J24" s="60">
        <v>1.717221</v>
      </c>
      <c r="K24" s="60">
        <v>1334.898</v>
      </c>
      <c r="L24" s="60">
        <v>1337.145</v>
      </c>
      <c r="M24" s="60">
        <v>1.001683</v>
      </c>
    </row>
    <row r="25">
      <c r="C25" s="60">
        <v>1.0</v>
      </c>
      <c r="D25" s="60">
        <v>0.493333</v>
      </c>
      <c r="E25" s="60">
        <v>0.873333</v>
      </c>
      <c r="F25" s="60">
        <v>0.38</v>
      </c>
      <c r="G25" s="60">
        <v>0.77027</v>
      </c>
      <c r="H25" s="60">
        <v>16.63215</v>
      </c>
      <c r="I25" s="60">
        <v>34.22849</v>
      </c>
      <c r="J25" s="60">
        <v>2.057972</v>
      </c>
      <c r="K25" s="60">
        <v>1338.741</v>
      </c>
      <c r="L25" s="60">
        <v>1337.508</v>
      </c>
      <c r="M25" s="60">
        <v>0.999079</v>
      </c>
    </row>
    <row r="26">
      <c r="C26" s="60">
        <v>1.0</v>
      </c>
      <c r="D26" s="60">
        <v>0.473333</v>
      </c>
      <c r="E26" s="60">
        <v>0.873333</v>
      </c>
      <c r="F26" s="60">
        <v>0.4</v>
      </c>
      <c r="G26" s="60">
        <v>0.84507</v>
      </c>
      <c r="H26" s="60">
        <v>24.9236</v>
      </c>
      <c r="I26" s="60">
        <v>42.99755</v>
      </c>
      <c r="J26" s="60">
        <v>1.725174</v>
      </c>
      <c r="K26" s="60">
        <v>1366.004</v>
      </c>
      <c r="L26" s="60">
        <v>1366.004</v>
      </c>
      <c r="M26" s="60">
        <v>1.0</v>
      </c>
    </row>
    <row r="27">
      <c r="C27" s="60">
        <v>1.0</v>
      </c>
      <c r="D27" s="60">
        <v>0.543333</v>
      </c>
      <c r="E27" s="60">
        <v>0.883333</v>
      </c>
      <c r="F27" s="60">
        <v>0.34</v>
      </c>
      <c r="G27" s="60">
        <v>0.625767</v>
      </c>
      <c r="H27" s="60">
        <v>29.79064</v>
      </c>
      <c r="I27" s="60">
        <v>60.53067</v>
      </c>
      <c r="J27" s="60">
        <v>2.031869</v>
      </c>
      <c r="K27" s="60">
        <v>1359.254</v>
      </c>
      <c r="L27" s="60">
        <v>1359.254</v>
      </c>
      <c r="M27" s="60">
        <v>1.0</v>
      </c>
    </row>
    <row r="28">
      <c r="C28" s="60">
        <v>1.0</v>
      </c>
      <c r="D28" s="60">
        <v>0.496667</v>
      </c>
      <c r="E28" s="60">
        <v>0.88</v>
      </c>
      <c r="F28" s="60">
        <v>0.383333</v>
      </c>
      <c r="G28" s="60">
        <v>0.771812</v>
      </c>
      <c r="H28" s="60">
        <v>31.78026</v>
      </c>
      <c r="I28" s="60">
        <v>49.97846</v>
      </c>
      <c r="J28" s="60">
        <v>1.572626</v>
      </c>
      <c r="K28" s="60">
        <v>1359.004</v>
      </c>
      <c r="L28" s="60">
        <v>1359.004</v>
      </c>
      <c r="M28" s="60">
        <v>1.0</v>
      </c>
    </row>
    <row r="29">
      <c r="C29" s="60">
        <v>1.0</v>
      </c>
      <c r="D29" s="60">
        <v>0.473333</v>
      </c>
      <c r="E29" s="60">
        <v>0.87</v>
      </c>
      <c r="F29" s="60">
        <v>0.396667</v>
      </c>
      <c r="G29" s="60">
        <v>0.838028</v>
      </c>
      <c r="H29" s="60">
        <v>43.08657</v>
      </c>
      <c r="I29" s="60">
        <v>84.21537</v>
      </c>
      <c r="J29" s="60">
        <v>1.954562</v>
      </c>
      <c r="K29" s="60">
        <v>1357.578</v>
      </c>
      <c r="L29" s="60">
        <v>1357.506</v>
      </c>
      <c r="M29" s="60">
        <v>0.999947</v>
      </c>
    </row>
    <row r="30">
      <c r="C30" s="60">
        <v>1.0</v>
      </c>
      <c r="D30" s="60">
        <v>0.5</v>
      </c>
      <c r="E30" s="60">
        <v>0.87</v>
      </c>
      <c r="F30" s="60">
        <v>0.37</v>
      </c>
      <c r="G30" s="60">
        <v>0.74</v>
      </c>
      <c r="H30" s="60">
        <v>5.38774</v>
      </c>
      <c r="I30" s="60">
        <v>14.72274</v>
      </c>
      <c r="J30" s="60">
        <v>2.732637</v>
      </c>
      <c r="K30" s="60">
        <v>1357.079</v>
      </c>
      <c r="L30" s="60">
        <v>1357.078</v>
      </c>
      <c r="M30" s="60">
        <v>0.999999</v>
      </c>
    </row>
    <row r="31">
      <c r="C31" s="60">
        <v>1.0</v>
      </c>
      <c r="D31" s="60">
        <v>0.523333</v>
      </c>
      <c r="E31" s="60">
        <v>0.863333</v>
      </c>
      <c r="F31" s="60">
        <v>0.34</v>
      </c>
      <c r="G31" s="60">
        <v>0.649682</v>
      </c>
      <c r="H31" s="60">
        <v>13.72645</v>
      </c>
      <c r="I31" s="60">
        <v>25.43772</v>
      </c>
      <c r="J31" s="60">
        <v>1.85319</v>
      </c>
      <c r="K31" s="60">
        <v>1361.371</v>
      </c>
      <c r="L31" s="60">
        <v>1357.871</v>
      </c>
      <c r="M31" s="60">
        <v>0.997429</v>
      </c>
    </row>
    <row r="32">
      <c r="C32" s="60">
        <v>3.0</v>
      </c>
      <c r="D32" s="60">
        <v>0.503333</v>
      </c>
      <c r="E32" s="60">
        <v>0.69</v>
      </c>
      <c r="F32" s="60">
        <v>0.186667</v>
      </c>
      <c r="G32" s="60">
        <v>0.370861</v>
      </c>
      <c r="H32" s="60">
        <v>27.74474</v>
      </c>
      <c r="I32" s="60">
        <v>310.4356</v>
      </c>
      <c r="J32" s="60">
        <v>11.18899</v>
      </c>
      <c r="K32" s="60">
        <v>1361.371</v>
      </c>
      <c r="L32" s="60">
        <v>1361.168</v>
      </c>
      <c r="M32" s="60">
        <v>0.999851</v>
      </c>
    </row>
    <row r="33">
      <c r="C33" s="60">
        <v>1.0</v>
      </c>
      <c r="D33" s="60">
        <v>0.5</v>
      </c>
      <c r="E33" s="60">
        <v>0.87</v>
      </c>
      <c r="F33" s="60">
        <v>0.37</v>
      </c>
      <c r="G33" s="60">
        <v>0.74</v>
      </c>
      <c r="H33" s="60">
        <v>37.83323</v>
      </c>
      <c r="I33" s="60">
        <v>66.85962</v>
      </c>
      <c r="J33" s="60">
        <v>1.767219</v>
      </c>
      <c r="K33" s="60">
        <v>1359.371</v>
      </c>
      <c r="L33" s="60">
        <v>1359.371</v>
      </c>
      <c r="M33" s="60">
        <v>1.0</v>
      </c>
    </row>
    <row r="34">
      <c r="C34" s="60">
        <v>1.0</v>
      </c>
      <c r="D34" s="60">
        <v>0.603333</v>
      </c>
      <c r="E34" s="60">
        <v>0.87</v>
      </c>
      <c r="F34" s="60">
        <v>0.266667</v>
      </c>
      <c r="G34" s="60">
        <v>0.441989</v>
      </c>
      <c r="H34" s="60">
        <v>8.968534</v>
      </c>
      <c r="I34" s="60">
        <v>19.14043</v>
      </c>
      <c r="J34" s="60">
        <v>2.134177</v>
      </c>
      <c r="K34" s="60">
        <v>1359.379</v>
      </c>
      <c r="L34" s="60">
        <v>1359.879</v>
      </c>
      <c r="M34" s="60">
        <v>1.000368</v>
      </c>
    </row>
    <row r="35">
      <c r="C35" s="60">
        <v>1.0</v>
      </c>
      <c r="D35" s="60">
        <v>0.47</v>
      </c>
      <c r="E35" s="60">
        <v>0.873333</v>
      </c>
      <c r="F35" s="60">
        <v>0.403333</v>
      </c>
      <c r="G35" s="60">
        <v>0.858156</v>
      </c>
      <c r="H35" s="60">
        <v>16.55181</v>
      </c>
      <c r="I35" s="60">
        <v>32.33011</v>
      </c>
      <c r="J35" s="60">
        <v>1.953268</v>
      </c>
      <c r="K35" s="60">
        <v>1359.379</v>
      </c>
      <c r="L35" s="60">
        <v>1359.379</v>
      </c>
      <c r="M35" s="60">
        <v>1.0</v>
      </c>
    </row>
    <row r="36">
      <c r="C36" s="60">
        <v>1.0</v>
      </c>
      <c r="D36" s="60">
        <v>0.56</v>
      </c>
      <c r="E36" s="60">
        <v>0.87</v>
      </c>
      <c r="F36" s="60">
        <v>0.31</v>
      </c>
      <c r="G36" s="60">
        <v>0.553571</v>
      </c>
      <c r="H36" s="60">
        <v>12.20189</v>
      </c>
      <c r="I36" s="60">
        <v>27.44497</v>
      </c>
      <c r="J36" s="60">
        <v>2.24924</v>
      </c>
      <c r="K36" s="60">
        <v>1357.629</v>
      </c>
      <c r="L36" s="60">
        <v>1357.629</v>
      </c>
      <c r="M36" s="60">
        <v>1.0</v>
      </c>
    </row>
    <row r="37">
      <c r="C37" s="60">
        <v>1.0</v>
      </c>
      <c r="D37" s="60">
        <v>0.483333</v>
      </c>
      <c r="E37" s="60">
        <v>0.87</v>
      </c>
      <c r="F37" s="60">
        <v>0.386667</v>
      </c>
      <c r="G37" s="60">
        <v>0.8</v>
      </c>
      <c r="H37" s="60">
        <v>69.84186</v>
      </c>
      <c r="I37" s="60">
        <v>120.3774</v>
      </c>
      <c r="J37" s="60">
        <v>1.723571</v>
      </c>
      <c r="K37" s="60">
        <v>1364.383</v>
      </c>
      <c r="L37" s="60">
        <v>1364.379</v>
      </c>
      <c r="M37" s="60">
        <v>0.999997</v>
      </c>
    </row>
    <row r="38">
      <c r="C38" s="60">
        <v>1.0</v>
      </c>
      <c r="D38" s="60">
        <v>0.5</v>
      </c>
      <c r="E38" s="60">
        <v>0.88</v>
      </c>
      <c r="F38" s="60">
        <v>0.38</v>
      </c>
      <c r="G38" s="60">
        <v>0.76</v>
      </c>
      <c r="H38" s="60">
        <v>54.60155</v>
      </c>
      <c r="I38" s="60">
        <v>87.89812</v>
      </c>
      <c r="J38" s="60">
        <v>1.60981</v>
      </c>
      <c r="K38" s="60">
        <v>1359.637</v>
      </c>
      <c r="L38" s="60">
        <v>1359.637</v>
      </c>
      <c r="M38" s="60">
        <v>1.0</v>
      </c>
    </row>
    <row r="39">
      <c r="C39" s="60">
        <v>1.0</v>
      </c>
      <c r="D39" s="60">
        <v>0.503333</v>
      </c>
      <c r="E39" s="60">
        <v>0.683333</v>
      </c>
      <c r="F39" s="60">
        <v>0.18</v>
      </c>
      <c r="G39" s="60">
        <v>0.357616</v>
      </c>
      <c r="H39" s="60">
        <v>8.157789</v>
      </c>
      <c r="I39" s="60">
        <v>15.13132</v>
      </c>
      <c r="J39" s="60">
        <v>1.854831</v>
      </c>
      <c r="K39" s="60">
        <v>1358.746</v>
      </c>
      <c r="L39" s="60">
        <v>1358.637</v>
      </c>
      <c r="M39" s="60">
        <v>0.99992</v>
      </c>
    </row>
    <row r="40">
      <c r="C40" s="60">
        <v>1.0</v>
      </c>
      <c r="D40" s="60">
        <v>0.503333</v>
      </c>
      <c r="E40" s="60">
        <v>0.88</v>
      </c>
      <c r="F40" s="60">
        <v>0.376667</v>
      </c>
      <c r="G40" s="60">
        <v>0.748344</v>
      </c>
      <c r="H40" s="60">
        <v>16.68896</v>
      </c>
      <c r="I40" s="60">
        <v>36.97224</v>
      </c>
      <c r="J40" s="60">
        <v>2.215371</v>
      </c>
      <c r="K40" s="60">
        <v>1358.137</v>
      </c>
      <c r="L40" s="60">
        <v>1358.137</v>
      </c>
      <c r="M40" s="60">
        <v>1.0</v>
      </c>
    </row>
    <row r="41">
      <c r="C41" s="60">
        <v>2.0</v>
      </c>
      <c r="D41" s="60">
        <v>0.486667</v>
      </c>
      <c r="E41" s="60">
        <v>0.87</v>
      </c>
      <c r="F41" s="60">
        <v>0.383333</v>
      </c>
      <c r="G41" s="60">
        <v>0.787671</v>
      </c>
      <c r="H41" s="60">
        <v>26.77845</v>
      </c>
      <c r="I41" s="60">
        <v>206.0469</v>
      </c>
      <c r="J41" s="60">
        <v>7.694503</v>
      </c>
      <c r="K41" s="60">
        <v>1357.387</v>
      </c>
      <c r="L41" s="60">
        <v>1357.387</v>
      </c>
      <c r="M41" s="60">
        <v>1.0</v>
      </c>
    </row>
    <row r="42">
      <c r="C42" s="60">
        <v>1.0</v>
      </c>
      <c r="D42" s="60">
        <v>0.486667</v>
      </c>
      <c r="E42" s="60">
        <v>0.87</v>
      </c>
      <c r="F42" s="60">
        <v>0.383333</v>
      </c>
      <c r="G42" s="60">
        <v>0.787671</v>
      </c>
      <c r="H42" s="60">
        <v>87.48676</v>
      </c>
      <c r="I42" s="60">
        <v>154.5341</v>
      </c>
      <c r="J42" s="60">
        <v>1.766371</v>
      </c>
      <c r="K42" s="60">
        <v>1357.533</v>
      </c>
      <c r="L42" s="60">
        <v>1357.137</v>
      </c>
      <c r="M42" s="60">
        <v>0.999708</v>
      </c>
    </row>
    <row r="43">
      <c r="C43" s="60">
        <v>1.0</v>
      </c>
      <c r="D43" s="60">
        <v>0.526667</v>
      </c>
      <c r="E43" s="60">
        <v>0.893333</v>
      </c>
      <c r="F43" s="60">
        <v>0.366667</v>
      </c>
      <c r="G43" s="60">
        <v>0.696203</v>
      </c>
      <c r="H43" s="60">
        <v>12.08652</v>
      </c>
      <c r="I43" s="60">
        <v>20.7634</v>
      </c>
      <c r="J43" s="60">
        <v>1.717897</v>
      </c>
      <c r="K43" s="60">
        <v>1359.07</v>
      </c>
      <c r="L43" s="60">
        <v>1358.637</v>
      </c>
      <c r="M43" s="60">
        <v>0.999681</v>
      </c>
    </row>
    <row r="44">
      <c r="C44" s="60">
        <v>1.0</v>
      </c>
      <c r="D44" s="60">
        <v>0.49</v>
      </c>
      <c r="E44" s="60">
        <v>0.873333</v>
      </c>
      <c r="F44" s="60">
        <v>0.383333</v>
      </c>
      <c r="G44" s="60">
        <v>0.782313</v>
      </c>
      <c r="H44" s="60">
        <v>21.1963</v>
      </c>
      <c r="I44" s="60">
        <v>40.26013</v>
      </c>
      <c r="J44" s="60">
        <v>1.899394</v>
      </c>
      <c r="K44" s="60">
        <v>1360.973</v>
      </c>
      <c r="L44" s="60">
        <v>1359.844</v>
      </c>
      <c r="M44" s="60">
        <v>0.999171</v>
      </c>
    </row>
    <row r="45">
      <c r="C45" s="60">
        <v>1.0</v>
      </c>
      <c r="D45" s="60">
        <v>0.483333</v>
      </c>
      <c r="E45" s="60">
        <v>0.87</v>
      </c>
      <c r="F45" s="60">
        <v>0.386667</v>
      </c>
      <c r="G45" s="60">
        <v>0.8</v>
      </c>
      <c r="H45" s="60">
        <v>37.04884</v>
      </c>
      <c r="I45" s="60">
        <v>60.07393</v>
      </c>
      <c r="J45" s="60">
        <v>1.62148</v>
      </c>
      <c r="K45" s="60">
        <v>1360.137</v>
      </c>
      <c r="L45" s="60">
        <v>1361.137</v>
      </c>
      <c r="M45" s="60">
        <v>1.000735</v>
      </c>
    </row>
    <row r="46">
      <c r="C46" s="60">
        <v>1.0</v>
      </c>
      <c r="D46" s="60">
        <v>0.816667</v>
      </c>
      <c r="E46" s="60">
        <v>0.876667</v>
      </c>
      <c r="F46" s="60">
        <v>0.06</v>
      </c>
      <c r="G46" s="60">
        <v>0.073469</v>
      </c>
      <c r="H46" s="60">
        <v>55.55467</v>
      </c>
      <c r="I46" s="60">
        <v>98.64757</v>
      </c>
      <c r="J46" s="60">
        <v>1.775685</v>
      </c>
      <c r="K46" s="60">
        <v>1360.641</v>
      </c>
      <c r="L46" s="60">
        <v>1360.641</v>
      </c>
      <c r="M46" s="60">
        <v>1.0</v>
      </c>
    </row>
    <row r="47">
      <c r="C47" s="60">
        <v>1.0</v>
      </c>
      <c r="D47" s="60">
        <v>0.503333</v>
      </c>
      <c r="E47" s="60">
        <v>0.863333</v>
      </c>
      <c r="F47" s="60">
        <v>0.36</v>
      </c>
      <c r="G47" s="60">
        <v>0.715232</v>
      </c>
      <c r="H47" s="60">
        <v>3.835998</v>
      </c>
      <c r="I47" s="60">
        <v>12.9712</v>
      </c>
      <c r="J47" s="60">
        <v>3.381442</v>
      </c>
      <c r="K47" s="60">
        <v>1358.137</v>
      </c>
      <c r="L47" s="60">
        <v>1358.387</v>
      </c>
      <c r="M47" s="60">
        <v>1.000184</v>
      </c>
    </row>
    <row r="48">
      <c r="C48" s="60">
        <v>1.0</v>
      </c>
      <c r="D48" s="60">
        <v>0.493333</v>
      </c>
      <c r="E48" s="60">
        <v>0.87</v>
      </c>
      <c r="F48" s="60">
        <v>0.376667</v>
      </c>
      <c r="G48" s="60">
        <v>0.763514</v>
      </c>
      <c r="H48" s="60">
        <v>3.858068</v>
      </c>
      <c r="I48" s="60">
        <v>12.68593</v>
      </c>
      <c r="J48" s="60">
        <v>3.288157</v>
      </c>
      <c r="K48" s="60">
        <v>1358.137</v>
      </c>
      <c r="L48" s="60">
        <v>1358.137</v>
      </c>
      <c r="M48" s="60">
        <v>1.0</v>
      </c>
    </row>
    <row r="49">
      <c r="C49" s="60">
        <v>1.0</v>
      </c>
      <c r="D49" s="60">
        <v>0.733333</v>
      </c>
      <c r="E49" s="60">
        <v>0.876667</v>
      </c>
      <c r="F49" s="60">
        <v>0.143333</v>
      </c>
      <c r="G49" s="60">
        <v>0.195455</v>
      </c>
      <c r="H49" s="60">
        <v>17.22585</v>
      </c>
      <c r="I49" s="60">
        <v>35.95056</v>
      </c>
      <c r="J49" s="60">
        <v>2.087013</v>
      </c>
      <c r="K49" s="60">
        <v>1358.637</v>
      </c>
      <c r="L49" s="60">
        <v>1358.637</v>
      </c>
      <c r="M49" s="60">
        <v>1.0</v>
      </c>
    </row>
    <row r="50">
      <c r="C50" s="60">
        <v>1.0</v>
      </c>
      <c r="D50" s="60">
        <v>0.87</v>
      </c>
      <c r="E50" s="60">
        <v>0.88</v>
      </c>
      <c r="F50" s="60">
        <v>0.01</v>
      </c>
      <c r="G50" s="60">
        <v>0.011494</v>
      </c>
      <c r="H50" s="60">
        <v>76.27744</v>
      </c>
      <c r="I50" s="60">
        <v>133.171</v>
      </c>
      <c r="J50" s="60">
        <v>1.745877</v>
      </c>
      <c r="K50" s="60">
        <v>1362.137</v>
      </c>
      <c r="L50" s="60">
        <v>1362.07</v>
      </c>
      <c r="M50" s="60">
        <v>0.999951</v>
      </c>
    </row>
    <row r="51">
      <c r="C51" s="60">
        <v>1.0</v>
      </c>
      <c r="D51" s="60">
        <v>0.506667</v>
      </c>
      <c r="E51" s="60">
        <v>0.86</v>
      </c>
      <c r="F51" s="60">
        <v>0.353333</v>
      </c>
      <c r="G51" s="60">
        <v>0.697368</v>
      </c>
      <c r="H51" s="60">
        <v>8.432832</v>
      </c>
      <c r="I51" s="60">
        <v>16.99992</v>
      </c>
      <c r="J51" s="60">
        <v>2.015921</v>
      </c>
      <c r="K51" s="60">
        <v>1358.137</v>
      </c>
      <c r="L51" s="60">
        <v>1358.137</v>
      </c>
      <c r="M51" s="60">
        <v>1.0</v>
      </c>
    </row>
    <row r="52">
      <c r="C52" s="60">
        <v>1.0</v>
      </c>
      <c r="D52" s="60">
        <v>0.543333</v>
      </c>
      <c r="E52" s="60">
        <v>0.876667</v>
      </c>
      <c r="F52" s="60">
        <v>0.333333</v>
      </c>
      <c r="G52" s="60">
        <v>0.613497</v>
      </c>
      <c r="H52" s="60">
        <v>60.87634</v>
      </c>
      <c r="I52" s="60">
        <v>74.2674</v>
      </c>
      <c r="J52" s="60">
        <v>1.219972</v>
      </c>
      <c r="K52" s="60">
        <v>1358.887</v>
      </c>
      <c r="L52" s="60">
        <v>1358.887</v>
      </c>
      <c r="M52" s="60">
        <v>1.0</v>
      </c>
    </row>
    <row r="53">
      <c r="C53" s="60">
        <v>1.0</v>
      </c>
      <c r="D53" s="60">
        <v>0.466667</v>
      </c>
      <c r="E53" s="60">
        <v>0.87</v>
      </c>
      <c r="F53" s="60">
        <v>0.403333</v>
      </c>
      <c r="G53" s="60">
        <v>0.864286</v>
      </c>
      <c r="H53" s="60">
        <v>88.40751</v>
      </c>
      <c r="I53" s="60">
        <v>168.1725</v>
      </c>
      <c r="J53" s="60">
        <v>1.902242</v>
      </c>
      <c r="K53" s="60">
        <v>1360.941</v>
      </c>
      <c r="L53" s="60">
        <v>1364.439</v>
      </c>
      <c r="M53" s="60">
        <v>1.00257</v>
      </c>
    </row>
    <row r="54">
      <c r="C54" s="60">
        <v>1.0</v>
      </c>
      <c r="D54" s="60">
        <v>0.496667</v>
      </c>
      <c r="E54" s="60">
        <v>0.773333</v>
      </c>
      <c r="F54" s="60">
        <v>0.276667</v>
      </c>
      <c r="G54" s="60">
        <v>0.557047</v>
      </c>
      <c r="H54" s="60">
        <v>21.75781</v>
      </c>
      <c r="I54" s="60">
        <v>41.78698</v>
      </c>
      <c r="J54" s="60">
        <v>1.920551</v>
      </c>
      <c r="K54" s="60">
        <v>1282.315</v>
      </c>
      <c r="L54" s="60">
        <v>1262.327</v>
      </c>
      <c r="M54" s="60">
        <v>0.984412</v>
      </c>
    </row>
    <row r="55">
      <c r="C55" s="60">
        <v>1.0</v>
      </c>
      <c r="D55" s="60">
        <v>0.496667</v>
      </c>
      <c r="E55" s="60">
        <v>0.856667</v>
      </c>
      <c r="F55" s="60">
        <v>0.36</v>
      </c>
      <c r="G55" s="60">
        <v>0.724832</v>
      </c>
      <c r="H55" s="60">
        <v>21.9578</v>
      </c>
      <c r="I55" s="60">
        <v>40.37481</v>
      </c>
      <c r="J55" s="60">
        <v>1.838745</v>
      </c>
      <c r="K55" s="60">
        <v>1302.864</v>
      </c>
      <c r="L55" s="60">
        <v>1301.817</v>
      </c>
      <c r="M55" s="60">
        <v>0.999196</v>
      </c>
    </row>
    <row r="56">
      <c r="C56" s="60">
        <v>1.0</v>
      </c>
      <c r="D56" s="60">
        <v>0.496667</v>
      </c>
      <c r="E56" s="60">
        <v>0.716667</v>
      </c>
      <c r="F56" s="60">
        <v>0.22</v>
      </c>
      <c r="G56" s="60">
        <v>0.442953</v>
      </c>
      <c r="H56" s="60">
        <v>22.10616</v>
      </c>
      <c r="I56" s="60">
        <v>64.49523</v>
      </c>
      <c r="J56" s="60">
        <v>2.917523</v>
      </c>
      <c r="K56" s="60">
        <v>1309.956</v>
      </c>
      <c r="L56" s="60">
        <v>1310.42</v>
      </c>
      <c r="M56" s="60">
        <v>1.000354</v>
      </c>
    </row>
    <row r="57">
      <c r="C57" s="60">
        <v>1.0</v>
      </c>
      <c r="D57" s="60">
        <v>0.496667</v>
      </c>
      <c r="E57" s="60">
        <v>0.853333</v>
      </c>
      <c r="F57" s="60">
        <v>0.356667</v>
      </c>
      <c r="G57" s="60">
        <v>0.718121</v>
      </c>
      <c r="H57" s="60">
        <v>23.09815</v>
      </c>
      <c r="I57" s="60">
        <v>44.49412</v>
      </c>
      <c r="J57" s="60">
        <v>1.926307</v>
      </c>
      <c r="K57" s="60">
        <v>1313.806</v>
      </c>
      <c r="L57" s="60">
        <v>1312.168</v>
      </c>
      <c r="M57" s="60">
        <v>0.998754</v>
      </c>
    </row>
    <row r="58">
      <c r="C58" s="60">
        <v>1.0</v>
      </c>
      <c r="D58" s="60">
        <v>0.496667</v>
      </c>
      <c r="E58" s="60">
        <v>0.846667</v>
      </c>
      <c r="F58" s="60">
        <v>0.35</v>
      </c>
      <c r="G58" s="60">
        <v>0.704698</v>
      </c>
      <c r="H58" s="60">
        <v>22.42203</v>
      </c>
      <c r="I58" s="60">
        <v>42.29421</v>
      </c>
      <c r="J58" s="60">
        <v>1.88628</v>
      </c>
      <c r="K58" s="60">
        <v>1319.828</v>
      </c>
      <c r="L58" s="60">
        <v>1314.668</v>
      </c>
      <c r="M58" s="60">
        <v>0.99609</v>
      </c>
    </row>
    <row r="59">
      <c r="C59" s="60">
        <v>1.0</v>
      </c>
      <c r="D59" s="60">
        <v>0.0</v>
      </c>
      <c r="E59" s="60">
        <v>0.87</v>
      </c>
      <c r="F59" s="60">
        <v>0.87</v>
      </c>
      <c r="G59" s="63" t="s">
        <v>35</v>
      </c>
      <c r="H59" s="60">
        <v>25.17414</v>
      </c>
      <c r="I59" s="60">
        <v>40.69449</v>
      </c>
      <c r="J59" s="60">
        <v>1.61652</v>
      </c>
      <c r="K59" s="60">
        <v>1322.777</v>
      </c>
      <c r="L59" s="60">
        <v>1322.777</v>
      </c>
      <c r="M59" s="60">
        <v>1.0</v>
      </c>
    </row>
    <row r="60">
      <c r="C60" s="60">
        <v>1.0</v>
      </c>
      <c r="D60" s="60">
        <v>0.0</v>
      </c>
      <c r="E60" s="60">
        <v>0.766667</v>
      </c>
      <c r="F60" s="60">
        <v>0.766667</v>
      </c>
      <c r="G60" s="63" t="s">
        <v>35</v>
      </c>
      <c r="H60" s="60">
        <v>30.36289</v>
      </c>
      <c r="I60" s="60">
        <v>45.68025</v>
      </c>
      <c r="J60" s="60">
        <v>1.504476</v>
      </c>
      <c r="K60" s="60">
        <v>1321.281</v>
      </c>
      <c r="L60" s="60">
        <v>1321.031</v>
      </c>
      <c r="M60" s="60">
        <v>0.999811</v>
      </c>
    </row>
    <row r="61">
      <c r="C61" s="60">
        <v>1.0</v>
      </c>
      <c r="D61" s="60">
        <v>0.0</v>
      </c>
      <c r="E61" s="60">
        <v>0.883333</v>
      </c>
      <c r="F61" s="60">
        <v>0.883333</v>
      </c>
      <c r="G61" s="63" t="s">
        <v>35</v>
      </c>
      <c r="H61" s="60">
        <v>18.00222</v>
      </c>
      <c r="I61" s="60">
        <v>28.44161</v>
      </c>
      <c r="J61" s="60">
        <v>1.579894</v>
      </c>
      <c r="K61" s="60">
        <v>1320.031</v>
      </c>
      <c r="L61" s="60">
        <v>1321.281</v>
      </c>
      <c r="M61" s="60">
        <v>1.000947</v>
      </c>
    </row>
    <row r="62">
      <c r="C62" s="60">
        <v>1.0</v>
      </c>
      <c r="D62" s="60">
        <v>0.0</v>
      </c>
      <c r="E62" s="60">
        <v>0.87</v>
      </c>
      <c r="F62" s="60">
        <v>0.87</v>
      </c>
      <c r="G62" s="63" t="s">
        <v>35</v>
      </c>
      <c r="H62" s="60">
        <v>18.69222</v>
      </c>
      <c r="I62" s="60">
        <v>28.3392</v>
      </c>
      <c r="J62" s="60">
        <v>1.516096</v>
      </c>
      <c r="K62" s="60">
        <v>1320.031</v>
      </c>
      <c r="L62" s="60">
        <v>1319.816</v>
      </c>
      <c r="M62" s="60">
        <v>0.999837</v>
      </c>
    </row>
    <row r="63">
      <c r="C63" s="60">
        <v>1.0</v>
      </c>
      <c r="D63" s="60">
        <v>0.0</v>
      </c>
      <c r="E63" s="60">
        <v>0.79</v>
      </c>
      <c r="F63" s="60">
        <v>0.79</v>
      </c>
      <c r="G63" s="63" t="s">
        <v>35</v>
      </c>
      <c r="H63" s="60">
        <v>28.40599</v>
      </c>
      <c r="I63" s="60">
        <v>42.53294</v>
      </c>
      <c r="J63" s="60">
        <v>1.497323</v>
      </c>
      <c r="K63" s="60">
        <v>1323.031</v>
      </c>
      <c r="L63" s="60">
        <v>1319.281</v>
      </c>
      <c r="M63" s="60">
        <v>0.997166</v>
      </c>
    </row>
    <row r="64">
      <c r="C64" s="60">
        <v>1.0</v>
      </c>
      <c r="D64" s="60">
        <v>0.0</v>
      </c>
      <c r="E64" s="60">
        <v>0.843333</v>
      </c>
      <c r="F64" s="60">
        <v>0.843333</v>
      </c>
      <c r="G64" s="63" t="s">
        <v>35</v>
      </c>
      <c r="H64" s="60">
        <v>24.08755</v>
      </c>
      <c r="I64" s="60">
        <v>37.40801</v>
      </c>
      <c r="J64" s="60">
        <v>1.553002</v>
      </c>
      <c r="K64" s="60">
        <v>1320.784</v>
      </c>
      <c r="L64" s="60">
        <v>1323.031</v>
      </c>
      <c r="M64" s="60">
        <v>1.001702</v>
      </c>
    </row>
    <row r="65">
      <c r="C65" s="60">
        <v>1.0</v>
      </c>
      <c r="D65" s="60">
        <v>0.0</v>
      </c>
      <c r="E65" s="60">
        <v>0.796667</v>
      </c>
      <c r="F65" s="60">
        <v>0.796667</v>
      </c>
      <c r="G65" s="63" t="s">
        <v>35</v>
      </c>
      <c r="H65" s="60">
        <v>21.19527</v>
      </c>
      <c r="I65" s="60">
        <v>32.17221</v>
      </c>
      <c r="J65" s="60">
        <v>1.517896</v>
      </c>
      <c r="K65" s="60">
        <v>1323.535</v>
      </c>
      <c r="L65" s="60">
        <v>1323.406</v>
      </c>
      <c r="M65" s="60">
        <v>0.999903</v>
      </c>
    </row>
    <row r="66">
      <c r="C66" s="60">
        <v>1.0</v>
      </c>
      <c r="D66" s="60">
        <v>0.0</v>
      </c>
      <c r="E66" s="60">
        <v>0.813333</v>
      </c>
      <c r="F66" s="60">
        <v>0.813333</v>
      </c>
      <c r="G66" s="63" t="s">
        <v>35</v>
      </c>
      <c r="H66" s="60">
        <v>22.42962</v>
      </c>
      <c r="I66" s="60">
        <v>34.02026</v>
      </c>
      <c r="J66" s="60">
        <v>1.516756</v>
      </c>
      <c r="K66" s="60">
        <v>1323.434</v>
      </c>
      <c r="L66" s="60">
        <v>1321.785</v>
      </c>
      <c r="M66" s="60">
        <v>0.998754</v>
      </c>
    </row>
    <row r="67">
      <c r="C67" s="60">
        <v>1.0</v>
      </c>
      <c r="D67" s="60">
        <v>0.496667</v>
      </c>
      <c r="E67" s="60">
        <v>0.873333</v>
      </c>
      <c r="F67" s="60">
        <v>0.376667</v>
      </c>
      <c r="G67" s="60">
        <v>0.758389</v>
      </c>
      <c r="H67" s="60">
        <v>19.12823</v>
      </c>
      <c r="I67" s="60">
        <v>80.48728</v>
      </c>
      <c r="J67" s="60">
        <v>4.207776</v>
      </c>
      <c r="K67" s="60">
        <v>1318.66</v>
      </c>
      <c r="L67" s="60">
        <v>1323.559</v>
      </c>
      <c r="M67" s="60">
        <v>1.003715</v>
      </c>
    </row>
    <row r="68">
      <c r="C68" s="60">
        <v>1.0</v>
      </c>
      <c r="D68" s="60">
        <v>0.496667</v>
      </c>
      <c r="E68" s="60">
        <v>0.87</v>
      </c>
      <c r="F68" s="60">
        <v>0.373333</v>
      </c>
      <c r="G68" s="60">
        <v>0.751678</v>
      </c>
      <c r="H68" s="60">
        <v>29.31257</v>
      </c>
      <c r="I68" s="60">
        <v>60.99419</v>
      </c>
      <c r="J68" s="60">
        <v>2.08082</v>
      </c>
      <c r="K68" s="60">
        <v>1324.025</v>
      </c>
      <c r="L68" s="60">
        <v>1318.597</v>
      </c>
      <c r="M68" s="60">
        <v>0.995901</v>
      </c>
    </row>
    <row r="69">
      <c r="C69" s="60">
        <v>1.0</v>
      </c>
      <c r="D69" s="60">
        <v>0.496667</v>
      </c>
      <c r="E69" s="60">
        <v>0.6</v>
      </c>
      <c r="F69" s="60">
        <v>0.103333</v>
      </c>
      <c r="G69" s="60">
        <v>0.208054</v>
      </c>
      <c r="H69" s="60">
        <v>17.74846</v>
      </c>
      <c r="I69" s="60">
        <v>126.8845</v>
      </c>
      <c r="J69" s="60">
        <v>7.149042</v>
      </c>
      <c r="K69" s="60">
        <v>1321.754</v>
      </c>
      <c r="L69" s="60">
        <v>1324.254</v>
      </c>
      <c r="M69" s="60">
        <v>1.001891</v>
      </c>
    </row>
    <row r="70">
      <c r="C70" s="60">
        <v>1.0</v>
      </c>
      <c r="D70" s="60">
        <v>0.496667</v>
      </c>
      <c r="E70" s="60">
        <v>0.823333</v>
      </c>
      <c r="F70" s="60">
        <v>0.326667</v>
      </c>
      <c r="G70" s="60">
        <v>0.657718</v>
      </c>
      <c r="H70" s="60">
        <v>26.03915</v>
      </c>
      <c r="I70" s="60">
        <v>59.56209</v>
      </c>
      <c r="J70" s="60">
        <v>2.287406</v>
      </c>
      <c r="K70" s="60">
        <v>1322.507</v>
      </c>
      <c r="L70" s="60">
        <v>1324.736</v>
      </c>
      <c r="M70" s="60">
        <v>1.001685</v>
      </c>
    </row>
    <row r="71">
      <c r="C71" s="60">
        <v>1.0</v>
      </c>
      <c r="D71" s="60">
        <v>0.64</v>
      </c>
      <c r="E71" s="60">
        <v>0.83</v>
      </c>
      <c r="F71" s="60">
        <v>0.19</v>
      </c>
      <c r="G71" s="60">
        <v>0.296875</v>
      </c>
      <c r="H71" s="60">
        <v>35.49553</v>
      </c>
      <c r="I71" s="60">
        <v>290.6406</v>
      </c>
      <c r="J71" s="60">
        <v>8.188091</v>
      </c>
      <c r="K71" s="60">
        <v>1322.519</v>
      </c>
      <c r="L71" s="60">
        <v>1323.508</v>
      </c>
      <c r="M71" s="60">
        <v>1.000748</v>
      </c>
    </row>
    <row r="72">
      <c r="C72" s="60">
        <v>1.0</v>
      </c>
      <c r="D72" s="60">
        <v>0.496667</v>
      </c>
      <c r="E72" s="60">
        <v>0.873333</v>
      </c>
      <c r="F72" s="60">
        <v>0.376667</v>
      </c>
      <c r="G72" s="60">
        <v>0.758389</v>
      </c>
      <c r="H72" s="60">
        <v>21.7765</v>
      </c>
      <c r="I72" s="60">
        <v>106.0344</v>
      </c>
      <c r="J72" s="60">
        <v>4.86921</v>
      </c>
      <c r="K72" s="60">
        <v>1321.781</v>
      </c>
      <c r="L72" s="60">
        <v>1321.618</v>
      </c>
      <c r="M72" s="60">
        <v>0.999876</v>
      </c>
    </row>
    <row r="73">
      <c r="C73" s="60">
        <v>2.0</v>
      </c>
      <c r="D73" s="60">
        <v>0.496667</v>
      </c>
      <c r="E73" s="60">
        <v>0.716667</v>
      </c>
      <c r="F73" s="60">
        <v>0.22</v>
      </c>
      <c r="G73" s="60">
        <v>0.442953</v>
      </c>
      <c r="H73" s="60">
        <v>17.80286</v>
      </c>
      <c r="I73" s="60">
        <v>250.6756</v>
      </c>
      <c r="J73" s="60">
        <v>14.08064</v>
      </c>
      <c r="K73" s="60">
        <v>1321.281</v>
      </c>
      <c r="L73" s="60">
        <v>1321.281</v>
      </c>
      <c r="M73" s="60">
        <v>1.0</v>
      </c>
    </row>
    <row r="74">
      <c r="A74" s="39" t="s">
        <v>16</v>
      </c>
      <c r="C74" s="64">
        <v>2.0</v>
      </c>
      <c r="D74" s="64">
        <v>0.306666672229766</v>
      </c>
      <c r="E74" s="64">
        <v>0.756666660308837</v>
      </c>
      <c r="F74" s="64">
        <v>0.449999988079071</v>
      </c>
      <c r="G74" s="64">
        <v>1.46739123885595</v>
      </c>
      <c r="H74" s="64">
        <v>33.6955330371856</v>
      </c>
      <c r="I74" s="64">
        <v>234.394311189651</v>
      </c>
      <c r="J74" s="64">
        <v>6.95624286254735</v>
      </c>
      <c r="K74" s="64">
        <v>1541.9159296875</v>
      </c>
      <c r="L74" s="64">
        <v>1540.97660975302</v>
      </c>
      <c r="M74" s="64">
        <v>0.999390809890221</v>
      </c>
    </row>
    <row r="75">
      <c r="C75" s="64">
        <v>1.0</v>
      </c>
      <c r="D75" s="64">
        <v>0.403333336114883</v>
      </c>
      <c r="E75" s="64">
        <v>0.839999973773956</v>
      </c>
      <c r="F75" s="64">
        <v>0.436666637659072</v>
      </c>
      <c r="G75" s="64">
        <v>1.08264454871316</v>
      </c>
      <c r="H75" s="64">
        <v>14.7375683784484</v>
      </c>
      <c r="I75" s="64">
        <v>28.8625082969665</v>
      </c>
      <c r="J75" s="64">
        <v>1.95843083172212</v>
      </c>
      <c r="K75" s="64">
        <v>1554.16796875</v>
      </c>
      <c r="L75" s="64">
        <v>1558.01171875</v>
      </c>
      <c r="M75" s="64">
        <v>1.00247318827648</v>
      </c>
    </row>
    <row r="76">
      <c r="C76" s="64">
        <v>1.0</v>
      </c>
      <c r="D76" s="64">
        <v>0.403333336114883</v>
      </c>
      <c r="E76" s="64">
        <v>0.836666643619537</v>
      </c>
      <c r="F76" s="64">
        <v>0.433333307504653</v>
      </c>
      <c r="G76" s="64">
        <v>1.07438009384184</v>
      </c>
      <c r="H76" s="64">
        <v>17.9946138858795</v>
      </c>
      <c r="I76" s="64">
        <v>24.0346570014953</v>
      </c>
      <c r="J76" s="64">
        <v>1.33565838944482</v>
      </c>
      <c r="K76" s="64">
        <v>1550.91015625</v>
      </c>
      <c r="L76" s="64">
        <v>1554.16796875</v>
      </c>
      <c r="M76" s="64">
        <v>1.00210058106001</v>
      </c>
    </row>
    <row r="77">
      <c r="C77" s="64">
        <v>1.0</v>
      </c>
      <c r="D77" s="64">
        <v>0.33333334326744</v>
      </c>
      <c r="E77" s="64">
        <v>0.656666696071624</v>
      </c>
      <c r="F77" s="64">
        <v>0.323333352804183</v>
      </c>
      <c r="G77" s="64">
        <v>0.970000029504298</v>
      </c>
      <c r="H77" s="64">
        <v>36.0669603347778</v>
      </c>
      <c r="I77" s="64">
        <v>92.9880378246307</v>
      </c>
      <c r="J77" s="64">
        <v>2.57820556435875</v>
      </c>
      <c r="K77" s="64">
        <v>1552.69921875</v>
      </c>
      <c r="L77" s="64">
        <v>1551.69921875</v>
      </c>
      <c r="M77" s="64">
        <v>0.999355960260735</v>
      </c>
    </row>
    <row r="78">
      <c r="C78" s="64">
        <v>1.0</v>
      </c>
      <c r="D78" s="64">
        <v>0.853333353996276</v>
      </c>
      <c r="E78" s="64">
        <v>0.846666693687439</v>
      </c>
      <c r="F78" s="64">
        <v>-0.00666666030883789</v>
      </c>
      <c r="G78" s="64">
        <v>-0.00781249236024469</v>
      </c>
      <c r="H78" s="64">
        <v>31.0593736171722</v>
      </c>
      <c r="I78" s="64">
        <v>65.0588016510009</v>
      </c>
      <c r="J78" s="64">
        <v>2.09465916643698</v>
      </c>
      <c r="K78" s="64">
        <v>1554.12291015625</v>
      </c>
      <c r="L78" s="64">
        <v>1552.31683686023</v>
      </c>
      <c r="M78" s="64">
        <v>0.998837882586884</v>
      </c>
    </row>
    <row r="79">
      <c r="C79" s="64">
        <v>1.0</v>
      </c>
      <c r="D79" s="64">
        <v>0.203333333134651</v>
      </c>
      <c r="E79" s="64">
        <v>0.839999973773956</v>
      </c>
      <c r="F79" s="64">
        <v>0.636666640639305</v>
      </c>
      <c r="G79" s="64">
        <v>3.13114741603971</v>
      </c>
      <c r="H79" s="64">
        <v>7.55913972854614</v>
      </c>
      <c r="I79" s="64">
        <v>20.651261806488</v>
      </c>
      <c r="J79" s="64">
        <v>2.73195926363169</v>
      </c>
      <c r="K79" s="64">
        <v>1556.7109375</v>
      </c>
      <c r="L79" s="64">
        <v>1556.7109375</v>
      </c>
      <c r="M79" s="64">
        <v>1.0</v>
      </c>
    </row>
    <row r="80">
      <c r="C80" s="64">
        <v>1.0</v>
      </c>
      <c r="D80" s="64">
        <v>0.389999985694885</v>
      </c>
      <c r="E80" s="64">
        <v>0.673333346843719</v>
      </c>
      <c r="F80" s="64">
        <v>0.283333361148834</v>
      </c>
      <c r="G80" s="64">
        <v>0.726495824465231</v>
      </c>
      <c r="H80" s="64">
        <v>4.52711653709411</v>
      </c>
      <c r="I80" s="64">
        <v>16.1820094585418</v>
      </c>
      <c r="J80" s="64">
        <v>3.57446275702212</v>
      </c>
      <c r="K80" s="64">
        <v>1561.953125</v>
      </c>
      <c r="L80" s="64">
        <v>1563.703125</v>
      </c>
      <c r="M80" s="64">
        <v>1.00112039213724</v>
      </c>
    </row>
    <row r="81">
      <c r="C81" s="64">
        <v>2.0</v>
      </c>
      <c r="D81" s="64">
        <v>0.336666673421859</v>
      </c>
      <c r="E81" s="64">
        <v>0.846666693687439</v>
      </c>
      <c r="F81" s="64">
        <v>0.510000020265579</v>
      </c>
      <c r="G81" s="64">
        <v>1.51485151494791</v>
      </c>
      <c r="H81" s="64">
        <v>7.51287031173706</v>
      </c>
      <c r="I81" s="64">
        <v>116.740446090698</v>
      </c>
      <c r="J81" s="64">
        <v>15.5387277094773</v>
      </c>
      <c r="K81" s="64">
        <v>1561.203125</v>
      </c>
      <c r="L81" s="64">
        <v>1561.203125</v>
      </c>
      <c r="M81" s="64">
        <v>1.0</v>
      </c>
    </row>
    <row r="82">
      <c r="C82" s="64">
        <v>1.0</v>
      </c>
      <c r="D82" s="64">
        <v>0.389999985694885</v>
      </c>
      <c r="E82" s="64">
        <v>0.806666672229766</v>
      </c>
      <c r="F82" s="64">
        <v>0.416666686534881</v>
      </c>
      <c r="G82" s="64">
        <v>1.06837615850801</v>
      </c>
      <c r="H82" s="64">
        <v>5.12937307357788</v>
      </c>
      <c r="I82" s="64">
        <v>15.6188759803771</v>
      </c>
      <c r="J82" s="64">
        <v>3.04498732229718</v>
      </c>
      <c r="K82" s="64">
        <v>1561.203125</v>
      </c>
      <c r="L82" s="64">
        <v>1561.203125</v>
      </c>
      <c r="M82" s="64">
        <v>1.0</v>
      </c>
    </row>
    <row r="83">
      <c r="C83" s="64">
        <v>1.0</v>
      </c>
      <c r="D83" s="64">
        <v>0.513333320617675</v>
      </c>
      <c r="E83" s="64">
        <v>0.82666665315628</v>
      </c>
      <c r="F83" s="64">
        <v>0.313333332538604</v>
      </c>
      <c r="G83" s="64">
        <v>0.610389623961253</v>
      </c>
      <c r="H83" s="64">
        <v>7.9061152935028</v>
      </c>
      <c r="I83" s="64">
        <v>35.1241126060485</v>
      </c>
      <c r="J83" s="64">
        <v>4.44265120126863</v>
      </c>
      <c r="K83" s="64">
        <v>1560.703125</v>
      </c>
      <c r="L83" s="64">
        <v>1562.203125</v>
      </c>
      <c r="M83" s="64">
        <v>1.00096110527106</v>
      </c>
    </row>
    <row r="84">
      <c r="C84" s="64">
        <v>1.0</v>
      </c>
      <c r="D84" s="64">
        <v>0.389999985694885</v>
      </c>
      <c r="E84" s="64">
        <v>0.786666691303253</v>
      </c>
      <c r="F84" s="64">
        <v>0.396666705608367</v>
      </c>
      <c r="G84" s="64">
        <v>1.01709415425132</v>
      </c>
      <c r="H84" s="64">
        <v>5.33125209808349</v>
      </c>
      <c r="I84" s="64">
        <v>16.8134343624115</v>
      </c>
      <c r="J84" s="64">
        <v>3.15374963574798</v>
      </c>
      <c r="K84" s="64">
        <v>1559.953125</v>
      </c>
      <c r="L84" s="64">
        <v>1560.453125</v>
      </c>
      <c r="M84" s="64">
        <v>1.00032052245159</v>
      </c>
    </row>
    <row r="85">
      <c r="C85" s="64">
        <v>1.0</v>
      </c>
      <c r="D85" s="64">
        <v>0.356666654348373</v>
      </c>
      <c r="E85" s="64">
        <v>0.846666693687439</v>
      </c>
      <c r="F85" s="64">
        <v>0.490000039339065</v>
      </c>
      <c r="G85" s="64">
        <v>1.37383193344578</v>
      </c>
      <c r="H85" s="64">
        <v>10.4272773265838</v>
      </c>
      <c r="I85" s="64">
        <v>23.2744014263153</v>
      </c>
      <c r="J85" s="64">
        <v>2.23206889942193</v>
      </c>
      <c r="K85" s="64">
        <v>1565.453125</v>
      </c>
      <c r="L85" s="64">
        <v>1565.453125</v>
      </c>
      <c r="M85" s="64">
        <v>1.0</v>
      </c>
    </row>
    <row r="86">
      <c r="C86" s="64">
        <v>1.0</v>
      </c>
      <c r="D86" s="64">
        <v>0.356666654348373</v>
      </c>
      <c r="E86" s="64">
        <v>0.763333320617675</v>
      </c>
      <c r="F86" s="64">
        <v>0.406666666269302</v>
      </c>
      <c r="G86" s="64">
        <v>1.14018695415269</v>
      </c>
      <c r="H86" s="64">
        <v>7.68415737152099</v>
      </c>
      <c r="I86" s="64">
        <v>20.8337187767028</v>
      </c>
      <c r="J86" s="64">
        <v>2.71125612990654</v>
      </c>
      <c r="K86" s="64">
        <v>1561.20703125</v>
      </c>
      <c r="L86" s="64">
        <v>1561.45703125</v>
      </c>
      <c r="M86" s="64">
        <v>1.00016013250965</v>
      </c>
    </row>
    <row r="87">
      <c r="C87" s="64">
        <v>1.0</v>
      </c>
      <c r="D87" s="64">
        <v>0.466666668653488</v>
      </c>
      <c r="E87" s="64">
        <v>0.860000014305114</v>
      </c>
      <c r="F87" s="64">
        <v>0.393333345651626</v>
      </c>
      <c r="G87" s="64">
        <v>0.842857165665042</v>
      </c>
      <c r="H87" s="64">
        <v>33.0475492477417</v>
      </c>
      <c r="I87" s="64">
        <v>45.9536070823669</v>
      </c>
      <c r="J87" s="64">
        <v>1.39052995239903</v>
      </c>
      <c r="K87" s="64">
        <v>1565.00110351562</v>
      </c>
      <c r="L87" s="64">
        <v>1565.20703125</v>
      </c>
      <c r="M87" s="64">
        <v>1.00013158312407</v>
      </c>
    </row>
    <row r="88">
      <c r="C88" s="64">
        <v>1.0</v>
      </c>
      <c r="D88" s="64">
        <v>0.356666654348373</v>
      </c>
      <c r="E88" s="64">
        <v>0.836666643619537</v>
      </c>
      <c r="F88" s="64">
        <v>0.479999989271163</v>
      </c>
      <c r="G88" s="64">
        <v>1.34579440892258</v>
      </c>
      <c r="H88" s="64">
        <v>6.46299123764038</v>
      </c>
      <c r="I88" s="64">
        <v>25.8239796161651</v>
      </c>
      <c r="J88" s="64">
        <v>3.99566990989661</v>
      </c>
      <c r="K88" s="64">
        <v>1566.94921875</v>
      </c>
      <c r="L88" s="64">
        <v>1570.44921875</v>
      </c>
      <c r="M88" s="64">
        <v>1.00223363971092</v>
      </c>
    </row>
    <row r="89">
      <c r="C89" s="64">
        <v>1.0</v>
      </c>
      <c r="D89" s="64">
        <v>0.356666654348373</v>
      </c>
      <c r="E89" s="64">
        <v>0.839999973773956</v>
      </c>
      <c r="F89" s="64">
        <v>0.483333319425582</v>
      </c>
      <c r="G89" s="64">
        <v>1.35514019472503</v>
      </c>
      <c r="H89" s="64">
        <v>17.6634774208068</v>
      </c>
      <c r="I89" s="64">
        <v>61.3465323448181</v>
      </c>
      <c r="J89" s="64">
        <v>3.47307219769501</v>
      </c>
      <c r="K89" s="64">
        <v>1567.49609375</v>
      </c>
      <c r="L89" s="64">
        <v>1565.44921875</v>
      </c>
      <c r="M89" s="64">
        <v>0.99869417537424</v>
      </c>
    </row>
    <row r="90">
      <c r="C90" s="64">
        <v>1.0</v>
      </c>
      <c r="D90" s="64">
        <v>0.850000023841857</v>
      </c>
      <c r="E90" s="64">
        <v>0.846666693687439</v>
      </c>
      <c r="F90" s="64">
        <v>-0.00333333015441894</v>
      </c>
      <c r="G90" s="64">
        <v>-0.00392156477755477</v>
      </c>
      <c r="H90" s="64">
        <v>22.2554583549499</v>
      </c>
      <c r="I90" s="64">
        <v>43.9894566535949</v>
      </c>
      <c r="J90" s="64">
        <v>1.97656934096848</v>
      </c>
      <c r="K90" s="64">
        <v>1564.44921875</v>
      </c>
      <c r="L90" s="64">
        <v>1564.44921875</v>
      </c>
      <c r="M90" s="64">
        <v>1.0</v>
      </c>
    </row>
    <row r="91">
      <c r="C91" s="64">
        <v>2.0</v>
      </c>
      <c r="D91" s="64">
        <v>0.356666654348373</v>
      </c>
      <c r="E91" s="64">
        <v>0.863333344459533</v>
      </c>
      <c r="F91" s="64">
        <v>0.50666669011116</v>
      </c>
      <c r="G91" s="64">
        <v>1.42056086245807</v>
      </c>
      <c r="H91" s="64">
        <v>4.87769746780395</v>
      </c>
      <c r="I91" s="64">
        <v>55.0770678520202</v>
      </c>
      <c r="J91" s="64">
        <v>11.2916121214088</v>
      </c>
      <c r="K91" s="64">
        <v>1563.94921875</v>
      </c>
      <c r="L91" s="64">
        <v>1564.44921875</v>
      </c>
      <c r="M91" s="64">
        <v>1.00031970347502</v>
      </c>
    </row>
    <row r="92">
      <c r="C92" s="64">
        <v>1.0</v>
      </c>
      <c r="D92" s="64">
        <v>0.356666654348373</v>
      </c>
      <c r="E92" s="64">
        <v>0.813333332538604</v>
      </c>
      <c r="F92" s="64">
        <v>0.456666678190231</v>
      </c>
      <c r="G92" s="64">
        <v>1.28037390830538</v>
      </c>
      <c r="H92" s="64">
        <v>16.9580583572387</v>
      </c>
      <c r="I92" s="64">
        <v>34.5634031295776</v>
      </c>
      <c r="J92" s="64">
        <v>2.03816984241145</v>
      </c>
      <c r="K92" s="64">
        <v>1564.69921875</v>
      </c>
      <c r="L92" s="64">
        <v>1566.20703125</v>
      </c>
      <c r="M92" s="64">
        <v>1.00096364367153</v>
      </c>
    </row>
    <row r="93">
      <c r="C93" s="64">
        <v>3.0</v>
      </c>
      <c r="D93" s="64">
        <v>0.306666672229766</v>
      </c>
      <c r="E93" s="64">
        <v>0.850000023841857</v>
      </c>
      <c r="F93" s="64">
        <v>0.543333351612091</v>
      </c>
      <c r="G93" s="64">
        <v>1.77173915789911</v>
      </c>
      <c r="H93" s="64">
        <v>15.8646488189697</v>
      </c>
      <c r="I93" s="64">
        <v>586.625772237777</v>
      </c>
      <c r="J93" s="64">
        <v>36.9769150853396</v>
      </c>
      <c r="K93" s="64">
        <v>1564.94921875</v>
      </c>
      <c r="L93" s="64">
        <v>1565.12280475206</v>
      </c>
      <c r="M93" s="64">
        <v>1.00011092117238</v>
      </c>
    </row>
    <row r="94">
      <c r="C94" s="64">
        <v>1.0</v>
      </c>
      <c r="D94" s="64">
        <v>0.203333333134651</v>
      </c>
      <c r="E94" s="64">
        <v>0.860000014305114</v>
      </c>
      <c r="F94" s="64">
        <v>0.656666681170463</v>
      </c>
      <c r="G94" s="64">
        <v>3.22950827120709</v>
      </c>
      <c r="H94" s="64">
        <v>18.5252895355224</v>
      </c>
      <c r="I94" s="64">
        <v>44.3519804477691</v>
      </c>
      <c r="J94" s="64">
        <v>2.39413156608018</v>
      </c>
      <c r="K94" s="64">
        <v>1580.684125</v>
      </c>
      <c r="L94" s="64">
        <v>1571.75</v>
      </c>
      <c r="M94" s="64">
        <v>0.994347937795604</v>
      </c>
    </row>
    <row r="95">
      <c r="C95" s="64">
        <v>1.0</v>
      </c>
      <c r="D95" s="64">
        <v>0.52999997138977</v>
      </c>
      <c r="E95" s="64">
        <v>0.846666693687439</v>
      </c>
      <c r="F95" s="64">
        <v>0.316666722297668</v>
      </c>
      <c r="G95" s="64">
        <v>0.597484413946857</v>
      </c>
      <c r="H95" s="64">
        <v>21.0022468566894</v>
      </c>
      <c r="I95" s="64">
        <v>33.0399739742279</v>
      </c>
      <c r="J95" s="64">
        <v>1.57316377622255</v>
      </c>
      <c r="K95" s="64">
        <v>1575.69140625</v>
      </c>
      <c r="L95" s="64">
        <v>1582.19140625</v>
      </c>
      <c r="M95" s="64">
        <v>1.00412517322504</v>
      </c>
    </row>
    <row r="96">
      <c r="C96" s="64">
        <v>1.0</v>
      </c>
      <c r="D96" s="64">
        <v>0.52999997138977</v>
      </c>
      <c r="E96" s="64">
        <v>0.723333358764648</v>
      </c>
      <c r="F96" s="64">
        <v>0.193333387374877</v>
      </c>
      <c r="G96" s="64">
        <v>0.36477999587041</v>
      </c>
      <c r="H96" s="64">
        <v>5.87503147125244</v>
      </c>
      <c r="I96" s="64">
        <v>13.3846209049224</v>
      </c>
      <c r="J96" s="64">
        <v>2.27822114152337</v>
      </c>
      <c r="K96" s="64">
        <v>1574.19140625</v>
      </c>
      <c r="L96" s="64">
        <v>1574.19140625</v>
      </c>
      <c r="M96" s="64">
        <v>1.0</v>
      </c>
    </row>
    <row r="97">
      <c r="C97" s="64">
        <v>1.0</v>
      </c>
      <c r="D97" s="64">
        <v>0.403333336114883</v>
      </c>
      <c r="E97" s="64">
        <v>0.846666693687439</v>
      </c>
      <c r="F97" s="64">
        <v>0.443333357572555</v>
      </c>
      <c r="G97" s="64">
        <v>1.0991736062359</v>
      </c>
      <c r="H97" s="64">
        <v>5.82236766815185</v>
      </c>
      <c r="I97" s="64">
        <v>15.0297904014587</v>
      </c>
      <c r="J97" s="64">
        <v>2.58138806377191</v>
      </c>
      <c r="K97" s="64">
        <v>1573.69140625</v>
      </c>
      <c r="L97" s="64">
        <v>1573.69140625</v>
      </c>
      <c r="M97" s="64">
        <v>1.0</v>
      </c>
    </row>
    <row r="98">
      <c r="C98" s="64">
        <v>1.0</v>
      </c>
      <c r="D98" s="64">
        <v>0.389999985694885</v>
      </c>
      <c r="E98" s="64">
        <v>0.846666693687439</v>
      </c>
      <c r="F98" s="64">
        <v>0.456666707992553</v>
      </c>
      <c r="G98" s="64">
        <v>1.17094031985381</v>
      </c>
      <c r="H98" s="64">
        <v>9.37493062019348</v>
      </c>
      <c r="I98" s="64">
        <v>18.6991653442382</v>
      </c>
      <c r="J98" s="64">
        <v>1.99459239772511</v>
      </c>
      <c r="K98" s="64">
        <v>1574.140625</v>
      </c>
      <c r="L98" s="64">
        <v>1573.921875</v>
      </c>
      <c r="M98" s="64">
        <v>0.999861035287111</v>
      </c>
    </row>
    <row r="99">
      <c r="C99" s="64">
        <v>1.0</v>
      </c>
      <c r="D99" s="64">
        <v>0.306666672229766</v>
      </c>
      <c r="E99" s="64">
        <v>0.836666643619537</v>
      </c>
      <c r="F99" s="64">
        <v>0.52999997138977</v>
      </c>
      <c r="G99" s="64">
        <v>1.7282607449194</v>
      </c>
      <c r="H99" s="64">
        <v>15.1895804405212</v>
      </c>
      <c r="I99" s="64">
        <v>34.2721643447876</v>
      </c>
      <c r="J99" s="64">
        <v>2.25629433801606</v>
      </c>
      <c r="K99" s="64">
        <v>1576.390625</v>
      </c>
      <c r="L99" s="64">
        <v>1577.92578125</v>
      </c>
      <c r="M99" s="64">
        <v>1.00097384253982</v>
      </c>
    </row>
    <row r="100">
      <c r="C100" s="64">
        <v>1.0</v>
      </c>
      <c r="D100" s="64">
        <v>0.393333345651626</v>
      </c>
      <c r="E100" s="64">
        <v>0.803333342075347</v>
      </c>
      <c r="F100" s="64">
        <v>0.409999996423721</v>
      </c>
      <c r="G100" s="64">
        <v>1.04237283961898</v>
      </c>
      <c r="H100" s="64">
        <v>4.94276189804077</v>
      </c>
      <c r="I100" s="64">
        <v>15.4449386596679</v>
      </c>
      <c r="J100" s="64">
        <v>3.12475878431248</v>
      </c>
      <c r="K100" s="64">
        <v>1572.703125</v>
      </c>
      <c r="L100" s="64">
        <v>1572.703125</v>
      </c>
      <c r="M100" s="64">
        <v>1.0</v>
      </c>
    </row>
    <row r="101">
      <c r="C101" s="64">
        <v>1.0</v>
      </c>
      <c r="D101" s="64">
        <v>0.406666666269302</v>
      </c>
      <c r="E101" s="64">
        <v>0.846666693687439</v>
      </c>
      <c r="F101" s="64">
        <v>0.440000027418136</v>
      </c>
      <c r="G101" s="64">
        <v>1.08196728159361</v>
      </c>
      <c r="H101" s="64">
        <v>11.6461026668548</v>
      </c>
      <c r="I101" s="64">
        <v>20.0732998847961</v>
      </c>
      <c r="J101" s="64">
        <v>1.72360663983543</v>
      </c>
      <c r="K101" s="64">
        <v>1572.953125</v>
      </c>
      <c r="L101" s="64">
        <v>1572.953125</v>
      </c>
      <c r="M101" s="64">
        <v>1.0</v>
      </c>
    </row>
    <row r="102">
      <c r="C102" s="64">
        <v>1.0</v>
      </c>
      <c r="D102" s="64">
        <v>0.356666654348373</v>
      </c>
      <c r="E102" s="64">
        <v>0.77999997138977</v>
      </c>
      <c r="F102" s="64">
        <v>0.423333317041397</v>
      </c>
      <c r="G102" s="64">
        <v>1.18691588316497</v>
      </c>
      <c r="H102" s="64">
        <v>8.15015339851379</v>
      </c>
      <c r="I102" s="64">
        <v>38.187711238861</v>
      </c>
      <c r="J102" s="64">
        <v>4.68552055054874</v>
      </c>
      <c r="K102" s="64">
        <v>1574.953125</v>
      </c>
      <c r="L102" s="64">
        <v>1575.22265625</v>
      </c>
      <c r="M102" s="64">
        <v>1.00017113604571</v>
      </c>
    </row>
    <row r="103">
      <c r="C103" s="64">
        <v>1.0</v>
      </c>
      <c r="D103" s="64">
        <v>0.400000005960464</v>
      </c>
      <c r="E103" s="64">
        <v>0.846666693687439</v>
      </c>
      <c r="F103" s="64">
        <v>0.446666687726974</v>
      </c>
      <c r="G103" s="64">
        <v>1.1166667026778</v>
      </c>
      <c r="H103" s="64">
        <v>17.2839181423187</v>
      </c>
      <c r="I103" s="64">
        <v>31.8691661357879</v>
      </c>
      <c r="J103" s="64">
        <v>1.84386236230534</v>
      </c>
      <c r="K103" s="64">
        <v>1575.3403125</v>
      </c>
      <c r="L103" s="64">
        <v>1574.953125</v>
      </c>
      <c r="M103" s="64">
        <v>0.999754219772751</v>
      </c>
    </row>
    <row r="104">
      <c r="C104" s="64">
        <v>1.0</v>
      </c>
      <c r="D104" s="64">
        <v>0.356666654348373</v>
      </c>
      <c r="E104" s="64">
        <v>0.786666691303253</v>
      </c>
      <c r="F104" s="64">
        <v>0.430000036954879</v>
      </c>
      <c r="G104" s="64">
        <v>1.20560762188572</v>
      </c>
      <c r="H104" s="64">
        <v>5.69711327552795</v>
      </c>
      <c r="I104" s="64">
        <v>30.0150077342987</v>
      </c>
      <c r="J104" s="64">
        <v>5.26845900418176</v>
      </c>
      <c r="K104" s="64">
        <v>1573.953125</v>
      </c>
      <c r="L104" s="64">
        <v>1573.953125</v>
      </c>
      <c r="M104" s="64">
        <v>1.0</v>
      </c>
    </row>
    <row r="105">
      <c r="C105" s="64">
        <v>1.0</v>
      </c>
      <c r="D105" s="64">
        <v>0.356666654348373</v>
      </c>
      <c r="E105" s="64">
        <v>0.829999983310699</v>
      </c>
      <c r="F105" s="64">
        <v>0.473333328962326</v>
      </c>
      <c r="G105" s="64">
        <v>1.32710283731766</v>
      </c>
      <c r="H105" s="64">
        <v>8.2297294139862</v>
      </c>
      <c r="I105" s="64">
        <v>40.9879081249237</v>
      </c>
      <c r="J105" s="64">
        <v>4.98046850182775</v>
      </c>
      <c r="K105" s="64">
        <v>1573.703125</v>
      </c>
      <c r="L105" s="64">
        <v>1573.953125</v>
      </c>
      <c r="M105" s="64">
        <v>1.00015886096686</v>
      </c>
    </row>
    <row r="106">
      <c r="C106" s="64">
        <v>1.0</v>
      </c>
      <c r="D106" s="64">
        <v>0.389999985694885</v>
      </c>
      <c r="E106" s="64">
        <v>0.836666643619537</v>
      </c>
      <c r="F106" s="64">
        <v>0.446666657924652</v>
      </c>
      <c r="G106" s="64">
        <v>1.14529916489304</v>
      </c>
      <c r="H106" s="64">
        <v>17.2064950466156</v>
      </c>
      <c r="I106" s="64">
        <v>30.5610597133636</v>
      </c>
      <c r="J106" s="64">
        <v>1.7761350949492</v>
      </c>
      <c r="K106" s="64">
        <v>1576.203125</v>
      </c>
      <c r="L106" s="64">
        <v>1576.203125</v>
      </c>
      <c r="M106" s="64">
        <v>1.0</v>
      </c>
    </row>
    <row r="107">
      <c r="C107" s="64">
        <v>1.0</v>
      </c>
      <c r="D107" s="64">
        <v>0.519999980926513</v>
      </c>
      <c r="E107" s="64">
        <v>0.846666693687439</v>
      </c>
      <c r="F107" s="64">
        <v>0.326666712760925</v>
      </c>
      <c r="G107" s="64">
        <v>0.628205239890364</v>
      </c>
      <c r="H107" s="64">
        <v>39.2321841716766</v>
      </c>
      <c r="I107" s="64">
        <v>56.3029420375824</v>
      </c>
      <c r="J107" s="64">
        <v>1.43512127163773</v>
      </c>
      <c r="K107" s="64">
        <v>1573.453125</v>
      </c>
      <c r="L107" s="64">
        <v>1574.703125</v>
      </c>
      <c r="M107" s="64">
        <v>1.00079443103842</v>
      </c>
    </row>
    <row r="108">
      <c r="C108" s="64">
        <v>1.0</v>
      </c>
      <c r="D108" s="64">
        <v>0.356666654348373</v>
      </c>
      <c r="E108" s="64">
        <v>0.77999997138977</v>
      </c>
      <c r="F108" s="64">
        <v>0.423333317041397</v>
      </c>
      <c r="G108" s="64">
        <v>1.18691588316497</v>
      </c>
      <c r="H108" s="64">
        <v>6.78190159797668</v>
      </c>
      <c r="I108" s="64">
        <v>21.5756824016571</v>
      </c>
      <c r="J108" s="64">
        <v>3.18136175967135</v>
      </c>
      <c r="K108" s="64">
        <v>1578.953125</v>
      </c>
      <c r="L108" s="64">
        <v>1579.05859375</v>
      </c>
      <c r="M108" s="64">
        <v>1.00006679663147</v>
      </c>
    </row>
    <row r="109">
      <c r="C109" s="64">
        <v>1.0</v>
      </c>
      <c r="D109" s="64">
        <v>0.503333330154419</v>
      </c>
      <c r="E109" s="64">
        <v>0.836666643619537</v>
      </c>
      <c r="F109" s="64">
        <v>0.333333313465118</v>
      </c>
      <c r="G109" s="64">
        <v>0.662251620338462</v>
      </c>
      <c r="H109" s="64">
        <v>12.9937541484832</v>
      </c>
      <c r="I109" s="64">
        <v>30.994196653366</v>
      </c>
      <c r="J109" s="64">
        <v>2.38531499820503</v>
      </c>
      <c r="K109" s="64">
        <v>1282.05840992647</v>
      </c>
      <c r="L109" s="64">
        <v>1258.62598604368</v>
      </c>
      <c r="M109" s="64">
        <v>0.981722810987897</v>
      </c>
    </row>
    <row r="110">
      <c r="C110" s="64">
        <v>1.0</v>
      </c>
      <c r="D110" s="64">
        <v>0.503333330154419</v>
      </c>
      <c r="E110" s="64">
        <v>0.600000023841857</v>
      </c>
      <c r="F110" s="64">
        <v>0.0966666936874389</v>
      </c>
      <c r="G110" s="64">
        <v>0.192053035029057</v>
      </c>
      <c r="H110" s="64">
        <v>11.2582576274871</v>
      </c>
      <c r="I110" s="64">
        <v>25.4604265689849</v>
      </c>
      <c r="J110" s="64">
        <v>2.26148906974939</v>
      </c>
      <c r="K110" s="64">
        <v>1303.80014648437</v>
      </c>
      <c r="L110" s="64">
        <v>1291.98550257731</v>
      </c>
      <c r="M110" s="64">
        <v>0.990938301442201</v>
      </c>
    </row>
    <row r="111">
      <c r="C111" s="64">
        <v>1.0</v>
      </c>
      <c r="D111" s="64">
        <v>0.496666669845581</v>
      </c>
      <c r="E111" s="64">
        <v>0.793333351612091</v>
      </c>
      <c r="F111" s="64">
        <v>0.29666668176651</v>
      </c>
      <c r="G111" s="64">
        <v>0.597315462820863</v>
      </c>
      <c r="H111" s="64">
        <v>11.3474934101104</v>
      </c>
      <c r="I111" s="64">
        <v>25.7286508083343</v>
      </c>
      <c r="J111" s="64">
        <v>2.26734221192941</v>
      </c>
      <c r="K111" s="64">
        <v>1316.06522135416</v>
      </c>
      <c r="L111" s="64">
        <v>1308.96875</v>
      </c>
      <c r="M111" s="64">
        <v>0.994607811802165</v>
      </c>
    </row>
    <row r="112">
      <c r="C112" s="64">
        <v>1.0</v>
      </c>
      <c r="D112" s="64">
        <v>0.496666669845581</v>
      </c>
      <c r="E112" s="64">
        <v>0.823333323001861</v>
      </c>
      <c r="F112" s="64">
        <v>0.32666665315628</v>
      </c>
      <c r="G112" s="64">
        <v>0.657718089393525</v>
      </c>
      <c r="H112" s="64">
        <v>9.16760945320129</v>
      </c>
      <c r="I112" s="64">
        <v>24.3397412300109</v>
      </c>
      <c r="J112" s="64">
        <v>2.65497143549364</v>
      </c>
      <c r="K112" s="64">
        <v>1315.99473958333</v>
      </c>
      <c r="L112" s="64">
        <v>1316.15625</v>
      </c>
      <c r="M112" s="64">
        <v>1.00012272877072</v>
      </c>
    </row>
    <row r="113">
      <c r="C113" s="64">
        <v>1.0</v>
      </c>
      <c r="D113" s="64">
        <v>0.496666669845581</v>
      </c>
      <c r="E113" s="64">
        <v>0.860000014305114</v>
      </c>
      <c r="F113" s="64">
        <v>0.363333344459533</v>
      </c>
      <c r="G113" s="64">
        <v>0.731543641880575</v>
      </c>
      <c r="H113" s="64">
        <v>9.95636963844299</v>
      </c>
      <c r="I113" s="64">
        <v>19.2429950237274</v>
      </c>
      <c r="J113" s="64">
        <v>1.93273208232721</v>
      </c>
      <c r="K113" s="64">
        <v>1318.296875</v>
      </c>
      <c r="L113" s="64">
        <v>1318.296875</v>
      </c>
      <c r="M113" s="64">
        <v>1.0</v>
      </c>
    </row>
    <row r="114">
      <c r="C114" s="64">
        <v>1.0</v>
      </c>
      <c r="D114" s="64">
        <v>0.496666669845581</v>
      </c>
      <c r="E114" s="64">
        <v>0.860000014305114</v>
      </c>
      <c r="F114" s="64">
        <v>0.363333344459533</v>
      </c>
      <c r="G114" s="64">
        <v>0.731543641880575</v>
      </c>
      <c r="H114" s="64">
        <v>11.2545471191406</v>
      </c>
      <c r="I114" s="64">
        <v>23.163141965866</v>
      </c>
      <c r="J114" s="64">
        <v>2.05811408674743</v>
      </c>
      <c r="K114" s="64">
        <v>1315.296875</v>
      </c>
      <c r="L114" s="64">
        <v>1314.546875</v>
      </c>
      <c r="M114" s="64">
        <v>0.99942978652633</v>
      </c>
    </row>
    <row r="115">
      <c r="C115" s="64">
        <v>1.0</v>
      </c>
      <c r="D115" s="64">
        <v>0.496666669845581</v>
      </c>
      <c r="E115" s="64">
        <v>0.819999992847442</v>
      </c>
      <c r="F115" s="64">
        <v>0.323333323001861</v>
      </c>
      <c r="G115" s="64">
        <v>0.651006686441007</v>
      </c>
      <c r="H115" s="64">
        <v>13.3537600040435</v>
      </c>
      <c r="I115" s="64">
        <v>23.5751345157623</v>
      </c>
      <c r="J115" s="64">
        <v>1.76543044869936</v>
      </c>
      <c r="K115" s="64">
        <v>1315.85871710526</v>
      </c>
      <c r="L115" s="64">
        <v>1316.796875</v>
      </c>
      <c r="M115" s="64">
        <v>1.00071296248034</v>
      </c>
    </row>
    <row r="116">
      <c r="C116" s="64">
        <v>1.0</v>
      </c>
      <c r="D116" s="64">
        <v>0.496666669845581</v>
      </c>
      <c r="E116" s="64">
        <v>0.639999985694885</v>
      </c>
      <c r="F116" s="64">
        <v>0.143333315849304</v>
      </c>
      <c r="G116" s="64">
        <v>0.288590566976978</v>
      </c>
      <c r="H116" s="64">
        <v>10.937307357788</v>
      </c>
      <c r="I116" s="64">
        <v>19.9069645404815</v>
      </c>
      <c r="J116" s="64">
        <v>1.82009738679479</v>
      </c>
      <c r="K116" s="64">
        <v>1316.39453125</v>
      </c>
      <c r="L116" s="64">
        <v>1316.14453125</v>
      </c>
      <c r="M116" s="64">
        <v>0.999810087330154</v>
      </c>
    </row>
    <row r="117">
      <c r="C117" s="64">
        <v>1.0</v>
      </c>
      <c r="D117" s="64">
        <v>0.503333330154419</v>
      </c>
      <c r="E117" s="64">
        <v>0.823333323001861</v>
      </c>
      <c r="F117" s="64">
        <v>0.319999992847442</v>
      </c>
      <c r="G117" s="64">
        <v>0.635761579208889</v>
      </c>
      <c r="H117" s="64">
        <v>9.24466466903686</v>
      </c>
      <c r="I117" s="64">
        <v>20.6136889457702</v>
      </c>
      <c r="J117" s="64">
        <v>2.22979304104037</v>
      </c>
      <c r="K117" s="64">
        <v>1322.55859375</v>
      </c>
      <c r="L117" s="64">
        <v>1322.55859375</v>
      </c>
      <c r="M117" s="64">
        <v>1.0</v>
      </c>
    </row>
    <row r="118">
      <c r="C118" s="64">
        <v>1.0</v>
      </c>
      <c r="D118" s="64">
        <v>0.496666669845581</v>
      </c>
      <c r="E118" s="64">
        <v>0.833333313465118</v>
      </c>
      <c r="F118" s="64">
        <v>0.336666643619537</v>
      </c>
      <c r="G118" s="64">
        <v>0.677852298251079</v>
      </c>
      <c r="H118" s="64">
        <v>14.0269968509674</v>
      </c>
      <c r="I118" s="64">
        <v>36.131628036499</v>
      </c>
      <c r="J118" s="64">
        <v>2.5758634168373</v>
      </c>
      <c r="K118" s="64">
        <v>1318.40557861328</v>
      </c>
      <c r="L118" s="64">
        <v>1318.8641672036</v>
      </c>
      <c r="M118" s="64">
        <v>1.00034783574778</v>
      </c>
    </row>
    <row r="119">
      <c r="C119" s="64">
        <v>2.0</v>
      </c>
      <c r="D119" s="64">
        <v>0.75</v>
      </c>
      <c r="E119" s="64">
        <v>0.836666643619537</v>
      </c>
      <c r="F119" s="64">
        <v>0.0866666436195373</v>
      </c>
      <c r="G119" s="64">
        <v>0.115555524826049</v>
      </c>
      <c r="H119" s="64">
        <v>13.3401808738708</v>
      </c>
      <c r="I119" s="64">
        <v>125.107917547225</v>
      </c>
      <c r="J119" s="64">
        <v>9.37827745591309</v>
      </c>
      <c r="K119" s="64">
        <v>1320.49388020833</v>
      </c>
      <c r="L119" s="64">
        <v>1319.7421875</v>
      </c>
      <c r="M119" s="64">
        <v>0.999430748813304</v>
      </c>
    </row>
    <row r="120">
      <c r="A120" s="39" t="s">
        <v>108</v>
      </c>
      <c r="C120" s="64">
        <v>1.0</v>
      </c>
      <c r="D120" s="64">
        <v>0.736800014972686</v>
      </c>
      <c r="E120" s="64">
        <v>0.991900026798248</v>
      </c>
      <c r="F120" s="64">
        <v>0.255100011825561</v>
      </c>
      <c r="G120" s="64">
        <v>0.34622693626712</v>
      </c>
      <c r="H120" s="64">
        <v>132.877459049224</v>
      </c>
      <c r="I120" s="64">
        <v>208.73753118515</v>
      </c>
      <c r="J120" s="64">
        <v>1.57090248924629</v>
      </c>
      <c r="K120" s="64">
        <v>3053.5172265625</v>
      </c>
      <c r="L120" s="64">
        <v>3235.16536458333</v>
      </c>
      <c r="M120" s="64">
        <v>1.05948816546397</v>
      </c>
    </row>
    <row r="121">
      <c r="C121" s="64">
        <v>1.0</v>
      </c>
      <c r="D121" s="64">
        <v>0.093299999833107</v>
      </c>
      <c r="E121" s="64">
        <v>0.991699993610382</v>
      </c>
      <c r="F121" s="64">
        <v>0.898399993777275</v>
      </c>
      <c r="G121" s="64">
        <v>9.62915321955319</v>
      </c>
      <c r="H121" s="64">
        <v>148.815332651138</v>
      </c>
      <c r="I121" s="64">
        <v>212.363024711608</v>
      </c>
      <c r="J121" s="64">
        <v>1.42702382159399</v>
      </c>
      <c r="K121" s="64">
        <v>3084.3742578125</v>
      </c>
      <c r="L121" s="64">
        <v>3083.769140625</v>
      </c>
      <c r="M121" s="64">
        <v>0.999803812009529</v>
      </c>
    </row>
    <row r="122">
      <c r="C122" s="64">
        <v>1.0</v>
      </c>
      <c r="D122" s="64">
        <v>0.0953999981284141</v>
      </c>
      <c r="E122" s="64">
        <v>0.992299973964691</v>
      </c>
      <c r="F122" s="64">
        <v>0.896899975836277</v>
      </c>
      <c r="G122" s="64">
        <v>9.4014674363934</v>
      </c>
      <c r="H122" s="64">
        <v>151.166801214218</v>
      </c>
      <c r="I122" s="64">
        <v>250.625048160552</v>
      </c>
      <c r="J122" s="64">
        <v>1.65793710092067</v>
      </c>
      <c r="K122" s="64">
        <v>3185.359375</v>
      </c>
      <c r="L122" s="64">
        <v>3185.609375</v>
      </c>
      <c r="M122" s="64">
        <v>1.00007848407999</v>
      </c>
    </row>
    <row r="123">
      <c r="C123" s="64">
        <v>2.0</v>
      </c>
      <c r="D123" s="64">
        <v>0.103200003504753</v>
      </c>
      <c r="E123" s="64">
        <v>0.974500000476837</v>
      </c>
      <c r="F123" s="64">
        <v>0.871299996972084</v>
      </c>
      <c r="G123" s="64">
        <v>8.44282914129895</v>
      </c>
      <c r="H123" s="64">
        <v>71.1585552692413</v>
      </c>
      <c r="I123" s="64">
        <v>289.849740028381</v>
      </c>
      <c r="J123" s="64">
        <v>4.0732943344856</v>
      </c>
      <c r="K123" s="64">
        <v>3332.39453125</v>
      </c>
      <c r="L123" s="64">
        <v>3152.94921875</v>
      </c>
      <c r="M123" s="64">
        <v>0.946151240251649</v>
      </c>
    </row>
    <row r="124">
      <c r="C124" s="64">
        <v>1.0</v>
      </c>
      <c r="D124" s="64">
        <v>0.161400005221366</v>
      </c>
      <c r="E124" s="64">
        <v>0.991100013256073</v>
      </c>
      <c r="F124" s="64">
        <v>0.829700008034706</v>
      </c>
      <c r="G124" s="64">
        <v>5.14064424531298</v>
      </c>
      <c r="H124" s="64">
        <v>65.3972995281219</v>
      </c>
      <c r="I124" s="64">
        <v>123.884415388107</v>
      </c>
      <c r="J124" s="64">
        <v>1.89433533619893</v>
      </c>
      <c r="K124" s="64">
        <v>3347.9140625</v>
      </c>
      <c r="L124" s="64">
        <v>3138.6875</v>
      </c>
      <c r="M124" s="64">
        <v>0.937505396317203</v>
      </c>
    </row>
    <row r="125">
      <c r="C125" s="64">
        <v>1.0</v>
      </c>
      <c r="D125" s="64">
        <v>0.0952000021934509</v>
      </c>
      <c r="E125" s="64">
        <v>0.992100000381469</v>
      </c>
      <c r="F125" s="64">
        <v>0.896899998188018</v>
      </c>
      <c r="G125" s="64">
        <v>9.42121825129242</v>
      </c>
      <c r="H125" s="64">
        <v>107.765627622604</v>
      </c>
      <c r="I125" s="64">
        <v>163.175374746322</v>
      </c>
      <c r="J125" s="64">
        <v>1.51416901980809</v>
      </c>
      <c r="K125" s="64">
        <v>3351.6796875</v>
      </c>
      <c r="L125" s="64">
        <v>3142.328125</v>
      </c>
      <c r="M125" s="64">
        <v>0.937538314511147</v>
      </c>
    </row>
    <row r="126">
      <c r="C126" s="64">
        <v>1.0</v>
      </c>
      <c r="D126" s="64">
        <v>0.220500007271766</v>
      </c>
      <c r="E126" s="64">
        <v>0.99260002374649</v>
      </c>
      <c r="F126" s="64">
        <v>0.772100016474723</v>
      </c>
      <c r="G126" s="64">
        <v>3.50158726082538</v>
      </c>
      <c r="H126" s="64">
        <v>152.950920581817</v>
      </c>
      <c r="I126" s="64">
        <v>220.482240200042</v>
      </c>
      <c r="J126" s="64">
        <v>1.44152280588661</v>
      </c>
      <c r="K126" s="64">
        <v>3351.4296875</v>
      </c>
      <c r="L126" s="64">
        <v>3142.078125</v>
      </c>
      <c r="M126" s="64">
        <v>0.937533655179809</v>
      </c>
    </row>
    <row r="127">
      <c r="C127" s="64">
        <v>1.0</v>
      </c>
      <c r="D127" s="64">
        <v>0.103200003504753</v>
      </c>
      <c r="E127" s="64">
        <v>0.992900013923645</v>
      </c>
      <c r="F127" s="64">
        <v>0.889700010418891</v>
      </c>
      <c r="G127" s="64">
        <v>8.62112383918586</v>
      </c>
      <c r="H127" s="64">
        <v>105.309621095657</v>
      </c>
      <c r="I127" s="64">
        <v>156.251985788345</v>
      </c>
      <c r="J127" s="64">
        <v>1.4837389420138</v>
      </c>
      <c r="K127" s="64">
        <v>3173.234375</v>
      </c>
      <c r="L127" s="64">
        <v>3173.234375</v>
      </c>
      <c r="M127" s="64">
        <v>1.0</v>
      </c>
    </row>
    <row r="128">
      <c r="C128" s="64">
        <v>2.0</v>
      </c>
      <c r="D128" s="64">
        <v>0.103200003504753</v>
      </c>
      <c r="E128" s="64">
        <v>0.974900007247924</v>
      </c>
      <c r="F128" s="64">
        <v>0.871700003743171</v>
      </c>
      <c r="G128" s="64">
        <v>8.44670517577088</v>
      </c>
      <c r="H128" s="64">
        <v>120.459169864654</v>
      </c>
      <c r="I128" s="64">
        <v>721.077769041061</v>
      </c>
      <c r="J128" s="64">
        <v>5.98607619371152</v>
      </c>
      <c r="K128" s="64">
        <v>3323.80078125</v>
      </c>
      <c r="L128" s="64">
        <v>3144.35546875</v>
      </c>
      <c r="M128" s="64">
        <v>0.946012013261361</v>
      </c>
    </row>
    <row r="129">
      <c r="C129" s="64">
        <v>1.0</v>
      </c>
      <c r="D129" s="64">
        <v>0.113499999046325</v>
      </c>
      <c r="E129" s="64">
        <v>0.991900026798248</v>
      </c>
      <c r="F129" s="64">
        <v>0.878400027751922</v>
      </c>
      <c r="G129" s="64">
        <v>7.73920735799652</v>
      </c>
      <c r="H129" s="64">
        <v>120.534449577331</v>
      </c>
      <c r="I129" s="64">
        <v>210.882352352142</v>
      </c>
      <c r="J129" s="64">
        <v>1.74956083585752</v>
      </c>
      <c r="K129" s="64">
        <v>3141.60546875</v>
      </c>
      <c r="L129" s="64">
        <v>3144.10546875</v>
      </c>
      <c r="M129" s="64">
        <v>1.00079577146935</v>
      </c>
    </row>
    <row r="130">
      <c r="C130" s="64">
        <v>1.0</v>
      </c>
      <c r="D130" s="64">
        <v>0.113499999046325</v>
      </c>
      <c r="E130" s="64">
        <v>0.991999983787536</v>
      </c>
      <c r="F130" s="64">
        <v>0.87849998474121</v>
      </c>
      <c r="G130" s="64">
        <v>7.74008803632364</v>
      </c>
      <c r="H130" s="64">
        <v>138.830827951431</v>
      </c>
      <c r="I130" s="64">
        <v>241.14504122734</v>
      </c>
      <c r="J130" s="64">
        <v>1.73697041777855</v>
      </c>
      <c r="K130" s="64">
        <v>3205.5</v>
      </c>
      <c r="L130" s="64">
        <v>3175.59375</v>
      </c>
      <c r="M130" s="64">
        <v>0.99067033224146</v>
      </c>
    </row>
    <row r="131">
      <c r="C131" s="64">
        <v>1.0</v>
      </c>
      <c r="D131" s="64">
        <v>0.113499999046325</v>
      </c>
      <c r="E131" s="64">
        <v>0.991900026798248</v>
      </c>
      <c r="F131" s="64">
        <v>0.878400027751922</v>
      </c>
      <c r="G131" s="64">
        <v>7.73920735799652</v>
      </c>
      <c r="H131" s="64">
        <v>190.167480707168</v>
      </c>
      <c r="I131" s="64">
        <v>313.807943105697</v>
      </c>
      <c r="J131" s="64">
        <v>1.65016616899352</v>
      </c>
      <c r="K131" s="64">
        <v>3174.8515625</v>
      </c>
      <c r="L131" s="64">
        <v>3145.35546875</v>
      </c>
      <c r="M131" s="64">
        <v>0.990709457381127</v>
      </c>
    </row>
    <row r="132">
      <c r="C132" s="64">
        <v>1.0</v>
      </c>
      <c r="D132" s="64">
        <v>0.140699997544288</v>
      </c>
      <c r="E132" s="64">
        <v>0.983399987220764</v>
      </c>
      <c r="F132" s="64">
        <v>0.842699989676475</v>
      </c>
      <c r="G132" s="64">
        <v>5.98933905035226</v>
      </c>
      <c r="H132" s="64">
        <v>66.0735390186309</v>
      </c>
      <c r="I132" s="64">
        <v>101.336141109466</v>
      </c>
      <c r="J132" s="64">
        <v>1.53368720087617</v>
      </c>
      <c r="K132" s="64">
        <v>3352.33203125</v>
      </c>
      <c r="L132" s="64">
        <v>3142.98046875</v>
      </c>
      <c r="M132" s="64">
        <v>0.937550469181318</v>
      </c>
    </row>
    <row r="133">
      <c r="C133" s="64">
        <v>1.0</v>
      </c>
      <c r="D133" s="64">
        <v>0.0949999988079071</v>
      </c>
      <c r="E133" s="64">
        <v>0.992100000381469</v>
      </c>
      <c r="F133" s="64">
        <v>0.897100001573562</v>
      </c>
      <c r="G133" s="64">
        <v>9.44315802979667</v>
      </c>
      <c r="H133" s="64">
        <v>123.545822620391</v>
      </c>
      <c r="I133" s="64">
        <v>225.972391843795</v>
      </c>
      <c r="J133" s="64">
        <v>1.82905732505518</v>
      </c>
      <c r="K133" s="64">
        <v>3143.98046875</v>
      </c>
      <c r="L133" s="64">
        <v>3356.33203125</v>
      </c>
      <c r="M133" s="64">
        <v>1.06754226516694</v>
      </c>
    </row>
    <row r="134">
      <c r="C134" s="64">
        <v>1.0</v>
      </c>
      <c r="D134" s="64">
        <v>0.100900001823902</v>
      </c>
      <c r="E134" s="64">
        <v>0.986699998378753</v>
      </c>
      <c r="F134" s="64">
        <v>0.885799996554851</v>
      </c>
      <c r="G134" s="64">
        <v>8.77898890528082</v>
      </c>
      <c r="H134" s="64">
        <v>139.992801904678</v>
      </c>
      <c r="I134" s="64">
        <v>183.917164802551</v>
      </c>
      <c r="J134" s="64">
        <v>1.31376158131173</v>
      </c>
      <c r="K134" s="64">
        <v>3354.83203125</v>
      </c>
      <c r="L134" s="64">
        <v>3145.48046875</v>
      </c>
      <c r="M134" s="64">
        <v>0.937597006183944</v>
      </c>
    </row>
    <row r="135">
      <c r="C135" s="64">
        <v>2.0</v>
      </c>
      <c r="D135" s="64">
        <v>0.113499999046325</v>
      </c>
      <c r="E135" s="64">
        <v>0.990700006484985</v>
      </c>
      <c r="F135" s="64">
        <v>0.877200007438659</v>
      </c>
      <c r="G135" s="64">
        <v>7.72863449171154</v>
      </c>
      <c r="H135" s="64">
        <v>170.939883470535</v>
      </c>
      <c r="I135" s="64">
        <v>925.665595293045</v>
      </c>
      <c r="J135" s="64">
        <v>5.41515283911259</v>
      </c>
      <c r="K135" s="64">
        <v>3141.23046875</v>
      </c>
      <c r="L135" s="64">
        <v>3171.88671875</v>
      </c>
      <c r="M135" s="64">
        <v>1.00975931257033</v>
      </c>
    </row>
    <row r="136">
      <c r="C136" s="64">
        <v>1.0</v>
      </c>
      <c r="D136" s="64">
        <v>0.160999998450279</v>
      </c>
      <c r="E136" s="64">
        <v>0.986400008201599</v>
      </c>
      <c r="F136" s="64">
        <v>0.825400009751319</v>
      </c>
      <c r="G136" s="64">
        <v>5.12670818444898</v>
      </c>
      <c r="H136" s="64">
        <v>115.228967666625</v>
      </c>
      <c r="I136" s="64">
        <v>179.503486156463</v>
      </c>
      <c r="J136" s="64">
        <v>1.55779826714922</v>
      </c>
      <c r="K136" s="64">
        <v>3350.58203125</v>
      </c>
      <c r="L136" s="64">
        <v>3171.13671875</v>
      </c>
      <c r="M136" s="64">
        <v>0.946443540009956</v>
      </c>
    </row>
    <row r="137">
      <c r="C137" s="64">
        <v>1.0</v>
      </c>
      <c r="D137" s="64">
        <v>0.117600001394748</v>
      </c>
      <c r="E137" s="64">
        <v>0.991599977016449</v>
      </c>
      <c r="F137" s="64">
        <v>0.8739999756217</v>
      </c>
      <c r="G137" s="64">
        <v>7.43197249367318</v>
      </c>
      <c r="H137" s="64">
        <v>70.8231549263</v>
      </c>
      <c r="I137" s="64">
        <v>112.44904589653</v>
      </c>
      <c r="J137" s="64">
        <v>1.58774409320718</v>
      </c>
      <c r="K137" s="64">
        <v>3352.625</v>
      </c>
      <c r="L137" s="64">
        <v>3322.71875</v>
      </c>
      <c r="M137" s="64">
        <v>0.991079750941426</v>
      </c>
    </row>
    <row r="138">
      <c r="C138" s="64">
        <v>1.0</v>
      </c>
      <c r="D138" s="64">
        <v>0.121899999678134</v>
      </c>
      <c r="E138" s="64">
        <v>0.992500007152557</v>
      </c>
      <c r="F138" s="64">
        <v>0.870600007474422</v>
      </c>
      <c r="G138" s="64">
        <v>7.14191968640817</v>
      </c>
      <c r="H138" s="64">
        <v>90.0608336925506</v>
      </c>
      <c r="I138" s="64">
        <v>123.99390053749</v>
      </c>
      <c r="J138" s="64">
        <v>1.37677939958651</v>
      </c>
      <c r="K138" s="64">
        <v>3260.56484375</v>
      </c>
      <c r="L138" s="64">
        <v>3413.00390625</v>
      </c>
      <c r="M138" s="64">
        <v>1.04675234807619</v>
      </c>
    </row>
    <row r="139">
      <c r="C139" s="64">
        <v>1.0</v>
      </c>
      <c r="D139" s="64">
        <v>0.0979999974370002</v>
      </c>
      <c r="E139" s="64">
        <v>0.99150002002716</v>
      </c>
      <c r="F139" s="64">
        <v>0.89350002259016</v>
      </c>
      <c r="G139" s="64">
        <v>9.11734740773387</v>
      </c>
      <c r="H139" s="64">
        <v>396.600318431854</v>
      </c>
      <c r="I139" s="64">
        <v>798.831661224365</v>
      </c>
      <c r="J139" s="64">
        <v>2.01419823459275</v>
      </c>
      <c r="K139" s="64">
        <v>3389.33984375</v>
      </c>
      <c r="L139" s="64">
        <v>3208.328125</v>
      </c>
      <c r="M139" s="64">
        <v>0.946593812631746</v>
      </c>
    </row>
    <row r="140">
      <c r="C140" s="64">
        <v>1.0</v>
      </c>
      <c r="D140" s="64">
        <v>0.884400010108947</v>
      </c>
      <c r="E140" s="64">
        <v>0.991199970245361</v>
      </c>
      <c r="F140" s="64">
        <v>0.106799960136413</v>
      </c>
      <c r="G140" s="64">
        <v>0.120759790723269</v>
      </c>
      <c r="H140" s="64">
        <v>267.114743709564</v>
      </c>
      <c r="I140" s="64">
        <v>401.366334915161</v>
      </c>
      <c r="J140" s="64">
        <v>1.50259895556933</v>
      </c>
      <c r="K140" s="64">
        <v>3226.0747265625</v>
      </c>
      <c r="L140" s="64">
        <v>3188.81393229166</v>
      </c>
      <c r="M140" s="64">
        <v>0.98845011432499</v>
      </c>
    </row>
    <row r="141">
      <c r="C141" s="64">
        <v>2.0</v>
      </c>
      <c r="D141" s="64">
        <v>0.113499999046325</v>
      </c>
      <c r="E141" s="64">
        <v>0.988399982452392</v>
      </c>
      <c r="F141" s="64">
        <v>0.874899983406066</v>
      </c>
      <c r="G141" s="64">
        <v>7.70836996261974</v>
      </c>
      <c r="H141" s="64">
        <v>420.531555891037</v>
      </c>
      <c r="I141" s="64">
        <v>2540.019708395</v>
      </c>
      <c r="J141" s="64">
        <v>6.04002166499282</v>
      </c>
      <c r="K141" s="64">
        <v>3437.7890625</v>
      </c>
      <c r="L141" s="64">
        <v>3258.34375</v>
      </c>
      <c r="M141" s="64">
        <v>0.947802116640191</v>
      </c>
    </row>
    <row r="142">
      <c r="C142" s="64">
        <v>1.0</v>
      </c>
      <c r="D142" s="64">
        <v>0.102799996733665</v>
      </c>
      <c r="E142" s="64">
        <v>0.990700006484985</v>
      </c>
      <c r="F142" s="64">
        <v>0.887900009751319</v>
      </c>
      <c r="G142" s="64">
        <v>8.6371599023655</v>
      </c>
      <c r="H142" s="64">
        <v>272.090528964996</v>
      </c>
      <c r="I142" s="64">
        <v>577.080713748931</v>
      </c>
      <c r="J142" s="64">
        <v>2.1209143734039</v>
      </c>
      <c r="K142" s="64">
        <v>3465.09765625</v>
      </c>
      <c r="L142" s="64">
        <v>3285.5234375</v>
      </c>
      <c r="M142" s="64">
        <v>0.94817628922345</v>
      </c>
    </row>
    <row r="143">
      <c r="C143" s="64">
        <v>1.0</v>
      </c>
      <c r="D143" s="64">
        <v>0.35080000758171</v>
      </c>
      <c r="E143" s="64">
        <v>0.988900005817413</v>
      </c>
      <c r="F143" s="64">
        <v>0.638099998235702</v>
      </c>
      <c r="G143" s="64">
        <v>1.81898513239647</v>
      </c>
      <c r="H143" s="64">
        <v>331.43697810173</v>
      </c>
      <c r="I143" s="64">
        <v>365.417173624038</v>
      </c>
      <c r="J143" s="64">
        <v>1.10252385149335</v>
      </c>
      <c r="K143" s="64">
        <v>3475.25390625</v>
      </c>
      <c r="L143" s="64">
        <v>3286.04296875</v>
      </c>
      <c r="M143" s="64">
        <v>0.945554787476184</v>
      </c>
    </row>
    <row r="144">
      <c r="C144" s="64">
        <v>1.0</v>
      </c>
      <c r="D144" s="64">
        <v>0.115500003099441</v>
      </c>
      <c r="E144" s="64">
        <v>0.987100005149841</v>
      </c>
      <c r="F144" s="64">
        <v>0.871600002050399</v>
      </c>
      <c r="G144" s="64">
        <v>7.54632016156728</v>
      </c>
      <c r="H144" s="64">
        <v>295.764481782913</v>
      </c>
      <c r="I144" s="64">
        <v>917.027878284454</v>
      </c>
      <c r="J144" s="64">
        <v>3.10053415730134</v>
      </c>
      <c r="K144" s="64">
        <v>3474.31640625</v>
      </c>
      <c r="L144" s="64">
        <v>3294.87109375</v>
      </c>
      <c r="M144" s="64">
        <v>0.948350900862917</v>
      </c>
    </row>
    <row r="145">
      <c r="C145" s="64">
        <v>1.0</v>
      </c>
      <c r="D145" s="64">
        <v>0.0953999981284141</v>
      </c>
      <c r="E145" s="64">
        <v>0.992699980735778</v>
      </c>
      <c r="F145" s="64">
        <v>0.897299982607364</v>
      </c>
      <c r="G145" s="64">
        <v>9.40566037956882</v>
      </c>
      <c r="H145" s="64">
        <v>499.861985445022</v>
      </c>
      <c r="I145" s="64">
        <v>761.788876771926</v>
      </c>
      <c r="J145" s="64">
        <v>1.5239984214717</v>
      </c>
      <c r="K145" s="64">
        <v>3461.80234375</v>
      </c>
      <c r="L145" s="64">
        <v>3282.35546875</v>
      </c>
      <c r="M145" s="64">
        <v>0.948163743281306</v>
      </c>
    </row>
    <row r="146">
      <c r="C146" s="64">
        <v>1.0</v>
      </c>
      <c r="D146" s="64">
        <v>0.26690000295639</v>
      </c>
      <c r="E146" s="64">
        <v>0.990800023078918</v>
      </c>
      <c r="F146" s="64">
        <v>0.723900020122528</v>
      </c>
      <c r="G146" s="64">
        <v>2.71225182504328</v>
      </c>
      <c r="H146" s="64">
        <v>254.691813230514</v>
      </c>
      <c r="I146" s="64">
        <v>453.568256139755</v>
      </c>
      <c r="J146" s="64">
        <v>1.78085133709909</v>
      </c>
      <c r="K146" s="64">
        <v>3258.003671875</v>
      </c>
      <c r="L146" s="64">
        <v>3251.75817418981</v>
      </c>
      <c r="M146" s="64">
        <v>0.998083029267554</v>
      </c>
    </row>
    <row r="147">
      <c r="C147" s="64">
        <v>2.0</v>
      </c>
      <c r="D147" s="64">
        <v>0.0979999974370002</v>
      </c>
      <c r="E147" s="64">
        <v>0.991999983787536</v>
      </c>
      <c r="F147" s="64">
        <v>0.893999986350536</v>
      </c>
      <c r="G147" s="64">
        <v>9.12244907889153</v>
      </c>
      <c r="H147" s="64">
        <v>365.545298576355</v>
      </c>
      <c r="I147" s="64">
        <v>2294.68534350395</v>
      </c>
      <c r="J147" s="64">
        <v>6.27743087502639</v>
      </c>
      <c r="K147" s="64">
        <v>3283.41796875</v>
      </c>
      <c r="L147" s="64">
        <v>3283.66796875</v>
      </c>
      <c r="M147" s="64">
        <v>1.00007614016929</v>
      </c>
    </row>
    <row r="148">
      <c r="C148" s="64">
        <v>1.0</v>
      </c>
      <c r="D148" s="64">
        <v>0.113499999046325</v>
      </c>
      <c r="E148" s="64">
        <v>0.99040001630783</v>
      </c>
      <c r="F148" s="64">
        <v>0.876900017261505</v>
      </c>
      <c r="G148" s="64">
        <v>7.72599140642805</v>
      </c>
      <c r="H148" s="64">
        <v>960.412843227386</v>
      </c>
      <c r="I148" s="64">
        <v>1332.97863435745</v>
      </c>
      <c r="J148" s="64">
        <v>1.38792254160001</v>
      </c>
      <c r="K148" s="64">
        <v>3258.274453125</v>
      </c>
      <c r="L148" s="64">
        <v>3434.26171875</v>
      </c>
      <c r="M148" s="64">
        <v>1.05401241305998</v>
      </c>
    </row>
    <row r="149">
      <c r="C149" s="64">
        <v>1.0</v>
      </c>
      <c r="D149" s="64">
        <v>0.113499999046325</v>
      </c>
      <c r="E149" s="64">
        <v>0.990899980068206</v>
      </c>
      <c r="F149" s="64">
        <v>0.877399981021881</v>
      </c>
      <c r="G149" s="64">
        <v>7.73039637351684</v>
      </c>
      <c r="H149" s="64">
        <v>211.937972068786</v>
      </c>
      <c r="I149" s="64">
        <v>308.410036563873</v>
      </c>
      <c r="J149" s="64">
        <v>1.45519008959742</v>
      </c>
      <c r="K149" s="64">
        <v>2341.55234375</v>
      </c>
      <c r="L149" s="64">
        <v>2333.30020254629</v>
      </c>
      <c r="M149" s="64">
        <v>0.996475781877893</v>
      </c>
    </row>
    <row r="150">
      <c r="C150" s="64">
        <v>1.0</v>
      </c>
      <c r="D150" s="64">
        <v>0.113499999046325</v>
      </c>
      <c r="E150" s="64">
        <v>0.990499973297119</v>
      </c>
      <c r="F150" s="64">
        <v>0.876999974250793</v>
      </c>
      <c r="G150" s="64">
        <v>7.72687208475518</v>
      </c>
      <c r="H150" s="64">
        <v>169.780443906784</v>
      </c>
      <c r="I150" s="64">
        <v>241.215822458267</v>
      </c>
      <c r="J150" s="64">
        <v>1.42075151241036</v>
      </c>
      <c r="K150" s="64">
        <v>2398.03052455357</v>
      </c>
      <c r="L150" s="64">
        <v>2383.01395089285</v>
      </c>
      <c r="M150" s="64">
        <v>0.9937379555819</v>
      </c>
    </row>
    <row r="151">
      <c r="C151" s="64">
        <v>1.0</v>
      </c>
      <c r="D151" s="64">
        <v>0.113499999046325</v>
      </c>
      <c r="E151" s="64">
        <v>0.991100013256073</v>
      </c>
      <c r="F151" s="64">
        <v>0.877600014209747</v>
      </c>
      <c r="G151" s="64">
        <v>7.7321587804732</v>
      </c>
      <c r="H151" s="64">
        <v>254.675971031188</v>
      </c>
      <c r="I151" s="64">
        <v>506.995783805847</v>
      </c>
      <c r="J151" s="64">
        <v>1.99074840768451</v>
      </c>
      <c r="K151" s="64">
        <v>2475.9020703125</v>
      </c>
      <c r="L151" s="64">
        <v>2444.17838541666</v>
      </c>
      <c r="M151" s="64">
        <v>0.987187019520594</v>
      </c>
    </row>
    <row r="152">
      <c r="C152" s="64">
        <v>1.0</v>
      </c>
      <c r="D152" s="64">
        <v>0.113499999046325</v>
      </c>
      <c r="E152" s="64">
        <v>0.99040001630783</v>
      </c>
      <c r="F152" s="64">
        <v>0.876900017261505</v>
      </c>
      <c r="G152" s="64">
        <v>7.72599140642805</v>
      </c>
      <c r="H152" s="64">
        <v>255.148333549499</v>
      </c>
      <c r="I152" s="64">
        <v>438.108566761016</v>
      </c>
      <c r="J152" s="64">
        <v>1.71707398855506</v>
      </c>
      <c r="K152" s="64">
        <v>2454.66796875</v>
      </c>
      <c r="L152" s="64">
        <v>2478.23828125</v>
      </c>
      <c r="M152" s="64">
        <v>1.0096022406289</v>
      </c>
    </row>
    <row r="153">
      <c r="C153" s="64">
        <v>1.0</v>
      </c>
      <c r="D153" s="64">
        <v>0.113499999046325</v>
      </c>
      <c r="E153" s="64">
        <v>0.990499973297119</v>
      </c>
      <c r="F153" s="64">
        <v>0.876999974250793</v>
      </c>
      <c r="G153" s="64">
        <v>7.72687208475518</v>
      </c>
      <c r="H153" s="64">
        <v>242.751725673675</v>
      </c>
      <c r="I153" s="64">
        <v>381.379394292831</v>
      </c>
      <c r="J153" s="64">
        <v>1.57106769574733</v>
      </c>
      <c r="K153" s="64">
        <v>2485.8362890625</v>
      </c>
      <c r="L153" s="64">
        <v>2486.3359375</v>
      </c>
      <c r="M153" s="64">
        <v>1.00020099812674</v>
      </c>
    </row>
    <row r="154">
      <c r="C154" s="64">
        <v>1.0</v>
      </c>
      <c r="D154" s="64">
        <v>0.113499999046325</v>
      </c>
      <c r="E154" s="64">
        <v>0.988099992275238</v>
      </c>
      <c r="F154" s="64">
        <v>0.874599993228912</v>
      </c>
      <c r="G154" s="64">
        <v>7.70572687733626</v>
      </c>
      <c r="H154" s="64">
        <v>276.831158638</v>
      </c>
      <c r="I154" s="64">
        <v>430.519176721572</v>
      </c>
      <c r="J154" s="64">
        <v>1.55516878533367</v>
      </c>
      <c r="K154" s="64">
        <v>2350.5484375</v>
      </c>
      <c r="L154" s="64">
        <v>2317.34505208333</v>
      </c>
      <c r="M154" s="64">
        <v>0.985874196469662</v>
      </c>
    </row>
    <row r="155">
      <c r="C155" s="64">
        <v>1.0</v>
      </c>
      <c r="D155" s="64">
        <v>0.113499999046325</v>
      </c>
      <c r="E155" s="64">
        <v>0.972599983215332</v>
      </c>
      <c r="F155" s="64">
        <v>0.859099984169006</v>
      </c>
      <c r="G155" s="64">
        <v>7.56916291971385</v>
      </c>
      <c r="H155" s="64">
        <v>198.509579420089</v>
      </c>
      <c r="I155" s="64">
        <v>336.060245275497</v>
      </c>
      <c r="J155" s="64">
        <v>1.69291701819749</v>
      </c>
      <c r="K155" s="64">
        <v>2428.63582589285</v>
      </c>
      <c r="L155" s="64">
        <v>2407.28050595238</v>
      </c>
      <c r="M155" s="64">
        <v>0.991206866129208</v>
      </c>
    </row>
    <row r="156">
      <c r="C156" s="64">
        <v>1.0</v>
      </c>
      <c r="D156" s="64">
        <v>0.113499999046325</v>
      </c>
      <c r="E156" s="64">
        <v>0.988300025463104</v>
      </c>
      <c r="F156" s="64">
        <v>0.874800026416778</v>
      </c>
      <c r="G156" s="64">
        <v>7.70748928429262</v>
      </c>
      <c r="H156" s="64">
        <v>216.689865589141</v>
      </c>
      <c r="I156" s="64">
        <v>342.309588193893</v>
      </c>
      <c r="J156" s="64">
        <v>1.57972126321281</v>
      </c>
      <c r="K156" s="64">
        <v>2469.23102678571</v>
      </c>
      <c r="L156" s="64">
        <v>2426.65718005952</v>
      </c>
      <c r="M156" s="64">
        <v>0.982758257018335</v>
      </c>
    </row>
    <row r="157">
      <c r="C157" s="64">
        <v>1.0</v>
      </c>
      <c r="D157" s="64">
        <v>0.113499999046325</v>
      </c>
      <c r="E157" s="64">
        <v>0.97460001707077</v>
      </c>
      <c r="F157" s="64">
        <v>0.861100018024444</v>
      </c>
      <c r="G157" s="64">
        <v>7.58678436352216</v>
      </c>
      <c r="H157" s="64">
        <v>215.593706607818</v>
      </c>
      <c r="I157" s="64">
        <v>346.279038190841</v>
      </c>
      <c r="J157" s="64">
        <v>1.60616487206071</v>
      </c>
      <c r="K157" s="64">
        <v>2417.83677455357</v>
      </c>
      <c r="L157" s="64">
        <v>2376.0706845238</v>
      </c>
      <c r="M157" s="64">
        <v>0.982725843833079</v>
      </c>
    </row>
    <row r="158">
      <c r="A158" s="39" t="s">
        <v>109</v>
      </c>
      <c r="C158" s="64">
        <v>1.0</v>
      </c>
      <c r="D158" s="64">
        <v>0.100000001490116</v>
      </c>
      <c r="E158" s="64">
        <v>0.678200006484985</v>
      </c>
      <c r="F158" s="64">
        <v>0.578200004994869</v>
      </c>
      <c r="G158" s="64">
        <v>5.78199996379017</v>
      </c>
      <c r="H158" s="64">
        <v>214.439138412475</v>
      </c>
      <c r="I158" s="64">
        <v>295.444148354875</v>
      </c>
      <c r="J158" s="64">
        <v>1.37775291647826</v>
      </c>
      <c r="K158" s="64">
        <v>3589.39747596153</v>
      </c>
      <c r="L158" s="64">
        <v>2817.8125</v>
      </c>
      <c r="M158" s="64">
        <v>0.785037744878102</v>
      </c>
    </row>
    <row r="159">
      <c r="C159" s="64">
        <v>1.0</v>
      </c>
      <c r="D159" s="64">
        <v>0.100000001490116</v>
      </c>
      <c r="E159" s="64">
        <v>0.677600026130676</v>
      </c>
      <c r="F159" s="64">
        <v>0.57760002464056</v>
      </c>
      <c r="G159" s="64">
        <v>5.77600016033649</v>
      </c>
      <c r="H159" s="64">
        <v>180.681828737258</v>
      </c>
      <c r="I159" s="64">
        <v>235.227247238159</v>
      </c>
      <c r="J159" s="64">
        <v>1.30188657532472</v>
      </c>
      <c r="K159" s="64">
        <v>2904.97961647727</v>
      </c>
      <c r="L159" s="64">
        <v>3017.37109375</v>
      </c>
      <c r="M159" s="64">
        <v>1.03868924815693</v>
      </c>
    </row>
    <row r="160">
      <c r="C160" s="64">
        <v>1.0</v>
      </c>
      <c r="D160" s="64">
        <v>0.100000001490116</v>
      </c>
      <c r="E160" s="64">
        <v>0.685199975967407</v>
      </c>
      <c r="F160" s="64">
        <v>0.585199974477291</v>
      </c>
      <c r="G160" s="64">
        <v>5.85199965757132</v>
      </c>
      <c r="H160" s="64">
        <v>223.225487470626</v>
      </c>
      <c r="I160" s="64">
        <v>302.932933807373</v>
      </c>
      <c r="J160" s="64">
        <v>1.35707144036244</v>
      </c>
      <c r="K160" s="64">
        <v>3025.78705357142</v>
      </c>
      <c r="L160" s="64">
        <v>2969.6796875</v>
      </c>
      <c r="M160" s="64">
        <v>0.981456934979874</v>
      </c>
    </row>
    <row r="161">
      <c r="C161" s="64">
        <v>1.0</v>
      </c>
      <c r="D161" s="64">
        <v>0.100000001490116</v>
      </c>
      <c r="E161" s="64">
        <v>0.680199980735778</v>
      </c>
      <c r="F161" s="64">
        <v>0.580199979245662</v>
      </c>
      <c r="G161" s="64">
        <v>5.80199970600009</v>
      </c>
      <c r="H161" s="64">
        <v>244.449898719787</v>
      </c>
      <c r="I161" s="64">
        <v>317.22017455101</v>
      </c>
      <c r="J161" s="64">
        <v>1.29768994060676</v>
      </c>
      <c r="K161" s="64">
        <v>3619.88375</v>
      </c>
      <c r="L161" s="64">
        <v>2910.359375</v>
      </c>
      <c r="M161" s="64">
        <v>0.803992496996623</v>
      </c>
    </row>
    <row r="162">
      <c r="C162" s="64">
        <v>1.0</v>
      </c>
      <c r="D162" s="64">
        <v>0.100000001490116</v>
      </c>
      <c r="E162" s="64">
        <v>0.682500004768371</v>
      </c>
      <c r="F162" s="64">
        <v>0.582500003278255</v>
      </c>
      <c r="G162" s="64">
        <v>5.82499994598329</v>
      </c>
      <c r="H162" s="64">
        <v>255.691905498504</v>
      </c>
      <c r="I162" s="64">
        <v>334.654099464416</v>
      </c>
      <c r="J162" s="64">
        <v>1.30881773051033</v>
      </c>
      <c r="K162" s="64">
        <v>2861.67182617187</v>
      </c>
      <c r="L162" s="64">
        <v>3036.06640625</v>
      </c>
      <c r="M162" s="64">
        <v>1.06094150226562</v>
      </c>
    </row>
    <row r="163">
      <c r="C163" s="64">
        <v>1.0</v>
      </c>
      <c r="D163" s="64">
        <v>0.100000001490116</v>
      </c>
      <c r="E163" s="64">
        <v>0.674300014972686</v>
      </c>
      <c r="F163" s="64">
        <v>0.57430001348257</v>
      </c>
      <c r="G163" s="64">
        <v>5.74300004924833</v>
      </c>
      <c r="H163" s="64">
        <v>165.020131349563</v>
      </c>
      <c r="I163" s="64">
        <v>225.807639837265</v>
      </c>
      <c r="J163" s="64">
        <v>1.36836419890452</v>
      </c>
      <c r="K163" s="64">
        <v>3029.032734375</v>
      </c>
      <c r="L163" s="64">
        <v>3031.71484375</v>
      </c>
      <c r="M163" s="64">
        <v>1.00088546727955</v>
      </c>
    </row>
    <row r="164">
      <c r="C164" s="64">
        <v>1.0</v>
      </c>
      <c r="D164" s="64">
        <v>0.100000001490116</v>
      </c>
      <c r="E164" s="64">
        <v>0.685000002384185</v>
      </c>
      <c r="F164" s="64">
        <v>0.585000000894069</v>
      </c>
      <c r="G164" s="64">
        <v>5.8499999217689</v>
      </c>
      <c r="H164" s="64">
        <v>186.377665042877</v>
      </c>
      <c r="I164" s="64">
        <v>258.785252571105</v>
      </c>
      <c r="J164" s="64">
        <v>1.38849927383504</v>
      </c>
      <c r="K164" s="64">
        <v>3033.2642578125</v>
      </c>
      <c r="L164" s="64">
        <v>2861.9296875</v>
      </c>
      <c r="M164" s="64">
        <v>0.943514789431481</v>
      </c>
    </row>
    <row r="165">
      <c r="C165" s="64">
        <v>1.0</v>
      </c>
      <c r="D165" s="64">
        <v>0.203500002622604</v>
      </c>
      <c r="E165" s="64">
        <v>0.662500023841857</v>
      </c>
      <c r="F165" s="64">
        <v>0.459000021219253</v>
      </c>
      <c r="G165" s="64">
        <v>2.25552833073167</v>
      </c>
      <c r="H165" s="64">
        <v>156.962927341461</v>
      </c>
      <c r="I165" s="64">
        <v>280.364028215408</v>
      </c>
      <c r="J165" s="64">
        <v>1.78617991499035</v>
      </c>
      <c r="K165" s="64">
        <v>4196.811640625</v>
      </c>
      <c r="L165" s="64">
        <v>3431.48776041666</v>
      </c>
      <c r="M165" s="64">
        <v>0.817641594204509</v>
      </c>
    </row>
    <row r="166">
      <c r="C166" s="64">
        <v>1.0</v>
      </c>
      <c r="D166" s="64">
        <v>0.0807999968528747</v>
      </c>
      <c r="E166" s="64">
        <v>0.695699989795684</v>
      </c>
      <c r="F166" s="64">
        <v>0.61489999294281</v>
      </c>
      <c r="G166" s="64">
        <v>7.61014872392204</v>
      </c>
      <c r="H166" s="64">
        <v>410.696727275848</v>
      </c>
      <c r="I166" s="64">
        <v>495.300521373748</v>
      </c>
      <c r="J166" s="64">
        <v>1.20600065322915</v>
      </c>
      <c r="K166" s="64">
        <v>3677.52260044642</v>
      </c>
      <c r="L166" s="64">
        <v>3796.74906994047</v>
      </c>
      <c r="M166" s="64">
        <v>1.03242032271387</v>
      </c>
    </row>
    <row r="167">
      <c r="C167" s="64">
        <v>1.0</v>
      </c>
      <c r="D167" s="64">
        <v>0.121600002050399</v>
      </c>
      <c r="E167" s="64">
        <v>0.715099990367889</v>
      </c>
      <c r="F167" s="64">
        <v>0.593499988317489</v>
      </c>
      <c r="G167" s="64">
        <v>4.88075640057555</v>
      </c>
      <c r="H167" s="64">
        <v>106.391120433807</v>
      </c>
      <c r="I167" s="64">
        <v>144.984988451004</v>
      </c>
      <c r="J167" s="64">
        <v>1.36275459699861</v>
      </c>
      <c r="K167" s="64">
        <v>4445.86552734375</v>
      </c>
      <c r="L167" s="64">
        <v>3739.54134114583</v>
      </c>
      <c r="M167" s="64">
        <v>0.841127856464898</v>
      </c>
    </row>
    <row r="168">
      <c r="C168" s="64">
        <v>1.0</v>
      </c>
      <c r="D168" s="64">
        <v>0.0920000001788139</v>
      </c>
      <c r="E168" s="64">
        <v>0.656000018119812</v>
      </c>
      <c r="F168" s="64">
        <v>0.564000017940998</v>
      </c>
      <c r="G168" s="64">
        <v>6.13043496570424</v>
      </c>
      <c r="H168" s="64">
        <v>276.819748401641</v>
      </c>
      <c r="I168" s="64">
        <v>490.174283981323</v>
      </c>
      <c r="J168" s="64">
        <v>1.77073451880363</v>
      </c>
      <c r="K168" s="64">
        <v>3754.265234375</v>
      </c>
      <c r="L168" s="64">
        <v>3624.94609375</v>
      </c>
      <c r="M168" s="64">
        <v>0.965554074485488</v>
      </c>
    </row>
    <row r="169">
      <c r="C169" s="64">
        <v>1.0</v>
      </c>
      <c r="D169" s="64">
        <v>0.100000001490116</v>
      </c>
      <c r="E169" s="64">
        <v>0.665499985218048</v>
      </c>
      <c r="F169" s="64">
        <v>0.565499983727932</v>
      </c>
      <c r="G169" s="64">
        <v>5.65499975301325</v>
      </c>
      <c r="H169" s="64">
        <v>83.4918718338012</v>
      </c>
      <c r="I169" s="64">
        <v>114.781402349472</v>
      </c>
      <c r="J169" s="64">
        <v>1.37476139686933</v>
      </c>
      <c r="K169" s="64">
        <v>3748.03125</v>
      </c>
      <c r="L169" s="64">
        <v>4452.9140625</v>
      </c>
      <c r="M169" s="64">
        <v>1.18806748542985</v>
      </c>
    </row>
    <row r="170">
      <c r="C170" s="64">
        <v>1.0</v>
      </c>
      <c r="D170" s="64">
        <v>0.277599990367889</v>
      </c>
      <c r="E170" s="64">
        <v>0.648999989032745</v>
      </c>
      <c r="F170" s="64">
        <v>0.371399998664855</v>
      </c>
      <c r="G170" s="64">
        <v>1.33789629521477</v>
      </c>
      <c r="H170" s="64">
        <v>609.876769542694</v>
      </c>
      <c r="I170" s="64">
        <v>1226.80270695686</v>
      </c>
      <c r="J170" s="64">
        <v>2.01155834788847</v>
      </c>
      <c r="K170" s="64">
        <v>3624.875</v>
      </c>
      <c r="L170" s="64">
        <v>3624.875</v>
      </c>
      <c r="M170" s="64">
        <v>1.0</v>
      </c>
    </row>
    <row r="171">
      <c r="C171" s="64">
        <v>1.0</v>
      </c>
      <c r="D171" s="64">
        <v>0.116899996995925</v>
      </c>
      <c r="E171" s="64">
        <v>0.703400015830993</v>
      </c>
      <c r="F171" s="64">
        <v>0.586500018835067</v>
      </c>
      <c r="G171" s="64">
        <v>5.01710892991304</v>
      </c>
      <c r="H171" s="64">
        <v>130.373111486434</v>
      </c>
      <c r="I171" s="64">
        <v>235.790736913681</v>
      </c>
      <c r="J171" s="64">
        <v>1.80858410315853</v>
      </c>
      <c r="K171" s="64">
        <v>3625.23828125</v>
      </c>
      <c r="L171" s="64">
        <v>3627.48828125</v>
      </c>
      <c r="M171" s="64">
        <v>1.00062064885821</v>
      </c>
    </row>
    <row r="172">
      <c r="C172" s="64">
        <v>1.0</v>
      </c>
      <c r="D172" s="64">
        <v>0.239600002765655</v>
      </c>
      <c r="E172" s="64">
        <v>0.44319999217987</v>
      </c>
      <c r="F172" s="64">
        <v>0.203599989414215</v>
      </c>
      <c r="G172" s="64">
        <v>0.849749528648166</v>
      </c>
      <c r="H172" s="64">
        <v>686.598020553588</v>
      </c>
      <c r="I172" s="64">
        <v>1768.79115891456</v>
      </c>
      <c r="J172" s="64">
        <v>2.57616699431849</v>
      </c>
      <c r="K172" s="64">
        <v>3627.27822265625</v>
      </c>
      <c r="L172" s="64">
        <v>3625.29182942708</v>
      </c>
      <c r="M172" s="64">
        <v>0.999452373623627</v>
      </c>
    </row>
    <row r="173">
      <c r="C173" s="64">
        <v>1.0</v>
      </c>
      <c r="D173" s="64">
        <v>0.100000001490116</v>
      </c>
      <c r="E173" s="64">
        <v>0.653199970722198</v>
      </c>
      <c r="F173" s="64">
        <v>0.553199969232082</v>
      </c>
      <c r="G173" s="64">
        <v>5.5319996098876</v>
      </c>
      <c r="H173" s="64">
        <v>254.182379961013</v>
      </c>
      <c r="I173" s="64">
        <v>315.475791931152</v>
      </c>
      <c r="J173" s="64">
        <v>1.24113949983291</v>
      </c>
      <c r="K173" s="64">
        <v>3627.62109375</v>
      </c>
      <c r="L173" s="64">
        <v>3632.37109375</v>
      </c>
      <c r="M173" s="64">
        <v>1.00130939805377</v>
      </c>
    </row>
    <row r="174">
      <c r="C174" s="64">
        <v>1.0</v>
      </c>
      <c r="D174" s="64">
        <v>0.0820000022649765</v>
      </c>
      <c r="E174" s="64">
        <v>0.696699976921081</v>
      </c>
      <c r="F174" s="64">
        <v>0.614699974656105</v>
      </c>
      <c r="G174" s="64">
        <v>7.49634094728132</v>
      </c>
      <c r="H174" s="64">
        <v>170.796386480331</v>
      </c>
      <c r="I174" s="64">
        <v>245.299065828323</v>
      </c>
      <c r="J174" s="64">
        <v>1.43620758543724</v>
      </c>
      <c r="K174" s="64">
        <v>3625.12109375</v>
      </c>
      <c r="L174" s="64">
        <v>3744.8125</v>
      </c>
      <c r="M174" s="64">
        <v>1.03301721601972</v>
      </c>
    </row>
    <row r="175">
      <c r="C175" s="64">
        <v>1.0</v>
      </c>
      <c r="D175" s="64">
        <v>0.329100012779235</v>
      </c>
      <c r="E175" s="64">
        <v>0.64190000295639</v>
      </c>
      <c r="F175" s="64">
        <v>0.312799990177154</v>
      </c>
      <c r="G175" s="64">
        <v>0.950470914709397</v>
      </c>
      <c r="H175" s="64">
        <v>386.549428462982</v>
      </c>
      <c r="I175" s="64">
        <v>1032.43208193779</v>
      </c>
      <c r="J175" s="64">
        <v>2.670892791235</v>
      </c>
      <c r="K175" s="64">
        <v>4445.4453125</v>
      </c>
      <c r="L175" s="64">
        <v>3742.3125</v>
      </c>
      <c r="M175" s="64">
        <v>0.841830736164297</v>
      </c>
    </row>
    <row r="176">
      <c r="C176" s="64">
        <v>1.0</v>
      </c>
      <c r="D176" s="64">
        <v>0.0812000036239624</v>
      </c>
      <c r="E176" s="64">
        <v>0.654399991035461</v>
      </c>
      <c r="F176" s="64">
        <v>0.573199987411499</v>
      </c>
      <c r="G176" s="64">
        <v>7.05911283041304</v>
      </c>
      <c r="H176" s="64">
        <v>93.2444927692413</v>
      </c>
      <c r="I176" s="64">
        <v>129.310169696807</v>
      </c>
      <c r="J176" s="64">
        <v>1.38678613456368</v>
      </c>
      <c r="K176" s="64">
        <v>3744.0703125</v>
      </c>
      <c r="L176" s="64">
        <v>5034.640625</v>
      </c>
      <c r="M176" s="64">
        <v>1.34469713567912</v>
      </c>
    </row>
    <row r="177">
      <c r="C177" s="64">
        <v>1.0</v>
      </c>
      <c r="D177" s="64">
        <v>0.100000001490116</v>
      </c>
      <c r="E177" s="64">
        <v>0.68529999256134</v>
      </c>
      <c r="F177" s="64">
        <v>0.585299991071224</v>
      </c>
      <c r="G177" s="64">
        <v>5.85299982349574</v>
      </c>
      <c r="H177" s="64">
        <v>632.304300308227</v>
      </c>
      <c r="I177" s="64">
        <v>762.981034517288</v>
      </c>
      <c r="J177" s="64">
        <v>1.20666747663326</v>
      </c>
      <c r="K177" s="64">
        <v>3750.32254464285</v>
      </c>
      <c r="L177" s="64">
        <v>3630.3828125</v>
      </c>
      <c r="M177" s="64">
        <v>0.968018822190591</v>
      </c>
    </row>
    <row r="178">
      <c r="C178" s="64">
        <v>1.0</v>
      </c>
      <c r="D178" s="64">
        <v>0.092299997806549</v>
      </c>
      <c r="E178" s="64">
        <v>0.537199974060058</v>
      </c>
      <c r="F178" s="64">
        <v>0.444899976253509</v>
      </c>
      <c r="G178" s="64">
        <v>4.82015153657936</v>
      </c>
      <c r="H178" s="64">
        <v>710.739030838012</v>
      </c>
      <c r="I178" s="64">
        <v>1632.57673978805</v>
      </c>
      <c r="J178" s="64">
        <v>2.29701292450919</v>
      </c>
      <c r="K178" s="64">
        <v>3632.67092633928</v>
      </c>
      <c r="L178" s="64">
        <v>3713.68080357142</v>
      </c>
      <c r="M178" s="64">
        <v>1.02230036215082</v>
      </c>
    </row>
    <row r="179">
      <c r="C179" s="64">
        <v>1.0</v>
      </c>
      <c r="D179" s="64">
        <v>0.231199994683265</v>
      </c>
      <c r="E179" s="64">
        <v>0.665499985218048</v>
      </c>
      <c r="F179" s="64">
        <v>0.434299990534782</v>
      </c>
      <c r="G179" s="64">
        <v>1.87846020987048</v>
      </c>
      <c r="H179" s="64">
        <v>140.515817403793</v>
      </c>
      <c r="I179" s="64">
        <v>201.881441831588</v>
      </c>
      <c r="J179" s="64">
        <v>1.4367168448478</v>
      </c>
      <c r="K179" s="64">
        <v>4455.06467013888</v>
      </c>
      <c r="L179" s="64">
        <v>3750.08203125</v>
      </c>
      <c r="M179" s="64">
        <v>0.841757035848615</v>
      </c>
    </row>
    <row r="180">
      <c r="C180" s="64">
        <v>1.0</v>
      </c>
      <c r="D180" s="64">
        <v>0.202299997210502</v>
      </c>
      <c r="E180" s="64">
        <v>0.694000005722045</v>
      </c>
      <c r="F180" s="64">
        <v>0.491700008511543</v>
      </c>
      <c r="G180" s="64">
        <v>2.43054876565275</v>
      </c>
      <c r="H180" s="64">
        <v>140.575397253036</v>
      </c>
      <c r="I180" s="64">
        <v>191.98438835144</v>
      </c>
      <c r="J180" s="64">
        <v>1.3657040428338</v>
      </c>
      <c r="K180" s="64">
        <v>3761.625</v>
      </c>
      <c r="L180" s="64">
        <v>4348.53515625</v>
      </c>
      <c r="M180" s="64">
        <v>1.15602569534443</v>
      </c>
    </row>
    <row r="181">
      <c r="C181" s="64">
        <v>1.0</v>
      </c>
      <c r="D181" s="64">
        <v>0.14589999616146</v>
      </c>
      <c r="E181" s="64">
        <v>0.667200028896331</v>
      </c>
      <c r="F181" s="64">
        <v>0.52130003273487</v>
      </c>
      <c r="G181" s="64">
        <v>3.57299552056171</v>
      </c>
      <c r="H181" s="64">
        <v>238.854027032852</v>
      </c>
      <c r="I181" s="64">
        <v>308.936908483505</v>
      </c>
      <c r="J181" s="64">
        <v>1.29341302016655</v>
      </c>
      <c r="K181" s="64">
        <v>3768.302578125</v>
      </c>
      <c r="L181" s="64">
        <v>3761.84765625</v>
      </c>
      <c r="M181" s="64">
        <v>0.99828704788398</v>
      </c>
    </row>
    <row r="182">
      <c r="C182" s="64">
        <v>1.0</v>
      </c>
      <c r="D182" s="64">
        <v>0.100000001490116</v>
      </c>
      <c r="E182" s="64">
        <v>0.679499983787536</v>
      </c>
      <c r="F182" s="64">
        <v>0.57949998229742</v>
      </c>
      <c r="G182" s="64">
        <v>5.79499973662198</v>
      </c>
      <c r="H182" s="64">
        <v>239.712675333023</v>
      </c>
      <c r="I182" s="64">
        <v>366.301188468933</v>
      </c>
      <c r="J182" s="64">
        <v>1.52808435332026</v>
      </c>
      <c r="K182" s="64">
        <v>3643.40625</v>
      </c>
      <c r="L182" s="64">
        <v>3761.34765625</v>
      </c>
      <c r="M182" s="64">
        <v>1.03237119282265</v>
      </c>
    </row>
    <row r="183">
      <c r="C183" s="64">
        <v>1.0</v>
      </c>
      <c r="D183" s="64">
        <v>0.100000001490116</v>
      </c>
      <c r="E183" s="64">
        <v>0.653699994087219</v>
      </c>
      <c r="F183" s="64">
        <v>0.553699992597103</v>
      </c>
      <c r="G183" s="64">
        <v>5.5369998434633</v>
      </c>
      <c r="H183" s="64">
        <v>82.0612797737121</v>
      </c>
      <c r="I183" s="64">
        <v>112.911264181137</v>
      </c>
      <c r="J183" s="64">
        <v>1.37593837791093</v>
      </c>
      <c r="K183" s="64">
        <v>4463.74609375</v>
      </c>
      <c r="L183" s="64">
        <v>3760.61328125</v>
      </c>
      <c r="M183" s="64">
        <v>0.842479209674469</v>
      </c>
    </row>
    <row r="184">
      <c r="C184" s="64">
        <v>1.0</v>
      </c>
      <c r="D184" s="64">
        <v>0.186599999666214</v>
      </c>
      <c r="E184" s="64">
        <v>0.678200006484985</v>
      </c>
      <c r="F184" s="64">
        <v>0.491600006818771</v>
      </c>
      <c r="G184" s="64">
        <v>2.63451236708539</v>
      </c>
      <c r="H184" s="64">
        <v>139.771885633468</v>
      </c>
      <c r="I184" s="64">
        <v>195.027640104293</v>
      </c>
      <c r="J184" s="64">
        <v>1.3953281035052</v>
      </c>
      <c r="K184" s="64">
        <v>4479.484375</v>
      </c>
      <c r="L184" s="64">
        <v>3776.3515625</v>
      </c>
      <c r="M184" s="64">
        <v>0.843032645358875</v>
      </c>
    </row>
    <row r="185">
      <c r="C185" s="64">
        <v>1.0</v>
      </c>
      <c r="D185" s="64">
        <v>0.0781999975442886</v>
      </c>
      <c r="E185" s="64">
        <v>0.668500006198883</v>
      </c>
      <c r="F185" s="64">
        <v>0.590300008654594</v>
      </c>
      <c r="G185" s="64">
        <v>7.54859369810437</v>
      </c>
      <c r="H185" s="64">
        <v>360.570358753204</v>
      </c>
      <c r="I185" s="64">
        <v>618.793913841247</v>
      </c>
      <c r="J185" s="64">
        <v>1.7161530303848</v>
      </c>
      <c r="K185" s="64">
        <v>3774.35546875</v>
      </c>
      <c r="L185" s="64">
        <v>3775.60546875</v>
      </c>
      <c r="M185" s="64">
        <v>1.00033118237281</v>
      </c>
    </row>
    <row r="186">
      <c r="C186" s="64">
        <v>1.0</v>
      </c>
      <c r="D186" s="64">
        <v>0.0794999971985817</v>
      </c>
      <c r="E186" s="64">
        <v>0.696300029754638</v>
      </c>
      <c r="F186" s="64">
        <v>0.616800032556057</v>
      </c>
      <c r="G186" s="64">
        <v>7.75849124894133</v>
      </c>
      <c r="H186" s="64">
        <v>138.316359996795</v>
      </c>
      <c r="I186" s="64">
        <v>187.221468925476</v>
      </c>
      <c r="J186" s="64">
        <v>1.35357429106588</v>
      </c>
      <c r="K186" s="64">
        <v>4359.546875</v>
      </c>
      <c r="L186" s="64">
        <v>3656.4140625</v>
      </c>
      <c r="M186" s="64">
        <v>0.838714244241266</v>
      </c>
    </row>
    <row r="187">
      <c r="C187" s="64">
        <v>1.0</v>
      </c>
      <c r="D187" s="64">
        <v>0.57719999551773</v>
      </c>
      <c r="E187" s="64">
        <v>0.694599986076355</v>
      </c>
      <c r="F187" s="64">
        <v>0.117399990558624</v>
      </c>
      <c r="G187" s="64">
        <v>0.20339568861798</v>
      </c>
      <c r="H187" s="64">
        <v>73.7972645759582</v>
      </c>
      <c r="I187" s="64">
        <v>139.981308698654</v>
      </c>
      <c r="J187" s="64">
        <v>1.89683600744542</v>
      </c>
      <c r="K187" s="64">
        <v>4359.046875</v>
      </c>
      <c r="L187" s="64">
        <v>3655.9140625</v>
      </c>
      <c r="M187" s="64">
        <v>0.838695744124109</v>
      </c>
    </row>
    <row r="188">
      <c r="C188" s="64">
        <v>1.0</v>
      </c>
      <c r="D188" s="64">
        <v>0.100000001490116</v>
      </c>
      <c r="E188" s="64">
        <v>0.693899989128112</v>
      </c>
      <c r="F188" s="64">
        <v>0.593899987637996</v>
      </c>
      <c r="G188" s="64">
        <v>5.93899978788197</v>
      </c>
      <c r="H188" s="64">
        <v>86.0974326133728</v>
      </c>
      <c r="I188" s="64">
        <v>124.476311922073</v>
      </c>
      <c r="J188" s="64">
        <v>1.44576101915888</v>
      </c>
      <c r="K188" s="64">
        <v>4477.98828125</v>
      </c>
      <c r="L188" s="64">
        <v>3774.85546875</v>
      </c>
      <c r="M188" s="64">
        <v>0.84298020264052</v>
      </c>
    </row>
    <row r="189">
      <c r="C189" s="64">
        <v>1.0</v>
      </c>
      <c r="D189" s="64">
        <v>0.0825000032782554</v>
      </c>
      <c r="E189" s="64">
        <v>0.660099983215332</v>
      </c>
      <c r="F189" s="64">
        <v>0.577599979937076</v>
      </c>
      <c r="G189" s="64">
        <v>7.00121159982201</v>
      </c>
      <c r="H189" s="64">
        <v>56.6919741630554</v>
      </c>
      <c r="I189" s="64">
        <v>85.2997992038726</v>
      </c>
      <c r="J189" s="64">
        <v>1.50461860718655</v>
      </c>
      <c r="K189" s="64">
        <v>3778.35546875</v>
      </c>
      <c r="L189" s="64">
        <v>3661.1640625</v>
      </c>
      <c r="M189" s="64">
        <v>0.968983488393491</v>
      </c>
    </row>
    <row r="190">
      <c r="C190" s="64">
        <v>1.0</v>
      </c>
      <c r="D190" s="64">
        <v>0.100000001490116</v>
      </c>
      <c r="E190" s="64">
        <v>0.711300015449523</v>
      </c>
      <c r="F190" s="64">
        <v>0.611300013959407</v>
      </c>
      <c r="G190" s="64">
        <v>6.11300004850327</v>
      </c>
      <c r="H190" s="64">
        <v>131.480973482131</v>
      </c>
      <c r="I190" s="64">
        <v>193.193006753921</v>
      </c>
      <c r="J190" s="64">
        <v>1.46936093974217</v>
      </c>
      <c r="K190" s="64">
        <v>3774.625</v>
      </c>
      <c r="L190" s="64">
        <v>3774.375</v>
      </c>
      <c r="M190" s="64">
        <v>0.999933768255124</v>
      </c>
    </row>
    <row r="191">
      <c r="C191" s="64">
        <v>1.0</v>
      </c>
      <c r="D191" s="64">
        <v>0.139599993824958</v>
      </c>
      <c r="E191" s="64">
        <v>0.613499999046325</v>
      </c>
      <c r="F191" s="64">
        <v>0.473900005221366</v>
      </c>
      <c r="G191" s="64">
        <v>3.394699327964</v>
      </c>
      <c r="H191" s="64">
        <v>288.550098896026</v>
      </c>
      <c r="I191" s="64">
        <v>344.557770967483</v>
      </c>
      <c r="J191" s="64">
        <v>1.19410033919842</v>
      </c>
      <c r="K191" s="64">
        <v>3664.959453125</v>
      </c>
      <c r="L191" s="64">
        <v>3776.62890625</v>
      </c>
      <c r="M191" s="64">
        <v>1.03046949210578</v>
      </c>
    </row>
    <row r="192">
      <c r="C192" s="64">
        <v>1.0</v>
      </c>
      <c r="D192" s="64">
        <v>0.0824000015854835</v>
      </c>
      <c r="E192" s="64">
        <v>0.681500017642974</v>
      </c>
      <c r="F192" s="64">
        <v>0.599100016057491</v>
      </c>
      <c r="G192" s="64">
        <v>7.2706311229372</v>
      </c>
      <c r="H192" s="64">
        <v>136.900351762771</v>
      </c>
      <c r="I192" s="64">
        <v>197.504165649414</v>
      </c>
      <c r="J192" s="64">
        <v>1.44268559654002</v>
      </c>
      <c r="K192" s="64">
        <v>4479.4678125</v>
      </c>
      <c r="L192" s="64">
        <v>3774.15625</v>
      </c>
      <c r="M192" s="64">
        <v>0.842545679080041</v>
      </c>
    </row>
    <row r="193">
      <c r="C193" s="64">
        <v>2.0</v>
      </c>
      <c r="D193" s="64">
        <v>0.100000001490116</v>
      </c>
      <c r="E193" s="64">
        <v>0.717299997806549</v>
      </c>
      <c r="F193" s="64">
        <v>0.617299996316433</v>
      </c>
      <c r="G193" s="64">
        <v>6.17299987117946</v>
      </c>
      <c r="H193" s="64">
        <v>73.4836518764495</v>
      </c>
      <c r="I193" s="64">
        <v>1180.52652263641</v>
      </c>
      <c r="J193" s="64">
        <v>16.0651586099894</v>
      </c>
      <c r="K193" s="64">
        <v>4477.2890625</v>
      </c>
      <c r="L193" s="64">
        <v>3774.15625</v>
      </c>
      <c r="M193" s="64">
        <v>0.842955680840631</v>
      </c>
    </row>
    <row r="194">
      <c r="C194" s="64">
        <v>1.0</v>
      </c>
      <c r="D194" s="64">
        <v>0.0777999982237815</v>
      </c>
      <c r="E194" s="64">
        <v>0.661899983882904</v>
      </c>
      <c r="F194" s="64">
        <v>0.584099985659122</v>
      </c>
      <c r="G194" s="64">
        <v>7.50771206933751</v>
      </c>
      <c r="H194" s="64">
        <v>91.2994451522827</v>
      </c>
      <c r="I194" s="64">
        <v>131.007619619369</v>
      </c>
      <c r="J194" s="64">
        <v>1.43492240725949</v>
      </c>
      <c r="K194" s="64">
        <v>3898.09765625</v>
      </c>
      <c r="L194" s="64">
        <v>3780.90625</v>
      </c>
      <c r="M194" s="64">
        <v>0.969936256968292</v>
      </c>
    </row>
    <row r="195">
      <c r="C195" s="64">
        <v>1.0</v>
      </c>
      <c r="D195" s="64">
        <v>0.100000001490116</v>
      </c>
      <c r="E195" s="64">
        <v>0.655799984931945</v>
      </c>
      <c r="F195" s="64">
        <v>0.555799983441829</v>
      </c>
      <c r="G195" s="64">
        <v>5.55799975159764</v>
      </c>
      <c r="H195" s="64">
        <v>317.073752641677</v>
      </c>
      <c r="I195" s="64">
        <v>397.51558470726</v>
      </c>
      <c r="J195" s="64">
        <v>1.25370069706302</v>
      </c>
      <c r="K195" s="64">
        <v>2877.48444010416</v>
      </c>
      <c r="L195" s="64">
        <v>2801.03168402777</v>
      </c>
      <c r="M195" s="64">
        <v>0.973430696961954</v>
      </c>
    </row>
    <row r="196">
      <c r="C196" s="64">
        <v>1.0</v>
      </c>
      <c r="D196" s="64">
        <v>0.100000001490116</v>
      </c>
      <c r="E196" s="64">
        <v>0.656700015068054</v>
      </c>
      <c r="F196" s="64">
        <v>0.556700013577938</v>
      </c>
      <c r="G196" s="64">
        <v>5.56700005282461</v>
      </c>
      <c r="H196" s="64">
        <v>409.886072158813</v>
      </c>
      <c r="I196" s="64">
        <v>431.133347034454</v>
      </c>
      <c r="J196" s="64">
        <v>1.05183702574653</v>
      </c>
      <c r="K196" s="64">
        <v>3021.97025669642</v>
      </c>
      <c r="L196" s="64">
        <v>3004.27901785714</v>
      </c>
      <c r="M196" s="64">
        <v>0.994145793195653</v>
      </c>
    </row>
    <row r="197">
      <c r="C197" s="64">
        <v>1.0</v>
      </c>
      <c r="D197" s="64">
        <v>0.100000001490116</v>
      </c>
      <c r="E197" s="64">
        <v>0.659799993038177</v>
      </c>
      <c r="F197" s="64">
        <v>0.559799991548061</v>
      </c>
      <c r="G197" s="64">
        <v>5.59799983206391</v>
      </c>
      <c r="H197" s="64">
        <v>190.815534353256</v>
      </c>
      <c r="I197" s="64">
        <v>244.353447437286</v>
      </c>
      <c r="J197" s="64">
        <v>1.28057418524906</v>
      </c>
      <c r="K197" s="64">
        <v>3036.71875</v>
      </c>
      <c r="L197" s="64">
        <v>3030.93901909722</v>
      </c>
      <c r="M197" s="64">
        <v>0.998096718406082</v>
      </c>
    </row>
    <row r="198">
      <c r="C198" s="64">
        <v>1.0</v>
      </c>
      <c r="D198" s="64">
        <v>0.100000001490116</v>
      </c>
      <c r="E198" s="64">
        <v>0.67409998178482</v>
      </c>
      <c r="F198" s="64">
        <v>0.574099980294704</v>
      </c>
      <c r="G198" s="64">
        <v>5.74099971739948</v>
      </c>
      <c r="H198" s="64">
        <v>139.734944581985</v>
      </c>
      <c r="I198" s="64">
        <v>221.4150121212</v>
      </c>
      <c r="J198" s="64">
        <v>1.58453572786363</v>
      </c>
      <c r="K198" s="64">
        <v>2866.37701822916</v>
      </c>
      <c r="L198" s="64">
        <v>2922.9375</v>
      </c>
      <c r="M198" s="64">
        <v>1.01973239438187</v>
      </c>
    </row>
    <row r="199">
      <c r="C199" s="64">
        <v>1.0</v>
      </c>
      <c r="D199" s="64">
        <v>0.100000001490116</v>
      </c>
      <c r="E199" s="64">
        <v>0.662000000476837</v>
      </c>
      <c r="F199" s="64">
        <v>0.561999998986721</v>
      </c>
      <c r="G199" s="64">
        <v>5.61999990612268</v>
      </c>
      <c r="H199" s="64">
        <v>285.474514722824</v>
      </c>
      <c r="I199" s="64">
        <v>415.516740083694</v>
      </c>
      <c r="J199" s="64">
        <v>1.45553006889995</v>
      </c>
      <c r="K199" s="64">
        <v>3620.49291294642</v>
      </c>
      <c r="L199" s="64">
        <v>2856.27027529761</v>
      </c>
      <c r="M199" s="64">
        <v>0.78891751592275</v>
      </c>
    </row>
    <row r="200">
      <c r="C200" s="64">
        <v>1.0</v>
      </c>
      <c r="D200" s="64">
        <v>0.100000001490116</v>
      </c>
      <c r="E200" s="64">
        <v>0.686299979686737</v>
      </c>
      <c r="F200" s="64">
        <v>0.58629997819662</v>
      </c>
      <c r="G200" s="64">
        <v>5.8629996946007</v>
      </c>
      <c r="H200" s="64">
        <v>402.151590108871</v>
      </c>
      <c r="I200" s="64">
        <v>2482.88944339752</v>
      </c>
      <c r="J200" s="64">
        <v>6.17401374124953</v>
      </c>
      <c r="K200" s="64">
        <v>3047.03950892857</v>
      </c>
      <c r="L200" s="64">
        <v>2852.75074404761</v>
      </c>
      <c r="M200" s="64">
        <v>0.936236873755119</v>
      </c>
    </row>
    <row r="201">
      <c r="C201" s="64">
        <v>1.0</v>
      </c>
      <c r="D201" s="64">
        <v>0.100000001490116</v>
      </c>
      <c r="E201" s="64">
        <v>0.70329999923706</v>
      </c>
      <c r="F201" s="64">
        <v>0.603299997746944</v>
      </c>
      <c r="G201" s="64">
        <v>6.03299988757074</v>
      </c>
      <c r="H201" s="64">
        <v>591.280578851699</v>
      </c>
      <c r="I201" s="64">
        <v>2484.26163291931</v>
      </c>
      <c r="J201" s="64">
        <v>4.20149371004859</v>
      </c>
      <c r="K201" s="64">
        <v>2933.15966796875</v>
      </c>
      <c r="L201" s="64">
        <v>2933.64453125</v>
      </c>
      <c r="M201" s="64">
        <v>1.0001653040871</v>
      </c>
    </row>
    <row r="202">
      <c r="C202" s="64">
        <v>1.0</v>
      </c>
      <c r="D202" s="64">
        <v>0.100000001490116</v>
      </c>
      <c r="E202" s="64">
        <v>0.704800009727478</v>
      </c>
      <c r="F202" s="64">
        <v>0.604800008237361</v>
      </c>
      <c r="G202" s="64">
        <v>6.04799999225139</v>
      </c>
      <c r="H202" s="64">
        <v>269.106809139251</v>
      </c>
      <c r="I202" s="64">
        <v>1398.05790066719</v>
      </c>
      <c r="J202" s="64">
        <v>5.19517846887238</v>
      </c>
      <c r="K202" s="64">
        <v>2957.40579427083</v>
      </c>
      <c r="L202" s="64">
        <v>3067.97916666666</v>
      </c>
      <c r="M202" s="64">
        <v>1.03738863723403</v>
      </c>
    </row>
    <row r="203">
      <c r="A203" s="39" t="s">
        <v>110</v>
      </c>
      <c r="C203" s="64">
        <v>1.0</v>
      </c>
      <c r="D203" s="64">
        <v>0.855120003223419</v>
      </c>
      <c r="E203" s="64">
        <v>0.84960001707077</v>
      </c>
      <c r="F203" s="64">
        <v>-0.00551998615264892</v>
      </c>
      <c r="G203" s="64">
        <v>-0.00645521813528048</v>
      </c>
      <c r="H203" s="64">
        <v>1446.27198481559</v>
      </c>
      <c r="I203" s="64">
        <v>2060.98687839508</v>
      </c>
      <c r="J203" s="64">
        <v>1.42503408766357</v>
      </c>
      <c r="K203" s="64">
        <v>2264.546875</v>
      </c>
      <c r="L203" s="64">
        <v>2348.56201171875</v>
      </c>
      <c r="M203" s="64">
        <v>1.03710019768027</v>
      </c>
    </row>
    <row r="204">
      <c r="C204" s="64">
        <v>1.0</v>
      </c>
      <c r="D204" s="64">
        <v>0.51223999261856</v>
      </c>
      <c r="E204" s="64">
        <v>0.753880023956298</v>
      </c>
      <c r="F204" s="64">
        <v>0.241640031337738</v>
      </c>
      <c r="G204" s="64">
        <v>0.471732068600264</v>
      </c>
      <c r="H204" s="64">
        <v>656.488941907882</v>
      </c>
      <c r="I204" s="64">
        <v>6127.97307014465</v>
      </c>
      <c r="J204" s="64">
        <v>9.33446502897</v>
      </c>
      <c r="K204" s="64">
        <v>2255.453125</v>
      </c>
      <c r="L204" s="64">
        <v>2343.76215277777</v>
      </c>
      <c r="M204" s="64">
        <v>1.03915356377791</v>
      </c>
    </row>
    <row r="205">
      <c r="C205" s="64">
        <v>1.0</v>
      </c>
      <c r="D205" s="64">
        <v>0.4860799908638</v>
      </c>
      <c r="E205" s="64">
        <v>0.862039983272552</v>
      </c>
      <c r="F205" s="64">
        <v>0.375959992408752</v>
      </c>
      <c r="G205" s="64">
        <v>0.773452928479207</v>
      </c>
      <c r="H205" s="64">
        <v>678.300542593002</v>
      </c>
      <c r="I205" s="64">
        <v>5789.11313104629</v>
      </c>
      <c r="J205" s="64">
        <v>8.53473168238332</v>
      </c>
      <c r="K205" s="64">
        <v>2252.9296875</v>
      </c>
      <c r="L205" s="64">
        <v>2256.41145833333</v>
      </c>
      <c r="M205" s="64">
        <v>1.0015454414102</v>
      </c>
    </row>
    <row r="206">
      <c r="C206" s="64">
        <v>1.0</v>
      </c>
      <c r="D206" s="64">
        <v>0.4860799908638</v>
      </c>
      <c r="E206" s="64">
        <v>0.858959972858429</v>
      </c>
      <c r="F206" s="64">
        <v>0.372879981994628</v>
      </c>
      <c r="G206" s="64">
        <v>0.767116501405444</v>
      </c>
      <c r="H206" s="64">
        <v>388.374714374542</v>
      </c>
      <c r="I206" s="64">
        <v>3408.59516310691</v>
      </c>
      <c r="J206" s="64">
        <v>8.77656303808626</v>
      </c>
      <c r="K206" s="64">
        <v>2212.63802083333</v>
      </c>
      <c r="L206" s="64">
        <v>2060.65625</v>
      </c>
      <c r="M206" s="64">
        <v>0.931311959117427</v>
      </c>
    </row>
    <row r="207">
      <c r="C207" s="64">
        <v>1.0</v>
      </c>
      <c r="D207" s="64">
        <v>0.5</v>
      </c>
      <c r="E207" s="64">
        <v>0.851159989833831</v>
      </c>
      <c r="F207" s="64">
        <v>0.351159989833831</v>
      </c>
      <c r="G207" s="64">
        <v>0.702319979667663</v>
      </c>
      <c r="H207" s="64">
        <v>401.443065404891</v>
      </c>
      <c r="I207" s="64">
        <v>3279.04059505462</v>
      </c>
      <c r="J207" s="64">
        <v>8.16813361004857</v>
      </c>
      <c r="K207" s="64">
        <v>2137.70442708333</v>
      </c>
      <c r="L207" s="64">
        <v>2283.11328125</v>
      </c>
      <c r="M207" s="64">
        <v>1.0680210286906</v>
      </c>
    </row>
    <row r="208">
      <c r="C208" s="64">
        <v>1.0</v>
      </c>
      <c r="D208" s="64">
        <v>0.493279993534088</v>
      </c>
      <c r="E208" s="64">
        <v>0.860279977321624</v>
      </c>
      <c r="F208" s="64">
        <v>0.366999983787536</v>
      </c>
      <c r="G208" s="64">
        <v>0.743999328166904</v>
      </c>
      <c r="H208" s="64">
        <v>670.690638303756</v>
      </c>
      <c r="I208" s="64">
        <v>6925.99004721641</v>
      </c>
      <c r="J208" s="64">
        <v>10.3266538276617</v>
      </c>
      <c r="K208" s="64">
        <v>2256.17578125</v>
      </c>
      <c r="L208" s="64">
        <v>2342.93402777777</v>
      </c>
      <c r="M208" s="64">
        <v>1.03845367335683</v>
      </c>
    </row>
    <row r="209">
      <c r="C209" s="64">
        <v>1.0</v>
      </c>
      <c r="D209" s="64">
        <v>0.82039999961853</v>
      </c>
      <c r="E209" s="64">
        <v>0.805320024490356</v>
      </c>
      <c r="F209" s="64">
        <v>-0.0150799751281738</v>
      </c>
      <c r="G209" s="64">
        <v>-0.0183812471174862</v>
      </c>
      <c r="H209" s="64">
        <v>2078.04977536201</v>
      </c>
      <c r="I209" s="64">
        <v>5961.56409692764</v>
      </c>
      <c r="J209" s="64">
        <v>2.86882641966027</v>
      </c>
      <c r="K209" s="64">
        <v>2251.86328125</v>
      </c>
      <c r="L209" s="64">
        <v>2285.10997596153</v>
      </c>
      <c r="M209" s="64">
        <v>1.01476408225506</v>
      </c>
    </row>
    <row r="210">
      <c r="C210" s="64">
        <v>1.0</v>
      </c>
      <c r="D210" s="64">
        <v>0.487520009279251</v>
      </c>
      <c r="E210" s="64">
        <v>0.873359978199005</v>
      </c>
      <c r="F210" s="64">
        <v>0.385839968919754</v>
      </c>
      <c r="G210" s="64">
        <v>0.791434118755821</v>
      </c>
      <c r="H210" s="64">
        <v>2072.33516812324</v>
      </c>
      <c r="I210" s="64">
        <v>5676.53448557853</v>
      </c>
      <c r="J210" s="64">
        <v>2.73919710136432</v>
      </c>
      <c r="K210" s="64">
        <v>2249.63671875</v>
      </c>
      <c r="L210" s="64">
        <v>2338.01475694444</v>
      </c>
      <c r="M210" s="64">
        <v>1.0392854710531</v>
      </c>
    </row>
    <row r="211">
      <c r="C211" s="64">
        <v>1.0</v>
      </c>
      <c r="D211" s="64">
        <v>0.855719983577728</v>
      </c>
      <c r="E211" s="64">
        <v>0.851119995117187</v>
      </c>
      <c r="F211" s="64">
        <v>-0.00459998846054077</v>
      </c>
      <c r="G211" s="64">
        <v>-0.00537557676438549</v>
      </c>
      <c r="H211" s="64">
        <v>1413.12918305397</v>
      </c>
      <c r="I211" s="64">
        <v>2069.59708428382</v>
      </c>
      <c r="J211" s="64">
        <v>1.46454910782547</v>
      </c>
      <c r="K211" s="64">
        <v>2253.20703125</v>
      </c>
      <c r="L211" s="64">
        <v>2343.59609375</v>
      </c>
      <c r="M211" s="64">
        <v>1.04011573781121</v>
      </c>
    </row>
    <row r="212">
      <c r="C212" s="64">
        <v>1.0</v>
      </c>
      <c r="D212" s="64">
        <v>0.491160005331039</v>
      </c>
      <c r="E212" s="64">
        <v>0.859480023384094</v>
      </c>
      <c r="F212" s="64">
        <v>0.368320018053054</v>
      </c>
      <c r="G212" s="64">
        <v>0.749898228795744</v>
      </c>
      <c r="H212" s="64">
        <v>1069.42844438552</v>
      </c>
      <c r="I212" s="64">
        <v>1307.57834744453</v>
      </c>
      <c r="J212" s="64">
        <v>1.22268895530999</v>
      </c>
      <c r="K212" s="64">
        <v>2258.63671875</v>
      </c>
      <c r="L212" s="64">
        <v>2345.5140625</v>
      </c>
      <c r="M212" s="64">
        <v>1.03846450517198</v>
      </c>
    </row>
    <row r="213">
      <c r="C213" s="64">
        <v>1.0</v>
      </c>
      <c r="D213" s="64">
        <v>0.493759989738464</v>
      </c>
      <c r="E213" s="64">
        <v>0.754880011081695</v>
      </c>
      <c r="F213" s="64">
        <v>0.261120021343231</v>
      </c>
      <c r="G213" s="64">
        <v>0.528839976445928</v>
      </c>
      <c r="H213" s="64">
        <v>2057.35260009765</v>
      </c>
      <c r="I213" s="64">
        <v>5177.82635831832</v>
      </c>
      <c r="J213" s="64">
        <v>2.51674232121054</v>
      </c>
      <c r="K213" s="64">
        <v>2239.75390625</v>
      </c>
      <c r="L213" s="64">
        <v>2272.5859375</v>
      </c>
      <c r="M213" s="64">
        <v>1.0146587672683</v>
      </c>
    </row>
    <row r="214">
      <c r="C214" s="64">
        <v>1.0</v>
      </c>
      <c r="D214" s="64">
        <v>0.494159996509552</v>
      </c>
      <c r="E214" s="64">
        <v>0.714039981365203</v>
      </c>
      <c r="F214" s="64">
        <v>0.219879984855651</v>
      </c>
      <c r="G214" s="64">
        <v>0.44495707141159</v>
      </c>
      <c r="H214" s="64">
        <v>2097.56409859657</v>
      </c>
      <c r="I214" s="64">
        <v>3675.45709609985</v>
      </c>
      <c r="J214" s="64">
        <v>1.7522501927636</v>
      </c>
      <c r="K214" s="64">
        <v>2208.2890625</v>
      </c>
      <c r="L214" s="64">
        <v>2311.85546875</v>
      </c>
      <c r="M214" s="64">
        <v>1.04689893547394</v>
      </c>
    </row>
    <row r="215">
      <c r="C215" s="64">
        <v>1.0</v>
      </c>
      <c r="D215" s="64">
        <v>0.5</v>
      </c>
      <c r="E215" s="64">
        <v>0.864839971065521</v>
      </c>
      <c r="F215" s="64">
        <v>0.364839971065521</v>
      </c>
      <c r="G215" s="64">
        <v>0.729679942131042</v>
      </c>
      <c r="H215" s="64">
        <v>2062.74785518646</v>
      </c>
      <c r="I215" s="64">
        <v>5250.20469522476</v>
      </c>
      <c r="J215" s="64">
        <v>2.54524792355203</v>
      </c>
      <c r="K215" s="64">
        <v>2221.708203125</v>
      </c>
      <c r="L215" s="64">
        <v>2092.38932291666</v>
      </c>
      <c r="M215" s="64">
        <v>0.941793040136217</v>
      </c>
    </row>
    <row r="216">
      <c r="C216" s="64">
        <v>1.0</v>
      </c>
      <c r="D216" s="64">
        <v>0.497839987277984</v>
      </c>
      <c r="E216" s="64">
        <v>0.866840004920959</v>
      </c>
      <c r="F216" s="64">
        <v>0.369000017642974</v>
      </c>
      <c r="G216" s="64">
        <v>0.741202046988106</v>
      </c>
      <c r="H216" s="64">
        <v>1306.61715483665</v>
      </c>
      <c r="I216" s="64">
        <v>5478.54566597938</v>
      </c>
      <c r="J216" s="64">
        <v>4.19292341731444</v>
      </c>
      <c r="K216" s="64">
        <v>2138.046875</v>
      </c>
      <c r="L216" s="64">
        <v>2317.73177083333</v>
      </c>
      <c r="M216" s="64">
        <v>1.08404160728858</v>
      </c>
    </row>
    <row r="217">
      <c r="C217" s="64">
        <v>1.0</v>
      </c>
      <c r="D217" s="64">
        <v>0.850160002708435</v>
      </c>
      <c r="E217" s="64">
        <v>0.853240013122558</v>
      </c>
      <c r="F217" s="64">
        <v>0.00308001041412353</v>
      </c>
      <c r="G217" s="64">
        <v>0.00362285970206932</v>
      </c>
      <c r="H217" s="64">
        <v>1027.69437265396</v>
      </c>
      <c r="I217" s="64">
        <v>2345.60353899002</v>
      </c>
      <c r="J217" s="64">
        <v>2.28239406715114</v>
      </c>
      <c r="K217" s="64">
        <v>2184.90234375</v>
      </c>
      <c r="L217" s="64">
        <v>2350.31875</v>
      </c>
      <c r="M217" s="64">
        <v>1.07570883281039</v>
      </c>
    </row>
    <row r="218">
      <c r="C218" s="64">
        <v>1.0</v>
      </c>
      <c r="D218" s="64">
        <v>0.5</v>
      </c>
      <c r="E218" s="64">
        <v>0.8610799908638</v>
      </c>
      <c r="F218" s="64">
        <v>0.3610799908638</v>
      </c>
      <c r="G218" s="64">
        <v>0.7221599817276</v>
      </c>
      <c r="H218" s="64">
        <v>3703.40566754341</v>
      </c>
      <c r="I218" s="64">
        <v>9246.11512684822</v>
      </c>
      <c r="J218" s="64">
        <v>2.49665198924358</v>
      </c>
      <c r="K218" s="64">
        <v>2057.984375</v>
      </c>
      <c r="L218" s="64">
        <v>1854.653125</v>
      </c>
      <c r="M218" s="64">
        <v>0.90119883684734</v>
      </c>
    </row>
    <row r="219">
      <c r="C219" s="64">
        <v>1.0</v>
      </c>
      <c r="D219" s="64">
        <v>0.5</v>
      </c>
      <c r="E219" s="64">
        <v>0.866479992866516</v>
      </c>
      <c r="F219" s="64">
        <v>0.366479992866516</v>
      </c>
      <c r="G219" s="64">
        <v>0.732959985733032</v>
      </c>
      <c r="H219" s="64">
        <v>5260.16456961631</v>
      </c>
      <c r="I219" s="64">
        <v>9258.80382037162</v>
      </c>
      <c r="J219" s="64">
        <v>1.7601737926323</v>
      </c>
      <c r="K219" s="64">
        <v>2011.109375</v>
      </c>
      <c r="L219" s="64">
        <v>2093.583984375</v>
      </c>
      <c r="M219" s="64">
        <v>1.04100950967671</v>
      </c>
    </row>
    <row r="220">
      <c r="C220" s="64">
        <v>1.0</v>
      </c>
      <c r="D220" s="64">
        <v>0.5</v>
      </c>
      <c r="E220" s="64">
        <v>0.868399977684021</v>
      </c>
      <c r="F220" s="64">
        <v>0.368399977684021</v>
      </c>
      <c r="G220" s="64">
        <v>0.736799955368042</v>
      </c>
      <c r="H220" s="64">
        <v>3915.45218706131</v>
      </c>
      <c r="I220" s="64">
        <v>7798.37705063819</v>
      </c>
      <c r="J220" s="64">
        <v>1.99169257548542</v>
      </c>
      <c r="K220" s="64">
        <v>2097.290625</v>
      </c>
      <c r="L220" s="64">
        <v>2064.87421875</v>
      </c>
      <c r="M220" s="64">
        <v>0.984543674651671</v>
      </c>
    </row>
    <row r="221">
      <c r="C221" s="64">
        <v>1.0</v>
      </c>
      <c r="D221" s="64">
        <v>0.5</v>
      </c>
      <c r="E221" s="64">
        <v>0.865000009536743</v>
      </c>
      <c r="F221" s="64">
        <v>0.365000009536743</v>
      </c>
      <c r="G221" s="64">
        <v>0.730000019073486</v>
      </c>
      <c r="H221" s="64">
        <v>5303.07287502288</v>
      </c>
      <c r="I221" s="64">
        <v>8326.77103519439</v>
      </c>
      <c r="J221" s="64">
        <v>1.5701785043183</v>
      </c>
      <c r="K221" s="64">
        <v>2099.4013671875</v>
      </c>
      <c r="L221" s="64">
        <v>2096.46744791666</v>
      </c>
      <c r="M221" s="64">
        <v>0.998602497208638</v>
      </c>
    </row>
    <row r="222">
      <c r="C222" s="64">
        <v>1.0</v>
      </c>
      <c r="D222" s="64">
        <v>0.0</v>
      </c>
      <c r="E222" s="64">
        <v>0.842559993267059</v>
      </c>
      <c r="F222" s="64">
        <v>0.842559993267059</v>
      </c>
      <c r="G222" s="64" t="s">
        <v>35</v>
      </c>
      <c r="H222" s="64">
        <v>8088.72850608825</v>
      </c>
      <c r="I222" s="64">
        <v>13165.9665334224</v>
      </c>
      <c r="J222" s="64">
        <v>1.62769297096727</v>
      </c>
      <c r="K222" s="64">
        <v>2103.473828125</v>
      </c>
      <c r="L222" s="64">
        <v>2095.94140625</v>
      </c>
      <c r="M222" s="64">
        <v>0.99641905605181</v>
      </c>
    </row>
    <row r="223">
      <c r="C223" s="64">
        <v>1.0</v>
      </c>
      <c r="D223" s="64">
        <v>0.0</v>
      </c>
      <c r="E223" s="64">
        <v>0.861999988555908</v>
      </c>
      <c r="F223" s="64">
        <v>0.861999988555908</v>
      </c>
      <c r="G223" s="64" t="s">
        <v>35</v>
      </c>
      <c r="H223" s="64">
        <v>5301.10030651092</v>
      </c>
      <c r="I223" s="64">
        <v>10134.7160811424</v>
      </c>
      <c r="J223" s="64">
        <v>1.9118136792648</v>
      </c>
      <c r="K223" s="64">
        <v>1997.9140625</v>
      </c>
      <c r="L223" s="64">
        <v>2098.49609375</v>
      </c>
      <c r="M223" s="64">
        <v>1.05034352234557</v>
      </c>
    </row>
    <row r="224">
      <c r="C224" s="64">
        <v>1.0</v>
      </c>
      <c r="D224" s="64">
        <v>0.0</v>
      </c>
      <c r="E224" s="64">
        <v>0.870760023593902</v>
      </c>
      <c r="F224" s="64">
        <v>0.870760023593902</v>
      </c>
      <c r="G224" s="64" t="s">
        <v>35</v>
      </c>
      <c r="H224" s="64">
        <v>3982.19561123847</v>
      </c>
      <c r="I224" s="64">
        <v>8876.97211551666</v>
      </c>
      <c r="J224" s="64">
        <v>2.22916526010531</v>
      </c>
      <c r="K224" s="64">
        <v>1998.45989583333</v>
      </c>
      <c r="L224" s="64">
        <v>2069.2265625</v>
      </c>
      <c r="M224" s="64">
        <v>1.03541060134066</v>
      </c>
    </row>
    <row r="225">
      <c r="C225" s="64">
        <v>1.0</v>
      </c>
      <c r="D225" s="64">
        <v>0.0</v>
      </c>
      <c r="E225" s="64">
        <v>0.862640023231506</v>
      </c>
      <c r="F225" s="64">
        <v>0.862640023231506</v>
      </c>
      <c r="G225" s="64" t="s">
        <v>35</v>
      </c>
      <c r="H225" s="64">
        <v>3956.88421106338</v>
      </c>
      <c r="I225" s="64">
        <v>8405.14674258232</v>
      </c>
      <c r="J225" s="64">
        <v>2.12418314366684</v>
      </c>
      <c r="K225" s="64">
        <v>1996.22734375</v>
      </c>
      <c r="L225" s="64">
        <v>2069.3515625</v>
      </c>
      <c r="M225" s="64">
        <v>1.03663120785262</v>
      </c>
    </row>
    <row r="226">
      <c r="C226" s="64">
        <v>1.0</v>
      </c>
      <c r="D226" s="64">
        <v>0.0</v>
      </c>
      <c r="E226" s="64">
        <v>0.859279990196228</v>
      </c>
      <c r="F226" s="64">
        <v>0.859279990196228</v>
      </c>
      <c r="G226" s="64" t="s">
        <v>35</v>
      </c>
      <c r="H226" s="64">
        <v>6592.54944229126</v>
      </c>
      <c r="I226" s="64">
        <v>12251.4597172737</v>
      </c>
      <c r="J226" s="64">
        <v>1.85837964880179</v>
      </c>
      <c r="K226" s="64">
        <v>1999.55859375</v>
      </c>
      <c r="L226" s="64">
        <v>2069.87109375</v>
      </c>
      <c r="M226" s="64">
        <v>1.03516401080707</v>
      </c>
    </row>
    <row r="227">
      <c r="A227" s="39" t="s">
        <v>111</v>
      </c>
      <c r="C227" s="64">
        <v>1.0</v>
      </c>
      <c r="D227" s="64">
        <v>0.0231522712856531</v>
      </c>
      <c r="E227" s="64">
        <v>0.364648252725601</v>
      </c>
      <c r="F227" s="64">
        <v>0.341495981439948</v>
      </c>
      <c r="G227" s="64">
        <v>14.7499991351416</v>
      </c>
      <c r="H227" s="64">
        <v>1275.53534507751</v>
      </c>
      <c r="I227" s="64">
        <v>3700.74362683296</v>
      </c>
      <c r="J227" s="64">
        <v>2.90132581673624</v>
      </c>
      <c r="K227" s="64">
        <v>2533.3984375</v>
      </c>
      <c r="L227" s="64">
        <v>2577.59765625</v>
      </c>
      <c r="M227" s="64">
        <v>1.01744661167219</v>
      </c>
    </row>
    <row r="228">
      <c r="C228" s="64">
        <v>1.0</v>
      </c>
      <c r="D228" s="64">
        <v>0.361976861953735</v>
      </c>
      <c r="E228" s="64">
        <v>0.634461283683776</v>
      </c>
      <c r="F228" s="64">
        <v>0.272484421730041</v>
      </c>
      <c r="G228" s="64">
        <v>0.752767511877231</v>
      </c>
      <c r="H228" s="64">
        <v>1360.96735930442</v>
      </c>
      <c r="I228" s="64">
        <v>2614.56414985656</v>
      </c>
      <c r="J228" s="64">
        <v>1.92110716835474</v>
      </c>
      <c r="K228" s="64">
        <v>1908.2265625</v>
      </c>
      <c r="L228" s="64">
        <v>1933.11848958333</v>
      </c>
      <c r="M228" s="64">
        <v>1.013044534424</v>
      </c>
    </row>
    <row r="229">
      <c r="C229" s="64">
        <v>1.0</v>
      </c>
      <c r="D229" s="64">
        <v>0.404274255037307</v>
      </c>
      <c r="E229" s="64">
        <v>0.72395372390747</v>
      </c>
      <c r="F229" s="64">
        <v>0.319679468870162</v>
      </c>
      <c r="G229" s="64">
        <v>0.790749014776273</v>
      </c>
      <c r="H229" s="64">
        <v>848.648789882659</v>
      </c>
      <c r="I229" s="64">
        <v>1767.285364151</v>
      </c>
      <c r="J229" s="64">
        <v>2.08246966851311</v>
      </c>
      <c r="K229" s="64">
        <v>2360.99609375</v>
      </c>
      <c r="L229" s="64">
        <v>2403.83203125</v>
      </c>
      <c r="M229" s="64">
        <v>1.01814316322394</v>
      </c>
    </row>
    <row r="230">
      <c r="C230" s="64">
        <v>1.0</v>
      </c>
      <c r="D230" s="64">
        <v>0.556990206241607</v>
      </c>
      <c r="E230" s="64">
        <v>0.639804124832153</v>
      </c>
      <c r="F230" s="64">
        <v>0.0828139185905456</v>
      </c>
      <c r="G230" s="64">
        <v>0.148681103657724</v>
      </c>
      <c r="H230" s="64">
        <v>845.142978429794</v>
      </c>
      <c r="I230" s="64">
        <v>1728.81117200851</v>
      </c>
      <c r="J230" s="64">
        <v>2.0455842574951</v>
      </c>
      <c r="K230" s="64">
        <v>2524.0546875</v>
      </c>
      <c r="L230" s="64">
        <v>2569.25390625</v>
      </c>
      <c r="M230" s="64">
        <v>1.01790738488109</v>
      </c>
    </row>
    <row r="231">
      <c r="C231" s="64">
        <v>1.0</v>
      </c>
      <c r="D231" s="64">
        <v>0.054764024913311</v>
      </c>
      <c r="E231" s="64">
        <v>0.618432760238647</v>
      </c>
      <c r="F231" s="64">
        <v>0.563668735325336</v>
      </c>
      <c r="G231" s="64">
        <v>10.2926827642343</v>
      </c>
      <c r="H231" s="64">
        <v>898.596900701522</v>
      </c>
      <c r="I231" s="64">
        <v>1930.99093413352</v>
      </c>
      <c r="J231" s="64">
        <v>2.14889560894994</v>
      </c>
      <c r="K231" s="64">
        <v>1940.734375</v>
      </c>
      <c r="L231" s="64">
        <v>1931.83203125</v>
      </c>
      <c r="M231" s="64">
        <v>0.995412899434009</v>
      </c>
    </row>
    <row r="232">
      <c r="C232" s="64">
        <v>1.0</v>
      </c>
      <c r="D232" s="64">
        <v>0.0342831686139106</v>
      </c>
      <c r="E232" s="64">
        <v>0.485307216644287</v>
      </c>
      <c r="F232" s="64">
        <v>0.451024048030376</v>
      </c>
      <c r="G232" s="64">
        <v>13.1558448727335</v>
      </c>
      <c r="H232" s="64">
        <v>1383.35515332221</v>
      </c>
      <c r="I232" s="64">
        <v>3865.87653279304</v>
      </c>
      <c r="J232" s="64">
        <v>2.79456546173908</v>
      </c>
      <c r="K232" s="64">
        <v>1926.3671875</v>
      </c>
      <c r="L232" s="64">
        <v>1963.36892361111</v>
      </c>
      <c r="M232" s="64">
        <v>1.01920803902351</v>
      </c>
    </row>
    <row r="233">
      <c r="C233" s="64">
        <v>1.0</v>
      </c>
      <c r="D233" s="64">
        <v>0.0886019617319107</v>
      </c>
      <c r="E233" s="64">
        <v>0.618432760238647</v>
      </c>
      <c r="F233" s="64">
        <v>0.529830798506736</v>
      </c>
      <c r="G233" s="64">
        <v>5.97989918225381</v>
      </c>
      <c r="H233" s="64">
        <v>1277.74389505386</v>
      </c>
      <c r="I233" s="64">
        <v>1676.13041830062</v>
      </c>
      <c r="J233" s="64">
        <v>1.31178902500643</v>
      </c>
      <c r="K233" s="64">
        <v>2452.3828125</v>
      </c>
      <c r="L233" s="64">
        <v>2474.484375</v>
      </c>
      <c r="M233" s="64">
        <v>1.00901228078558</v>
      </c>
    </row>
    <row r="234">
      <c r="C234" s="64">
        <v>1.0</v>
      </c>
      <c r="D234" s="64">
        <v>0.56856632232666</v>
      </c>
      <c r="E234" s="64">
        <v>0.573018729686737</v>
      </c>
      <c r="F234" s="64">
        <v>0.0044524073600769</v>
      </c>
      <c r="G234" s="64">
        <v>0.00783093754455412</v>
      </c>
      <c r="H234" s="64">
        <v>855.336264133453</v>
      </c>
      <c r="I234" s="64">
        <v>2844.37869262695</v>
      </c>
      <c r="J234" s="64">
        <v>3.32545083366553</v>
      </c>
      <c r="K234" s="64">
        <v>2413.7734375</v>
      </c>
      <c r="L234" s="64">
        <v>2481.97488839285</v>
      </c>
      <c r="M234" s="64">
        <v>1.02825511700198</v>
      </c>
    </row>
    <row r="235">
      <c r="C235" s="64">
        <v>1.0</v>
      </c>
      <c r="D235" s="64">
        <v>0.492430984973907</v>
      </c>
      <c r="E235" s="64">
        <v>0.630454123020172</v>
      </c>
      <c r="F235" s="64">
        <v>0.138023138046264</v>
      </c>
      <c r="G235" s="64">
        <v>0.280289303999784</v>
      </c>
      <c r="H235" s="64">
        <v>1299.30241322517</v>
      </c>
      <c r="I235" s="64">
        <v>3391.5113916397</v>
      </c>
      <c r="J235" s="64">
        <v>2.61025559340044</v>
      </c>
      <c r="K235" s="64">
        <v>1909.63776041666</v>
      </c>
      <c r="L235" s="64">
        <v>1905.59418402777</v>
      </c>
      <c r="M235" s="64">
        <v>0.997882542714275</v>
      </c>
    </row>
    <row r="236">
      <c r="C236" s="64">
        <v>1.0</v>
      </c>
      <c r="D236" s="64">
        <v>0.0115761356428265</v>
      </c>
      <c r="E236" s="64">
        <v>0.600623309612274</v>
      </c>
      <c r="F236" s="64">
        <v>0.589047173969447</v>
      </c>
      <c r="G236" s="64">
        <v>50.8846122872156</v>
      </c>
      <c r="H236" s="64">
        <v>1288.91983556747</v>
      </c>
      <c r="I236" s="64">
        <v>1711.50299787521</v>
      </c>
      <c r="J236" s="64">
        <v>1.32785837462241</v>
      </c>
      <c r="K236" s="64">
        <v>2409.60260416666</v>
      </c>
      <c r="L236" s="64">
        <v>2471.23307291666</v>
      </c>
      <c r="M236" s="64">
        <v>1.02557702612182</v>
      </c>
    </row>
    <row r="237">
      <c r="C237" s="64">
        <v>1.0</v>
      </c>
      <c r="D237" s="64">
        <v>0.0218165628612041</v>
      </c>
      <c r="E237" s="64">
        <v>0.63223510980606</v>
      </c>
      <c r="F237" s="64">
        <v>0.610418546944856</v>
      </c>
      <c r="G237" s="64">
        <v>27.9795928821743</v>
      </c>
      <c r="H237" s="64">
        <v>1386.52900552749</v>
      </c>
      <c r="I237" s="64">
        <v>1727.90157151222</v>
      </c>
      <c r="J237" s="64">
        <v>1.24620658105515</v>
      </c>
      <c r="K237" s="64">
        <v>2531.68971354166</v>
      </c>
      <c r="L237" s="64">
        <v>2589.13671875</v>
      </c>
      <c r="M237" s="64">
        <v>1.02269117139476</v>
      </c>
    </row>
    <row r="238">
      <c r="C238" s="64">
        <v>1.0</v>
      </c>
      <c r="D238" s="64">
        <v>0.0449688322842121</v>
      </c>
      <c r="E238" s="64">
        <v>0.658949255943298</v>
      </c>
      <c r="F238" s="64">
        <v>0.613980423659086</v>
      </c>
      <c r="G238" s="64">
        <v>13.6534660223909</v>
      </c>
      <c r="H238" s="64">
        <v>691.645880460739</v>
      </c>
      <c r="I238" s="64">
        <v>903.356005907058</v>
      </c>
      <c r="J238" s="64">
        <v>1.30609612726282</v>
      </c>
      <c r="K238" s="64">
        <v>2518.91015625</v>
      </c>
      <c r="L238" s="64">
        <v>2560.609375</v>
      </c>
      <c r="M238" s="64">
        <v>1.01655446846586</v>
      </c>
    </row>
    <row r="239">
      <c r="C239" s="64">
        <v>1.0</v>
      </c>
      <c r="D239" s="64">
        <v>0.361976861953735</v>
      </c>
      <c r="E239" s="64">
        <v>0.631789863109588</v>
      </c>
      <c r="F239" s="64">
        <v>0.269813001155853</v>
      </c>
      <c r="G239" s="64">
        <v>0.745387425316534</v>
      </c>
      <c r="H239" s="64">
        <v>1277.27624392509</v>
      </c>
      <c r="I239" s="64">
        <v>2504.34598278999</v>
      </c>
      <c r="J239" s="64">
        <v>1.96069252419045</v>
      </c>
      <c r="K239" s="64">
        <v>2544.48046875</v>
      </c>
      <c r="L239" s="64">
        <v>2587.6796875</v>
      </c>
      <c r="M239" s="64">
        <v>1.01697761852784</v>
      </c>
    </row>
    <row r="240">
      <c r="C240" s="64">
        <v>1.0</v>
      </c>
      <c r="D240" s="64">
        <v>0.361976861953735</v>
      </c>
      <c r="E240" s="64">
        <v>0.631344616413116</v>
      </c>
      <c r="F240" s="64">
        <v>0.269367754459381</v>
      </c>
      <c r="G240" s="64">
        <v>0.744157383445711</v>
      </c>
      <c r="H240" s="64">
        <v>1241.56646203994</v>
      </c>
      <c r="I240" s="64">
        <v>2498.1617925167</v>
      </c>
      <c r="J240" s="64">
        <v>2.01210476353567</v>
      </c>
      <c r="K240" s="64">
        <v>1843.69140625</v>
      </c>
      <c r="L240" s="64">
        <v>1922.49305555555</v>
      </c>
      <c r="M240" s="64">
        <v>1.04274123589144</v>
      </c>
    </row>
    <row r="241">
      <c r="C241" s="64">
        <v>1.0</v>
      </c>
      <c r="D241" s="64">
        <v>0.597506701946258</v>
      </c>
      <c r="E241" s="64">
        <v>0.622885107994079</v>
      </c>
      <c r="F241" s="64">
        <v>0.025378406047821</v>
      </c>
      <c r="G241" s="64">
        <v>0.0424738433312228</v>
      </c>
      <c r="H241" s="64">
        <v>928.157886028289</v>
      </c>
      <c r="I241" s="64">
        <v>1834.58202171325</v>
      </c>
      <c r="J241" s="64">
        <v>1.97658399430691</v>
      </c>
      <c r="K241" s="64">
        <v>2534.15234375</v>
      </c>
      <c r="L241" s="64">
        <v>2575.8515625</v>
      </c>
      <c r="M241" s="64">
        <v>1.0164548981646</v>
      </c>
    </row>
    <row r="242">
      <c r="C242" s="64">
        <v>1.0</v>
      </c>
      <c r="D242" s="64">
        <v>0.299198567867279</v>
      </c>
      <c r="E242" s="64">
        <v>0.386910051107406</v>
      </c>
      <c r="F242" s="64">
        <v>0.0877114832401275</v>
      </c>
      <c r="G242" s="64">
        <v>0.293154756272213</v>
      </c>
      <c r="H242" s="64">
        <v>1283.82140183448</v>
      </c>
      <c r="I242" s="64">
        <v>3487.54196453094</v>
      </c>
      <c r="J242" s="64">
        <v>2.71653203439941</v>
      </c>
      <c r="K242" s="64">
        <v>2357.890625</v>
      </c>
      <c r="L242" s="64">
        <v>2403.08984375</v>
      </c>
      <c r="M242" s="64">
        <v>1.01916934495212</v>
      </c>
    </row>
    <row r="243">
      <c r="C243" s="64">
        <v>1.0</v>
      </c>
      <c r="D243" s="64">
        <v>0.0418521799147129</v>
      </c>
      <c r="E243" s="64">
        <v>0.66740870475769</v>
      </c>
      <c r="F243" s="64">
        <v>0.625556524842977</v>
      </c>
      <c r="G243" s="64">
        <v>14.9468086517296</v>
      </c>
      <c r="H243" s="64">
        <v>645.005966901779</v>
      </c>
      <c r="I243" s="64">
        <v>1023.98378872871</v>
      </c>
      <c r="J243" s="64">
        <v>1.58755707896365</v>
      </c>
      <c r="K243" s="64">
        <v>2247.8984375</v>
      </c>
      <c r="L243" s="64">
        <v>2361.28203125</v>
      </c>
      <c r="M243" s="64">
        <v>1.05043982052681</v>
      </c>
    </row>
    <row r="244">
      <c r="C244" s="64">
        <v>1.0</v>
      </c>
      <c r="D244" s="64">
        <v>0.100178092718124</v>
      </c>
      <c r="E244" s="64">
        <v>0.626447021961212</v>
      </c>
      <c r="F244" s="64">
        <v>0.526268929243087</v>
      </c>
      <c r="G244" s="64">
        <v>5.2533334880299</v>
      </c>
      <c r="H244" s="64">
        <v>1285.10220217704</v>
      </c>
      <c r="I244" s="64">
        <v>3535.60348701477</v>
      </c>
      <c r="J244" s="64">
        <v>2.75122358441626</v>
      </c>
      <c r="K244" s="64">
        <v>2404.85546875</v>
      </c>
      <c r="L244" s="64">
        <v>2474.21137152777</v>
      </c>
      <c r="M244" s="64">
        <v>1.02883994638306</v>
      </c>
    </row>
    <row r="245">
      <c r="C245" s="64">
        <v>1.0</v>
      </c>
      <c r="D245" s="64">
        <v>0.04764024913311</v>
      </c>
      <c r="E245" s="64">
        <v>0.594390034675598</v>
      </c>
      <c r="F245" s="64">
        <v>0.546749785542488</v>
      </c>
      <c r="G245" s="64">
        <v>11.4766357332606</v>
      </c>
      <c r="H245" s="64">
        <v>730.410553455352</v>
      </c>
      <c r="I245" s="64">
        <v>908.979767560958</v>
      </c>
      <c r="J245" s="64">
        <v>1.24447786694873</v>
      </c>
      <c r="K245" s="64">
        <v>1854.01171875</v>
      </c>
      <c r="L245" s="64">
        <v>1926.8796875</v>
      </c>
      <c r="M245" s="64">
        <v>1.03930286309038</v>
      </c>
    </row>
    <row r="246">
      <c r="C246" s="64">
        <v>1.0</v>
      </c>
      <c r="D246" s="64">
        <v>0.0231522712856531</v>
      </c>
      <c r="E246" s="64">
        <v>0.627337515354156</v>
      </c>
      <c r="F246" s="64">
        <v>0.604185244068503</v>
      </c>
      <c r="G246" s="64">
        <v>26.0961543087525</v>
      </c>
      <c r="H246" s="64">
        <v>1273.03185820579</v>
      </c>
      <c r="I246" s="64">
        <v>1714.84432148933</v>
      </c>
      <c r="J246" s="64">
        <v>1.3470553077173</v>
      </c>
      <c r="K246" s="64">
        <v>2532.6484375</v>
      </c>
      <c r="L246" s="64">
        <v>2576.09765625</v>
      </c>
      <c r="M246" s="64">
        <v>1.01715564549215</v>
      </c>
    </row>
    <row r="247">
      <c r="C247" s="64">
        <v>1.0</v>
      </c>
      <c r="D247" s="64">
        <v>0.361976861953735</v>
      </c>
      <c r="E247" s="64">
        <v>0.5</v>
      </c>
      <c r="F247" s="64">
        <v>0.138023138046264</v>
      </c>
      <c r="G247" s="64">
        <v>0.381303758757667</v>
      </c>
      <c r="H247" s="64">
        <v>1269.34804964065</v>
      </c>
      <c r="I247" s="64">
        <v>4721.49984955787</v>
      </c>
      <c r="J247" s="64">
        <v>3.71962587479021</v>
      </c>
      <c r="K247" s="64">
        <v>2314.116015625</v>
      </c>
      <c r="L247" s="64">
        <v>2355.4921875</v>
      </c>
      <c r="M247" s="64">
        <v>1.01787990385772</v>
      </c>
    </row>
    <row r="248">
      <c r="C248" s="64">
        <v>1.0</v>
      </c>
      <c r="D248" s="64">
        <v>0.101068563759326</v>
      </c>
      <c r="E248" s="64">
        <v>0.368210136890411</v>
      </c>
      <c r="F248" s="64">
        <v>0.267141573131084</v>
      </c>
      <c r="G248" s="64">
        <v>2.64317175583126</v>
      </c>
      <c r="H248" s="64">
        <v>1285.0439941883</v>
      </c>
      <c r="I248" s="64">
        <v>4231.46152567863</v>
      </c>
      <c r="J248" s="64">
        <v>3.2928534313344</v>
      </c>
      <c r="K248" s="64">
        <v>1841.11158854166</v>
      </c>
      <c r="L248" s="64">
        <v>1907.15928819444</v>
      </c>
      <c r="M248" s="64">
        <v>1.03587381670064</v>
      </c>
    </row>
    <row r="249">
      <c r="C249" s="64">
        <v>1.0</v>
      </c>
      <c r="D249" s="64">
        <v>0.38780054450035</v>
      </c>
      <c r="E249" s="64">
        <v>0.525823712348938</v>
      </c>
      <c r="F249" s="64">
        <v>0.138023167848587</v>
      </c>
      <c r="G249" s="64">
        <v>0.35591277476523</v>
      </c>
      <c r="H249" s="64">
        <v>1283.67167401313</v>
      </c>
      <c r="I249" s="64">
        <v>3271.90748095512</v>
      </c>
      <c r="J249" s="64">
        <v>2.54886630841215</v>
      </c>
      <c r="K249" s="64">
        <v>2548.48046875</v>
      </c>
      <c r="L249" s="64">
        <v>2598.4296875</v>
      </c>
      <c r="M249" s="64">
        <v>1.01959960822242</v>
      </c>
    </row>
    <row r="250">
      <c r="C250" s="64">
        <v>1.0</v>
      </c>
      <c r="D250" s="64">
        <v>0.479073911905288</v>
      </c>
      <c r="E250" s="64">
        <v>0.524487972259521</v>
      </c>
      <c r="F250" s="64">
        <v>0.0454140603542327</v>
      </c>
      <c r="G250" s="64">
        <v>0.0947955194922219</v>
      </c>
      <c r="H250" s="64">
        <v>1278.40756750106</v>
      </c>
      <c r="I250" s="64">
        <v>4778.25267076492</v>
      </c>
      <c r="J250" s="64">
        <v>3.73765987642351</v>
      </c>
      <c r="K250" s="64">
        <v>2312.985546875</v>
      </c>
      <c r="L250" s="64">
        <v>2360.14236111111</v>
      </c>
      <c r="M250" s="64">
        <v>1.02038785512508</v>
      </c>
    </row>
    <row r="251">
      <c r="C251" s="64">
        <v>1.0</v>
      </c>
      <c r="D251" s="64">
        <v>0.296972393989563</v>
      </c>
      <c r="E251" s="64">
        <v>0.574354410171508</v>
      </c>
      <c r="F251" s="64">
        <v>0.277382016181945</v>
      </c>
      <c r="G251" s="64">
        <v>0.934033000359266</v>
      </c>
      <c r="H251" s="64">
        <v>1272.21655511856</v>
      </c>
      <c r="I251" s="64">
        <v>2656.26191020011</v>
      </c>
      <c r="J251" s="64">
        <v>2.08790075833636</v>
      </c>
      <c r="K251" s="64">
        <v>2538.91796875</v>
      </c>
      <c r="L251" s="64">
        <v>2585.6171875</v>
      </c>
      <c r="M251" s="64">
        <v>1.01839335469865</v>
      </c>
    </row>
    <row r="252">
      <c r="C252" s="64">
        <v>1.0</v>
      </c>
      <c r="D252" s="39">
        <v>0.0</v>
      </c>
      <c r="E252" s="64">
        <v>0.584594845771789</v>
      </c>
      <c r="F252" s="64">
        <v>0.584594845771789</v>
      </c>
      <c r="G252" s="64">
        <v>108.41666588226</v>
      </c>
      <c r="H252" s="64">
        <v>2591.10767197608</v>
      </c>
      <c r="I252" s="64">
        <v>4363.18924856185</v>
      </c>
      <c r="J252" s="64">
        <v>1.6839088918425</v>
      </c>
      <c r="K252" s="64">
        <v>1823.65638020833</v>
      </c>
      <c r="L252" s="64">
        <v>1758.23046875</v>
      </c>
      <c r="M252" s="64">
        <v>0.964123772346378</v>
      </c>
    </row>
    <row r="253">
      <c r="C253" s="64">
        <v>1.0</v>
      </c>
      <c r="D253" s="39">
        <v>0.0</v>
      </c>
      <c r="E253" s="64">
        <v>0.606856644153595</v>
      </c>
      <c r="F253" s="64">
        <v>0.606856644153595</v>
      </c>
      <c r="G253" s="64">
        <v>112.583332374614</v>
      </c>
      <c r="H253" s="64">
        <v>2164.50375247001</v>
      </c>
      <c r="I253" s="64">
        <v>3878.62985444068</v>
      </c>
      <c r="J253" s="64">
        <v>1.79192567812118</v>
      </c>
      <c r="K253" s="64">
        <v>1856.1384375</v>
      </c>
      <c r="L253" s="64">
        <v>1850.34375</v>
      </c>
      <c r="M253" s="64">
        <v>0.99687809519865</v>
      </c>
    </row>
    <row r="254">
      <c r="C254" s="64">
        <v>1.0</v>
      </c>
      <c r="D254" s="39">
        <v>0.0</v>
      </c>
      <c r="E254" s="64">
        <v>0.6291184425354</v>
      </c>
      <c r="F254" s="64">
        <v>0.6291184425354</v>
      </c>
      <c r="G254" s="64">
        <v>116.749998866968</v>
      </c>
      <c r="H254" s="64">
        <v>1316.38394379615</v>
      </c>
      <c r="I254" s="64">
        <v>1321.00041890144</v>
      </c>
      <c r="J254" s="64">
        <v>1.00350693665555</v>
      </c>
      <c r="K254" s="64">
        <v>1859.89583333333</v>
      </c>
      <c r="L254" s="64">
        <v>1869.22265625</v>
      </c>
      <c r="M254" s="64">
        <v>1.00501470176421</v>
      </c>
    </row>
    <row r="255">
      <c r="C255" s="64">
        <v>1.0</v>
      </c>
      <c r="D255" s="39">
        <v>0.0</v>
      </c>
      <c r="E255" s="64">
        <v>0.596616208553314</v>
      </c>
      <c r="F255" s="64">
        <v>0.596616208553314</v>
      </c>
      <c r="G255" s="64">
        <v>110.666664226291</v>
      </c>
      <c r="H255" s="64">
        <v>1706.67004084587</v>
      </c>
      <c r="I255" s="64">
        <v>3308.97253465652</v>
      </c>
      <c r="J255" s="64">
        <v>1.93884726131157</v>
      </c>
      <c r="K255" s="64">
        <v>1838.5791015625</v>
      </c>
      <c r="L255" s="64">
        <v>1857.9921875</v>
      </c>
      <c r="M255" s="64">
        <v>1.01055874393492</v>
      </c>
    </row>
    <row r="256">
      <c r="C256" s="64">
        <v>1.0</v>
      </c>
      <c r="D256" s="39">
        <v>0.0</v>
      </c>
      <c r="E256" s="64">
        <v>0.622885107994079</v>
      </c>
      <c r="F256" s="64">
        <v>0.622885107994079</v>
      </c>
      <c r="G256" s="64">
        <v>115.583326447988</v>
      </c>
      <c r="H256" s="64">
        <v>1264.07512497901</v>
      </c>
      <c r="I256" s="64">
        <v>1337.76333355903</v>
      </c>
      <c r="J256" s="64">
        <v>1.05829416869605</v>
      </c>
      <c r="K256" s="64">
        <v>1857.4171875</v>
      </c>
      <c r="L256" s="64">
        <v>1856.3046875</v>
      </c>
      <c r="M256" s="64">
        <v>0.999401050013165</v>
      </c>
    </row>
    <row r="257">
      <c r="B257" s="39" t="s">
        <v>114</v>
      </c>
      <c r="C257" s="39">
        <v>1.0</v>
      </c>
      <c r="D257" s="39">
        <v>0.5</v>
      </c>
      <c r="E257" s="39">
        <v>0.860440015792846</v>
      </c>
      <c r="F257" s="39">
        <v>0.360440015792846</v>
      </c>
      <c r="G257" s="39">
        <v>0.720880031585693</v>
      </c>
      <c r="H257" s="39">
        <v>6245.1850554943</v>
      </c>
      <c r="I257" s="39">
        <v>10496.687729597</v>
      </c>
      <c r="J257" s="39">
        <v>1.68076488307779</v>
      </c>
      <c r="K257" s="39">
        <v>2096.205</v>
      </c>
      <c r="L257" s="39">
        <v>2090.2724609375</v>
      </c>
      <c r="M257" s="39">
        <v>0.997169866944072</v>
      </c>
    </row>
    <row r="258">
      <c r="C258" s="18">
        <f>AVERAGE(C3:C256)</f>
        <v>1.07480315</v>
      </c>
      <c r="D258" s="18">
        <f t="shared" ref="D258:F258" si="1">AVERAGE(D3:D257)</f>
        <v>0.3246301875</v>
      </c>
      <c r="E258" s="18">
        <f t="shared" si="1"/>
        <v>0.7954715926</v>
      </c>
      <c r="F258" s="18">
        <f t="shared" si="1"/>
        <v>0.4708414365</v>
      </c>
      <c r="G258" s="18">
        <f>DIVIDE(E258,D258)</f>
        <v>2.450393165</v>
      </c>
      <c r="H258" s="18">
        <f t="shared" ref="H258:I258" si="2">AVERAGE(H3:H257)</f>
        <v>515.6636047</v>
      </c>
      <c r="I258" s="18">
        <f t="shared" si="2"/>
        <v>1141.789908</v>
      </c>
      <c r="J258" s="18">
        <f>DiVIDE(I258,H258)</f>
        <v>2.21421465</v>
      </c>
      <c r="K258" s="18">
        <f t="shared" ref="K258:L258" si="3">AVERAGE(K3:K257)</f>
        <v>2224.984297</v>
      </c>
      <c r="L258" s="18">
        <f t="shared" si="3"/>
        <v>2195.301574</v>
      </c>
      <c r="M258" s="18">
        <f>DiVIDE(L258,K258)</f>
        <v>0.9866593563</v>
      </c>
    </row>
    <row r="259">
      <c r="C259" s="18">
        <f t="shared" ref="C259:M259" si="4">MAX(C3:C256)</f>
        <v>3</v>
      </c>
      <c r="D259" s="18">
        <f t="shared" si="4"/>
        <v>0.8844000101</v>
      </c>
      <c r="E259" s="18">
        <f t="shared" si="4"/>
        <v>0.9929000139</v>
      </c>
      <c r="F259" s="18">
        <f t="shared" si="4"/>
        <v>0.8983999938</v>
      </c>
      <c r="G259" s="18">
        <f t="shared" si="4"/>
        <v>116.7499989</v>
      </c>
      <c r="H259" s="18">
        <f t="shared" si="4"/>
        <v>8088.728506</v>
      </c>
      <c r="I259" s="18">
        <f t="shared" si="4"/>
        <v>13165.96653</v>
      </c>
      <c r="J259" s="18">
        <f t="shared" si="4"/>
        <v>36.97691509</v>
      </c>
      <c r="K259" s="18">
        <f t="shared" si="4"/>
        <v>4479.484375</v>
      </c>
      <c r="L259" s="18">
        <f t="shared" si="4"/>
        <v>5034.640625</v>
      </c>
      <c r="M259" s="18">
        <f t="shared" si="4"/>
        <v>1.344697136</v>
      </c>
    </row>
    <row r="260">
      <c r="C260" s="18">
        <f t="shared" ref="C260:M260" si="5">Min(C3:C256)</f>
        <v>1</v>
      </c>
      <c r="D260" s="18">
        <f t="shared" si="5"/>
        <v>0</v>
      </c>
      <c r="E260" s="18">
        <f t="shared" si="5"/>
        <v>0.3646482527</v>
      </c>
      <c r="F260" s="18">
        <f t="shared" si="5"/>
        <v>-0.01507997513</v>
      </c>
      <c r="G260" s="18">
        <f t="shared" si="5"/>
        <v>-0.01838124712</v>
      </c>
      <c r="H260" s="18">
        <f t="shared" si="5"/>
        <v>3.49745</v>
      </c>
      <c r="I260" s="18">
        <f t="shared" si="5"/>
        <v>9.664973</v>
      </c>
      <c r="J260" s="18">
        <f t="shared" si="5"/>
        <v>1.003506937</v>
      </c>
      <c r="K260" s="18">
        <f t="shared" si="5"/>
        <v>1281.216</v>
      </c>
      <c r="L260" s="18">
        <f t="shared" si="5"/>
        <v>1258.488</v>
      </c>
      <c r="M260" s="18">
        <f t="shared" si="5"/>
        <v>0.7850377449</v>
      </c>
    </row>
    <row r="263">
      <c r="D263" s="39" t="s">
        <v>115</v>
      </c>
      <c r="F263" s="67">
        <f>COUNTIF(F2:F257,"&lt;0")</f>
        <v>6</v>
      </c>
      <c r="G263" s="20">
        <f t="shared" ref="G263:G269" si="6">DIVIDE(F263,255)</f>
        <v>0.02352941176</v>
      </c>
    </row>
    <row r="264">
      <c r="D264" s="39" t="s">
        <v>116</v>
      </c>
      <c r="F264" s="67">
        <f>COUNTIFS(F3:F257,"&lt;0.1",F3:F257,"&gt;0")</f>
        <v>12</v>
      </c>
      <c r="G264" s="20">
        <f t="shared" si="6"/>
        <v>0.04705882353</v>
      </c>
      <c r="I264" s="39" t="s">
        <v>117</v>
      </c>
      <c r="J264" s="67">
        <f>COUNTIF(J3:J256,"&lt;2")</f>
        <v>146</v>
      </c>
      <c r="K264" s="20">
        <f t="shared" ref="K264:K269" si="7">DIVIDE(J264,254)</f>
        <v>0.5748031496</v>
      </c>
      <c r="M264" s="67">
        <f>COUNTIF(M3:M256,"&lt;1")</f>
        <v>111</v>
      </c>
    </row>
    <row r="265">
      <c r="D265" s="39" t="s">
        <v>118</v>
      </c>
      <c r="F265" s="18">
        <f>COUNTIFS(F3:F257,"&gt;0.1",F3:F257,"&lt;0.3")</f>
        <v>33</v>
      </c>
      <c r="G265" s="20">
        <f t="shared" si="6"/>
        <v>0.1294117647</v>
      </c>
      <c r="I265" s="39" t="s">
        <v>119</v>
      </c>
      <c r="J265" s="18">
        <f>COUNTIFS(J3:J256,"&gt;2",J3:J256,"&lt;3")</f>
        <v>59</v>
      </c>
      <c r="K265" s="20">
        <f t="shared" si="7"/>
        <v>0.2322834646</v>
      </c>
    </row>
    <row r="266">
      <c r="D266" s="39" t="s">
        <v>120</v>
      </c>
      <c r="F266" s="67">
        <f>COUNTIFS(F3:F257,"&gt;0.3",F3:F257,"&lt;0.5")</f>
        <v>100</v>
      </c>
      <c r="G266" s="20">
        <f t="shared" si="6"/>
        <v>0.3921568627</v>
      </c>
      <c r="I266" s="39" t="s">
        <v>121</v>
      </c>
      <c r="J266" s="67">
        <f>COUNTIFS(J3:J256,"&gt;3",J3:J256,"&lt;4")</f>
        <v>16</v>
      </c>
      <c r="K266" s="20">
        <f t="shared" si="7"/>
        <v>0.06299212598</v>
      </c>
      <c r="N266" s="67">
        <f>COUNTIF(J3:J256,"&gt;3")</f>
        <v>49</v>
      </c>
    </row>
    <row r="267">
      <c r="D267" s="39" t="s">
        <v>122</v>
      </c>
      <c r="F267" s="18">
        <f>COUNTIFS(F3:F256,"&gt;0.5",F3:F256,"&lt;0.7")</f>
        <v>56</v>
      </c>
      <c r="G267" s="20">
        <f t="shared" si="6"/>
        <v>0.2196078431</v>
      </c>
      <c r="I267" s="39" t="s">
        <v>123</v>
      </c>
      <c r="J267" s="18">
        <f>COUNTIFS(J3:J256,"&gt;4",J3:J256,"&lt;5")</f>
        <v>8</v>
      </c>
      <c r="K267" s="20">
        <f t="shared" si="7"/>
        <v>0.03149606299</v>
      </c>
      <c r="N267" s="67">
        <f>COUNTIF(J3:J256,"&gt;4")</f>
        <v>33</v>
      </c>
    </row>
    <row r="268">
      <c r="D268" s="39" t="s">
        <v>124</v>
      </c>
      <c r="F268" s="18">
        <f>COUNTIFS(F3:F256,"&gt;0.7",F3:F256,"&lt;1")</f>
        <v>48</v>
      </c>
      <c r="G268" s="20">
        <f t="shared" si="6"/>
        <v>0.1882352941</v>
      </c>
      <c r="I268" s="39" t="s">
        <v>125</v>
      </c>
      <c r="J268" s="18">
        <f>COUNTIFS(J3:J256,"&gt;5",J3:J256,"&lt;100000")</f>
        <v>25</v>
      </c>
      <c r="K268" s="20">
        <f t="shared" si="7"/>
        <v>0.09842519685</v>
      </c>
      <c r="N268" s="67">
        <f>COUNTIF(J3:J256,"&gt;5")</f>
        <v>25</v>
      </c>
    </row>
    <row r="269">
      <c r="D269" s="39" t="s">
        <v>126</v>
      </c>
      <c r="F269" s="18">
        <f>SUM(F263:F268)</f>
        <v>255</v>
      </c>
      <c r="G269" s="18">
        <f t="shared" si="6"/>
        <v>1</v>
      </c>
      <c r="J269" s="18">
        <f>SUM(J264:J268)</f>
        <v>254</v>
      </c>
      <c r="K269" s="18">
        <f t="shared" si="7"/>
        <v>1</v>
      </c>
    </row>
    <row r="273">
      <c r="G273" s="18">
        <f>IFERROR(__xludf.DUMMYFUNCTION("FILTER(G2:G256,G2:G256&lt;0)"),-0.01145)</f>
        <v>-0.01145</v>
      </c>
    </row>
    <row r="274">
      <c r="G274" s="18">
        <f>IFERROR(__xludf.DUMMYFUNCTION("""COMPUTED_VALUE"""),-0.00781249236024469)</f>
        <v>-0.00781249236</v>
      </c>
    </row>
    <row r="275">
      <c r="G275" s="18">
        <f>IFERROR(__xludf.DUMMYFUNCTION("""COMPUTED_VALUE"""),-0.00392156477755477)</f>
        <v>-0.003921564778</v>
      </c>
    </row>
    <row r="276">
      <c r="G276" s="18">
        <f>IFERROR(__xludf.DUMMYFUNCTION("""COMPUTED_VALUE"""),-0.00645521813528048)</f>
        <v>-0.006455218135</v>
      </c>
    </row>
    <row r="277">
      <c r="G277" s="18">
        <f>IFERROR(__xludf.DUMMYFUNCTION("""COMPUTED_VALUE"""),-0.0183812471174862)</f>
        <v>-0.01838124712</v>
      </c>
    </row>
    <row r="278">
      <c r="G278" s="18">
        <f>IFERROR(__xludf.DUMMYFUNCTION("""COMPUTED_VALUE"""),-0.00537557676438549)</f>
        <v>-0.005375576764</v>
      </c>
    </row>
    <row r="279">
      <c r="G279" s="18">
        <f>AVERAGE(G273:G278)</f>
        <v>-0.008899349859</v>
      </c>
    </row>
  </sheetData>
  <mergeCells count="5">
    <mergeCell ref="B1:B2"/>
    <mergeCell ref="C1:C2"/>
    <mergeCell ref="D1:G1"/>
    <mergeCell ref="H1:J1"/>
    <mergeCell ref="K1:M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</v>
      </c>
      <c r="C1" s="3" t="s">
        <v>3</v>
      </c>
      <c r="D1" s="22" t="s">
        <v>4</v>
      </c>
      <c r="H1" s="4" t="s">
        <v>5</v>
      </c>
      <c r="K1" s="4" t="s">
        <v>6</v>
      </c>
    </row>
    <row r="2">
      <c r="A2" s="39" t="s">
        <v>0</v>
      </c>
      <c r="D2" s="23" t="s">
        <v>105</v>
      </c>
      <c r="E2" s="23" t="s">
        <v>106</v>
      </c>
      <c r="F2" s="23" t="s">
        <v>107</v>
      </c>
      <c r="G2" s="7" t="s">
        <v>42</v>
      </c>
      <c r="H2" s="7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7" t="s">
        <v>48</v>
      </c>
    </row>
    <row r="3">
      <c r="A3" s="39" t="s">
        <v>23</v>
      </c>
      <c r="C3" s="39">
        <v>2.0</v>
      </c>
      <c r="D3" s="39">
        <v>0.503333330154419</v>
      </c>
      <c r="E3" s="39">
        <v>0.57666665315628</v>
      </c>
      <c r="F3" s="39">
        <v>0.0733333230018615</v>
      </c>
      <c r="G3" s="39">
        <v>0.145695344632479</v>
      </c>
      <c r="H3" s="39">
        <v>8.83032989501953</v>
      </c>
      <c r="I3" s="39">
        <v>77.5857348442077</v>
      </c>
      <c r="J3" s="39">
        <v>8.78627817608122</v>
      </c>
      <c r="K3" s="39">
        <v>1357.63671875</v>
      </c>
      <c r="L3" s="39">
        <v>1357.63671875</v>
      </c>
      <c r="M3" s="39">
        <v>1.0</v>
      </c>
    </row>
    <row r="4">
      <c r="A4" s="39" t="s">
        <v>16</v>
      </c>
      <c r="C4" s="39">
        <v>1.0</v>
      </c>
      <c r="D4" s="39">
        <v>0.336666673421859</v>
      </c>
      <c r="E4" s="39">
        <v>0.336666673421859</v>
      </c>
      <c r="F4" s="39">
        <v>0.0</v>
      </c>
      <c r="G4" s="39">
        <v>0.0</v>
      </c>
      <c r="H4" s="39">
        <v>16.0262796878814</v>
      </c>
      <c r="I4" s="39">
        <v>109.555888175964</v>
      </c>
      <c r="J4" s="39">
        <v>6.83601498973007</v>
      </c>
      <c r="K4" s="39">
        <v>1576.94140625</v>
      </c>
      <c r="L4" s="39">
        <v>1574.19140625</v>
      </c>
      <c r="M4" s="39">
        <v>0.998256117830947</v>
      </c>
    </row>
    <row r="5">
      <c r="C5" s="39">
        <v>1.0</v>
      </c>
      <c r="D5" s="39">
        <v>0.336666673421859</v>
      </c>
      <c r="E5" s="39">
        <v>0.336666673421859</v>
      </c>
      <c r="F5" s="39">
        <v>0.0</v>
      </c>
      <c r="G5" s="39">
        <v>0.0</v>
      </c>
      <c r="H5" s="39">
        <v>6.89339447021484</v>
      </c>
      <c r="I5" s="39">
        <v>86.6441814899444</v>
      </c>
      <c r="J5" s="39">
        <v>12.5691605005805</v>
      </c>
      <c r="K5" s="39">
        <v>1574.703125</v>
      </c>
      <c r="L5" s="39">
        <v>1573.953125</v>
      </c>
      <c r="M5" s="39">
        <v>0.999523719748762</v>
      </c>
    </row>
    <row r="6">
      <c r="C6" s="39">
        <v>2.0</v>
      </c>
      <c r="D6" s="39">
        <v>0.336666673421859</v>
      </c>
      <c r="E6" s="39">
        <v>0.306666672229766</v>
      </c>
      <c r="F6" s="39">
        <v>-0.0300000011920928</v>
      </c>
      <c r="G6" s="39">
        <v>-0.089108912643995</v>
      </c>
      <c r="H6" s="39">
        <v>14.4967055320739</v>
      </c>
      <c r="I6" s="39">
        <v>222.298066616058</v>
      </c>
      <c r="J6" s="39">
        <v>15.3343851900849</v>
      </c>
      <c r="K6" s="39">
        <v>1561.708125</v>
      </c>
      <c r="L6" s="39">
        <v>1563.69881533375</v>
      </c>
      <c r="M6" s="39">
        <v>1.00127468782539</v>
      </c>
    </row>
    <row r="7">
      <c r="C7" s="39">
        <v>2.0</v>
      </c>
      <c r="D7" s="39">
        <v>0.383333325386047</v>
      </c>
      <c r="E7" s="39">
        <v>0.356666654348373</v>
      </c>
      <c r="F7" s="39">
        <v>-0.0266666710376739</v>
      </c>
      <c r="G7" s="39">
        <v>-0.0695652302361619</v>
      </c>
      <c r="H7" s="39">
        <v>9.18014669418335</v>
      </c>
      <c r="I7" s="39">
        <v>171.306530952453</v>
      </c>
      <c r="J7" s="39">
        <v>18.6605439606967</v>
      </c>
      <c r="K7" s="39">
        <v>1563.703125</v>
      </c>
      <c r="L7" s="39">
        <v>1563.703125</v>
      </c>
      <c r="M7" s="39">
        <v>1.0</v>
      </c>
    </row>
    <row r="8">
      <c r="C8" s="65">
        <v>2.0</v>
      </c>
      <c r="D8" s="65">
        <v>0.306666672229766</v>
      </c>
      <c r="E8" s="65">
        <v>0.356666654348373</v>
      </c>
      <c r="F8" s="65">
        <v>0.0499999821186065</v>
      </c>
      <c r="G8" s="65">
        <v>0.163043416994281</v>
      </c>
      <c r="H8" s="65">
        <v>37.4060325622558</v>
      </c>
      <c r="I8" s="65">
        <v>399.094128131866</v>
      </c>
      <c r="J8" s="65">
        <v>10.6692450600753</v>
      </c>
      <c r="K8" s="65">
        <v>1574.44140625</v>
      </c>
      <c r="L8" s="65">
        <v>1576.44140625</v>
      </c>
      <c r="M8" s="65">
        <v>1.00127029179495</v>
      </c>
    </row>
    <row r="9">
      <c r="C9" s="65">
        <v>2.0</v>
      </c>
      <c r="D9" s="65">
        <v>0.469999998807907</v>
      </c>
      <c r="E9" s="65">
        <v>0.476666659116745</v>
      </c>
      <c r="F9" s="65">
        <v>0.00666666030883789</v>
      </c>
      <c r="G9" s="65">
        <v>0.0141843836718021</v>
      </c>
      <c r="H9" s="65">
        <v>20.8094913959503</v>
      </c>
      <c r="I9" s="65">
        <v>200.178196191787</v>
      </c>
      <c r="J9" s="65">
        <v>9.61956216915248</v>
      </c>
      <c r="K9" s="65">
        <v>1573.861671875</v>
      </c>
      <c r="L9" s="65">
        <v>1573.453125</v>
      </c>
      <c r="M9" s="65">
        <v>0.999740417546026</v>
      </c>
    </row>
    <row r="10">
      <c r="C10" s="65">
        <v>2.0</v>
      </c>
      <c r="D10" s="65">
        <v>0.496666669845581</v>
      </c>
      <c r="E10" s="65">
        <v>0.356666654348373</v>
      </c>
      <c r="F10" s="65">
        <v>-0.140000015497207</v>
      </c>
      <c r="G10" s="65">
        <v>-0.281879224029136</v>
      </c>
      <c r="H10" s="65">
        <v>11.3917491436004</v>
      </c>
      <c r="I10" s="65">
        <v>128.182824611663</v>
      </c>
      <c r="J10" s="65">
        <v>11.2522513440065</v>
      </c>
      <c r="K10" s="65">
        <v>1319.05197610294</v>
      </c>
      <c r="L10" s="65">
        <v>1318.48828125</v>
      </c>
      <c r="M10" s="65">
        <v>0.999572651523098</v>
      </c>
    </row>
    <row r="11">
      <c r="C11" s="39">
        <v>2.0</v>
      </c>
      <c r="D11" s="39">
        <v>0.496666669845581</v>
      </c>
      <c r="E11" s="39">
        <v>0.356666654348373</v>
      </c>
      <c r="F11" s="39">
        <v>-0.140000015497207</v>
      </c>
      <c r="G11" s="39">
        <v>-0.281879224029136</v>
      </c>
      <c r="H11" s="39">
        <v>12.9144866466522</v>
      </c>
      <c r="I11" s="39">
        <v>158.895977020263</v>
      </c>
      <c r="J11" s="39">
        <v>12.3037005935852</v>
      </c>
      <c r="K11" s="39">
        <v>1319.22765213815</v>
      </c>
      <c r="L11" s="39">
        <v>1319.08984375</v>
      </c>
      <c r="M11" s="39">
        <v>0.999895538584311</v>
      </c>
    </row>
    <row r="12">
      <c r="A12" s="39" t="s">
        <v>28</v>
      </c>
      <c r="C12" s="39">
        <v>3.0</v>
      </c>
      <c r="D12" s="39">
        <v>0.113499999046325</v>
      </c>
      <c r="E12" s="39">
        <v>0.113499999046325</v>
      </c>
      <c r="F12" s="39">
        <v>0.0</v>
      </c>
      <c r="G12" s="39">
        <v>0.0</v>
      </c>
      <c r="H12" s="39">
        <v>453.219223976135</v>
      </c>
      <c r="I12" s="39">
        <v>2312.01540994644</v>
      </c>
      <c r="J12" s="39">
        <v>5.1013180545673</v>
      </c>
      <c r="K12" s="39">
        <v>3262.26171875</v>
      </c>
      <c r="L12" s="39">
        <v>3259.51171875</v>
      </c>
      <c r="M12" s="39">
        <v>0.99915702655486</v>
      </c>
    </row>
    <row r="13">
      <c r="C13" s="39">
        <v>2.0</v>
      </c>
      <c r="D13" s="39">
        <v>0.0957999974489212</v>
      </c>
      <c r="E13" s="39">
        <v>0.102799996733665</v>
      </c>
      <c r="F13" s="39">
        <v>0.00699999928474426</v>
      </c>
      <c r="G13" s="39">
        <v>0.0730688880078158</v>
      </c>
      <c r="H13" s="39">
        <v>180.626222133636</v>
      </c>
      <c r="I13" s="39">
        <v>533.923143148422</v>
      </c>
      <c r="J13" s="39">
        <v>2.95595587861766</v>
      </c>
      <c r="K13" s="39">
        <v>3148.822265625</v>
      </c>
      <c r="L13" s="39">
        <v>3170.4765625</v>
      </c>
      <c r="M13" s="39">
        <v>1.00687695114182</v>
      </c>
    </row>
    <row r="14">
      <c r="C14" s="39">
        <v>2.0</v>
      </c>
      <c r="D14" s="39">
        <v>0.101000003516674</v>
      </c>
      <c r="E14" s="39">
        <v>0.113499999046325</v>
      </c>
      <c r="F14" s="39">
        <v>0.0124999955296516</v>
      </c>
      <c r="G14" s="39">
        <v>0.123762327667523</v>
      </c>
      <c r="H14" s="39">
        <v>775.197692394256</v>
      </c>
      <c r="I14" s="39">
        <v>1207.25553774833</v>
      </c>
      <c r="J14" s="39">
        <v>1.55735182082345</v>
      </c>
      <c r="K14" s="39">
        <v>3123.20803571428</v>
      </c>
      <c r="L14" s="39">
        <v>3075.40625</v>
      </c>
      <c r="M14" s="39">
        <v>0.984694652047617</v>
      </c>
    </row>
    <row r="15">
      <c r="C15" s="39">
        <v>2.0</v>
      </c>
      <c r="D15" s="39">
        <v>0.103200003504753</v>
      </c>
      <c r="E15" s="39">
        <v>0.113499999046325</v>
      </c>
      <c r="F15" s="39">
        <v>0.0102999955415725</v>
      </c>
      <c r="G15" s="39">
        <v>0.0998061549590759</v>
      </c>
      <c r="H15" s="39">
        <v>571.333828687667</v>
      </c>
      <c r="I15" s="39">
        <v>685.712140798568</v>
      </c>
      <c r="J15" s="39">
        <v>1.2001952385239</v>
      </c>
      <c r="K15" s="39">
        <v>3283.22265625</v>
      </c>
      <c r="L15" s="39">
        <v>3253.81640625</v>
      </c>
      <c r="M15" s="39">
        <v>0.991043479812731</v>
      </c>
    </row>
    <row r="16">
      <c r="A16" s="39" t="s">
        <v>113</v>
      </c>
      <c r="C16" s="39">
        <v>1.0</v>
      </c>
      <c r="D16" s="39">
        <v>0.100000001490116</v>
      </c>
      <c r="E16" s="39">
        <v>0.100000001490116</v>
      </c>
      <c r="F16" s="39">
        <v>0.0</v>
      </c>
      <c r="G16" s="39">
        <v>0.0</v>
      </c>
      <c r="H16" s="39">
        <v>382.790894985199</v>
      </c>
      <c r="I16" s="39">
        <v>492.598185300827</v>
      </c>
      <c r="J16" s="39">
        <v>1.28685972355709</v>
      </c>
      <c r="K16" s="39">
        <v>3777.125</v>
      </c>
      <c r="L16" s="39">
        <v>3777.125</v>
      </c>
      <c r="M16" s="39">
        <v>1.0</v>
      </c>
    </row>
    <row r="17">
      <c r="A17" s="39" t="s">
        <v>33</v>
      </c>
      <c r="C17" s="39">
        <v>1.0</v>
      </c>
      <c r="D17" s="39">
        <v>0.0</v>
      </c>
      <c r="E17" s="39">
        <v>0.0</v>
      </c>
      <c r="F17" s="39">
        <v>0.0</v>
      </c>
      <c r="G17" s="39" t="s">
        <v>35</v>
      </c>
      <c r="H17" s="39">
        <v>1300.46342921257</v>
      </c>
      <c r="I17" s="39">
        <v>2257.56143784523</v>
      </c>
      <c r="J17" s="39">
        <v>1.73041706129529</v>
      </c>
      <c r="K17" s="39">
        <v>2261.8828125</v>
      </c>
      <c r="L17" s="39">
        <v>2348.52734375</v>
      </c>
      <c r="M17" s="39">
        <v>1.03830637501252</v>
      </c>
    </row>
    <row r="18">
      <c r="C18" s="39">
        <v>1.0</v>
      </c>
      <c r="D18" s="39">
        <v>0.5</v>
      </c>
      <c r="E18" s="39">
        <v>0.5</v>
      </c>
      <c r="F18" s="39">
        <v>0.0</v>
      </c>
      <c r="G18" s="39">
        <v>0.0</v>
      </c>
      <c r="H18" s="39">
        <v>1062.76904892921</v>
      </c>
      <c r="I18" s="39">
        <v>1480.36201977729</v>
      </c>
      <c r="J18" s="39">
        <v>1.39292917992749</v>
      </c>
      <c r="K18" s="39">
        <v>2182.28515625</v>
      </c>
      <c r="L18" s="39">
        <v>2349.57734375</v>
      </c>
      <c r="M18" s="39">
        <v>1.0766591785775</v>
      </c>
    </row>
    <row r="19">
      <c r="C19" s="39">
        <v>1.0</v>
      </c>
      <c r="D19" s="39">
        <v>0.0</v>
      </c>
      <c r="E19" s="39">
        <v>0.0</v>
      </c>
      <c r="F19" s="39">
        <v>0.0</v>
      </c>
      <c r="G19" s="39" t="s">
        <v>35</v>
      </c>
      <c r="H19" s="39">
        <v>2089.21040844917</v>
      </c>
      <c r="I19" s="39">
        <v>1451.97866678237</v>
      </c>
      <c r="J19" s="39">
        <v>0.694989198268539</v>
      </c>
      <c r="K19" s="39">
        <v>2184.25638020833</v>
      </c>
      <c r="L19" s="39">
        <v>2044.234375</v>
      </c>
      <c r="M19" s="39">
        <v>0.935894885565137</v>
      </c>
    </row>
    <row r="20">
      <c r="C20" s="39">
        <v>1.0</v>
      </c>
      <c r="D20" s="39">
        <v>0.5</v>
      </c>
      <c r="E20" s="39">
        <v>0.860440015792846</v>
      </c>
      <c r="F20" s="39">
        <v>0.360440015792846</v>
      </c>
      <c r="G20" s="39">
        <v>0.720880031585693</v>
      </c>
      <c r="H20" s="39">
        <v>6245.1850554943</v>
      </c>
      <c r="I20" s="39">
        <v>10496.687729597</v>
      </c>
      <c r="J20" s="39">
        <v>1.68076488307779</v>
      </c>
      <c r="K20" s="39">
        <v>2096.205</v>
      </c>
      <c r="L20" s="39">
        <v>2090.2724609375</v>
      </c>
      <c r="M20" s="39">
        <v>0.997169866944072</v>
      </c>
    </row>
    <row r="21">
      <c r="C21" s="39">
        <v>2.0</v>
      </c>
      <c r="D21" s="39">
        <v>0.0</v>
      </c>
      <c r="E21" s="39">
        <v>0.504040002822876</v>
      </c>
      <c r="F21" s="39">
        <v>0.504040002822876</v>
      </c>
      <c r="G21" s="39" t="s">
        <v>35</v>
      </c>
      <c r="H21" s="39">
        <v>1380.06127524375</v>
      </c>
      <c r="I21" s="39">
        <v>8086.54109764099</v>
      </c>
      <c r="J21" s="39">
        <v>5.85721164994565</v>
      </c>
      <c r="K21" s="39">
        <v>2256.140625</v>
      </c>
      <c r="L21" s="39">
        <v>2344.53515625</v>
      </c>
      <c r="M21" s="39">
        <v>1.03917953086368</v>
      </c>
    </row>
    <row r="22">
      <c r="A22" s="39" t="s">
        <v>31</v>
      </c>
      <c r="C22" s="39">
        <v>1.0</v>
      </c>
      <c r="D22" s="39">
        <v>0.360195904970169</v>
      </c>
      <c r="E22" s="39">
        <v>0.360195904970169</v>
      </c>
      <c r="F22" s="39">
        <v>0.0</v>
      </c>
      <c r="G22" s="39">
        <v>0.0</v>
      </c>
      <c r="H22" s="39">
        <v>1483.99647307395</v>
      </c>
      <c r="I22" s="39">
        <v>1460.36961722373</v>
      </c>
      <c r="J22" s="39">
        <v>0.984078900267681</v>
      </c>
      <c r="K22" s="39">
        <v>1881.609375</v>
      </c>
      <c r="L22" s="39">
        <v>1820.140625</v>
      </c>
      <c r="M22" s="39">
        <v>0.967331821994137</v>
      </c>
    </row>
    <row r="24">
      <c r="C24" s="18">
        <f t="shared" ref="C24:M24" si="1">AVERAGE(C3:C22)</f>
        <v>1.65</v>
      </c>
      <c r="D24" s="18">
        <f t="shared" si="1"/>
        <v>0.2770181298</v>
      </c>
      <c r="E24" s="18">
        <f t="shared" si="1"/>
        <v>0.3113987934</v>
      </c>
      <c r="F24" s="18">
        <f t="shared" si="1"/>
        <v>0.03438066356</v>
      </c>
      <c r="G24" s="18">
        <f t="shared" si="1"/>
        <v>0.03635340921</v>
      </c>
      <c r="H24" s="18">
        <f t="shared" si="1"/>
        <v>803.1401084</v>
      </c>
      <c r="I24" s="18">
        <f t="shared" si="1"/>
        <v>1600.937326</v>
      </c>
      <c r="J24" s="18">
        <f t="shared" si="1"/>
        <v>6.523660679</v>
      </c>
      <c r="K24" s="18">
        <f t="shared" si="1"/>
        <v>2143.914712</v>
      </c>
      <c r="L24" s="18">
        <f t="shared" si="1"/>
        <v>2147.713954</v>
      </c>
      <c r="M24" s="18">
        <f t="shared" si="1"/>
        <v>1.00179236</v>
      </c>
    </row>
    <row r="25">
      <c r="C25" s="18">
        <f t="shared" ref="C25:M25" si="2">MAX(C3:C22)</f>
        <v>3</v>
      </c>
      <c r="D25" s="18">
        <f t="shared" si="2"/>
        <v>0.5033333302</v>
      </c>
      <c r="E25" s="18">
        <f t="shared" si="2"/>
        <v>0.8604400158</v>
      </c>
      <c r="F25" s="18">
        <f t="shared" si="2"/>
        <v>0.5040400028</v>
      </c>
      <c r="G25" s="18">
        <f t="shared" si="2"/>
        <v>0.7208800316</v>
      </c>
      <c r="H25" s="18">
        <f t="shared" si="2"/>
        <v>6245.185055</v>
      </c>
      <c r="I25" s="18">
        <f t="shared" si="2"/>
        <v>10496.68773</v>
      </c>
      <c r="J25" s="18">
        <f t="shared" si="2"/>
        <v>18.66054396</v>
      </c>
      <c r="K25" s="18">
        <f t="shared" si="2"/>
        <v>3777.125</v>
      </c>
      <c r="L25" s="18">
        <f t="shared" si="2"/>
        <v>3777.125</v>
      </c>
      <c r="M25" s="18">
        <f t="shared" si="2"/>
        <v>1.076659179</v>
      </c>
    </row>
    <row r="26">
      <c r="C26" s="18">
        <f t="shared" ref="C26:M26" si="3">Min(C3:C22)</f>
        <v>1</v>
      </c>
      <c r="D26" s="18">
        <f t="shared" si="3"/>
        <v>0</v>
      </c>
      <c r="E26" s="18">
        <f t="shared" si="3"/>
        <v>0</v>
      </c>
      <c r="F26" s="18">
        <f t="shared" si="3"/>
        <v>-0.1400000155</v>
      </c>
      <c r="G26" s="18">
        <f t="shared" si="3"/>
        <v>-0.281879224</v>
      </c>
      <c r="H26" s="18">
        <f t="shared" si="3"/>
        <v>6.89339447</v>
      </c>
      <c r="I26" s="18">
        <f t="shared" si="3"/>
        <v>77.58573484</v>
      </c>
      <c r="J26" s="18">
        <f t="shared" si="3"/>
        <v>0.6949891983</v>
      </c>
      <c r="K26" s="18">
        <f t="shared" si="3"/>
        <v>1319.051976</v>
      </c>
      <c r="L26" s="18">
        <f t="shared" si="3"/>
        <v>1318.488281</v>
      </c>
      <c r="M26" s="18">
        <f t="shared" si="3"/>
        <v>0.9358948856</v>
      </c>
    </row>
    <row r="28">
      <c r="C28" s="39">
        <v>2.0</v>
      </c>
      <c r="D28" s="39">
        <v>0.0</v>
      </c>
      <c r="E28" s="39">
        <v>0.504040002822876</v>
      </c>
      <c r="F28" s="39">
        <v>0.504040002822876</v>
      </c>
      <c r="G28" s="39" t="s">
        <v>35</v>
      </c>
      <c r="H28" s="39">
        <v>1380.06127524375</v>
      </c>
      <c r="I28" s="39">
        <v>8086.54109764099</v>
      </c>
      <c r="J28" s="39">
        <v>58.5721164994565</v>
      </c>
      <c r="K28" s="39">
        <v>2256.140625</v>
      </c>
      <c r="L28" s="39">
        <v>2344.53515625</v>
      </c>
      <c r="M28" s="39">
        <v>1.03917953086368</v>
      </c>
    </row>
    <row r="29">
      <c r="C29" s="39">
        <v>1.0</v>
      </c>
      <c r="D29" s="39">
        <v>0.5</v>
      </c>
      <c r="E29" s="39">
        <v>0.5</v>
      </c>
      <c r="F29" s="39">
        <v>0.0</v>
      </c>
      <c r="G29" s="39">
        <v>0.0</v>
      </c>
      <c r="H29" s="39">
        <v>1062.76904892921</v>
      </c>
      <c r="I29" s="39">
        <v>1480.36201977729</v>
      </c>
      <c r="J29" s="39">
        <v>1.39292917992749</v>
      </c>
      <c r="K29" s="39">
        <v>2182.28515625</v>
      </c>
      <c r="L29" s="39">
        <v>2349.57734375</v>
      </c>
      <c r="M29" s="39">
        <v>1.0766591785775</v>
      </c>
    </row>
    <row r="31">
      <c r="C31" s="18">
        <f>SUM(C3:C22)</f>
        <v>33</v>
      </c>
      <c r="J31" s="67">
        <f>COUNTIF(J3:J22,"&gt;3")</f>
        <v>11</v>
      </c>
      <c r="M31" s="67">
        <f>COUNTIF(M3:M22,"&lt;1")</f>
        <v>11</v>
      </c>
    </row>
    <row r="32">
      <c r="C32" s="39">
        <v>20.0</v>
      </c>
      <c r="J32" s="18">
        <f>COUNTIF(J3:J22,"&gt;4")</f>
        <v>11</v>
      </c>
    </row>
    <row r="33">
      <c r="J33" s="18">
        <f>COUNTIF(J3:J22,"&gt;5")</f>
        <v>11</v>
      </c>
    </row>
    <row r="38">
      <c r="A38" s="39" t="s">
        <v>16</v>
      </c>
      <c r="C38" s="39">
        <v>1.0</v>
      </c>
      <c r="D38" s="39">
        <v>0.336666673421859</v>
      </c>
      <c r="E38" s="39">
        <v>0.336666673421859</v>
      </c>
      <c r="F38" s="39">
        <v>0.0</v>
      </c>
      <c r="G38" s="39">
        <v>0.0</v>
      </c>
      <c r="H38" s="39">
        <v>16.0262796878814</v>
      </c>
      <c r="I38" s="39">
        <v>109.555888175964</v>
      </c>
      <c r="J38" s="39">
        <v>6.83601498973007</v>
      </c>
      <c r="K38" s="39">
        <v>1576.94140625</v>
      </c>
      <c r="L38" s="39">
        <v>1574.19140625</v>
      </c>
      <c r="M38" s="39">
        <v>0.998256117830947</v>
      </c>
    </row>
    <row r="39">
      <c r="C39" s="39">
        <v>1.0</v>
      </c>
      <c r="D39" s="39">
        <v>0.336666673421859</v>
      </c>
      <c r="E39" s="39">
        <v>0.336666673421859</v>
      </c>
      <c r="F39" s="39">
        <v>0.0</v>
      </c>
      <c r="G39" s="39">
        <v>0.0</v>
      </c>
      <c r="H39" s="39">
        <v>6.89339447021484</v>
      </c>
      <c r="I39" s="39">
        <v>86.6441814899444</v>
      </c>
      <c r="J39" s="39">
        <v>12.5691605005805</v>
      </c>
      <c r="K39" s="39">
        <v>1574.703125</v>
      </c>
      <c r="L39" s="39">
        <v>1573.953125</v>
      </c>
      <c r="M39" s="39">
        <v>0.999523719748762</v>
      </c>
    </row>
    <row r="40">
      <c r="A40" s="39" t="s">
        <v>113</v>
      </c>
      <c r="C40" s="39">
        <v>1.0</v>
      </c>
      <c r="D40" s="39">
        <v>0.100000001490116</v>
      </c>
      <c r="E40" s="39">
        <v>0.100000001490116</v>
      </c>
      <c r="F40" s="39">
        <v>0.0</v>
      </c>
      <c r="G40" s="39">
        <v>0.0</v>
      </c>
      <c r="H40" s="39">
        <v>382.790894985199</v>
      </c>
      <c r="I40" s="39">
        <v>492.598185300827</v>
      </c>
      <c r="J40" s="39">
        <v>1.28685972355709</v>
      </c>
      <c r="K40" s="39">
        <v>3777.125</v>
      </c>
      <c r="L40" s="39">
        <v>3777.125</v>
      </c>
      <c r="M40" s="39">
        <v>1.0</v>
      </c>
    </row>
    <row r="41">
      <c r="A41" s="39" t="s">
        <v>33</v>
      </c>
      <c r="C41" s="39">
        <v>1.0</v>
      </c>
      <c r="D41" s="39">
        <v>0.0</v>
      </c>
      <c r="E41" s="39">
        <v>0.0</v>
      </c>
      <c r="F41" s="39">
        <v>0.0</v>
      </c>
      <c r="G41" s="39" t="s">
        <v>35</v>
      </c>
      <c r="H41" s="39">
        <v>1300.46342921257</v>
      </c>
      <c r="I41" s="39">
        <v>2257.56143784523</v>
      </c>
      <c r="J41" s="39">
        <v>1.73041706129529</v>
      </c>
      <c r="K41" s="39">
        <v>2261.8828125</v>
      </c>
      <c r="L41" s="39">
        <v>2348.52734375</v>
      </c>
      <c r="M41" s="39">
        <v>1.03830637501252</v>
      </c>
    </row>
    <row r="42">
      <c r="C42" s="39">
        <v>1.0</v>
      </c>
      <c r="D42" s="39">
        <v>0.5</v>
      </c>
      <c r="E42" s="39">
        <v>0.5</v>
      </c>
      <c r="F42" s="39">
        <v>0.0</v>
      </c>
      <c r="G42" s="39">
        <v>0.0</v>
      </c>
      <c r="H42" s="39">
        <v>1062.76904892921</v>
      </c>
      <c r="I42" s="39">
        <v>1480.36201977729</v>
      </c>
      <c r="J42" s="39">
        <v>1.39292917992749</v>
      </c>
      <c r="K42" s="39">
        <v>2182.28515625</v>
      </c>
      <c r="L42" s="39">
        <v>2349.57734375</v>
      </c>
      <c r="M42" s="39">
        <v>1.0766591785775</v>
      </c>
    </row>
    <row r="43">
      <c r="C43" s="39">
        <v>1.0</v>
      </c>
      <c r="D43" s="39">
        <v>0.0</v>
      </c>
      <c r="E43" s="39">
        <v>0.0</v>
      </c>
      <c r="F43" s="39">
        <v>0.0</v>
      </c>
      <c r="G43" s="39" t="s">
        <v>35</v>
      </c>
      <c r="H43" s="39">
        <v>2089.21040844917</v>
      </c>
      <c r="I43" s="39">
        <v>1451.97866678237</v>
      </c>
      <c r="J43" s="39">
        <v>0.694989198268539</v>
      </c>
      <c r="K43" s="39">
        <v>2184.25638020833</v>
      </c>
      <c r="L43" s="39">
        <v>2044.234375</v>
      </c>
      <c r="M43" s="39">
        <v>0.935894885565137</v>
      </c>
    </row>
    <row r="44">
      <c r="A44" s="39" t="s">
        <v>31</v>
      </c>
      <c r="C44" s="39">
        <v>1.0</v>
      </c>
      <c r="D44" s="39">
        <v>0.360195904970169</v>
      </c>
      <c r="E44" s="39">
        <v>0.360195904970169</v>
      </c>
      <c r="F44" s="39">
        <v>0.0</v>
      </c>
      <c r="G44" s="39">
        <v>0.0</v>
      </c>
      <c r="H44" s="39">
        <v>1483.99647307395</v>
      </c>
      <c r="I44" s="39">
        <v>1460.36961722373</v>
      </c>
      <c r="J44" s="39">
        <v>0.984078900267681</v>
      </c>
      <c r="K44" s="39">
        <v>1881.609375</v>
      </c>
      <c r="L44" s="39">
        <v>1820.140625</v>
      </c>
      <c r="M44" s="39">
        <v>0.967331821994137</v>
      </c>
    </row>
    <row r="45">
      <c r="C45" s="18">
        <f t="shared" ref="C45:F45" si="4">AVERAGE(C38:C44)</f>
        <v>1</v>
      </c>
      <c r="D45" s="18">
        <f t="shared" si="4"/>
        <v>0.2333613219</v>
      </c>
      <c r="E45" s="18">
        <f t="shared" si="4"/>
        <v>0.2333613219</v>
      </c>
      <c r="F45" s="18">
        <f t="shared" si="4"/>
        <v>0</v>
      </c>
      <c r="G45" s="39">
        <v>1.0</v>
      </c>
      <c r="H45" s="18">
        <f t="shared" ref="H45:I45" si="5">AVERAGE(H38:H44)</f>
        <v>906.0214184</v>
      </c>
      <c r="I45" s="18">
        <f t="shared" si="5"/>
        <v>1048.438571</v>
      </c>
      <c r="J45" s="18">
        <f>DIVIDE(I45,H45)</f>
        <v>1.157189609</v>
      </c>
      <c r="K45" s="18">
        <f t="shared" ref="K45:L45" si="6">AVERAGE(K38:K44)</f>
        <v>2205.543322</v>
      </c>
      <c r="L45" s="18">
        <f t="shared" si="6"/>
        <v>2212.535603</v>
      </c>
      <c r="M45" s="18">
        <f>DIVIDE(L45,K45)</f>
        <v>1.003170321</v>
      </c>
    </row>
  </sheetData>
  <mergeCells count="5">
    <mergeCell ref="B1:B2"/>
    <mergeCell ref="C1:C2"/>
    <mergeCell ref="D1:G1"/>
    <mergeCell ref="H1:J1"/>
    <mergeCell ref="K1:M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</v>
      </c>
      <c r="C1" s="3" t="s">
        <v>3</v>
      </c>
      <c r="D1" s="22" t="s">
        <v>4</v>
      </c>
      <c r="H1" s="4" t="s">
        <v>5</v>
      </c>
      <c r="K1" s="4" t="s">
        <v>6</v>
      </c>
    </row>
    <row r="2">
      <c r="A2" s="39" t="s">
        <v>0</v>
      </c>
      <c r="D2" s="23" t="s">
        <v>105</v>
      </c>
      <c r="E2" s="23" t="s">
        <v>106</v>
      </c>
      <c r="F2" s="23" t="s">
        <v>107</v>
      </c>
      <c r="G2" s="7" t="s">
        <v>42</v>
      </c>
      <c r="H2" s="7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7" t="s">
        <v>48</v>
      </c>
    </row>
    <row r="4">
      <c r="A4" s="39" t="s">
        <v>16</v>
      </c>
      <c r="C4" s="39">
        <v>1.0</v>
      </c>
      <c r="D4" s="39">
        <v>0.336666673421859</v>
      </c>
      <c r="E4" s="39">
        <v>0.336666673421859</v>
      </c>
      <c r="F4" s="39">
        <v>0.0</v>
      </c>
      <c r="G4" s="39">
        <v>0.0</v>
      </c>
      <c r="H4" s="39">
        <v>16.0262796878814</v>
      </c>
      <c r="I4" s="39">
        <v>109.555888175964</v>
      </c>
      <c r="J4" s="39">
        <v>6.83601498973007</v>
      </c>
      <c r="K4" s="39">
        <v>1576.94140625</v>
      </c>
      <c r="L4" s="39">
        <v>1574.19140625</v>
      </c>
      <c r="M4" s="39">
        <v>0.998256117830947</v>
      </c>
    </row>
    <row r="5">
      <c r="C5" s="39">
        <v>1.0</v>
      </c>
      <c r="D5" s="39">
        <v>0.336666673421859</v>
      </c>
      <c r="E5" s="39">
        <v>0.336666673421859</v>
      </c>
      <c r="F5" s="39">
        <v>0.0</v>
      </c>
      <c r="G5" s="39">
        <v>0.0</v>
      </c>
      <c r="H5" s="39">
        <v>6.89339447021484</v>
      </c>
      <c r="I5" s="39">
        <v>86.6441814899444</v>
      </c>
      <c r="J5" s="39">
        <v>12.5691605005805</v>
      </c>
      <c r="K5" s="39">
        <v>1574.703125</v>
      </c>
      <c r="L5" s="39">
        <v>1573.953125</v>
      </c>
      <c r="M5" s="39">
        <v>0.999523719748762</v>
      </c>
    </row>
    <row r="8"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</row>
    <row r="10"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</row>
    <row r="16">
      <c r="A16" s="39" t="s">
        <v>113</v>
      </c>
      <c r="C16" s="39">
        <v>1.0</v>
      </c>
      <c r="D16" s="39">
        <v>0.100000001490116</v>
      </c>
      <c r="E16" s="39">
        <v>0.100000001490116</v>
      </c>
      <c r="F16" s="39">
        <v>0.0</v>
      </c>
      <c r="G16" s="39">
        <v>0.0</v>
      </c>
      <c r="H16" s="39">
        <v>382.790894985199</v>
      </c>
      <c r="I16" s="39">
        <v>492.598185300827</v>
      </c>
      <c r="J16" s="39">
        <v>1.28685972355709</v>
      </c>
      <c r="K16" s="39">
        <v>3777.125</v>
      </c>
      <c r="L16" s="39">
        <v>3777.125</v>
      </c>
      <c r="M16" s="39">
        <v>1.0</v>
      </c>
    </row>
    <row r="17">
      <c r="A17" s="39" t="s">
        <v>33</v>
      </c>
      <c r="C17" s="39">
        <v>1.0</v>
      </c>
      <c r="D17" s="39">
        <v>0.0</v>
      </c>
      <c r="E17" s="39">
        <v>0.0</v>
      </c>
      <c r="F17" s="39">
        <v>0.0</v>
      </c>
      <c r="G17" s="39" t="s">
        <v>35</v>
      </c>
      <c r="H17" s="39">
        <v>1300.46342921257</v>
      </c>
      <c r="I17" s="39">
        <v>2257.56143784523</v>
      </c>
      <c r="J17" s="39">
        <v>1.73041706129529</v>
      </c>
      <c r="K17" s="39">
        <v>2261.8828125</v>
      </c>
      <c r="L17" s="39">
        <v>2348.52734375</v>
      </c>
      <c r="M17" s="39">
        <v>1.03830637501252</v>
      </c>
    </row>
    <row r="18">
      <c r="C18" s="39">
        <v>1.0</v>
      </c>
      <c r="D18" s="39">
        <v>0.5</v>
      </c>
      <c r="E18" s="39">
        <v>0.5</v>
      </c>
      <c r="F18" s="39">
        <v>0.0</v>
      </c>
      <c r="G18" s="39">
        <v>0.0</v>
      </c>
      <c r="H18" s="39">
        <v>1062.76904892921</v>
      </c>
      <c r="I18" s="39">
        <v>1480.36201977729</v>
      </c>
      <c r="J18" s="39">
        <v>1.39292917992749</v>
      </c>
      <c r="K18" s="39">
        <v>2182.28515625</v>
      </c>
      <c r="L18" s="39">
        <v>2349.57734375</v>
      </c>
      <c r="M18" s="39">
        <v>1.0766591785775</v>
      </c>
    </row>
    <row r="19">
      <c r="C19" s="39">
        <v>1.0</v>
      </c>
      <c r="D19" s="39">
        <v>0.0</v>
      </c>
      <c r="E19" s="39">
        <v>0.0</v>
      </c>
      <c r="F19" s="39">
        <v>0.0</v>
      </c>
      <c r="G19" s="39" t="s">
        <v>35</v>
      </c>
      <c r="H19" s="39">
        <v>2089.21040844917</v>
      </c>
      <c r="I19" s="39">
        <v>1451.97866678237</v>
      </c>
      <c r="J19" s="39">
        <v>0.694989198268539</v>
      </c>
      <c r="K19" s="39">
        <v>2184.25638020833</v>
      </c>
      <c r="L19" s="39">
        <v>2044.234375</v>
      </c>
      <c r="M19" s="39">
        <v>0.935894885565137</v>
      </c>
    </row>
    <row r="22">
      <c r="A22" s="39" t="s">
        <v>31</v>
      </c>
      <c r="C22" s="39">
        <v>1.0</v>
      </c>
      <c r="D22" s="39">
        <v>0.360195904970169</v>
      </c>
      <c r="E22" s="39">
        <v>0.360195904970169</v>
      </c>
      <c r="F22" s="39">
        <v>0.0</v>
      </c>
      <c r="G22" s="39">
        <v>0.0</v>
      </c>
      <c r="H22" s="39">
        <v>1483.99647307395</v>
      </c>
      <c r="I22" s="39">
        <v>1460.36961722373</v>
      </c>
      <c r="J22" s="39">
        <v>0.984078900267681</v>
      </c>
      <c r="K22" s="39">
        <v>1881.609375</v>
      </c>
      <c r="L22" s="39">
        <v>1820.140625</v>
      </c>
      <c r="M22" s="39">
        <v>0.967331821994137</v>
      </c>
    </row>
  </sheetData>
  <mergeCells count="5">
    <mergeCell ref="B1:B2"/>
    <mergeCell ref="C1:C2"/>
    <mergeCell ref="D1:G1"/>
    <mergeCell ref="H1:J1"/>
    <mergeCell ref="K1:M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69" t="s">
        <v>127</v>
      </c>
      <c r="D1" s="3" t="s">
        <v>3</v>
      </c>
      <c r="E1" s="21" t="s">
        <v>4</v>
      </c>
      <c r="I1" s="4" t="s">
        <v>5</v>
      </c>
      <c r="L1" s="4" t="s">
        <v>6</v>
      </c>
    </row>
    <row r="2">
      <c r="E2" s="70" t="s">
        <v>128</v>
      </c>
      <c r="F2" s="70" t="s">
        <v>129</v>
      </c>
      <c r="G2" s="70" t="s">
        <v>130</v>
      </c>
      <c r="H2" s="71" t="s">
        <v>131</v>
      </c>
      <c r="I2" s="72" t="s">
        <v>132</v>
      </c>
      <c r="J2" s="72" t="s">
        <v>133</v>
      </c>
      <c r="K2" s="71" t="s">
        <v>131</v>
      </c>
      <c r="L2" s="72" t="s">
        <v>134</v>
      </c>
      <c r="M2" s="72" t="s">
        <v>135</v>
      </c>
      <c r="N2" s="71" t="s">
        <v>131</v>
      </c>
    </row>
    <row r="3">
      <c r="A3" s="2" t="s">
        <v>16</v>
      </c>
      <c r="B3" s="2" t="s">
        <v>8</v>
      </c>
      <c r="C3" s="73">
        <v>1.0</v>
      </c>
      <c r="D3" s="74">
        <v>2.0</v>
      </c>
      <c r="E3" s="75">
        <v>30.67</v>
      </c>
      <c r="F3" s="75">
        <v>75.67</v>
      </c>
      <c r="G3" s="75">
        <v>45.0</v>
      </c>
      <c r="H3" s="75">
        <v>1.46739123885595</v>
      </c>
      <c r="I3" s="75">
        <v>33.6955330371856</v>
      </c>
      <c r="J3" s="75">
        <v>234.394311189651</v>
      </c>
      <c r="K3" s="75">
        <v>6.95624286254735</v>
      </c>
      <c r="L3" s="75">
        <v>1541.9159296875</v>
      </c>
      <c r="M3" s="75">
        <v>1540.97660975302</v>
      </c>
      <c r="N3" s="75">
        <v>0.999390809890221</v>
      </c>
    </row>
    <row r="4">
      <c r="C4" s="73">
        <v>2.0</v>
      </c>
      <c r="D4" s="74">
        <v>1.0</v>
      </c>
      <c r="E4" s="75">
        <v>40.33</v>
      </c>
      <c r="F4" s="75">
        <v>84.0</v>
      </c>
      <c r="G4" s="75">
        <v>43.67</v>
      </c>
      <c r="H4" s="75">
        <v>1.08264454871316</v>
      </c>
      <c r="I4" s="75">
        <v>14.7375683784484</v>
      </c>
      <c r="J4" s="75">
        <v>28.8625082969665</v>
      </c>
      <c r="K4" s="75">
        <v>1.95843083172212</v>
      </c>
      <c r="L4" s="75">
        <v>1554.16796875</v>
      </c>
      <c r="M4" s="75">
        <v>1558.01171875</v>
      </c>
      <c r="N4" s="75">
        <v>1.00247318827648</v>
      </c>
    </row>
    <row r="5">
      <c r="C5" s="73">
        <v>3.0</v>
      </c>
      <c r="D5" s="74">
        <v>1.0</v>
      </c>
      <c r="E5" s="75">
        <v>40.33</v>
      </c>
      <c r="F5" s="75">
        <v>83.67</v>
      </c>
      <c r="G5" s="75">
        <v>43.33</v>
      </c>
      <c r="H5" s="75">
        <v>1.07438009384184</v>
      </c>
      <c r="I5" s="75">
        <v>17.9946138858795</v>
      </c>
      <c r="J5" s="75">
        <v>24.0346570014953</v>
      </c>
      <c r="K5" s="75">
        <v>1.33565838944482</v>
      </c>
      <c r="L5" s="75">
        <v>1550.91015625</v>
      </c>
      <c r="M5" s="75">
        <v>1554.16796875</v>
      </c>
      <c r="N5" s="75">
        <v>1.00210058106001</v>
      </c>
    </row>
    <row r="6">
      <c r="C6" s="73">
        <v>4.0</v>
      </c>
      <c r="D6" s="74">
        <v>1.0</v>
      </c>
      <c r="E6" s="75">
        <v>33.33</v>
      </c>
      <c r="F6" s="75">
        <v>65.67</v>
      </c>
      <c r="G6" s="75">
        <v>32.33</v>
      </c>
      <c r="H6" s="75">
        <v>0.970000029504298</v>
      </c>
      <c r="I6" s="75">
        <v>36.0669603347778</v>
      </c>
      <c r="J6" s="75">
        <v>92.9880378246307</v>
      </c>
      <c r="K6" s="75">
        <v>2.57820556435875</v>
      </c>
      <c r="L6" s="75">
        <v>1552.69921875</v>
      </c>
      <c r="M6" s="75">
        <v>1551.69921875</v>
      </c>
      <c r="N6" s="75">
        <v>0.999355960260735</v>
      </c>
    </row>
    <row r="7">
      <c r="C7" s="73">
        <v>5.0</v>
      </c>
      <c r="D7" s="74">
        <v>1.0</v>
      </c>
      <c r="E7" s="75">
        <v>85.33</v>
      </c>
      <c r="F7" s="75">
        <v>84.67</v>
      </c>
      <c r="G7" s="75">
        <v>-0.67</v>
      </c>
      <c r="H7" s="75">
        <v>-0.00781249236024469</v>
      </c>
      <c r="I7" s="75">
        <v>31.0593736171722</v>
      </c>
      <c r="J7" s="75">
        <v>65.0588016510009</v>
      </c>
      <c r="K7" s="75">
        <v>2.09465916643698</v>
      </c>
      <c r="L7" s="75">
        <v>1554.12291015625</v>
      </c>
      <c r="M7" s="75">
        <v>1552.31683686023</v>
      </c>
      <c r="N7" s="75">
        <v>0.998837882586884</v>
      </c>
    </row>
    <row r="8">
      <c r="C8" s="73">
        <v>6.0</v>
      </c>
      <c r="D8" s="74">
        <v>1.0</v>
      </c>
      <c r="E8" s="75">
        <v>20.33</v>
      </c>
      <c r="F8" s="75">
        <v>84.0</v>
      </c>
      <c r="G8" s="75">
        <v>63.67</v>
      </c>
      <c r="H8" s="75">
        <v>3.13114741603971</v>
      </c>
      <c r="I8" s="75">
        <v>7.55913972854614</v>
      </c>
      <c r="J8" s="75">
        <v>20.651261806488</v>
      </c>
      <c r="K8" s="75">
        <v>2.73195926363169</v>
      </c>
      <c r="L8" s="75">
        <v>1556.7109375</v>
      </c>
      <c r="M8" s="75">
        <v>1556.7109375</v>
      </c>
      <c r="N8" s="75">
        <v>1.0</v>
      </c>
    </row>
    <row r="9">
      <c r="C9" s="73">
        <v>7.0</v>
      </c>
      <c r="D9" s="74">
        <v>1.0</v>
      </c>
      <c r="E9" s="75">
        <v>39.0</v>
      </c>
      <c r="F9" s="75">
        <v>67.33</v>
      </c>
      <c r="G9" s="75">
        <v>28.33</v>
      </c>
      <c r="H9" s="75">
        <v>0.726495824465231</v>
      </c>
      <c r="I9" s="75">
        <v>4.52711653709411</v>
      </c>
      <c r="J9" s="75">
        <v>16.1820094585418</v>
      </c>
      <c r="K9" s="75">
        <v>3.57446275702212</v>
      </c>
      <c r="L9" s="75">
        <v>1561.953125</v>
      </c>
      <c r="M9" s="75">
        <v>1563.703125</v>
      </c>
      <c r="N9" s="75">
        <v>1.00112039213724</v>
      </c>
    </row>
    <row r="10">
      <c r="C10" s="73">
        <v>8.0</v>
      </c>
      <c r="D10" s="74">
        <v>2.0</v>
      </c>
      <c r="E10" s="75">
        <v>33.67</v>
      </c>
      <c r="F10" s="75">
        <v>84.67</v>
      </c>
      <c r="G10" s="75">
        <v>51.0</v>
      </c>
      <c r="H10" s="75">
        <v>1.51485151494791</v>
      </c>
      <c r="I10" s="75">
        <v>7.51287031173706</v>
      </c>
      <c r="J10" s="75">
        <v>116.740446090698</v>
      </c>
      <c r="K10" s="75">
        <v>15.5387277094773</v>
      </c>
      <c r="L10" s="75">
        <v>1561.203125</v>
      </c>
      <c r="M10" s="75">
        <v>1561.203125</v>
      </c>
      <c r="N10" s="75">
        <v>1.0</v>
      </c>
    </row>
    <row r="11">
      <c r="C11" s="73">
        <v>9.0</v>
      </c>
      <c r="D11" s="74">
        <v>1.0</v>
      </c>
      <c r="E11" s="75">
        <v>39.0</v>
      </c>
      <c r="F11" s="75">
        <v>80.67</v>
      </c>
      <c r="G11" s="75">
        <v>41.67</v>
      </c>
      <c r="H11" s="75">
        <v>1.06837615850801</v>
      </c>
      <c r="I11" s="75">
        <v>5.12937307357788</v>
      </c>
      <c r="J11" s="75">
        <v>15.6188759803771</v>
      </c>
      <c r="K11" s="75">
        <v>3.04498732229718</v>
      </c>
      <c r="L11" s="75">
        <v>1561.203125</v>
      </c>
      <c r="M11" s="75">
        <v>1561.203125</v>
      </c>
      <c r="N11" s="75">
        <v>1.0</v>
      </c>
    </row>
    <row r="12">
      <c r="C12" s="73">
        <v>10.0</v>
      </c>
      <c r="D12" s="74">
        <v>1.0</v>
      </c>
      <c r="E12" s="75">
        <v>51.33</v>
      </c>
      <c r="F12" s="75">
        <v>82.67</v>
      </c>
      <c r="G12" s="75">
        <v>31.33</v>
      </c>
      <c r="H12" s="75">
        <v>0.610389623961253</v>
      </c>
      <c r="I12" s="75">
        <v>7.9061152935028</v>
      </c>
      <c r="J12" s="75">
        <v>35.1241126060485</v>
      </c>
      <c r="K12" s="75">
        <v>4.44265120126863</v>
      </c>
      <c r="L12" s="75">
        <v>1560.703125</v>
      </c>
      <c r="M12" s="75">
        <v>1562.203125</v>
      </c>
      <c r="N12" s="75">
        <v>1.00096110527106</v>
      </c>
    </row>
    <row r="13">
      <c r="C13" s="73">
        <v>11.0</v>
      </c>
      <c r="D13" s="74">
        <v>1.0</v>
      </c>
      <c r="E13" s="75">
        <v>39.0</v>
      </c>
      <c r="F13" s="75">
        <v>78.67</v>
      </c>
      <c r="G13" s="75">
        <v>39.67</v>
      </c>
      <c r="H13" s="75">
        <v>1.01709415425132</v>
      </c>
      <c r="I13" s="75">
        <v>5.33125209808349</v>
      </c>
      <c r="J13" s="75">
        <v>16.8134343624115</v>
      </c>
      <c r="K13" s="75">
        <v>3.15374963574798</v>
      </c>
      <c r="L13" s="75">
        <v>1559.953125</v>
      </c>
      <c r="M13" s="75">
        <v>1560.453125</v>
      </c>
      <c r="N13" s="75">
        <v>1.00032052245159</v>
      </c>
    </row>
    <row r="14">
      <c r="C14" s="73">
        <v>12.0</v>
      </c>
      <c r="D14" s="74">
        <v>1.0</v>
      </c>
      <c r="E14" s="75">
        <v>35.67</v>
      </c>
      <c r="F14" s="75">
        <v>84.67</v>
      </c>
      <c r="G14" s="75">
        <v>49.0</v>
      </c>
      <c r="H14" s="75">
        <v>1.37383193344578</v>
      </c>
      <c r="I14" s="75">
        <v>10.4272773265838</v>
      </c>
      <c r="J14" s="75">
        <v>23.2744014263153</v>
      </c>
      <c r="K14" s="75">
        <v>2.23206889942193</v>
      </c>
      <c r="L14" s="75">
        <v>1565.453125</v>
      </c>
      <c r="M14" s="75">
        <v>1565.453125</v>
      </c>
      <c r="N14" s="75">
        <v>1.0</v>
      </c>
    </row>
    <row r="15">
      <c r="C15" s="73">
        <v>13.0</v>
      </c>
      <c r="D15" s="74">
        <v>1.0</v>
      </c>
      <c r="E15" s="75">
        <v>35.67</v>
      </c>
      <c r="F15" s="75">
        <v>76.33</v>
      </c>
      <c r="G15" s="75">
        <v>40.67</v>
      </c>
      <c r="H15" s="75">
        <v>1.14018695415269</v>
      </c>
      <c r="I15" s="75">
        <v>7.68415737152099</v>
      </c>
      <c r="J15" s="75">
        <v>20.8337187767028</v>
      </c>
      <c r="K15" s="75">
        <v>2.71125612990654</v>
      </c>
      <c r="L15" s="75">
        <v>1561.20703125</v>
      </c>
      <c r="M15" s="75">
        <v>1561.45703125</v>
      </c>
      <c r="N15" s="75">
        <v>1.00016013250965</v>
      </c>
    </row>
    <row r="16">
      <c r="C16" s="73">
        <v>14.0</v>
      </c>
      <c r="D16" s="74">
        <v>1.0</v>
      </c>
      <c r="E16" s="75">
        <v>46.67</v>
      </c>
      <c r="F16" s="75">
        <v>86.0</v>
      </c>
      <c r="G16" s="75">
        <v>39.33</v>
      </c>
      <c r="H16" s="75">
        <v>0.842857165665042</v>
      </c>
      <c r="I16" s="75">
        <v>33.0475492477417</v>
      </c>
      <c r="J16" s="75">
        <v>45.9536070823669</v>
      </c>
      <c r="K16" s="75">
        <v>1.39052995239903</v>
      </c>
      <c r="L16" s="75">
        <v>1565.00110351562</v>
      </c>
      <c r="M16" s="75">
        <v>1565.20703125</v>
      </c>
      <c r="N16" s="75">
        <v>1.00013158312407</v>
      </c>
    </row>
    <row r="17">
      <c r="C17" s="73">
        <v>15.0</v>
      </c>
      <c r="D17" s="74">
        <v>1.0</v>
      </c>
      <c r="E17" s="75">
        <v>35.67</v>
      </c>
      <c r="F17" s="75">
        <v>83.67</v>
      </c>
      <c r="G17" s="75">
        <v>48.0</v>
      </c>
      <c r="H17" s="75">
        <v>1.34579440892258</v>
      </c>
      <c r="I17" s="75">
        <v>6.46299123764038</v>
      </c>
      <c r="J17" s="75">
        <v>25.8239796161651</v>
      </c>
      <c r="K17" s="75">
        <v>3.99566990989661</v>
      </c>
      <c r="L17" s="75">
        <v>1566.94921875</v>
      </c>
      <c r="M17" s="75">
        <v>1570.44921875</v>
      </c>
      <c r="N17" s="75">
        <v>1.00223363971092</v>
      </c>
    </row>
    <row r="18">
      <c r="C18" s="73">
        <v>16.0</v>
      </c>
      <c r="D18" s="74">
        <v>1.0</v>
      </c>
      <c r="E18" s="75">
        <v>35.67</v>
      </c>
      <c r="F18" s="75">
        <v>84.0</v>
      </c>
      <c r="G18" s="75">
        <v>48.33</v>
      </c>
      <c r="H18" s="75">
        <v>1.35514019472503</v>
      </c>
      <c r="I18" s="75">
        <v>17.6634774208068</v>
      </c>
      <c r="J18" s="75">
        <v>61.3465323448181</v>
      </c>
      <c r="K18" s="75">
        <v>3.47307219769501</v>
      </c>
      <c r="L18" s="75">
        <v>1567.49609375</v>
      </c>
      <c r="M18" s="75">
        <v>1565.44921875</v>
      </c>
      <c r="N18" s="75">
        <v>0.99869417537424</v>
      </c>
    </row>
    <row r="19">
      <c r="C19" s="73">
        <v>17.0</v>
      </c>
      <c r="D19" s="74">
        <v>1.0</v>
      </c>
      <c r="E19" s="75">
        <v>85.0</v>
      </c>
      <c r="F19" s="75">
        <v>84.67</v>
      </c>
      <c r="G19" s="75">
        <v>-0.33</v>
      </c>
      <c r="H19" s="75">
        <v>-0.00392156477755477</v>
      </c>
      <c r="I19" s="75">
        <v>22.2554583549499</v>
      </c>
      <c r="J19" s="75">
        <v>43.9894566535949</v>
      </c>
      <c r="K19" s="75">
        <v>1.97656934096848</v>
      </c>
      <c r="L19" s="75">
        <v>1564.44921875</v>
      </c>
      <c r="M19" s="75">
        <v>1564.44921875</v>
      </c>
      <c r="N19" s="75">
        <v>1.0</v>
      </c>
    </row>
    <row r="20">
      <c r="C20" s="73">
        <v>18.0</v>
      </c>
      <c r="D20" s="74">
        <v>2.0</v>
      </c>
      <c r="E20" s="75">
        <v>35.67</v>
      </c>
      <c r="F20" s="75">
        <v>86.33</v>
      </c>
      <c r="G20" s="75">
        <v>50.67</v>
      </c>
      <c r="H20" s="75">
        <v>1.42056086245807</v>
      </c>
      <c r="I20" s="75">
        <v>4.87769746780395</v>
      </c>
      <c r="J20" s="75">
        <v>55.0770678520202</v>
      </c>
      <c r="K20" s="75">
        <v>11.2916121214088</v>
      </c>
      <c r="L20" s="75">
        <v>1563.94921875</v>
      </c>
      <c r="M20" s="75">
        <v>1564.44921875</v>
      </c>
      <c r="N20" s="75">
        <v>1.00031970347502</v>
      </c>
    </row>
    <row r="21">
      <c r="C21" s="73">
        <v>19.0</v>
      </c>
      <c r="D21" s="74">
        <v>1.0</v>
      </c>
      <c r="E21" s="75">
        <v>35.67</v>
      </c>
      <c r="F21" s="75">
        <v>81.33</v>
      </c>
      <c r="G21" s="75">
        <v>45.67</v>
      </c>
      <c r="H21" s="75">
        <v>1.28037390830538</v>
      </c>
      <c r="I21" s="75">
        <v>16.9580583572387</v>
      </c>
      <c r="J21" s="75">
        <v>34.5634031295776</v>
      </c>
      <c r="K21" s="75">
        <v>2.03816984241145</v>
      </c>
      <c r="L21" s="75">
        <v>1564.69921875</v>
      </c>
      <c r="M21" s="75">
        <v>1566.20703125</v>
      </c>
      <c r="N21" s="75">
        <v>1.00096364367153</v>
      </c>
    </row>
    <row r="22">
      <c r="C22" s="73">
        <v>20.0</v>
      </c>
      <c r="D22" s="74">
        <v>3.0</v>
      </c>
      <c r="E22" s="75">
        <v>30.67</v>
      </c>
      <c r="F22" s="75">
        <v>85.0</v>
      </c>
      <c r="G22" s="75">
        <v>54.33</v>
      </c>
      <c r="H22" s="75">
        <v>1.77173915789911</v>
      </c>
      <c r="I22" s="75">
        <v>15.8646488189697</v>
      </c>
      <c r="J22" s="75">
        <v>586.625772237777</v>
      </c>
      <c r="K22" s="75">
        <v>36.9769150853396</v>
      </c>
      <c r="L22" s="75">
        <v>1564.94921875</v>
      </c>
      <c r="M22" s="75">
        <v>1565.12280475206</v>
      </c>
      <c r="N22" s="75">
        <v>1.00011092117238</v>
      </c>
    </row>
    <row r="23">
      <c r="C23" s="73">
        <v>21.0</v>
      </c>
      <c r="D23" s="74">
        <v>1.0</v>
      </c>
      <c r="E23" s="75">
        <v>20.33</v>
      </c>
      <c r="F23" s="75">
        <v>86.0</v>
      </c>
      <c r="G23" s="75">
        <v>65.67</v>
      </c>
      <c r="H23" s="75">
        <v>3.22950827120709</v>
      </c>
      <c r="I23" s="75">
        <v>18.5252895355224</v>
      </c>
      <c r="J23" s="75">
        <v>44.3519804477691</v>
      </c>
      <c r="K23" s="75">
        <v>2.39413156608018</v>
      </c>
      <c r="L23" s="75">
        <v>1580.684125</v>
      </c>
      <c r="M23" s="75">
        <v>1571.75</v>
      </c>
      <c r="N23" s="75">
        <v>0.994347937795604</v>
      </c>
    </row>
    <row r="24">
      <c r="C24" s="73">
        <v>22.0</v>
      </c>
      <c r="D24" s="74">
        <v>1.0</v>
      </c>
      <c r="E24" s="75">
        <v>53.0</v>
      </c>
      <c r="F24" s="75">
        <v>84.67</v>
      </c>
      <c r="G24" s="75">
        <v>31.67</v>
      </c>
      <c r="H24" s="75">
        <v>0.597484413946857</v>
      </c>
      <c r="I24" s="75">
        <v>21.0022468566894</v>
      </c>
      <c r="J24" s="75">
        <v>33.0399739742279</v>
      </c>
      <c r="K24" s="75">
        <v>1.57316377622255</v>
      </c>
      <c r="L24" s="75">
        <v>1575.69140625</v>
      </c>
      <c r="M24" s="75">
        <v>1582.19140625</v>
      </c>
      <c r="N24" s="75">
        <v>1.00412517322504</v>
      </c>
    </row>
    <row r="25">
      <c r="C25" s="73">
        <v>23.0</v>
      </c>
      <c r="D25" s="74">
        <v>1.0</v>
      </c>
      <c r="E25" s="75">
        <v>53.0</v>
      </c>
      <c r="F25" s="75">
        <v>72.33</v>
      </c>
      <c r="G25" s="75">
        <v>19.33</v>
      </c>
      <c r="H25" s="75">
        <v>0.36477999587041</v>
      </c>
      <c r="I25" s="75">
        <v>5.87503147125244</v>
      </c>
      <c r="J25" s="75">
        <v>13.3846209049224</v>
      </c>
      <c r="K25" s="75">
        <v>2.27822114152337</v>
      </c>
      <c r="L25" s="75">
        <v>1574.19140625</v>
      </c>
      <c r="M25" s="75">
        <v>1574.19140625</v>
      </c>
      <c r="N25" s="75">
        <v>1.0</v>
      </c>
    </row>
    <row r="26">
      <c r="C26" s="73">
        <v>24.0</v>
      </c>
      <c r="D26" s="74">
        <v>1.0</v>
      </c>
      <c r="E26" s="75">
        <v>40.33</v>
      </c>
      <c r="F26" s="75">
        <v>84.67</v>
      </c>
      <c r="G26" s="75">
        <v>44.33</v>
      </c>
      <c r="H26" s="75">
        <v>1.0991736062359</v>
      </c>
      <c r="I26" s="75">
        <v>5.82236766815185</v>
      </c>
      <c r="J26" s="75">
        <v>15.0297904014587</v>
      </c>
      <c r="K26" s="75">
        <v>2.58138806377191</v>
      </c>
      <c r="L26" s="75">
        <v>1573.69140625</v>
      </c>
      <c r="M26" s="75">
        <v>1573.69140625</v>
      </c>
      <c r="N26" s="75">
        <v>1.0</v>
      </c>
    </row>
    <row r="27">
      <c r="C27" s="73">
        <v>25.0</v>
      </c>
      <c r="D27" s="74">
        <v>1.0</v>
      </c>
      <c r="E27" s="75">
        <v>39.0</v>
      </c>
      <c r="F27" s="75">
        <v>84.67</v>
      </c>
      <c r="G27" s="75">
        <v>45.67</v>
      </c>
      <c r="H27" s="75">
        <v>1.17094031985381</v>
      </c>
      <c r="I27" s="75">
        <v>9.37493062019348</v>
      </c>
      <c r="J27" s="75">
        <v>18.6991653442382</v>
      </c>
      <c r="K27" s="75">
        <v>1.99459239772511</v>
      </c>
      <c r="L27" s="75">
        <v>1574.140625</v>
      </c>
      <c r="M27" s="75">
        <v>1573.921875</v>
      </c>
      <c r="N27" s="75">
        <v>0.999861035287111</v>
      </c>
    </row>
    <row r="28">
      <c r="C28" s="73">
        <v>26.0</v>
      </c>
      <c r="D28" s="74">
        <v>1.0</v>
      </c>
      <c r="E28" s="75">
        <v>30.67</v>
      </c>
      <c r="F28" s="75">
        <v>83.67</v>
      </c>
      <c r="G28" s="75">
        <v>53.0</v>
      </c>
      <c r="H28" s="75">
        <v>1.7282607449194</v>
      </c>
      <c r="I28" s="75">
        <v>15.1895804405212</v>
      </c>
      <c r="J28" s="75">
        <v>34.2721643447876</v>
      </c>
      <c r="K28" s="75">
        <v>2.25629433801606</v>
      </c>
      <c r="L28" s="75">
        <v>1576.390625</v>
      </c>
      <c r="M28" s="75">
        <v>1577.92578125</v>
      </c>
      <c r="N28" s="75">
        <v>1.00097384253982</v>
      </c>
    </row>
    <row r="29">
      <c r="C29" s="73">
        <v>27.0</v>
      </c>
      <c r="D29" s="74">
        <v>1.0</v>
      </c>
      <c r="E29" s="75">
        <v>39.33</v>
      </c>
      <c r="F29" s="75">
        <v>80.33</v>
      </c>
      <c r="G29" s="75">
        <v>41.0</v>
      </c>
      <c r="H29" s="75">
        <v>1.04237283961898</v>
      </c>
      <c r="I29" s="75">
        <v>4.94276189804077</v>
      </c>
      <c r="J29" s="75">
        <v>15.4449386596679</v>
      </c>
      <c r="K29" s="75">
        <v>3.12475878431248</v>
      </c>
      <c r="L29" s="75">
        <v>1572.703125</v>
      </c>
      <c r="M29" s="75">
        <v>1572.703125</v>
      </c>
      <c r="N29" s="75">
        <v>1.0</v>
      </c>
    </row>
    <row r="30">
      <c r="C30" s="73">
        <v>28.0</v>
      </c>
      <c r="D30" s="74">
        <v>1.0</v>
      </c>
      <c r="E30" s="75">
        <v>40.67</v>
      </c>
      <c r="F30" s="75">
        <v>84.67</v>
      </c>
      <c r="G30" s="75">
        <v>44.0</v>
      </c>
      <c r="H30" s="75">
        <v>1.08196728159361</v>
      </c>
      <c r="I30" s="75">
        <v>11.6461026668548</v>
      </c>
      <c r="J30" s="75">
        <v>20.0732998847961</v>
      </c>
      <c r="K30" s="75">
        <v>1.72360663983543</v>
      </c>
      <c r="L30" s="75">
        <v>1572.953125</v>
      </c>
      <c r="M30" s="75">
        <v>1572.953125</v>
      </c>
      <c r="N30" s="75">
        <v>1.0</v>
      </c>
    </row>
    <row r="31">
      <c r="C31" s="73">
        <v>29.0</v>
      </c>
      <c r="D31" s="74">
        <v>1.0</v>
      </c>
      <c r="E31" s="75">
        <v>35.67</v>
      </c>
      <c r="F31" s="75">
        <v>78.0</v>
      </c>
      <c r="G31" s="75">
        <v>42.33</v>
      </c>
      <c r="H31" s="75">
        <v>1.18691588316497</v>
      </c>
      <c r="I31" s="75">
        <v>8.15015339851379</v>
      </c>
      <c r="J31" s="75">
        <v>38.187711238861</v>
      </c>
      <c r="K31" s="75">
        <v>4.68552055054874</v>
      </c>
      <c r="L31" s="75">
        <v>1574.953125</v>
      </c>
      <c r="M31" s="75">
        <v>1575.22265625</v>
      </c>
      <c r="N31" s="75">
        <v>1.00017113604571</v>
      </c>
    </row>
    <row r="32">
      <c r="C32" s="73">
        <v>30.0</v>
      </c>
      <c r="D32" s="74">
        <v>1.0</v>
      </c>
      <c r="E32" s="75">
        <v>40.0</v>
      </c>
      <c r="F32" s="75">
        <v>84.67</v>
      </c>
      <c r="G32" s="75">
        <v>44.67</v>
      </c>
      <c r="H32" s="75">
        <v>1.1166667026778</v>
      </c>
      <c r="I32" s="75">
        <v>17.2839181423187</v>
      </c>
      <c r="J32" s="75">
        <v>31.8691661357879</v>
      </c>
      <c r="K32" s="75">
        <v>1.84386236230534</v>
      </c>
      <c r="L32" s="75">
        <v>1575.3403125</v>
      </c>
      <c r="M32" s="75">
        <v>1574.953125</v>
      </c>
      <c r="N32" s="75">
        <v>0.999754219772751</v>
      </c>
    </row>
    <row r="33">
      <c r="C33" s="73">
        <v>31.0</v>
      </c>
      <c r="D33" s="74">
        <v>1.0</v>
      </c>
      <c r="E33" s="75">
        <v>35.67</v>
      </c>
      <c r="F33" s="75">
        <v>78.67</v>
      </c>
      <c r="G33" s="75">
        <v>43.0</v>
      </c>
      <c r="H33" s="75">
        <v>1.20560762188572</v>
      </c>
      <c r="I33" s="75">
        <v>5.69711327552795</v>
      </c>
      <c r="J33" s="75">
        <v>30.0150077342987</v>
      </c>
      <c r="K33" s="75">
        <v>5.26845900418176</v>
      </c>
      <c r="L33" s="75">
        <v>1573.953125</v>
      </c>
      <c r="M33" s="75">
        <v>1573.953125</v>
      </c>
      <c r="N33" s="75">
        <v>1.0</v>
      </c>
    </row>
    <row r="34">
      <c r="C34" s="73">
        <v>32.0</v>
      </c>
      <c r="D34" s="74">
        <v>1.0</v>
      </c>
      <c r="E34" s="75">
        <v>35.67</v>
      </c>
      <c r="F34" s="75">
        <v>83.0</v>
      </c>
      <c r="G34" s="75">
        <v>47.33</v>
      </c>
      <c r="H34" s="75">
        <v>1.32710283731766</v>
      </c>
      <c r="I34" s="75">
        <v>8.2297294139862</v>
      </c>
      <c r="J34" s="75">
        <v>40.9879081249237</v>
      </c>
      <c r="K34" s="75">
        <v>4.98046850182775</v>
      </c>
      <c r="L34" s="75">
        <v>1573.703125</v>
      </c>
      <c r="M34" s="75">
        <v>1573.953125</v>
      </c>
      <c r="N34" s="75">
        <v>1.00015886096686</v>
      </c>
    </row>
    <row r="35">
      <c r="C35" s="73">
        <v>33.0</v>
      </c>
      <c r="D35" s="74">
        <v>1.0</v>
      </c>
      <c r="E35" s="75">
        <v>39.0</v>
      </c>
      <c r="F35" s="75">
        <v>83.67</v>
      </c>
      <c r="G35" s="75">
        <v>44.67</v>
      </c>
      <c r="H35" s="75">
        <v>1.14529916489304</v>
      </c>
      <c r="I35" s="75">
        <v>17.2064950466156</v>
      </c>
      <c r="J35" s="75">
        <v>30.5610597133636</v>
      </c>
      <c r="K35" s="75">
        <v>1.7761350949492</v>
      </c>
      <c r="L35" s="75">
        <v>1576.203125</v>
      </c>
      <c r="M35" s="75">
        <v>1576.203125</v>
      </c>
      <c r="N35" s="75">
        <v>1.0</v>
      </c>
    </row>
    <row r="36">
      <c r="C36" s="73">
        <v>34.0</v>
      </c>
      <c r="D36" s="74">
        <v>1.0</v>
      </c>
      <c r="E36" s="75">
        <v>52.0</v>
      </c>
      <c r="F36" s="75">
        <v>84.67</v>
      </c>
      <c r="G36" s="75">
        <v>32.67</v>
      </c>
      <c r="H36" s="75">
        <v>0.628205239890364</v>
      </c>
      <c r="I36" s="75">
        <v>39.2321841716766</v>
      </c>
      <c r="J36" s="75">
        <v>56.3029420375824</v>
      </c>
      <c r="K36" s="75">
        <v>1.43512127163773</v>
      </c>
      <c r="L36" s="75">
        <v>1573.453125</v>
      </c>
      <c r="M36" s="75">
        <v>1574.703125</v>
      </c>
      <c r="N36" s="75">
        <v>1.00079443103842</v>
      </c>
    </row>
    <row r="37">
      <c r="C37" s="73">
        <v>35.0</v>
      </c>
      <c r="D37" s="74">
        <v>1.0</v>
      </c>
      <c r="E37" s="75">
        <v>35.67</v>
      </c>
      <c r="F37" s="75">
        <v>78.0</v>
      </c>
      <c r="G37" s="75">
        <v>42.33</v>
      </c>
      <c r="H37" s="75">
        <v>1.18691588316497</v>
      </c>
      <c r="I37" s="75">
        <v>6.78190159797668</v>
      </c>
      <c r="J37" s="75">
        <v>21.5756824016571</v>
      </c>
      <c r="K37" s="75">
        <v>3.18136175967135</v>
      </c>
      <c r="L37" s="75">
        <v>1578.953125</v>
      </c>
      <c r="M37" s="75">
        <v>1579.05859375</v>
      </c>
      <c r="N37" s="75">
        <v>1.00006679663147</v>
      </c>
    </row>
    <row r="38">
      <c r="C38" s="73">
        <v>36.0</v>
      </c>
      <c r="D38" s="74">
        <v>1.0</v>
      </c>
      <c r="E38" s="75">
        <v>50.33</v>
      </c>
      <c r="F38" s="75">
        <v>83.67</v>
      </c>
      <c r="G38" s="75">
        <v>33.33</v>
      </c>
      <c r="H38" s="75">
        <v>0.662251620338462</v>
      </c>
      <c r="I38" s="75">
        <v>12.9937541484832</v>
      </c>
      <c r="J38" s="75">
        <v>30.994196653366</v>
      </c>
      <c r="K38" s="75">
        <v>2.38531499820503</v>
      </c>
      <c r="L38" s="75">
        <v>1282.05840992647</v>
      </c>
      <c r="M38" s="75">
        <v>1258.62598604368</v>
      </c>
      <c r="N38" s="75">
        <v>0.981722810987897</v>
      </c>
    </row>
    <row r="39">
      <c r="C39" s="73">
        <v>37.0</v>
      </c>
      <c r="D39" s="74">
        <v>1.0</v>
      </c>
      <c r="E39" s="75">
        <v>50.33</v>
      </c>
      <c r="F39" s="75">
        <v>60.0</v>
      </c>
      <c r="G39" s="75">
        <v>9.67</v>
      </c>
      <c r="H39" s="75">
        <v>0.192053035029057</v>
      </c>
      <c r="I39" s="75">
        <v>11.2582576274871</v>
      </c>
      <c r="J39" s="75">
        <v>25.4604265689849</v>
      </c>
      <c r="K39" s="75">
        <v>2.26148906974939</v>
      </c>
      <c r="L39" s="75">
        <v>1303.80014648437</v>
      </c>
      <c r="M39" s="75">
        <v>1291.98550257731</v>
      </c>
      <c r="N39" s="75">
        <v>0.990938301442201</v>
      </c>
    </row>
    <row r="40">
      <c r="C40" s="73">
        <v>38.0</v>
      </c>
      <c r="D40" s="74">
        <v>1.0</v>
      </c>
      <c r="E40" s="75">
        <v>49.67</v>
      </c>
      <c r="F40" s="75">
        <v>79.33</v>
      </c>
      <c r="G40" s="75">
        <v>29.67</v>
      </c>
      <c r="H40" s="75">
        <v>0.597315462820863</v>
      </c>
      <c r="I40" s="75">
        <v>11.3474934101104</v>
      </c>
      <c r="J40" s="75">
        <v>25.7286508083343</v>
      </c>
      <c r="K40" s="75">
        <v>2.26734221192941</v>
      </c>
      <c r="L40" s="75">
        <v>1316.06522135416</v>
      </c>
      <c r="M40" s="75">
        <v>1308.96875</v>
      </c>
      <c r="N40" s="75">
        <v>0.994607811802165</v>
      </c>
    </row>
    <row r="41">
      <c r="C41" s="73">
        <v>39.0</v>
      </c>
      <c r="D41" s="74">
        <v>1.0</v>
      </c>
      <c r="E41" s="75">
        <v>49.67</v>
      </c>
      <c r="F41" s="75">
        <v>82.33</v>
      </c>
      <c r="G41" s="75">
        <v>32.67</v>
      </c>
      <c r="H41" s="75">
        <v>0.657718089393525</v>
      </c>
      <c r="I41" s="75">
        <v>9.16760945320129</v>
      </c>
      <c r="J41" s="75">
        <v>24.3397412300109</v>
      </c>
      <c r="K41" s="75">
        <v>2.65497143549364</v>
      </c>
      <c r="L41" s="75">
        <v>1315.99473958333</v>
      </c>
      <c r="M41" s="75">
        <v>1316.15625</v>
      </c>
      <c r="N41" s="75">
        <v>1.00012272877072</v>
      </c>
    </row>
    <row r="42">
      <c r="C42" s="73">
        <v>40.0</v>
      </c>
      <c r="D42" s="74">
        <v>1.0</v>
      </c>
      <c r="E42" s="75">
        <v>49.67</v>
      </c>
      <c r="F42" s="75">
        <v>86.0</v>
      </c>
      <c r="G42" s="75">
        <v>36.33</v>
      </c>
      <c r="H42" s="75">
        <v>0.731543641880575</v>
      </c>
      <c r="I42" s="75">
        <v>9.95636963844299</v>
      </c>
      <c r="J42" s="75">
        <v>19.2429950237274</v>
      </c>
      <c r="K42" s="75">
        <v>1.93273208232721</v>
      </c>
      <c r="L42" s="75">
        <v>1318.296875</v>
      </c>
      <c r="M42" s="75">
        <v>1318.296875</v>
      </c>
      <c r="N42" s="75">
        <v>1.0</v>
      </c>
    </row>
    <row r="43">
      <c r="C43" s="73">
        <v>41.0</v>
      </c>
      <c r="D43" s="74">
        <v>1.0</v>
      </c>
      <c r="E43" s="75">
        <v>49.67</v>
      </c>
      <c r="F43" s="75">
        <v>86.0</v>
      </c>
      <c r="G43" s="75">
        <v>36.33</v>
      </c>
      <c r="H43" s="75">
        <v>0.731543641880575</v>
      </c>
      <c r="I43" s="75">
        <v>11.2545471191406</v>
      </c>
      <c r="J43" s="75">
        <v>23.163141965866</v>
      </c>
      <c r="K43" s="75">
        <v>2.05811408674743</v>
      </c>
      <c r="L43" s="75">
        <v>1315.296875</v>
      </c>
      <c r="M43" s="75">
        <v>1314.546875</v>
      </c>
      <c r="N43" s="75">
        <v>0.99942978652633</v>
      </c>
    </row>
    <row r="44">
      <c r="C44" s="73">
        <v>42.0</v>
      </c>
      <c r="D44" s="74">
        <v>1.0</v>
      </c>
      <c r="E44" s="75">
        <v>49.67</v>
      </c>
      <c r="F44" s="75">
        <v>82.0</v>
      </c>
      <c r="G44" s="75">
        <v>32.33</v>
      </c>
      <c r="H44" s="75">
        <v>0.651006686441007</v>
      </c>
      <c r="I44" s="75">
        <v>13.3537600040435</v>
      </c>
      <c r="J44" s="75">
        <v>23.5751345157623</v>
      </c>
      <c r="K44" s="75">
        <v>1.76543044869936</v>
      </c>
      <c r="L44" s="75">
        <v>1315.85871710526</v>
      </c>
      <c r="M44" s="75">
        <v>1316.796875</v>
      </c>
      <c r="N44" s="75">
        <v>1.00071296248034</v>
      </c>
    </row>
    <row r="45">
      <c r="C45" s="73">
        <v>43.0</v>
      </c>
      <c r="D45" s="74">
        <v>1.0</v>
      </c>
      <c r="E45" s="75">
        <v>49.67</v>
      </c>
      <c r="F45" s="75">
        <v>64.0</v>
      </c>
      <c r="G45" s="75">
        <v>14.33</v>
      </c>
      <c r="H45" s="75">
        <v>0.288590566976978</v>
      </c>
      <c r="I45" s="75">
        <v>10.937307357788</v>
      </c>
      <c r="J45" s="75">
        <v>19.9069645404815</v>
      </c>
      <c r="K45" s="75">
        <v>1.82009738679479</v>
      </c>
      <c r="L45" s="75">
        <v>1316.39453125</v>
      </c>
      <c r="M45" s="75">
        <v>1316.14453125</v>
      </c>
      <c r="N45" s="75">
        <v>0.999810087330154</v>
      </c>
    </row>
    <row r="46">
      <c r="C46" s="73">
        <v>44.0</v>
      </c>
      <c r="D46" s="74">
        <v>1.0</v>
      </c>
      <c r="E46" s="75">
        <v>50.33</v>
      </c>
      <c r="F46" s="75">
        <v>82.33</v>
      </c>
      <c r="G46" s="75">
        <v>32.0</v>
      </c>
      <c r="H46" s="75">
        <v>0.635761579208889</v>
      </c>
      <c r="I46" s="75">
        <v>9.24466466903686</v>
      </c>
      <c r="J46" s="75">
        <v>20.6136889457702</v>
      </c>
      <c r="K46" s="75">
        <v>2.22979304104037</v>
      </c>
      <c r="L46" s="75">
        <v>1322.55859375</v>
      </c>
      <c r="M46" s="75">
        <v>1322.55859375</v>
      </c>
      <c r="N46" s="75">
        <v>1.0</v>
      </c>
    </row>
    <row r="47">
      <c r="C47" s="73">
        <v>45.0</v>
      </c>
      <c r="D47" s="74">
        <v>1.0</v>
      </c>
      <c r="E47" s="75">
        <v>49.67</v>
      </c>
      <c r="F47" s="75">
        <v>83.33</v>
      </c>
      <c r="G47" s="75">
        <v>33.67</v>
      </c>
      <c r="H47" s="75">
        <v>0.677852298251079</v>
      </c>
      <c r="I47" s="75">
        <v>14.0269968509674</v>
      </c>
      <c r="J47" s="75">
        <v>36.131628036499</v>
      </c>
      <c r="K47" s="75">
        <v>2.5758634168373</v>
      </c>
      <c r="L47" s="75">
        <v>1318.40557861328</v>
      </c>
      <c r="M47" s="75">
        <v>1318.8641672036</v>
      </c>
      <c r="N47" s="75">
        <v>1.00034783574778</v>
      </c>
    </row>
    <row r="48">
      <c r="C48" s="73">
        <v>46.0</v>
      </c>
      <c r="D48" s="74">
        <v>2.0</v>
      </c>
      <c r="E48" s="75">
        <v>75.0</v>
      </c>
      <c r="F48" s="75">
        <v>83.67</v>
      </c>
      <c r="G48" s="75">
        <v>8.67</v>
      </c>
      <c r="H48" s="75">
        <v>0.115555524826049</v>
      </c>
      <c r="I48" s="75">
        <v>13.3401808738708</v>
      </c>
      <c r="J48" s="75">
        <v>125.107917547225</v>
      </c>
      <c r="K48" s="75">
        <v>9.37827745591309</v>
      </c>
      <c r="L48" s="75">
        <v>1320.49388020833</v>
      </c>
      <c r="M48" s="75">
        <v>1319.7421875</v>
      </c>
      <c r="N48" s="75">
        <v>0.999430748813304</v>
      </c>
    </row>
    <row r="49">
      <c r="B49" s="2" t="s">
        <v>38</v>
      </c>
      <c r="C49" s="73">
        <v>47.0</v>
      </c>
      <c r="D49" s="76">
        <v>1.0</v>
      </c>
      <c r="E49" s="75">
        <v>33.67</v>
      </c>
      <c r="F49" s="75">
        <v>33.67</v>
      </c>
      <c r="G49" s="75">
        <v>0.0</v>
      </c>
      <c r="H49" s="75">
        <v>0.0</v>
      </c>
      <c r="I49" s="75">
        <v>16.0262796878814</v>
      </c>
      <c r="J49" s="75">
        <v>109.555888175964</v>
      </c>
      <c r="K49" s="75">
        <v>6.83601498973007</v>
      </c>
      <c r="L49" s="75">
        <v>1576.94140625</v>
      </c>
      <c r="M49" s="75">
        <v>1574.19140625</v>
      </c>
      <c r="N49" s="75">
        <v>0.998256117830947</v>
      </c>
    </row>
    <row r="50">
      <c r="C50" s="73">
        <v>48.0</v>
      </c>
      <c r="D50" s="76">
        <v>1.0</v>
      </c>
      <c r="E50" s="75">
        <v>33.67</v>
      </c>
      <c r="F50" s="75">
        <v>33.67</v>
      </c>
      <c r="G50" s="75">
        <v>0.0</v>
      </c>
      <c r="H50" s="75">
        <v>0.0</v>
      </c>
      <c r="I50" s="75">
        <v>6.89339447021484</v>
      </c>
      <c r="J50" s="75">
        <v>86.6441814899444</v>
      </c>
      <c r="K50" s="75">
        <v>12.5691605005805</v>
      </c>
      <c r="L50" s="75">
        <v>1574.703125</v>
      </c>
      <c r="M50" s="75">
        <v>1573.953125</v>
      </c>
      <c r="N50" s="75">
        <v>0.999523719748762</v>
      </c>
    </row>
    <row r="51">
      <c r="B51" s="2" t="s">
        <v>98</v>
      </c>
      <c r="C51" s="73">
        <v>49.0</v>
      </c>
      <c r="D51" s="76" t="s">
        <v>74</v>
      </c>
      <c r="E51" s="77">
        <v>67.67</v>
      </c>
      <c r="F51" s="77" t="s">
        <v>74</v>
      </c>
      <c r="G51" s="77" t="s">
        <v>74</v>
      </c>
      <c r="H51" s="77" t="s">
        <v>74</v>
      </c>
      <c r="I51" s="77">
        <v>15.60655</v>
      </c>
      <c r="J51" s="77">
        <v>17.73823</v>
      </c>
      <c r="K51" s="77">
        <v>1.136589</v>
      </c>
      <c r="L51" s="77">
        <v>1505.906</v>
      </c>
      <c r="M51" s="77">
        <v>1486.044</v>
      </c>
      <c r="N51" s="77">
        <v>0.986811</v>
      </c>
    </row>
    <row r="52">
      <c r="C52" s="73">
        <v>50.0</v>
      </c>
      <c r="D52" s="76" t="s">
        <v>74</v>
      </c>
      <c r="E52" s="77">
        <v>70.67</v>
      </c>
      <c r="F52" s="77" t="s">
        <v>74</v>
      </c>
      <c r="G52" s="77" t="s">
        <v>74</v>
      </c>
      <c r="H52" s="77" t="s">
        <v>74</v>
      </c>
      <c r="I52" s="77">
        <v>15.71044</v>
      </c>
      <c r="J52" s="77">
        <v>16.94221</v>
      </c>
      <c r="K52" s="77">
        <v>1.078405</v>
      </c>
      <c r="L52" s="77">
        <v>1514.258</v>
      </c>
      <c r="M52" s="77">
        <v>1509.708</v>
      </c>
      <c r="N52" s="77">
        <v>0.996995</v>
      </c>
    </row>
    <row r="53">
      <c r="C53" s="73">
        <v>51.0</v>
      </c>
      <c r="D53" s="76" t="s">
        <v>74</v>
      </c>
      <c r="E53" s="77">
        <v>74.67</v>
      </c>
      <c r="F53" s="77" t="s">
        <v>74</v>
      </c>
      <c r="G53" s="77" t="s">
        <v>74</v>
      </c>
      <c r="H53" s="77" t="s">
        <v>74</v>
      </c>
      <c r="I53" s="77">
        <v>25.05365</v>
      </c>
      <c r="J53" s="77">
        <v>24.14871</v>
      </c>
      <c r="K53" s="77">
        <v>0.96388</v>
      </c>
      <c r="L53" s="77">
        <v>1541.5</v>
      </c>
      <c r="M53" s="77">
        <v>1533.463</v>
      </c>
      <c r="N53" s="77">
        <v>0.994786</v>
      </c>
    </row>
    <row r="54">
      <c r="C54" s="73">
        <v>52.0</v>
      </c>
      <c r="D54" s="76" t="s">
        <v>74</v>
      </c>
      <c r="E54" s="77">
        <v>74.67</v>
      </c>
      <c r="F54" s="77" t="s">
        <v>74</v>
      </c>
      <c r="G54" s="77" t="s">
        <v>74</v>
      </c>
      <c r="H54" s="77" t="s">
        <v>74</v>
      </c>
      <c r="I54" s="77">
        <v>14.62811</v>
      </c>
      <c r="J54" s="77">
        <v>15.67983</v>
      </c>
      <c r="K54" s="77">
        <v>1.071897</v>
      </c>
      <c r="L54" s="77">
        <v>1543.535</v>
      </c>
      <c r="M54" s="77">
        <v>1543.535</v>
      </c>
      <c r="N54" s="77">
        <v>1.0</v>
      </c>
    </row>
    <row r="55">
      <c r="C55" s="73">
        <v>53.0</v>
      </c>
      <c r="D55" s="76" t="s">
        <v>74</v>
      </c>
      <c r="E55" s="77">
        <v>84.0</v>
      </c>
      <c r="F55" s="77" t="s">
        <v>74</v>
      </c>
      <c r="G55" s="77" t="s">
        <v>74</v>
      </c>
      <c r="H55" s="77" t="s">
        <v>74</v>
      </c>
      <c r="I55" s="77">
        <v>15.43244</v>
      </c>
      <c r="J55" s="77">
        <v>16.75013</v>
      </c>
      <c r="K55" s="77">
        <v>1.085384</v>
      </c>
      <c r="L55" s="77">
        <v>1545.984</v>
      </c>
      <c r="M55" s="77">
        <v>1543.232</v>
      </c>
      <c r="N55" s="77">
        <v>0.998219</v>
      </c>
    </row>
    <row r="56">
      <c r="C56" s="73">
        <v>54.0</v>
      </c>
      <c r="D56" s="76" t="s">
        <v>74</v>
      </c>
      <c r="E56" s="77">
        <v>72.67</v>
      </c>
      <c r="F56" s="77" t="s">
        <v>74</v>
      </c>
      <c r="G56" s="77" t="s">
        <v>74</v>
      </c>
      <c r="H56" s="77" t="s">
        <v>74</v>
      </c>
      <c r="I56" s="77">
        <v>18.43518</v>
      </c>
      <c r="J56" s="77">
        <v>21.52121</v>
      </c>
      <c r="K56" s="77">
        <v>1.167399</v>
      </c>
      <c r="L56" s="77">
        <v>1558.133</v>
      </c>
      <c r="M56" s="77">
        <v>1550.986</v>
      </c>
      <c r="N56" s="77">
        <v>0.995413</v>
      </c>
    </row>
    <row r="57">
      <c r="C57" s="73">
        <v>55.0</v>
      </c>
      <c r="D57" s="76" t="s">
        <v>74</v>
      </c>
      <c r="E57" s="77">
        <v>72.67</v>
      </c>
      <c r="F57" s="77" t="s">
        <v>74</v>
      </c>
      <c r="G57" s="77" t="s">
        <v>74</v>
      </c>
      <c r="H57" s="77" t="s">
        <v>74</v>
      </c>
      <c r="I57" s="77">
        <v>24.93222</v>
      </c>
      <c r="J57" s="77">
        <v>25.96599</v>
      </c>
      <c r="K57" s="77">
        <v>1.041463</v>
      </c>
      <c r="L57" s="77">
        <v>1556.949</v>
      </c>
      <c r="M57" s="77">
        <v>1556.949</v>
      </c>
      <c r="N57" s="77">
        <v>1.0</v>
      </c>
    </row>
    <row r="58">
      <c r="C58" s="73">
        <v>56.0</v>
      </c>
      <c r="D58" s="76" t="s">
        <v>74</v>
      </c>
      <c r="E58" s="77">
        <v>81.33</v>
      </c>
      <c r="F58" s="77" t="s">
        <v>74</v>
      </c>
      <c r="G58" s="77" t="s">
        <v>74</v>
      </c>
      <c r="H58" s="77" t="s">
        <v>74</v>
      </c>
      <c r="I58" s="77">
        <v>26.4369</v>
      </c>
      <c r="J58" s="77">
        <v>29.90931</v>
      </c>
      <c r="K58" s="77">
        <v>1.131347</v>
      </c>
      <c r="L58" s="77">
        <v>1559.678</v>
      </c>
      <c r="M58" s="77">
        <v>1553.824</v>
      </c>
      <c r="N58" s="77">
        <v>0.996247</v>
      </c>
    </row>
    <row r="59">
      <c r="C59" s="73">
        <v>57.0</v>
      </c>
      <c r="D59" s="76" t="s">
        <v>74</v>
      </c>
      <c r="E59" s="77">
        <v>83.0</v>
      </c>
      <c r="F59" s="77" t="s">
        <v>74</v>
      </c>
      <c r="G59" s="77" t="s">
        <v>74</v>
      </c>
      <c r="H59" s="77" t="s">
        <v>74</v>
      </c>
      <c r="I59" s="77">
        <v>9.348422</v>
      </c>
      <c r="J59" s="77">
        <v>9.653011</v>
      </c>
      <c r="K59" s="77">
        <v>1.032582</v>
      </c>
      <c r="L59" s="77">
        <v>1556.699</v>
      </c>
      <c r="M59" s="77">
        <v>1563.409</v>
      </c>
      <c r="N59" s="77">
        <v>1.00431</v>
      </c>
    </row>
    <row r="60">
      <c r="C60" s="73">
        <v>58.0</v>
      </c>
      <c r="D60" s="76" t="s">
        <v>74</v>
      </c>
      <c r="E60" s="77">
        <v>81.67</v>
      </c>
      <c r="F60" s="77" t="s">
        <v>74</v>
      </c>
      <c r="G60" s="77" t="s">
        <v>74</v>
      </c>
      <c r="H60" s="77" t="s">
        <v>74</v>
      </c>
      <c r="I60" s="77">
        <v>13.75322</v>
      </c>
      <c r="J60" s="77">
        <v>14.77176</v>
      </c>
      <c r="K60" s="77">
        <v>1.074059</v>
      </c>
      <c r="L60" s="77">
        <v>1567.445</v>
      </c>
      <c r="M60" s="77">
        <v>1561.711</v>
      </c>
      <c r="N60" s="77">
        <v>0.996342</v>
      </c>
    </row>
    <row r="61">
      <c r="C61" s="73">
        <v>59.0</v>
      </c>
      <c r="D61" s="76" t="s">
        <v>74</v>
      </c>
      <c r="E61" s="77">
        <v>80.0</v>
      </c>
      <c r="F61" s="77" t="s">
        <v>74</v>
      </c>
      <c r="G61" s="77" t="s">
        <v>74</v>
      </c>
      <c r="H61" s="77" t="s">
        <v>74</v>
      </c>
      <c r="I61" s="77">
        <v>29.86482</v>
      </c>
      <c r="J61" s="77">
        <v>32.19292</v>
      </c>
      <c r="K61" s="77">
        <v>1.077955</v>
      </c>
      <c r="L61" s="77">
        <v>1561.42</v>
      </c>
      <c r="M61" s="77">
        <v>1561.703</v>
      </c>
      <c r="N61" s="77">
        <v>1.000181</v>
      </c>
    </row>
    <row r="62">
      <c r="C62" s="73">
        <v>60.0</v>
      </c>
      <c r="D62" s="76" t="s">
        <v>74</v>
      </c>
      <c r="E62" s="77">
        <v>73.33</v>
      </c>
      <c r="F62" s="77" t="s">
        <v>74</v>
      </c>
      <c r="G62" s="77" t="s">
        <v>74</v>
      </c>
      <c r="H62" s="77" t="s">
        <v>74</v>
      </c>
      <c r="I62" s="77">
        <v>17.93939</v>
      </c>
      <c r="J62" s="77">
        <v>19.13173</v>
      </c>
      <c r="K62" s="77">
        <v>1.066465</v>
      </c>
      <c r="L62" s="77">
        <v>1561.211</v>
      </c>
      <c r="M62" s="77">
        <v>1561.203</v>
      </c>
      <c r="N62" s="77">
        <v>0.999995</v>
      </c>
    </row>
    <row r="63">
      <c r="C63" s="73">
        <v>61.0</v>
      </c>
      <c r="D63" s="76" t="s">
        <v>74</v>
      </c>
      <c r="E63" s="77">
        <v>81.0</v>
      </c>
      <c r="F63" s="77" t="s">
        <v>74</v>
      </c>
      <c r="G63" s="77" t="s">
        <v>74</v>
      </c>
      <c r="H63" s="77" t="s">
        <v>74</v>
      </c>
      <c r="I63" s="77">
        <v>11.67644</v>
      </c>
      <c r="J63" s="77">
        <v>11.93895</v>
      </c>
      <c r="K63" s="77">
        <v>1.022482</v>
      </c>
      <c r="L63" s="77">
        <v>1561.799</v>
      </c>
      <c r="M63" s="77">
        <v>1561.211</v>
      </c>
      <c r="N63" s="77">
        <v>0.999624</v>
      </c>
    </row>
    <row r="64">
      <c r="C64" s="73">
        <v>62.0</v>
      </c>
      <c r="D64" s="76" t="s">
        <v>74</v>
      </c>
      <c r="E64" s="77">
        <v>73.67</v>
      </c>
      <c r="F64" s="77" t="s">
        <v>74</v>
      </c>
      <c r="G64" s="77" t="s">
        <v>74</v>
      </c>
      <c r="H64" s="77" t="s">
        <v>74</v>
      </c>
      <c r="I64" s="77">
        <v>12.90825</v>
      </c>
      <c r="J64" s="77">
        <v>13.39088</v>
      </c>
      <c r="K64" s="77">
        <v>1.037389</v>
      </c>
      <c r="L64" s="77">
        <v>1560.453</v>
      </c>
      <c r="M64" s="77">
        <v>1560.703</v>
      </c>
      <c r="N64" s="77">
        <v>1.00016</v>
      </c>
    </row>
    <row r="65">
      <c r="C65" s="73">
        <v>63.0</v>
      </c>
      <c r="D65" s="76" t="s">
        <v>74</v>
      </c>
      <c r="E65" s="77">
        <v>71.67</v>
      </c>
      <c r="F65" s="77" t="s">
        <v>74</v>
      </c>
      <c r="G65" s="77" t="s">
        <v>74</v>
      </c>
      <c r="H65" s="77" t="s">
        <v>74</v>
      </c>
      <c r="I65" s="77">
        <v>9.239291</v>
      </c>
      <c r="J65" s="77">
        <v>9.757305</v>
      </c>
      <c r="K65" s="77">
        <v>1.056066</v>
      </c>
      <c r="L65" s="77">
        <v>1560.0</v>
      </c>
      <c r="M65" s="77">
        <v>1559.953</v>
      </c>
      <c r="N65" s="77">
        <v>0.99997</v>
      </c>
    </row>
    <row r="66">
      <c r="C66" s="73">
        <v>64.0</v>
      </c>
      <c r="D66" s="76" t="s">
        <v>74</v>
      </c>
      <c r="E66" s="77">
        <v>73.67</v>
      </c>
      <c r="F66" s="77" t="s">
        <v>74</v>
      </c>
      <c r="G66" s="77" t="s">
        <v>74</v>
      </c>
      <c r="H66" s="77" t="s">
        <v>74</v>
      </c>
      <c r="I66" s="77">
        <v>13.94453</v>
      </c>
      <c r="J66" s="77">
        <v>15.15385</v>
      </c>
      <c r="K66" s="77">
        <v>1.086724</v>
      </c>
      <c r="L66" s="77">
        <v>1561.418</v>
      </c>
      <c r="M66" s="77">
        <v>1561.207</v>
      </c>
      <c r="N66" s="77">
        <v>0.999865</v>
      </c>
    </row>
    <row r="67">
      <c r="C67" s="73">
        <v>65.0</v>
      </c>
      <c r="D67" s="76" t="s">
        <v>74</v>
      </c>
      <c r="E67" s="77">
        <v>73.67</v>
      </c>
      <c r="F67" s="77" t="s">
        <v>74</v>
      </c>
      <c r="G67" s="77" t="s">
        <v>74</v>
      </c>
      <c r="H67" s="77" t="s">
        <v>74</v>
      </c>
      <c r="I67" s="77">
        <v>16.89166</v>
      </c>
      <c r="J67" s="77">
        <v>17.99175</v>
      </c>
      <c r="K67" s="77">
        <v>1.065126</v>
      </c>
      <c r="L67" s="77">
        <v>1562.837</v>
      </c>
      <c r="M67" s="77">
        <v>1561.207</v>
      </c>
      <c r="N67" s="77">
        <v>0.998957</v>
      </c>
    </row>
    <row r="68">
      <c r="C68" s="73">
        <v>66.0</v>
      </c>
      <c r="D68" s="76" t="s">
        <v>74</v>
      </c>
      <c r="E68" s="77">
        <v>72.0</v>
      </c>
      <c r="F68" s="77" t="s">
        <v>74</v>
      </c>
      <c r="G68" s="77" t="s">
        <v>74</v>
      </c>
      <c r="H68" s="77" t="s">
        <v>74</v>
      </c>
      <c r="I68" s="77">
        <v>27.43654</v>
      </c>
      <c r="J68" s="77">
        <v>29.55705</v>
      </c>
      <c r="K68" s="77">
        <v>1.077288</v>
      </c>
      <c r="L68" s="77">
        <v>1564.707</v>
      </c>
      <c r="M68" s="77">
        <v>1566.457</v>
      </c>
      <c r="N68" s="77">
        <v>1.001118</v>
      </c>
    </row>
    <row r="69">
      <c r="C69" s="73">
        <v>67.0</v>
      </c>
      <c r="D69" s="76" t="s">
        <v>74</v>
      </c>
      <c r="E69" s="77">
        <v>81.0</v>
      </c>
      <c r="F69" s="77" t="s">
        <v>74</v>
      </c>
      <c r="G69" s="77" t="s">
        <v>74</v>
      </c>
      <c r="H69" s="77" t="s">
        <v>74</v>
      </c>
      <c r="I69" s="77">
        <v>12.18971</v>
      </c>
      <c r="J69" s="77">
        <v>13.69776</v>
      </c>
      <c r="K69" s="77">
        <v>1.123714</v>
      </c>
      <c r="L69" s="77">
        <v>1565.699</v>
      </c>
      <c r="M69" s="77">
        <v>1565.699</v>
      </c>
      <c r="N69" s="77">
        <v>1.0</v>
      </c>
    </row>
    <row r="70">
      <c r="C70" s="73">
        <v>68.0</v>
      </c>
      <c r="D70" s="76" t="s">
        <v>74</v>
      </c>
      <c r="E70" s="77">
        <v>81.67</v>
      </c>
      <c r="F70" s="77" t="s">
        <v>74</v>
      </c>
      <c r="G70" s="77" t="s">
        <v>74</v>
      </c>
      <c r="H70" s="77" t="s">
        <v>74</v>
      </c>
      <c r="I70" s="77">
        <v>17.94242</v>
      </c>
      <c r="J70" s="77">
        <v>20.86534</v>
      </c>
      <c r="K70" s="77">
        <v>1.162906</v>
      </c>
      <c r="L70" s="77">
        <v>1565.97</v>
      </c>
      <c r="M70" s="77">
        <v>1564.449</v>
      </c>
      <c r="N70" s="77">
        <v>0.999029</v>
      </c>
    </row>
    <row r="71">
      <c r="C71" s="73">
        <v>69.0</v>
      </c>
      <c r="D71" s="76" t="s">
        <v>74</v>
      </c>
      <c r="E71" s="77">
        <v>71.0</v>
      </c>
      <c r="F71" s="77" t="s">
        <v>74</v>
      </c>
      <c r="G71" s="77" t="s">
        <v>74</v>
      </c>
      <c r="H71" s="77" t="s">
        <v>74</v>
      </c>
      <c r="I71" s="77">
        <v>10.20479</v>
      </c>
      <c r="J71" s="77">
        <v>10.74684</v>
      </c>
      <c r="K71" s="77">
        <v>1.053117</v>
      </c>
      <c r="L71" s="77">
        <v>1566.16</v>
      </c>
      <c r="M71" s="77">
        <v>1566.699</v>
      </c>
      <c r="N71" s="77">
        <v>1.000344</v>
      </c>
    </row>
    <row r="72">
      <c r="C72" s="73">
        <v>70.0</v>
      </c>
      <c r="D72" s="76" t="s">
        <v>74</v>
      </c>
      <c r="E72" s="77">
        <v>70.67</v>
      </c>
      <c r="F72" s="77" t="s">
        <v>74</v>
      </c>
      <c r="G72" s="77" t="s">
        <v>74</v>
      </c>
      <c r="H72" s="77" t="s">
        <v>74</v>
      </c>
      <c r="I72" s="77">
        <v>18.26309</v>
      </c>
      <c r="J72" s="77">
        <v>19.90179</v>
      </c>
      <c r="K72" s="77">
        <v>1.089728</v>
      </c>
      <c r="L72" s="77">
        <v>1566.199</v>
      </c>
      <c r="M72" s="77">
        <v>1566.199</v>
      </c>
      <c r="N72" s="77">
        <v>1.0</v>
      </c>
    </row>
    <row r="73">
      <c r="C73" s="73">
        <v>71.0</v>
      </c>
      <c r="D73" s="76" t="s">
        <v>74</v>
      </c>
      <c r="E73" s="77">
        <v>82.0</v>
      </c>
      <c r="F73" s="77" t="s">
        <v>74</v>
      </c>
      <c r="G73" s="77" t="s">
        <v>74</v>
      </c>
      <c r="H73" s="77" t="s">
        <v>74</v>
      </c>
      <c r="I73" s="77">
        <v>16.15009</v>
      </c>
      <c r="J73" s="77">
        <v>17.51487</v>
      </c>
      <c r="K73" s="77">
        <v>1.084506</v>
      </c>
      <c r="L73" s="77">
        <v>1563.449</v>
      </c>
      <c r="M73" s="77">
        <v>1563.949</v>
      </c>
      <c r="N73" s="77">
        <v>1.00032</v>
      </c>
    </row>
    <row r="74">
      <c r="C74" s="73">
        <v>72.0</v>
      </c>
      <c r="D74" s="76" t="s">
        <v>74</v>
      </c>
      <c r="E74" s="77">
        <v>80.33</v>
      </c>
      <c r="F74" s="77" t="s">
        <v>74</v>
      </c>
      <c r="G74" s="77" t="s">
        <v>74</v>
      </c>
      <c r="H74" s="77" t="s">
        <v>74</v>
      </c>
      <c r="I74" s="77">
        <v>14.50448</v>
      </c>
      <c r="J74" s="77">
        <v>15.97662</v>
      </c>
      <c r="K74" s="77">
        <v>1.101496</v>
      </c>
      <c r="L74" s="77">
        <v>1563.449</v>
      </c>
      <c r="M74" s="77">
        <v>1563.449</v>
      </c>
      <c r="N74" s="77">
        <v>1.0</v>
      </c>
    </row>
    <row r="75">
      <c r="C75" s="73">
        <v>73.0</v>
      </c>
      <c r="D75" s="76" t="s">
        <v>74</v>
      </c>
      <c r="E75" s="77">
        <v>69.67</v>
      </c>
      <c r="F75" s="77" t="s">
        <v>74</v>
      </c>
      <c r="G75" s="77" t="s">
        <v>74</v>
      </c>
      <c r="H75" s="77" t="s">
        <v>74</v>
      </c>
      <c r="I75" s="77">
        <v>10.26426</v>
      </c>
      <c r="J75" s="77">
        <v>11.16523</v>
      </c>
      <c r="K75" s="77">
        <v>1.087777</v>
      </c>
      <c r="L75" s="77">
        <v>1565.199</v>
      </c>
      <c r="M75" s="77">
        <v>1565.199</v>
      </c>
      <c r="N75" s="77">
        <v>1.0</v>
      </c>
    </row>
    <row r="76">
      <c r="C76" s="73">
        <v>74.0</v>
      </c>
      <c r="D76" s="76" t="s">
        <v>74</v>
      </c>
      <c r="E76" s="77">
        <v>84.0</v>
      </c>
      <c r="F76" s="77" t="s">
        <v>74</v>
      </c>
      <c r="G76" s="77" t="s">
        <v>74</v>
      </c>
      <c r="H76" s="77" t="s">
        <v>74</v>
      </c>
      <c r="I76" s="77">
        <v>9.589632</v>
      </c>
      <c r="J76" s="77">
        <v>10.96704</v>
      </c>
      <c r="K76" s="77">
        <v>1.143635</v>
      </c>
      <c r="L76" s="77">
        <v>1564.699</v>
      </c>
      <c r="M76" s="77">
        <v>1564.699</v>
      </c>
      <c r="N76" s="77">
        <v>1.0</v>
      </c>
    </row>
    <row r="77">
      <c r="C77" s="73">
        <v>75.0</v>
      </c>
      <c r="D77" s="76" t="s">
        <v>74</v>
      </c>
      <c r="E77" s="77">
        <v>83.33</v>
      </c>
      <c r="F77" s="77" t="s">
        <v>74</v>
      </c>
      <c r="G77" s="77" t="s">
        <v>74</v>
      </c>
      <c r="H77" s="77" t="s">
        <v>74</v>
      </c>
      <c r="I77" s="77">
        <v>20.34361</v>
      </c>
      <c r="J77" s="77">
        <v>23.14145</v>
      </c>
      <c r="K77" s="77">
        <v>1.137529</v>
      </c>
      <c r="L77" s="77">
        <v>1570.199</v>
      </c>
      <c r="M77" s="77">
        <v>1566.449</v>
      </c>
      <c r="N77" s="77">
        <v>0.997612</v>
      </c>
    </row>
    <row r="78">
      <c r="C78" s="73">
        <v>76.0</v>
      </c>
      <c r="D78" s="76" t="s">
        <v>74</v>
      </c>
      <c r="E78" s="77">
        <v>69.67</v>
      </c>
      <c r="F78" s="77" t="s">
        <v>74</v>
      </c>
      <c r="G78" s="77" t="s">
        <v>74</v>
      </c>
      <c r="H78" s="77" t="s">
        <v>74</v>
      </c>
      <c r="I78" s="77">
        <v>10.60657</v>
      </c>
      <c r="J78" s="77">
        <v>12.54019</v>
      </c>
      <c r="K78" s="77">
        <v>1.182303</v>
      </c>
      <c r="L78" s="77">
        <v>1574.941</v>
      </c>
      <c r="M78" s="77">
        <v>1573.691</v>
      </c>
      <c r="N78" s="77">
        <v>0.999206</v>
      </c>
    </row>
    <row r="79">
      <c r="C79" s="73">
        <v>77.0</v>
      </c>
      <c r="D79" s="76" t="s">
        <v>74</v>
      </c>
      <c r="E79" s="77">
        <v>84.0</v>
      </c>
      <c r="F79" s="77" t="s">
        <v>74</v>
      </c>
      <c r="G79" s="77" t="s">
        <v>74</v>
      </c>
      <c r="H79" s="77" t="s">
        <v>74</v>
      </c>
      <c r="I79" s="77">
        <v>30.75982</v>
      </c>
      <c r="J79" s="77">
        <v>31.0859</v>
      </c>
      <c r="K79" s="77">
        <v>1.010601</v>
      </c>
      <c r="L79" s="77">
        <v>1574.191</v>
      </c>
      <c r="M79" s="77">
        <v>1574.191</v>
      </c>
      <c r="N79" s="77">
        <v>1.0</v>
      </c>
    </row>
    <row r="80">
      <c r="C80" s="73">
        <v>78.0</v>
      </c>
      <c r="D80" s="76" t="s">
        <v>74</v>
      </c>
      <c r="E80" s="77">
        <v>77.33</v>
      </c>
      <c r="F80" s="77" t="s">
        <v>74</v>
      </c>
      <c r="G80" s="77" t="s">
        <v>74</v>
      </c>
      <c r="H80" s="77" t="s">
        <v>74</v>
      </c>
      <c r="I80" s="77">
        <v>19.58233</v>
      </c>
      <c r="J80" s="77">
        <v>21.48192</v>
      </c>
      <c r="K80" s="77">
        <v>1.097005</v>
      </c>
      <c r="L80" s="77">
        <v>1577.372</v>
      </c>
      <c r="M80" s="77">
        <v>1575.941</v>
      </c>
      <c r="N80" s="77">
        <v>0.999093</v>
      </c>
    </row>
    <row r="81">
      <c r="C81" s="73">
        <v>79.0</v>
      </c>
      <c r="D81" s="76" t="s">
        <v>74</v>
      </c>
      <c r="E81" s="77">
        <v>73.67</v>
      </c>
      <c r="F81" s="77" t="s">
        <v>74</v>
      </c>
      <c r="G81" s="77" t="s">
        <v>74</v>
      </c>
      <c r="H81" s="77" t="s">
        <v>74</v>
      </c>
      <c r="I81" s="77">
        <v>10.97357</v>
      </c>
      <c r="J81" s="77">
        <v>12.49398</v>
      </c>
      <c r="K81" s="77">
        <v>1.138552</v>
      </c>
      <c r="L81" s="77">
        <v>1575.445</v>
      </c>
      <c r="M81" s="77">
        <v>1577.445</v>
      </c>
      <c r="N81" s="77">
        <v>1.001269</v>
      </c>
    </row>
    <row r="82">
      <c r="C82" s="73">
        <v>80.0</v>
      </c>
      <c r="D82" s="76" t="s">
        <v>74</v>
      </c>
      <c r="E82" s="77">
        <v>69.33</v>
      </c>
      <c r="F82" s="77" t="s">
        <v>74</v>
      </c>
      <c r="G82" s="77" t="s">
        <v>74</v>
      </c>
      <c r="H82" s="77" t="s">
        <v>74</v>
      </c>
      <c r="I82" s="77">
        <v>10.855</v>
      </c>
      <c r="J82" s="77">
        <v>11.658</v>
      </c>
      <c r="K82" s="77">
        <v>1.073976</v>
      </c>
      <c r="L82" s="77">
        <v>1574.453</v>
      </c>
      <c r="M82" s="77">
        <v>1575.452</v>
      </c>
      <c r="N82" s="77">
        <v>1.000634</v>
      </c>
    </row>
    <row r="83">
      <c r="C83" s="73">
        <v>81.0</v>
      </c>
      <c r="D83" s="76" t="s">
        <v>74</v>
      </c>
      <c r="E83" s="77">
        <v>83.0</v>
      </c>
      <c r="F83" s="77" t="s">
        <v>74</v>
      </c>
      <c r="G83" s="77" t="s">
        <v>74</v>
      </c>
      <c r="H83" s="77" t="s">
        <v>74</v>
      </c>
      <c r="I83" s="77">
        <v>24.21699</v>
      </c>
      <c r="J83" s="77">
        <v>26.06521</v>
      </c>
      <c r="K83" s="77">
        <v>1.076319</v>
      </c>
      <c r="L83" s="77">
        <v>1573.641</v>
      </c>
      <c r="M83" s="77">
        <v>1573.891</v>
      </c>
      <c r="N83" s="77">
        <v>1.000159</v>
      </c>
    </row>
    <row r="84">
      <c r="C84" s="73">
        <v>82.0</v>
      </c>
      <c r="D84" s="76" t="s">
        <v>74</v>
      </c>
      <c r="E84" s="77">
        <v>71.67</v>
      </c>
      <c r="F84" s="77" t="s">
        <v>74</v>
      </c>
      <c r="G84" s="77" t="s">
        <v>74</v>
      </c>
      <c r="H84" s="77" t="s">
        <v>74</v>
      </c>
      <c r="I84" s="77">
        <v>10.33703</v>
      </c>
      <c r="J84" s="77">
        <v>11.22138</v>
      </c>
      <c r="K84" s="77">
        <v>1.085551</v>
      </c>
      <c r="L84" s="77">
        <v>1573.141</v>
      </c>
      <c r="M84" s="77">
        <v>1574.891</v>
      </c>
      <c r="N84" s="77">
        <v>1.001112</v>
      </c>
    </row>
    <row r="85">
      <c r="C85" s="73">
        <v>83.0</v>
      </c>
      <c r="D85" s="76" t="s">
        <v>74</v>
      </c>
      <c r="E85" s="77">
        <v>71.33</v>
      </c>
      <c r="F85" s="77" t="s">
        <v>74</v>
      </c>
      <c r="G85" s="77" t="s">
        <v>74</v>
      </c>
      <c r="H85" s="77" t="s">
        <v>74</v>
      </c>
      <c r="I85" s="77">
        <v>17.04597</v>
      </c>
      <c r="J85" s="77">
        <v>17.02612</v>
      </c>
      <c r="K85" s="77">
        <v>0.998835</v>
      </c>
      <c r="L85" s="77">
        <v>1575.391</v>
      </c>
      <c r="M85" s="77">
        <v>1575.391</v>
      </c>
      <c r="N85" s="77">
        <v>1.0</v>
      </c>
    </row>
    <row r="86">
      <c r="C86" s="73">
        <v>84.0</v>
      </c>
      <c r="D86" s="76" t="s">
        <v>74</v>
      </c>
      <c r="E86" s="77">
        <v>72.67</v>
      </c>
      <c r="F86" s="77" t="s">
        <v>74</v>
      </c>
      <c r="G86" s="77" t="s">
        <v>74</v>
      </c>
      <c r="H86" s="77" t="s">
        <v>74</v>
      </c>
      <c r="I86" s="77">
        <v>9.244938</v>
      </c>
      <c r="J86" s="77">
        <v>10.69165</v>
      </c>
      <c r="K86" s="77">
        <v>1.156487</v>
      </c>
      <c r="L86" s="77">
        <v>1573.453</v>
      </c>
      <c r="M86" s="77">
        <v>1573.453</v>
      </c>
      <c r="N86" s="77">
        <v>1.0</v>
      </c>
    </row>
    <row r="87">
      <c r="C87" s="73">
        <v>85.0</v>
      </c>
      <c r="D87" s="76" t="s">
        <v>74</v>
      </c>
      <c r="E87" s="77">
        <v>81.0</v>
      </c>
      <c r="F87" s="77" t="s">
        <v>74</v>
      </c>
      <c r="G87" s="77" t="s">
        <v>74</v>
      </c>
      <c r="H87" s="77" t="s">
        <v>74</v>
      </c>
      <c r="I87" s="77">
        <v>16.71231</v>
      </c>
      <c r="J87" s="77">
        <v>17.83552</v>
      </c>
      <c r="K87" s="77">
        <v>1.067209</v>
      </c>
      <c r="L87" s="77">
        <v>1577.203</v>
      </c>
      <c r="M87" s="77">
        <v>1577.016</v>
      </c>
      <c r="N87" s="77">
        <v>0.999881</v>
      </c>
    </row>
    <row r="88">
      <c r="C88" s="73">
        <v>86.0</v>
      </c>
      <c r="D88" s="76" t="s">
        <v>74</v>
      </c>
      <c r="E88" s="77">
        <v>73.67</v>
      </c>
      <c r="F88" s="77" t="s">
        <v>74</v>
      </c>
      <c r="G88" s="77" t="s">
        <v>74</v>
      </c>
      <c r="H88" s="77" t="s">
        <v>74</v>
      </c>
      <c r="I88" s="77">
        <v>17.88523</v>
      </c>
      <c r="J88" s="77">
        <v>19.24092</v>
      </c>
      <c r="K88" s="77">
        <v>1.0758</v>
      </c>
      <c r="L88" s="77">
        <v>1573.203</v>
      </c>
      <c r="M88" s="77">
        <v>1573.203</v>
      </c>
      <c r="N88" s="77">
        <v>1.0</v>
      </c>
    </row>
    <row r="89">
      <c r="C89" s="73">
        <v>87.0</v>
      </c>
      <c r="D89" s="76" t="s">
        <v>74</v>
      </c>
      <c r="E89" s="77">
        <v>81.67</v>
      </c>
      <c r="F89" s="77" t="s">
        <v>74</v>
      </c>
      <c r="G89" s="77" t="s">
        <v>74</v>
      </c>
      <c r="H89" s="77" t="s">
        <v>74</v>
      </c>
      <c r="I89" s="77">
        <v>11.24389</v>
      </c>
      <c r="J89" s="77">
        <v>12.03819</v>
      </c>
      <c r="K89" s="77">
        <v>1.070643</v>
      </c>
      <c r="L89" s="77">
        <v>1575.953</v>
      </c>
      <c r="M89" s="77">
        <v>1575.953</v>
      </c>
      <c r="N89" s="77">
        <v>1.0</v>
      </c>
    </row>
    <row r="90">
      <c r="A90" s="2" t="s">
        <v>23</v>
      </c>
      <c r="B90" s="2" t="s">
        <v>8</v>
      </c>
      <c r="C90" s="73">
        <v>88.0</v>
      </c>
      <c r="D90" s="76">
        <v>1.0</v>
      </c>
      <c r="E90" s="77">
        <v>50.0</v>
      </c>
      <c r="F90" s="77">
        <v>87.0</v>
      </c>
      <c r="G90" s="77">
        <v>37.0</v>
      </c>
      <c r="H90" s="77">
        <v>0.74</v>
      </c>
      <c r="I90" s="77">
        <v>22.96233</v>
      </c>
      <c r="J90" s="77">
        <v>41.9742</v>
      </c>
      <c r="K90" s="77">
        <v>1.827959</v>
      </c>
      <c r="L90" s="77">
        <v>1281.216</v>
      </c>
      <c r="M90" s="77">
        <v>1258.488</v>
      </c>
      <c r="N90" s="77">
        <v>0.98226</v>
      </c>
    </row>
    <row r="91">
      <c r="C91" s="73">
        <v>89.0</v>
      </c>
      <c r="D91" s="76">
        <v>1.0</v>
      </c>
      <c r="E91" s="77">
        <v>50.33</v>
      </c>
      <c r="F91" s="77">
        <v>86.33</v>
      </c>
      <c r="G91" s="77">
        <v>36.0</v>
      </c>
      <c r="H91" s="77">
        <v>0.715232</v>
      </c>
      <c r="I91" s="77">
        <v>3.881112</v>
      </c>
      <c r="J91" s="77">
        <v>9.664973</v>
      </c>
      <c r="K91" s="77">
        <v>2.490259</v>
      </c>
      <c r="L91" s="77">
        <v>1291.632</v>
      </c>
      <c r="M91" s="77">
        <v>1291.438</v>
      </c>
      <c r="N91" s="77">
        <v>0.999849</v>
      </c>
    </row>
    <row r="92">
      <c r="C92" s="73">
        <v>90.0</v>
      </c>
      <c r="D92" s="76">
        <v>1.0</v>
      </c>
      <c r="E92" s="77">
        <v>50.33</v>
      </c>
      <c r="F92" s="77">
        <v>88.0</v>
      </c>
      <c r="G92" s="77">
        <v>37.67</v>
      </c>
      <c r="H92" s="77">
        <v>0.748344</v>
      </c>
      <c r="I92" s="77">
        <v>45.3106</v>
      </c>
      <c r="J92" s="77">
        <v>69.74367</v>
      </c>
      <c r="K92" s="77">
        <v>1.539235</v>
      </c>
      <c r="L92" s="77">
        <v>1314.949</v>
      </c>
      <c r="M92" s="77">
        <v>1317.023</v>
      </c>
      <c r="N92" s="77">
        <v>1.001577</v>
      </c>
    </row>
    <row r="93">
      <c r="C93" s="73">
        <v>91.0</v>
      </c>
      <c r="D93" s="76">
        <v>1.0</v>
      </c>
      <c r="E93" s="77">
        <v>51.67</v>
      </c>
      <c r="F93" s="77">
        <v>60.67</v>
      </c>
      <c r="G93" s="77">
        <v>9.0</v>
      </c>
      <c r="H93" s="77">
        <v>0.174194</v>
      </c>
      <c r="I93" s="77">
        <v>25.36191</v>
      </c>
      <c r="J93" s="77">
        <v>47.09391</v>
      </c>
      <c r="K93" s="77">
        <v>1.856876</v>
      </c>
      <c r="L93" s="77">
        <v>1316.695</v>
      </c>
      <c r="M93" s="77">
        <v>1316.121</v>
      </c>
      <c r="N93" s="77">
        <v>0.999564</v>
      </c>
    </row>
    <row r="94">
      <c r="C94" s="73">
        <v>92.0</v>
      </c>
      <c r="D94" s="76">
        <v>1.0</v>
      </c>
      <c r="E94" s="77">
        <v>54.0</v>
      </c>
      <c r="F94" s="77">
        <v>89.0</v>
      </c>
      <c r="G94" s="77">
        <v>35.0</v>
      </c>
      <c r="H94" s="77">
        <v>0.648148</v>
      </c>
      <c r="I94" s="77">
        <v>4.665962</v>
      </c>
      <c r="J94" s="77">
        <v>14.53172</v>
      </c>
      <c r="K94" s="77">
        <v>3.11441</v>
      </c>
      <c r="L94" s="77">
        <v>1324.648</v>
      </c>
      <c r="M94" s="77">
        <v>1321.105</v>
      </c>
      <c r="N94" s="77">
        <v>0.997325</v>
      </c>
    </row>
    <row r="95">
      <c r="C95" s="73">
        <v>93.0</v>
      </c>
      <c r="D95" s="76">
        <v>1.0</v>
      </c>
      <c r="E95" s="77">
        <v>87.33</v>
      </c>
      <c r="F95" s="77">
        <v>86.33</v>
      </c>
      <c r="G95" s="77">
        <v>-1.0</v>
      </c>
      <c r="H95" s="77">
        <v>-0.01145</v>
      </c>
      <c r="I95" s="77">
        <v>22.9766</v>
      </c>
      <c r="J95" s="77">
        <v>71.85379</v>
      </c>
      <c r="K95" s="77">
        <v>3.127259</v>
      </c>
      <c r="L95" s="77">
        <v>1325.528</v>
      </c>
      <c r="M95" s="77">
        <v>1326.223</v>
      </c>
      <c r="N95" s="77">
        <v>1.000524</v>
      </c>
    </row>
    <row r="96">
      <c r="C96" s="73">
        <v>94.0</v>
      </c>
      <c r="D96" s="76">
        <v>2.0</v>
      </c>
      <c r="E96" s="77">
        <v>49.67</v>
      </c>
      <c r="F96" s="77">
        <v>78.0</v>
      </c>
      <c r="G96" s="77">
        <v>28.33</v>
      </c>
      <c r="H96" s="77">
        <v>0.57047</v>
      </c>
      <c r="I96" s="77">
        <v>3.49745</v>
      </c>
      <c r="J96" s="77">
        <v>57.17549</v>
      </c>
      <c r="K96" s="77">
        <v>16.34776</v>
      </c>
      <c r="L96" s="77">
        <v>1332.547</v>
      </c>
      <c r="M96" s="77">
        <v>1332.32</v>
      </c>
      <c r="N96" s="77">
        <v>0.99983</v>
      </c>
    </row>
    <row r="97">
      <c r="C97" s="73">
        <v>95.0</v>
      </c>
      <c r="D97" s="76">
        <v>1.0</v>
      </c>
      <c r="E97" s="77">
        <v>50.67</v>
      </c>
      <c r="F97" s="77">
        <v>71.67</v>
      </c>
      <c r="G97" s="77">
        <v>21.0</v>
      </c>
      <c r="H97" s="77">
        <v>0.414474</v>
      </c>
      <c r="I97" s="77">
        <v>4.230998</v>
      </c>
      <c r="J97" s="77">
        <v>10.94597</v>
      </c>
      <c r="K97" s="77">
        <v>2.587088</v>
      </c>
      <c r="L97" s="77">
        <v>1328.797</v>
      </c>
      <c r="M97" s="77">
        <v>1328.797</v>
      </c>
      <c r="N97" s="77">
        <v>1.0</v>
      </c>
    </row>
    <row r="98">
      <c r="C98" s="73">
        <v>96.0</v>
      </c>
      <c r="D98" s="76">
        <v>1.0</v>
      </c>
      <c r="E98" s="77">
        <v>47.67</v>
      </c>
      <c r="F98" s="77">
        <v>87.0</v>
      </c>
      <c r="G98" s="77">
        <v>39.33</v>
      </c>
      <c r="H98" s="77">
        <v>0.825175</v>
      </c>
      <c r="I98" s="77">
        <v>21.52052</v>
      </c>
      <c r="J98" s="77">
        <v>34.75738</v>
      </c>
      <c r="K98" s="77">
        <v>1.615081</v>
      </c>
      <c r="L98" s="77">
        <v>1331.382</v>
      </c>
      <c r="M98" s="77">
        <v>1330.922</v>
      </c>
      <c r="N98" s="77">
        <v>0.999655</v>
      </c>
    </row>
    <row r="99">
      <c r="C99" s="73">
        <v>97.0</v>
      </c>
      <c r="D99" s="76">
        <v>1.0</v>
      </c>
      <c r="E99" s="77">
        <v>48.67</v>
      </c>
      <c r="F99" s="77">
        <v>76.33</v>
      </c>
      <c r="G99" s="77">
        <v>27.67</v>
      </c>
      <c r="H99" s="77">
        <v>0.568493</v>
      </c>
      <c r="I99" s="77">
        <v>18.85041</v>
      </c>
      <c r="J99" s="77">
        <v>36.53745</v>
      </c>
      <c r="K99" s="77">
        <v>1.938284</v>
      </c>
      <c r="L99" s="77">
        <v>1334.842</v>
      </c>
      <c r="M99" s="77">
        <v>1330.297</v>
      </c>
      <c r="N99" s="77">
        <v>0.996595</v>
      </c>
    </row>
    <row r="100">
      <c r="C100" s="73">
        <v>98.0</v>
      </c>
      <c r="D100" s="76">
        <v>1.0</v>
      </c>
      <c r="E100" s="77">
        <v>50.67</v>
      </c>
      <c r="F100" s="77">
        <v>87.33</v>
      </c>
      <c r="G100" s="77">
        <v>36.67</v>
      </c>
      <c r="H100" s="77">
        <v>0.723684</v>
      </c>
      <c r="I100" s="77">
        <v>34.79309</v>
      </c>
      <c r="J100" s="77">
        <v>42.73469</v>
      </c>
      <c r="K100" s="77">
        <v>1.228252</v>
      </c>
      <c r="L100" s="77">
        <v>1330.59</v>
      </c>
      <c r="M100" s="77">
        <v>1330.59</v>
      </c>
      <c r="N100" s="77">
        <v>1.0</v>
      </c>
    </row>
    <row r="101">
      <c r="C101" s="73">
        <v>99.0</v>
      </c>
      <c r="D101" s="76">
        <v>1.0</v>
      </c>
      <c r="E101" s="77">
        <v>47.0</v>
      </c>
      <c r="F101" s="77">
        <v>87.0</v>
      </c>
      <c r="G101" s="77">
        <v>40.0</v>
      </c>
      <c r="H101" s="77">
        <v>0.851064</v>
      </c>
      <c r="I101" s="77">
        <v>9.423427</v>
      </c>
      <c r="J101" s="77">
        <v>19.65529</v>
      </c>
      <c r="K101" s="77">
        <v>2.08579</v>
      </c>
      <c r="L101" s="77">
        <v>1329.84</v>
      </c>
      <c r="M101" s="77">
        <v>1330.59</v>
      </c>
      <c r="N101" s="77">
        <v>1.000564</v>
      </c>
    </row>
    <row r="102">
      <c r="C102" s="73">
        <v>100.0</v>
      </c>
      <c r="D102" s="76">
        <v>1.0</v>
      </c>
      <c r="E102" s="77">
        <v>50.33</v>
      </c>
      <c r="F102" s="77">
        <v>65.0</v>
      </c>
      <c r="G102" s="77">
        <v>14.67</v>
      </c>
      <c r="H102" s="77">
        <v>0.291391</v>
      </c>
      <c r="I102" s="77">
        <v>8.32183</v>
      </c>
      <c r="J102" s="77">
        <v>18.04489</v>
      </c>
      <c r="K102" s="77">
        <v>2.168381</v>
      </c>
      <c r="L102" s="77">
        <v>1329.84</v>
      </c>
      <c r="M102" s="77">
        <v>1330.09</v>
      </c>
      <c r="N102" s="77">
        <v>1.000188</v>
      </c>
    </row>
    <row r="103">
      <c r="C103" s="73">
        <v>101.0</v>
      </c>
      <c r="D103" s="76">
        <v>1.0</v>
      </c>
      <c r="E103" s="77">
        <v>50.67</v>
      </c>
      <c r="F103" s="77">
        <v>87.0</v>
      </c>
      <c r="G103" s="77">
        <v>36.33</v>
      </c>
      <c r="H103" s="77">
        <v>0.717105</v>
      </c>
      <c r="I103" s="77">
        <v>11.84966</v>
      </c>
      <c r="J103" s="77">
        <v>24.69983</v>
      </c>
      <c r="K103" s="77">
        <v>2.084434</v>
      </c>
      <c r="L103" s="77">
        <v>1330.273</v>
      </c>
      <c r="M103" s="77">
        <v>1329.84</v>
      </c>
      <c r="N103" s="77">
        <v>0.999674</v>
      </c>
    </row>
    <row r="104">
      <c r="C104" s="73">
        <v>102.0</v>
      </c>
      <c r="D104" s="76">
        <v>3.0</v>
      </c>
      <c r="E104" s="77">
        <v>49.67</v>
      </c>
      <c r="F104" s="77">
        <v>87.0</v>
      </c>
      <c r="G104" s="77">
        <v>37.33</v>
      </c>
      <c r="H104" s="77">
        <v>0.751678</v>
      </c>
      <c r="I104" s="77">
        <v>10.80472</v>
      </c>
      <c r="J104" s="77">
        <v>141.2645</v>
      </c>
      <c r="K104" s="77">
        <v>13.07433</v>
      </c>
      <c r="L104" s="77">
        <v>1331.09</v>
      </c>
      <c r="M104" s="77">
        <v>1330.949</v>
      </c>
      <c r="N104" s="77">
        <v>0.999894</v>
      </c>
    </row>
    <row r="105">
      <c r="C105" s="73">
        <v>103.0</v>
      </c>
      <c r="D105" s="76">
        <v>1.0</v>
      </c>
      <c r="E105" s="77">
        <v>84.33</v>
      </c>
      <c r="F105" s="77">
        <v>87.33</v>
      </c>
      <c r="G105" s="77">
        <v>3.0</v>
      </c>
      <c r="H105" s="77">
        <v>0.035573</v>
      </c>
      <c r="I105" s="77">
        <v>22.78275</v>
      </c>
      <c r="J105" s="77">
        <v>43.19127</v>
      </c>
      <c r="K105" s="77">
        <v>1.895788</v>
      </c>
      <c r="L105" s="77">
        <v>1330.59</v>
      </c>
      <c r="M105" s="77">
        <v>1331.84</v>
      </c>
      <c r="N105" s="77">
        <v>1.000939</v>
      </c>
    </row>
    <row r="106">
      <c r="C106" s="73">
        <v>104.0</v>
      </c>
      <c r="D106" s="76">
        <v>1.0</v>
      </c>
      <c r="E106" s="77">
        <v>49.67</v>
      </c>
      <c r="F106" s="77">
        <v>87.33</v>
      </c>
      <c r="G106" s="77">
        <v>37.67</v>
      </c>
      <c r="H106" s="77">
        <v>0.758389</v>
      </c>
      <c r="I106" s="77">
        <v>130.6602</v>
      </c>
      <c r="J106" s="77">
        <v>205.6538</v>
      </c>
      <c r="K106" s="77">
        <v>1.573959</v>
      </c>
      <c r="L106" s="77">
        <v>1330.6</v>
      </c>
      <c r="M106" s="77">
        <v>1330.59</v>
      </c>
      <c r="N106" s="77">
        <v>0.999992</v>
      </c>
    </row>
    <row r="107">
      <c r="C107" s="73">
        <v>105.0</v>
      </c>
      <c r="D107" s="76">
        <v>1.0</v>
      </c>
      <c r="E107" s="77">
        <v>47.0</v>
      </c>
      <c r="F107" s="77">
        <v>87.33</v>
      </c>
      <c r="G107" s="77">
        <v>40.33</v>
      </c>
      <c r="H107" s="77">
        <v>0.858156</v>
      </c>
      <c r="I107" s="77">
        <v>44.16082</v>
      </c>
      <c r="J107" s="77">
        <v>55.74501</v>
      </c>
      <c r="K107" s="77">
        <v>1.262318</v>
      </c>
      <c r="L107" s="77">
        <v>1330.965</v>
      </c>
      <c r="M107" s="77">
        <v>1329.852</v>
      </c>
      <c r="N107" s="77">
        <v>0.999164</v>
      </c>
    </row>
    <row r="108">
      <c r="C108" s="73">
        <v>106.0</v>
      </c>
      <c r="D108" s="76">
        <v>1.0</v>
      </c>
      <c r="E108" s="77">
        <v>46.67</v>
      </c>
      <c r="F108" s="77">
        <v>63.33</v>
      </c>
      <c r="G108" s="77">
        <v>16.67</v>
      </c>
      <c r="H108" s="77">
        <v>0.357143</v>
      </c>
      <c r="I108" s="77">
        <v>7.481012</v>
      </c>
      <c r="J108" s="77">
        <v>21.33554</v>
      </c>
      <c r="K108" s="77">
        <v>2.851959</v>
      </c>
      <c r="L108" s="77">
        <v>1331.66</v>
      </c>
      <c r="M108" s="77">
        <v>1331.66</v>
      </c>
      <c r="N108" s="77">
        <v>1.0</v>
      </c>
    </row>
    <row r="109">
      <c r="C109" s="73">
        <v>107.0</v>
      </c>
      <c r="D109" s="76">
        <v>1.0</v>
      </c>
      <c r="E109" s="77">
        <v>52.33</v>
      </c>
      <c r="F109" s="77">
        <v>87.33</v>
      </c>
      <c r="G109" s="77">
        <v>35.0</v>
      </c>
      <c r="H109" s="77">
        <v>0.66879</v>
      </c>
      <c r="I109" s="77">
        <v>56.88273</v>
      </c>
      <c r="J109" s="77">
        <v>94.72058</v>
      </c>
      <c r="K109" s="77">
        <v>1.66519</v>
      </c>
      <c r="L109" s="77">
        <v>1330.16</v>
      </c>
      <c r="M109" s="77">
        <v>1331.66</v>
      </c>
      <c r="N109" s="77">
        <v>1.001128</v>
      </c>
    </row>
    <row r="110">
      <c r="C110" s="73">
        <v>108.0</v>
      </c>
      <c r="D110" s="76">
        <v>1.0</v>
      </c>
      <c r="E110" s="77">
        <v>52.0</v>
      </c>
      <c r="F110" s="77">
        <v>87.0</v>
      </c>
      <c r="G110" s="77">
        <v>35.0</v>
      </c>
      <c r="H110" s="77">
        <v>0.673077</v>
      </c>
      <c r="I110" s="77">
        <v>72.3351</v>
      </c>
      <c r="J110" s="77">
        <v>134.2746</v>
      </c>
      <c r="K110" s="77">
        <v>1.856286</v>
      </c>
      <c r="L110" s="77">
        <v>1329.91</v>
      </c>
      <c r="M110" s="77">
        <v>1329.91</v>
      </c>
      <c r="N110" s="77">
        <v>1.0</v>
      </c>
    </row>
    <row r="111">
      <c r="C111" s="73">
        <v>109.0</v>
      </c>
      <c r="D111" s="76">
        <v>1.0</v>
      </c>
      <c r="E111" s="77">
        <v>50.0</v>
      </c>
      <c r="F111" s="77">
        <v>88.0</v>
      </c>
      <c r="G111" s="77">
        <v>38.0</v>
      </c>
      <c r="H111" s="77">
        <v>0.76</v>
      </c>
      <c r="I111" s="77">
        <v>24.95073</v>
      </c>
      <c r="J111" s="77">
        <v>42.84591</v>
      </c>
      <c r="K111" s="77">
        <v>1.717221</v>
      </c>
      <c r="L111" s="77">
        <v>1334.898</v>
      </c>
      <c r="M111" s="77">
        <v>1337.145</v>
      </c>
      <c r="N111" s="77">
        <v>1.001683</v>
      </c>
    </row>
    <row r="112">
      <c r="C112" s="73">
        <v>110.0</v>
      </c>
      <c r="D112" s="76">
        <v>1.0</v>
      </c>
      <c r="E112" s="77">
        <v>49.33</v>
      </c>
      <c r="F112" s="77">
        <v>87.33</v>
      </c>
      <c r="G112" s="77">
        <v>38.0</v>
      </c>
      <c r="H112" s="77">
        <v>0.77027</v>
      </c>
      <c r="I112" s="77">
        <v>16.63215</v>
      </c>
      <c r="J112" s="77">
        <v>34.22849</v>
      </c>
      <c r="K112" s="77">
        <v>2.057972</v>
      </c>
      <c r="L112" s="77">
        <v>1338.741</v>
      </c>
      <c r="M112" s="77">
        <v>1337.508</v>
      </c>
      <c r="N112" s="77">
        <v>0.999079</v>
      </c>
    </row>
    <row r="113">
      <c r="C113" s="73">
        <v>111.0</v>
      </c>
      <c r="D113" s="76">
        <v>1.0</v>
      </c>
      <c r="E113" s="77">
        <v>47.33</v>
      </c>
      <c r="F113" s="77">
        <v>87.33</v>
      </c>
      <c r="G113" s="77">
        <v>40.0</v>
      </c>
      <c r="H113" s="77">
        <v>0.84507</v>
      </c>
      <c r="I113" s="77">
        <v>24.9236</v>
      </c>
      <c r="J113" s="77">
        <v>42.99755</v>
      </c>
      <c r="K113" s="77">
        <v>1.725174</v>
      </c>
      <c r="L113" s="77">
        <v>1366.004</v>
      </c>
      <c r="M113" s="77">
        <v>1366.004</v>
      </c>
      <c r="N113" s="77">
        <v>1.0</v>
      </c>
    </row>
    <row r="114">
      <c r="C114" s="73">
        <v>112.0</v>
      </c>
      <c r="D114" s="76">
        <v>1.0</v>
      </c>
      <c r="E114" s="77">
        <v>54.33</v>
      </c>
      <c r="F114" s="77">
        <v>88.33</v>
      </c>
      <c r="G114" s="77">
        <v>34.0</v>
      </c>
      <c r="H114" s="77">
        <v>0.625767</v>
      </c>
      <c r="I114" s="77">
        <v>29.79064</v>
      </c>
      <c r="J114" s="77">
        <v>60.53067</v>
      </c>
      <c r="K114" s="77">
        <v>2.031869</v>
      </c>
      <c r="L114" s="77">
        <v>1359.254</v>
      </c>
      <c r="M114" s="77">
        <v>1359.254</v>
      </c>
      <c r="N114" s="77">
        <v>1.0</v>
      </c>
    </row>
    <row r="115">
      <c r="C115" s="73">
        <v>113.0</v>
      </c>
      <c r="D115" s="76">
        <v>1.0</v>
      </c>
      <c r="E115" s="77">
        <v>49.67</v>
      </c>
      <c r="F115" s="77">
        <v>88.0</v>
      </c>
      <c r="G115" s="77">
        <v>38.33</v>
      </c>
      <c r="H115" s="77">
        <v>0.771812</v>
      </c>
      <c r="I115" s="77">
        <v>31.78026</v>
      </c>
      <c r="J115" s="77">
        <v>49.97846</v>
      </c>
      <c r="K115" s="77">
        <v>1.572626</v>
      </c>
      <c r="L115" s="77">
        <v>1359.004</v>
      </c>
      <c r="M115" s="77">
        <v>1359.004</v>
      </c>
      <c r="N115" s="77">
        <v>1.0</v>
      </c>
    </row>
    <row r="116">
      <c r="C116" s="73">
        <v>114.0</v>
      </c>
      <c r="D116" s="76">
        <v>1.0</v>
      </c>
      <c r="E116" s="77">
        <v>47.33</v>
      </c>
      <c r="F116" s="77">
        <v>87.0</v>
      </c>
      <c r="G116" s="77">
        <v>39.67</v>
      </c>
      <c r="H116" s="77">
        <v>0.838028</v>
      </c>
      <c r="I116" s="77">
        <v>43.08657</v>
      </c>
      <c r="J116" s="77">
        <v>84.21537</v>
      </c>
      <c r="K116" s="77">
        <v>1.954562</v>
      </c>
      <c r="L116" s="77">
        <v>1357.578</v>
      </c>
      <c r="M116" s="77">
        <v>1357.506</v>
      </c>
      <c r="N116" s="77">
        <v>0.999947</v>
      </c>
    </row>
    <row r="117">
      <c r="C117" s="73">
        <v>115.0</v>
      </c>
      <c r="D117" s="76">
        <v>1.0</v>
      </c>
      <c r="E117" s="77">
        <v>50.0</v>
      </c>
      <c r="F117" s="77">
        <v>87.0</v>
      </c>
      <c r="G117" s="77">
        <v>37.0</v>
      </c>
      <c r="H117" s="77">
        <v>0.74</v>
      </c>
      <c r="I117" s="77">
        <v>5.38774</v>
      </c>
      <c r="J117" s="77">
        <v>14.72274</v>
      </c>
      <c r="K117" s="77">
        <v>2.732637</v>
      </c>
      <c r="L117" s="77">
        <v>1357.079</v>
      </c>
      <c r="M117" s="77">
        <v>1357.078</v>
      </c>
      <c r="N117" s="77">
        <v>0.999999</v>
      </c>
    </row>
    <row r="118">
      <c r="C118" s="73">
        <v>116.0</v>
      </c>
      <c r="D118" s="76">
        <v>1.0</v>
      </c>
      <c r="E118" s="77">
        <v>52.33</v>
      </c>
      <c r="F118" s="77">
        <v>86.33</v>
      </c>
      <c r="G118" s="77">
        <v>34.0</v>
      </c>
      <c r="H118" s="77">
        <v>0.649682</v>
      </c>
      <c r="I118" s="77">
        <v>13.72645</v>
      </c>
      <c r="J118" s="77">
        <v>25.43772</v>
      </c>
      <c r="K118" s="77">
        <v>1.85319</v>
      </c>
      <c r="L118" s="77">
        <v>1361.371</v>
      </c>
      <c r="M118" s="77">
        <v>1357.871</v>
      </c>
      <c r="N118" s="77">
        <v>0.997429</v>
      </c>
    </row>
    <row r="119">
      <c r="C119" s="73">
        <v>117.0</v>
      </c>
      <c r="D119" s="76">
        <v>3.0</v>
      </c>
      <c r="E119" s="77">
        <v>50.33</v>
      </c>
      <c r="F119" s="77">
        <v>69.0</v>
      </c>
      <c r="G119" s="77">
        <v>18.67</v>
      </c>
      <c r="H119" s="77">
        <v>0.370861</v>
      </c>
      <c r="I119" s="77">
        <v>27.74474</v>
      </c>
      <c r="J119" s="77">
        <v>310.4356</v>
      </c>
      <c r="K119" s="77">
        <v>11.18899</v>
      </c>
      <c r="L119" s="77">
        <v>1361.371</v>
      </c>
      <c r="M119" s="77">
        <v>1361.168</v>
      </c>
      <c r="N119" s="77">
        <v>0.999851</v>
      </c>
    </row>
    <row r="120">
      <c r="C120" s="73">
        <v>118.0</v>
      </c>
      <c r="D120" s="76">
        <v>1.0</v>
      </c>
      <c r="E120" s="77">
        <v>50.0</v>
      </c>
      <c r="F120" s="77">
        <v>87.0</v>
      </c>
      <c r="G120" s="77">
        <v>37.0</v>
      </c>
      <c r="H120" s="77">
        <v>0.74</v>
      </c>
      <c r="I120" s="77">
        <v>37.83323</v>
      </c>
      <c r="J120" s="77">
        <v>66.85962</v>
      </c>
      <c r="K120" s="77">
        <v>1.767219</v>
      </c>
      <c r="L120" s="77">
        <v>1359.371</v>
      </c>
      <c r="M120" s="77">
        <v>1359.371</v>
      </c>
      <c r="N120" s="77">
        <v>1.0</v>
      </c>
    </row>
    <row r="121">
      <c r="C121" s="73">
        <v>119.0</v>
      </c>
      <c r="D121" s="76">
        <v>1.0</v>
      </c>
      <c r="E121" s="77">
        <v>60.33</v>
      </c>
      <c r="F121" s="77">
        <v>87.0</v>
      </c>
      <c r="G121" s="77">
        <v>26.67</v>
      </c>
      <c r="H121" s="77">
        <v>0.441989</v>
      </c>
      <c r="I121" s="77">
        <v>8.968534</v>
      </c>
      <c r="J121" s="77">
        <v>19.14043</v>
      </c>
      <c r="K121" s="77">
        <v>2.134177</v>
      </c>
      <c r="L121" s="77">
        <v>1359.379</v>
      </c>
      <c r="M121" s="77">
        <v>1359.879</v>
      </c>
      <c r="N121" s="77">
        <v>1.000368</v>
      </c>
    </row>
    <row r="122">
      <c r="C122" s="73">
        <v>120.0</v>
      </c>
      <c r="D122" s="76">
        <v>1.0</v>
      </c>
      <c r="E122" s="77">
        <v>47.0</v>
      </c>
      <c r="F122" s="77">
        <v>87.33</v>
      </c>
      <c r="G122" s="77">
        <v>40.33</v>
      </c>
      <c r="H122" s="77">
        <v>0.858156</v>
      </c>
      <c r="I122" s="77">
        <v>16.55181</v>
      </c>
      <c r="J122" s="77">
        <v>32.33011</v>
      </c>
      <c r="K122" s="77">
        <v>1.953268</v>
      </c>
      <c r="L122" s="77">
        <v>1359.379</v>
      </c>
      <c r="M122" s="77">
        <v>1359.379</v>
      </c>
      <c r="N122" s="77">
        <v>1.0</v>
      </c>
    </row>
    <row r="123">
      <c r="C123" s="73">
        <v>121.0</v>
      </c>
      <c r="D123" s="76">
        <v>1.0</v>
      </c>
      <c r="E123" s="77">
        <v>56.0</v>
      </c>
      <c r="F123" s="77">
        <v>87.0</v>
      </c>
      <c r="G123" s="77">
        <v>31.0</v>
      </c>
      <c r="H123" s="77">
        <v>0.553571</v>
      </c>
      <c r="I123" s="77">
        <v>12.20189</v>
      </c>
      <c r="J123" s="77">
        <v>27.44497</v>
      </c>
      <c r="K123" s="77">
        <v>2.24924</v>
      </c>
      <c r="L123" s="77">
        <v>1357.629</v>
      </c>
      <c r="M123" s="77">
        <v>1357.629</v>
      </c>
      <c r="N123" s="77">
        <v>1.0</v>
      </c>
    </row>
    <row r="124">
      <c r="C124" s="73">
        <v>122.0</v>
      </c>
      <c r="D124" s="76">
        <v>1.0</v>
      </c>
      <c r="E124" s="77">
        <v>48.33</v>
      </c>
      <c r="F124" s="77">
        <v>87.0</v>
      </c>
      <c r="G124" s="77">
        <v>38.67</v>
      </c>
      <c r="H124" s="77">
        <v>0.8</v>
      </c>
      <c r="I124" s="77">
        <v>69.84186</v>
      </c>
      <c r="J124" s="77">
        <v>120.3774</v>
      </c>
      <c r="K124" s="77">
        <v>1.723571</v>
      </c>
      <c r="L124" s="77">
        <v>1364.383</v>
      </c>
      <c r="M124" s="77">
        <v>1364.379</v>
      </c>
      <c r="N124" s="77">
        <v>0.999997</v>
      </c>
    </row>
    <row r="125">
      <c r="C125" s="73">
        <v>123.0</v>
      </c>
      <c r="D125" s="76">
        <v>1.0</v>
      </c>
      <c r="E125" s="77">
        <v>50.0</v>
      </c>
      <c r="F125" s="77">
        <v>88.0</v>
      </c>
      <c r="G125" s="77">
        <v>38.0</v>
      </c>
      <c r="H125" s="77">
        <v>0.76</v>
      </c>
      <c r="I125" s="77">
        <v>54.60155</v>
      </c>
      <c r="J125" s="77">
        <v>87.89812</v>
      </c>
      <c r="K125" s="77">
        <v>1.60981</v>
      </c>
      <c r="L125" s="77">
        <v>1359.637</v>
      </c>
      <c r="M125" s="77">
        <v>1359.637</v>
      </c>
      <c r="N125" s="77">
        <v>1.0</v>
      </c>
    </row>
    <row r="126">
      <c r="C126" s="73">
        <v>124.0</v>
      </c>
      <c r="D126" s="76">
        <v>1.0</v>
      </c>
      <c r="E126" s="77">
        <v>50.33</v>
      </c>
      <c r="F126" s="77">
        <v>68.33</v>
      </c>
      <c r="G126" s="77">
        <v>18.0</v>
      </c>
      <c r="H126" s="77">
        <v>0.357616</v>
      </c>
      <c r="I126" s="77">
        <v>8.157789</v>
      </c>
      <c r="J126" s="77">
        <v>15.13132</v>
      </c>
      <c r="K126" s="77">
        <v>1.854831</v>
      </c>
      <c r="L126" s="77">
        <v>1358.746</v>
      </c>
      <c r="M126" s="77">
        <v>1358.637</v>
      </c>
      <c r="N126" s="77">
        <v>0.99992</v>
      </c>
    </row>
    <row r="127">
      <c r="C127" s="73">
        <v>125.0</v>
      </c>
      <c r="D127" s="76">
        <v>1.0</v>
      </c>
      <c r="E127" s="77">
        <v>50.33</v>
      </c>
      <c r="F127" s="77">
        <v>88.0</v>
      </c>
      <c r="G127" s="77">
        <v>37.67</v>
      </c>
      <c r="H127" s="77">
        <v>0.748344</v>
      </c>
      <c r="I127" s="77">
        <v>16.68896</v>
      </c>
      <c r="J127" s="77">
        <v>36.97224</v>
      </c>
      <c r="K127" s="77">
        <v>2.215371</v>
      </c>
      <c r="L127" s="77">
        <v>1358.137</v>
      </c>
      <c r="M127" s="77">
        <v>1358.137</v>
      </c>
      <c r="N127" s="77">
        <v>1.0</v>
      </c>
    </row>
    <row r="128">
      <c r="C128" s="73">
        <v>126.0</v>
      </c>
      <c r="D128" s="76">
        <v>2.0</v>
      </c>
      <c r="E128" s="77">
        <v>48.67</v>
      </c>
      <c r="F128" s="77">
        <v>87.0</v>
      </c>
      <c r="G128" s="77">
        <v>38.33</v>
      </c>
      <c r="H128" s="77">
        <v>0.787671</v>
      </c>
      <c r="I128" s="77">
        <v>26.77845</v>
      </c>
      <c r="J128" s="77">
        <v>206.0469</v>
      </c>
      <c r="K128" s="77">
        <v>7.694503</v>
      </c>
      <c r="L128" s="77">
        <v>1357.387</v>
      </c>
      <c r="M128" s="77">
        <v>1357.387</v>
      </c>
      <c r="N128" s="77">
        <v>1.0</v>
      </c>
    </row>
    <row r="129">
      <c r="C129" s="73">
        <v>127.0</v>
      </c>
      <c r="D129" s="76">
        <v>1.0</v>
      </c>
      <c r="E129" s="77">
        <v>48.67</v>
      </c>
      <c r="F129" s="77">
        <v>87.0</v>
      </c>
      <c r="G129" s="77">
        <v>38.33</v>
      </c>
      <c r="H129" s="77">
        <v>0.787671</v>
      </c>
      <c r="I129" s="77">
        <v>87.48676</v>
      </c>
      <c r="J129" s="77">
        <v>154.5341</v>
      </c>
      <c r="K129" s="77">
        <v>1.766371</v>
      </c>
      <c r="L129" s="77">
        <v>1357.533</v>
      </c>
      <c r="M129" s="77">
        <v>1357.137</v>
      </c>
      <c r="N129" s="77">
        <v>0.999708</v>
      </c>
    </row>
    <row r="130">
      <c r="C130" s="73">
        <v>128.0</v>
      </c>
      <c r="D130" s="76">
        <v>1.0</v>
      </c>
      <c r="E130" s="77">
        <v>52.67</v>
      </c>
      <c r="F130" s="77">
        <v>89.33</v>
      </c>
      <c r="G130" s="77">
        <v>36.67</v>
      </c>
      <c r="H130" s="77">
        <v>0.696203</v>
      </c>
      <c r="I130" s="77">
        <v>12.08652</v>
      </c>
      <c r="J130" s="77">
        <v>20.7634</v>
      </c>
      <c r="K130" s="77">
        <v>1.717897</v>
      </c>
      <c r="L130" s="77">
        <v>1359.07</v>
      </c>
      <c r="M130" s="77">
        <v>1358.637</v>
      </c>
      <c r="N130" s="77">
        <v>0.999681</v>
      </c>
    </row>
    <row r="131">
      <c r="C131" s="73">
        <v>129.0</v>
      </c>
      <c r="D131" s="76">
        <v>1.0</v>
      </c>
      <c r="E131" s="77">
        <v>49.0</v>
      </c>
      <c r="F131" s="77">
        <v>87.33</v>
      </c>
      <c r="G131" s="77">
        <v>38.33</v>
      </c>
      <c r="H131" s="77">
        <v>0.782313</v>
      </c>
      <c r="I131" s="77">
        <v>21.1963</v>
      </c>
      <c r="J131" s="77">
        <v>40.26013</v>
      </c>
      <c r="K131" s="77">
        <v>1.899394</v>
      </c>
      <c r="L131" s="77">
        <v>1360.973</v>
      </c>
      <c r="M131" s="77">
        <v>1359.844</v>
      </c>
      <c r="N131" s="77">
        <v>0.999171</v>
      </c>
    </row>
    <row r="132">
      <c r="C132" s="73">
        <v>130.0</v>
      </c>
      <c r="D132" s="76">
        <v>1.0</v>
      </c>
      <c r="E132" s="77">
        <v>48.33</v>
      </c>
      <c r="F132" s="77">
        <v>87.0</v>
      </c>
      <c r="G132" s="77">
        <v>38.67</v>
      </c>
      <c r="H132" s="77">
        <v>0.8</v>
      </c>
      <c r="I132" s="77">
        <v>37.04884</v>
      </c>
      <c r="J132" s="77">
        <v>60.07393</v>
      </c>
      <c r="K132" s="77">
        <v>1.62148</v>
      </c>
      <c r="L132" s="77">
        <v>1360.137</v>
      </c>
      <c r="M132" s="77">
        <v>1361.137</v>
      </c>
      <c r="N132" s="77">
        <v>1.000735</v>
      </c>
    </row>
    <row r="133">
      <c r="C133" s="73">
        <v>131.0</v>
      </c>
      <c r="D133" s="76">
        <v>1.0</v>
      </c>
      <c r="E133" s="77">
        <v>81.67</v>
      </c>
      <c r="F133" s="77">
        <v>87.67</v>
      </c>
      <c r="G133" s="77">
        <v>6.0</v>
      </c>
      <c r="H133" s="77">
        <v>0.073469</v>
      </c>
      <c r="I133" s="77">
        <v>55.55467</v>
      </c>
      <c r="J133" s="77">
        <v>98.64757</v>
      </c>
      <c r="K133" s="77">
        <v>1.775685</v>
      </c>
      <c r="L133" s="77">
        <v>1360.641</v>
      </c>
      <c r="M133" s="77">
        <v>1360.641</v>
      </c>
      <c r="N133" s="77">
        <v>1.0</v>
      </c>
    </row>
    <row r="134">
      <c r="C134" s="73">
        <v>132.0</v>
      </c>
      <c r="D134" s="76">
        <v>1.0</v>
      </c>
      <c r="E134" s="77">
        <v>50.33</v>
      </c>
      <c r="F134" s="77">
        <v>86.33</v>
      </c>
      <c r="G134" s="77">
        <v>36.0</v>
      </c>
      <c r="H134" s="77">
        <v>0.715232</v>
      </c>
      <c r="I134" s="77">
        <v>3.835998</v>
      </c>
      <c r="J134" s="77">
        <v>12.9712</v>
      </c>
      <c r="K134" s="77">
        <v>3.381442</v>
      </c>
      <c r="L134" s="77">
        <v>1358.137</v>
      </c>
      <c r="M134" s="77">
        <v>1358.387</v>
      </c>
      <c r="N134" s="77">
        <v>1.000184</v>
      </c>
    </row>
    <row r="135">
      <c r="C135" s="73">
        <v>133.0</v>
      </c>
      <c r="D135" s="76">
        <v>1.0</v>
      </c>
      <c r="E135" s="77">
        <v>49.33</v>
      </c>
      <c r="F135" s="77">
        <v>87.0</v>
      </c>
      <c r="G135" s="77">
        <v>37.67</v>
      </c>
      <c r="H135" s="77">
        <v>0.763514</v>
      </c>
      <c r="I135" s="77">
        <v>3.858068</v>
      </c>
      <c r="J135" s="77">
        <v>12.68593</v>
      </c>
      <c r="K135" s="77">
        <v>3.288157</v>
      </c>
      <c r="L135" s="77">
        <v>1358.137</v>
      </c>
      <c r="M135" s="77">
        <v>1358.137</v>
      </c>
      <c r="N135" s="77">
        <v>1.0</v>
      </c>
    </row>
    <row r="136">
      <c r="C136" s="73">
        <v>134.0</v>
      </c>
      <c r="D136" s="76">
        <v>1.0</v>
      </c>
      <c r="E136" s="77">
        <v>73.33</v>
      </c>
      <c r="F136" s="77">
        <v>87.67</v>
      </c>
      <c r="G136" s="77">
        <v>14.33</v>
      </c>
      <c r="H136" s="77">
        <v>0.195455</v>
      </c>
      <c r="I136" s="77">
        <v>17.22585</v>
      </c>
      <c r="J136" s="77">
        <v>35.95056</v>
      </c>
      <c r="K136" s="77">
        <v>2.087013</v>
      </c>
      <c r="L136" s="77">
        <v>1358.637</v>
      </c>
      <c r="M136" s="77">
        <v>1358.637</v>
      </c>
      <c r="N136" s="77">
        <v>1.0</v>
      </c>
    </row>
    <row r="137">
      <c r="C137" s="73">
        <v>135.0</v>
      </c>
      <c r="D137" s="76">
        <v>1.0</v>
      </c>
      <c r="E137" s="77">
        <v>87.0</v>
      </c>
      <c r="F137" s="77">
        <v>88.0</v>
      </c>
      <c r="G137" s="77">
        <v>1.0</v>
      </c>
      <c r="H137" s="77">
        <v>0.011494</v>
      </c>
      <c r="I137" s="77">
        <v>76.27744</v>
      </c>
      <c r="J137" s="77">
        <v>133.171</v>
      </c>
      <c r="K137" s="77">
        <v>1.745877</v>
      </c>
      <c r="L137" s="77">
        <v>1362.137</v>
      </c>
      <c r="M137" s="77">
        <v>1362.07</v>
      </c>
      <c r="N137" s="77">
        <v>0.999951</v>
      </c>
    </row>
    <row r="138">
      <c r="C138" s="73">
        <v>136.0</v>
      </c>
      <c r="D138" s="76">
        <v>1.0</v>
      </c>
      <c r="E138" s="77">
        <v>50.67</v>
      </c>
      <c r="F138" s="77">
        <v>86.0</v>
      </c>
      <c r="G138" s="77">
        <v>35.33</v>
      </c>
      <c r="H138" s="77">
        <v>0.697368</v>
      </c>
      <c r="I138" s="77">
        <v>8.432832</v>
      </c>
      <c r="J138" s="77">
        <v>16.99992</v>
      </c>
      <c r="K138" s="77">
        <v>2.015921</v>
      </c>
      <c r="L138" s="77">
        <v>1358.137</v>
      </c>
      <c r="M138" s="77">
        <v>1358.137</v>
      </c>
      <c r="N138" s="77">
        <v>1.0</v>
      </c>
    </row>
    <row r="139">
      <c r="C139" s="73">
        <v>137.0</v>
      </c>
      <c r="D139" s="76">
        <v>1.0</v>
      </c>
      <c r="E139" s="77">
        <v>54.33</v>
      </c>
      <c r="F139" s="77">
        <v>87.67</v>
      </c>
      <c r="G139" s="77">
        <v>33.33</v>
      </c>
      <c r="H139" s="77">
        <v>0.613497</v>
      </c>
      <c r="I139" s="77">
        <v>60.87634</v>
      </c>
      <c r="J139" s="77">
        <v>74.2674</v>
      </c>
      <c r="K139" s="77">
        <v>1.219972</v>
      </c>
      <c r="L139" s="77">
        <v>1358.887</v>
      </c>
      <c r="M139" s="77">
        <v>1358.887</v>
      </c>
      <c r="N139" s="77">
        <v>1.0</v>
      </c>
    </row>
    <row r="140">
      <c r="C140" s="73">
        <v>138.0</v>
      </c>
      <c r="D140" s="76">
        <v>1.0</v>
      </c>
      <c r="E140" s="77">
        <v>46.67</v>
      </c>
      <c r="F140" s="77">
        <v>87.0</v>
      </c>
      <c r="G140" s="77">
        <v>40.33</v>
      </c>
      <c r="H140" s="77">
        <v>0.864286</v>
      </c>
      <c r="I140" s="77">
        <v>88.40751</v>
      </c>
      <c r="J140" s="77">
        <v>168.1725</v>
      </c>
      <c r="K140" s="77">
        <v>1.902242</v>
      </c>
      <c r="L140" s="77">
        <v>1360.941</v>
      </c>
      <c r="M140" s="77">
        <v>1364.439</v>
      </c>
      <c r="N140" s="77">
        <v>1.00257</v>
      </c>
    </row>
    <row r="141">
      <c r="C141" s="73">
        <v>139.0</v>
      </c>
      <c r="D141" s="76">
        <v>1.0</v>
      </c>
      <c r="E141" s="77">
        <v>49.67</v>
      </c>
      <c r="F141" s="77">
        <v>77.33</v>
      </c>
      <c r="G141" s="77">
        <v>27.67</v>
      </c>
      <c r="H141" s="77">
        <v>0.557047</v>
      </c>
      <c r="I141" s="77">
        <v>21.75781</v>
      </c>
      <c r="J141" s="77">
        <v>41.78698</v>
      </c>
      <c r="K141" s="77">
        <v>1.920551</v>
      </c>
      <c r="L141" s="77">
        <v>1282.315</v>
      </c>
      <c r="M141" s="77">
        <v>1262.327</v>
      </c>
      <c r="N141" s="77">
        <v>0.984412</v>
      </c>
    </row>
    <row r="142">
      <c r="C142" s="73">
        <v>140.0</v>
      </c>
      <c r="D142" s="76">
        <v>1.0</v>
      </c>
      <c r="E142" s="77">
        <v>49.67</v>
      </c>
      <c r="F142" s="77">
        <v>85.67</v>
      </c>
      <c r="G142" s="77">
        <v>36.0</v>
      </c>
      <c r="H142" s="77">
        <v>0.724832</v>
      </c>
      <c r="I142" s="77">
        <v>21.9578</v>
      </c>
      <c r="J142" s="77">
        <v>40.37481</v>
      </c>
      <c r="K142" s="77">
        <v>1.838745</v>
      </c>
      <c r="L142" s="77">
        <v>1302.864</v>
      </c>
      <c r="M142" s="77">
        <v>1301.817</v>
      </c>
      <c r="N142" s="77">
        <v>0.999196</v>
      </c>
    </row>
    <row r="143">
      <c r="C143" s="73">
        <v>141.0</v>
      </c>
      <c r="D143" s="76">
        <v>1.0</v>
      </c>
      <c r="E143" s="77">
        <v>49.67</v>
      </c>
      <c r="F143" s="77">
        <v>71.67</v>
      </c>
      <c r="G143" s="77">
        <v>22.0</v>
      </c>
      <c r="H143" s="77">
        <v>0.442953</v>
      </c>
      <c r="I143" s="77">
        <v>22.10616</v>
      </c>
      <c r="J143" s="77">
        <v>64.49523</v>
      </c>
      <c r="K143" s="77">
        <v>2.917523</v>
      </c>
      <c r="L143" s="77">
        <v>1309.956</v>
      </c>
      <c r="M143" s="77">
        <v>1310.42</v>
      </c>
      <c r="N143" s="77">
        <v>1.000354</v>
      </c>
    </row>
    <row r="144">
      <c r="C144" s="73">
        <v>142.0</v>
      </c>
      <c r="D144" s="76">
        <v>1.0</v>
      </c>
      <c r="E144" s="77">
        <v>49.67</v>
      </c>
      <c r="F144" s="77">
        <v>85.33</v>
      </c>
      <c r="G144" s="77">
        <v>35.67</v>
      </c>
      <c r="H144" s="77">
        <v>0.718121</v>
      </c>
      <c r="I144" s="77">
        <v>23.09815</v>
      </c>
      <c r="J144" s="77">
        <v>44.49412</v>
      </c>
      <c r="K144" s="77">
        <v>1.926307</v>
      </c>
      <c r="L144" s="77">
        <v>1313.806</v>
      </c>
      <c r="M144" s="77">
        <v>1312.168</v>
      </c>
      <c r="N144" s="77">
        <v>0.998754</v>
      </c>
    </row>
    <row r="145">
      <c r="C145" s="73">
        <v>143.0</v>
      </c>
      <c r="D145" s="76">
        <v>1.0</v>
      </c>
      <c r="E145" s="77">
        <v>49.67</v>
      </c>
      <c r="F145" s="77">
        <v>84.67</v>
      </c>
      <c r="G145" s="77">
        <v>35.0</v>
      </c>
      <c r="H145" s="77">
        <v>0.704698</v>
      </c>
      <c r="I145" s="77">
        <v>22.42203</v>
      </c>
      <c r="J145" s="77">
        <v>42.29421</v>
      </c>
      <c r="K145" s="77">
        <v>1.88628</v>
      </c>
      <c r="L145" s="77">
        <v>1319.828</v>
      </c>
      <c r="M145" s="77">
        <v>1314.668</v>
      </c>
      <c r="N145" s="77">
        <v>0.99609</v>
      </c>
    </row>
    <row r="146">
      <c r="C146" s="73">
        <v>144.0</v>
      </c>
      <c r="D146" s="76">
        <v>1.0</v>
      </c>
      <c r="E146" s="77">
        <v>0.0</v>
      </c>
      <c r="F146" s="77">
        <v>87.0</v>
      </c>
      <c r="G146" s="77">
        <v>87.0</v>
      </c>
      <c r="H146" s="77" t="s">
        <v>35</v>
      </c>
      <c r="I146" s="77">
        <v>25.17414</v>
      </c>
      <c r="J146" s="77">
        <v>40.69449</v>
      </c>
      <c r="K146" s="77">
        <v>1.61652</v>
      </c>
      <c r="L146" s="77">
        <v>1322.777</v>
      </c>
      <c r="M146" s="77">
        <v>1322.777</v>
      </c>
      <c r="N146" s="77">
        <v>1.0</v>
      </c>
    </row>
    <row r="147">
      <c r="C147" s="73">
        <v>145.0</v>
      </c>
      <c r="D147" s="76">
        <v>1.0</v>
      </c>
      <c r="E147" s="77">
        <v>0.0</v>
      </c>
      <c r="F147" s="77">
        <v>76.67</v>
      </c>
      <c r="G147" s="77">
        <v>76.67</v>
      </c>
      <c r="H147" s="77" t="s">
        <v>35</v>
      </c>
      <c r="I147" s="77">
        <v>30.36289</v>
      </c>
      <c r="J147" s="77">
        <v>45.68025</v>
      </c>
      <c r="K147" s="77">
        <v>1.504476</v>
      </c>
      <c r="L147" s="77">
        <v>1321.281</v>
      </c>
      <c r="M147" s="77">
        <v>1321.031</v>
      </c>
      <c r="N147" s="77">
        <v>0.999811</v>
      </c>
    </row>
    <row r="148">
      <c r="C148" s="73">
        <v>146.0</v>
      </c>
      <c r="D148" s="76">
        <v>1.0</v>
      </c>
      <c r="E148" s="77">
        <v>0.0</v>
      </c>
      <c r="F148" s="77">
        <v>88.33</v>
      </c>
      <c r="G148" s="77">
        <v>88.33</v>
      </c>
      <c r="H148" s="77" t="s">
        <v>35</v>
      </c>
      <c r="I148" s="77">
        <v>18.00222</v>
      </c>
      <c r="J148" s="77">
        <v>28.44161</v>
      </c>
      <c r="K148" s="77">
        <v>1.579894</v>
      </c>
      <c r="L148" s="77">
        <v>1320.031</v>
      </c>
      <c r="M148" s="77">
        <v>1321.281</v>
      </c>
      <c r="N148" s="77">
        <v>1.000947</v>
      </c>
    </row>
    <row r="149">
      <c r="C149" s="73">
        <v>147.0</v>
      </c>
      <c r="D149" s="76">
        <v>1.0</v>
      </c>
      <c r="E149" s="77">
        <v>0.0</v>
      </c>
      <c r="F149" s="77">
        <v>87.0</v>
      </c>
      <c r="G149" s="77">
        <v>87.0</v>
      </c>
      <c r="H149" s="77" t="s">
        <v>35</v>
      </c>
      <c r="I149" s="77">
        <v>18.69222</v>
      </c>
      <c r="J149" s="77">
        <v>28.3392</v>
      </c>
      <c r="K149" s="77">
        <v>1.516096</v>
      </c>
      <c r="L149" s="77">
        <v>1320.031</v>
      </c>
      <c r="M149" s="77">
        <v>1319.816</v>
      </c>
      <c r="N149" s="77">
        <v>0.999837</v>
      </c>
    </row>
    <row r="150">
      <c r="C150" s="73">
        <v>148.0</v>
      </c>
      <c r="D150" s="76">
        <v>1.0</v>
      </c>
      <c r="E150" s="77">
        <v>0.0</v>
      </c>
      <c r="F150" s="77">
        <v>79.0</v>
      </c>
      <c r="G150" s="77">
        <v>79.0</v>
      </c>
      <c r="H150" s="77" t="s">
        <v>35</v>
      </c>
      <c r="I150" s="77">
        <v>28.40599</v>
      </c>
      <c r="J150" s="77">
        <v>42.53294</v>
      </c>
      <c r="K150" s="77">
        <v>1.497323</v>
      </c>
      <c r="L150" s="77">
        <v>1323.031</v>
      </c>
      <c r="M150" s="77">
        <v>1319.281</v>
      </c>
      <c r="N150" s="77">
        <v>0.997166</v>
      </c>
    </row>
    <row r="151">
      <c r="C151" s="73">
        <v>149.0</v>
      </c>
      <c r="D151" s="76">
        <v>1.0</v>
      </c>
      <c r="E151" s="77">
        <v>0.0</v>
      </c>
      <c r="F151" s="77">
        <v>84.33</v>
      </c>
      <c r="G151" s="77">
        <v>84.33</v>
      </c>
      <c r="H151" s="77" t="s">
        <v>35</v>
      </c>
      <c r="I151" s="77">
        <v>24.08755</v>
      </c>
      <c r="J151" s="77">
        <v>37.40801</v>
      </c>
      <c r="K151" s="77">
        <v>1.553002</v>
      </c>
      <c r="L151" s="77">
        <v>1320.784</v>
      </c>
      <c r="M151" s="77">
        <v>1323.031</v>
      </c>
      <c r="N151" s="77">
        <v>1.001702</v>
      </c>
    </row>
    <row r="152">
      <c r="C152" s="73">
        <v>150.0</v>
      </c>
      <c r="D152" s="76">
        <v>1.0</v>
      </c>
      <c r="E152" s="77">
        <v>0.0</v>
      </c>
      <c r="F152" s="77">
        <v>79.67</v>
      </c>
      <c r="G152" s="77">
        <v>79.67</v>
      </c>
      <c r="H152" s="77" t="s">
        <v>35</v>
      </c>
      <c r="I152" s="77">
        <v>21.19527</v>
      </c>
      <c r="J152" s="77">
        <v>32.17221</v>
      </c>
      <c r="K152" s="77">
        <v>1.517896</v>
      </c>
      <c r="L152" s="77">
        <v>1323.535</v>
      </c>
      <c r="M152" s="77">
        <v>1323.406</v>
      </c>
      <c r="N152" s="77">
        <v>0.999903</v>
      </c>
    </row>
    <row r="153">
      <c r="C153" s="73">
        <v>151.0</v>
      </c>
      <c r="D153" s="76">
        <v>1.0</v>
      </c>
      <c r="E153" s="77">
        <v>0.0</v>
      </c>
      <c r="F153" s="77">
        <v>81.33</v>
      </c>
      <c r="G153" s="77">
        <v>81.33</v>
      </c>
      <c r="H153" s="77" t="s">
        <v>35</v>
      </c>
      <c r="I153" s="77">
        <v>22.42962</v>
      </c>
      <c r="J153" s="77">
        <v>34.02026</v>
      </c>
      <c r="K153" s="77">
        <v>1.516756</v>
      </c>
      <c r="L153" s="77">
        <v>1323.434</v>
      </c>
      <c r="M153" s="77">
        <v>1321.785</v>
      </c>
      <c r="N153" s="77">
        <v>0.998754</v>
      </c>
    </row>
    <row r="154">
      <c r="C154" s="73">
        <v>152.0</v>
      </c>
      <c r="D154" s="76">
        <v>1.0</v>
      </c>
      <c r="E154" s="77">
        <v>49.67</v>
      </c>
      <c r="F154" s="77">
        <v>87.33</v>
      </c>
      <c r="G154" s="77">
        <v>37.67</v>
      </c>
      <c r="H154" s="77">
        <v>0.758389</v>
      </c>
      <c r="I154" s="77">
        <v>19.12823</v>
      </c>
      <c r="J154" s="77">
        <v>80.48728</v>
      </c>
      <c r="K154" s="77">
        <v>4.207776</v>
      </c>
      <c r="L154" s="77">
        <v>1318.66</v>
      </c>
      <c r="M154" s="77">
        <v>1323.559</v>
      </c>
      <c r="N154" s="77">
        <v>1.003715</v>
      </c>
    </row>
    <row r="155">
      <c r="C155" s="73">
        <v>153.0</v>
      </c>
      <c r="D155" s="76">
        <v>1.0</v>
      </c>
      <c r="E155" s="77">
        <v>49.67</v>
      </c>
      <c r="F155" s="77">
        <v>87.0</v>
      </c>
      <c r="G155" s="77">
        <v>37.33</v>
      </c>
      <c r="H155" s="77">
        <v>0.751678</v>
      </c>
      <c r="I155" s="77">
        <v>29.31257</v>
      </c>
      <c r="J155" s="77">
        <v>60.99419</v>
      </c>
      <c r="K155" s="77">
        <v>2.08082</v>
      </c>
      <c r="L155" s="77">
        <v>1324.025</v>
      </c>
      <c r="M155" s="77">
        <v>1318.597</v>
      </c>
      <c r="N155" s="77">
        <v>0.995901</v>
      </c>
    </row>
    <row r="156">
      <c r="C156" s="73">
        <v>154.0</v>
      </c>
      <c r="D156" s="76">
        <v>1.0</v>
      </c>
      <c r="E156" s="77">
        <v>49.67</v>
      </c>
      <c r="F156" s="77">
        <v>60.0</v>
      </c>
      <c r="G156" s="77">
        <v>10.33</v>
      </c>
      <c r="H156" s="77">
        <v>0.208054</v>
      </c>
      <c r="I156" s="77">
        <v>17.74846</v>
      </c>
      <c r="J156" s="77">
        <v>126.8845</v>
      </c>
      <c r="K156" s="77">
        <v>7.149042</v>
      </c>
      <c r="L156" s="77">
        <v>1321.754</v>
      </c>
      <c r="M156" s="77">
        <v>1324.254</v>
      </c>
      <c r="N156" s="77">
        <v>1.001891</v>
      </c>
    </row>
    <row r="157">
      <c r="C157" s="73">
        <v>155.0</v>
      </c>
      <c r="D157" s="76">
        <v>1.0</v>
      </c>
      <c r="E157" s="77">
        <v>49.67</v>
      </c>
      <c r="F157" s="77">
        <v>82.33</v>
      </c>
      <c r="G157" s="77">
        <v>32.67</v>
      </c>
      <c r="H157" s="77">
        <v>0.657718</v>
      </c>
      <c r="I157" s="77">
        <v>26.03915</v>
      </c>
      <c r="J157" s="77">
        <v>59.56209</v>
      </c>
      <c r="K157" s="77">
        <v>2.287406</v>
      </c>
      <c r="L157" s="77">
        <v>1322.507</v>
      </c>
      <c r="M157" s="77">
        <v>1324.736</v>
      </c>
      <c r="N157" s="77">
        <v>1.001685</v>
      </c>
    </row>
    <row r="158">
      <c r="C158" s="73">
        <v>156.0</v>
      </c>
      <c r="D158" s="76">
        <v>1.0</v>
      </c>
      <c r="E158" s="77">
        <v>64.0</v>
      </c>
      <c r="F158" s="77">
        <v>83.0</v>
      </c>
      <c r="G158" s="77">
        <v>19.0</v>
      </c>
      <c r="H158" s="77">
        <v>0.296875</v>
      </c>
      <c r="I158" s="77">
        <v>35.49553</v>
      </c>
      <c r="J158" s="77">
        <v>290.6406</v>
      </c>
      <c r="K158" s="77">
        <v>8.188091</v>
      </c>
      <c r="L158" s="77">
        <v>1322.519</v>
      </c>
      <c r="M158" s="77">
        <v>1323.508</v>
      </c>
      <c r="N158" s="77">
        <v>1.000748</v>
      </c>
    </row>
    <row r="159">
      <c r="C159" s="73">
        <v>157.0</v>
      </c>
      <c r="D159" s="76">
        <v>1.0</v>
      </c>
      <c r="E159" s="77">
        <v>49.67</v>
      </c>
      <c r="F159" s="77">
        <v>87.33</v>
      </c>
      <c r="G159" s="77">
        <v>37.67</v>
      </c>
      <c r="H159" s="77">
        <v>0.758389</v>
      </c>
      <c r="I159" s="77">
        <v>21.7765</v>
      </c>
      <c r="J159" s="77">
        <v>106.0344</v>
      </c>
      <c r="K159" s="77">
        <v>4.86921</v>
      </c>
      <c r="L159" s="77">
        <v>1321.781</v>
      </c>
      <c r="M159" s="77">
        <v>1321.618</v>
      </c>
      <c r="N159" s="77">
        <v>0.999876</v>
      </c>
    </row>
    <row r="160">
      <c r="C160" s="73">
        <v>158.0</v>
      </c>
      <c r="D160" s="76">
        <v>2.0</v>
      </c>
      <c r="E160" s="77">
        <v>49.67</v>
      </c>
      <c r="F160" s="77">
        <v>71.67</v>
      </c>
      <c r="G160" s="77">
        <v>22.0</v>
      </c>
      <c r="H160" s="77">
        <v>0.442953</v>
      </c>
      <c r="I160" s="77">
        <v>17.80286</v>
      </c>
      <c r="J160" s="77">
        <v>250.6756</v>
      </c>
      <c r="K160" s="77">
        <v>14.08064</v>
      </c>
      <c r="L160" s="77">
        <v>1321.281</v>
      </c>
      <c r="M160" s="77">
        <v>1321.281</v>
      </c>
      <c r="N160" s="77">
        <v>1.0</v>
      </c>
    </row>
    <row r="161">
      <c r="B161" s="2" t="s">
        <v>98</v>
      </c>
      <c r="C161" s="73">
        <v>159.0</v>
      </c>
      <c r="D161" s="73" t="s">
        <v>74</v>
      </c>
      <c r="E161" s="77">
        <v>76.67</v>
      </c>
      <c r="F161" s="75" t="s">
        <v>74</v>
      </c>
      <c r="G161" s="75" t="s">
        <v>74</v>
      </c>
      <c r="H161" s="75" t="s">
        <v>74</v>
      </c>
      <c r="I161" s="77">
        <v>16.2044</v>
      </c>
      <c r="J161" s="77">
        <v>16.93969</v>
      </c>
      <c r="K161" s="77">
        <v>1.045376</v>
      </c>
      <c r="L161" s="77">
        <v>1305.434</v>
      </c>
      <c r="M161" s="77">
        <v>1302.584</v>
      </c>
      <c r="N161" s="77">
        <v>0.997817</v>
      </c>
    </row>
    <row r="162">
      <c r="C162" s="73">
        <v>160.0</v>
      </c>
      <c r="D162" s="73" t="s">
        <v>74</v>
      </c>
      <c r="E162" s="77">
        <v>68.0</v>
      </c>
      <c r="F162" s="75" t="s">
        <v>74</v>
      </c>
      <c r="G162" s="75" t="s">
        <v>74</v>
      </c>
      <c r="H162" s="75" t="s">
        <v>74</v>
      </c>
      <c r="I162" s="77">
        <v>29.13893</v>
      </c>
      <c r="J162" s="77">
        <v>30.52842</v>
      </c>
      <c r="K162" s="77">
        <v>1.047685</v>
      </c>
      <c r="L162" s="77">
        <v>1313.312</v>
      </c>
      <c r="M162" s="77">
        <v>1306.582</v>
      </c>
      <c r="N162" s="77">
        <v>0.994876</v>
      </c>
    </row>
    <row r="163">
      <c r="C163" s="73">
        <v>161.0</v>
      </c>
      <c r="D163" s="73" t="s">
        <v>74</v>
      </c>
      <c r="E163" s="77">
        <v>78.33</v>
      </c>
      <c r="F163" s="75" t="s">
        <v>74</v>
      </c>
      <c r="G163" s="75" t="s">
        <v>74</v>
      </c>
      <c r="H163" s="75" t="s">
        <v>74</v>
      </c>
      <c r="I163" s="77">
        <v>15.50466</v>
      </c>
      <c r="J163" s="77">
        <v>16.75112</v>
      </c>
      <c r="K163" s="77">
        <v>1.080393</v>
      </c>
      <c r="L163" s="77">
        <v>1319.086</v>
      </c>
      <c r="M163" s="77">
        <v>1317.006</v>
      </c>
      <c r="N163" s="77">
        <v>0.998423</v>
      </c>
    </row>
    <row r="164">
      <c r="C164" s="73">
        <v>162.0</v>
      </c>
      <c r="D164" s="73" t="s">
        <v>74</v>
      </c>
      <c r="E164" s="77">
        <v>85.0</v>
      </c>
      <c r="F164" s="75" t="s">
        <v>74</v>
      </c>
      <c r="G164" s="75" t="s">
        <v>74</v>
      </c>
      <c r="H164" s="75" t="s">
        <v>74</v>
      </c>
      <c r="I164" s="77">
        <v>19.92458</v>
      </c>
      <c r="J164" s="77">
        <v>20.89662</v>
      </c>
      <c r="K164" s="77">
        <v>1.048786</v>
      </c>
      <c r="L164" s="77">
        <v>1326.129</v>
      </c>
      <c r="M164" s="77">
        <v>1324.844</v>
      </c>
      <c r="N164" s="77">
        <v>0.999031</v>
      </c>
    </row>
    <row r="165">
      <c r="C165" s="73">
        <v>163.0</v>
      </c>
      <c r="D165" s="73" t="s">
        <v>74</v>
      </c>
      <c r="E165" s="77">
        <v>84.0</v>
      </c>
      <c r="F165" s="75" t="s">
        <v>74</v>
      </c>
      <c r="G165" s="75" t="s">
        <v>74</v>
      </c>
      <c r="H165" s="75" t="s">
        <v>74</v>
      </c>
      <c r="I165" s="77">
        <v>98.44424</v>
      </c>
      <c r="J165" s="77">
        <v>99.89218</v>
      </c>
      <c r="K165" s="77">
        <v>1.014708</v>
      </c>
      <c r="L165" s="77">
        <v>1323.445</v>
      </c>
      <c r="M165" s="77">
        <v>1325.695</v>
      </c>
      <c r="N165" s="77">
        <v>1.0017</v>
      </c>
    </row>
    <row r="166">
      <c r="C166" s="73">
        <v>164.0</v>
      </c>
      <c r="D166" s="73" t="s">
        <v>74</v>
      </c>
      <c r="E166" s="77">
        <v>86.0</v>
      </c>
      <c r="F166" s="75" t="s">
        <v>74</v>
      </c>
      <c r="G166" s="75" t="s">
        <v>74</v>
      </c>
      <c r="H166" s="75" t="s">
        <v>74</v>
      </c>
      <c r="I166" s="77">
        <v>26.21946</v>
      </c>
      <c r="J166" s="77">
        <v>28.53487</v>
      </c>
      <c r="K166" s="77">
        <v>1.088309</v>
      </c>
      <c r="L166" s="77">
        <v>1328.531</v>
      </c>
      <c r="M166" s="77">
        <v>1326.804</v>
      </c>
      <c r="N166" s="77">
        <v>0.9987</v>
      </c>
    </row>
    <row r="167">
      <c r="C167" s="73">
        <v>165.0</v>
      </c>
      <c r="D167" s="73" t="s">
        <v>74</v>
      </c>
      <c r="E167" s="77">
        <v>85.33</v>
      </c>
      <c r="F167" s="75" t="s">
        <v>74</v>
      </c>
      <c r="G167" s="75" t="s">
        <v>74</v>
      </c>
      <c r="H167" s="75" t="s">
        <v>74</v>
      </c>
      <c r="I167" s="77">
        <v>20.27943</v>
      </c>
      <c r="J167" s="77">
        <v>20.97602</v>
      </c>
      <c r="K167" s="77">
        <v>1.034349</v>
      </c>
      <c r="L167" s="77">
        <v>1332.32</v>
      </c>
      <c r="M167" s="77">
        <v>1329.797</v>
      </c>
      <c r="N167" s="77">
        <v>0.998106</v>
      </c>
    </row>
    <row r="168">
      <c r="C168" s="73">
        <v>166.0</v>
      </c>
      <c r="D168" s="73" t="s">
        <v>74</v>
      </c>
      <c r="E168" s="77">
        <v>86.67</v>
      </c>
      <c r="F168" s="75" t="s">
        <v>74</v>
      </c>
      <c r="G168" s="75" t="s">
        <v>74</v>
      </c>
      <c r="H168" s="75" t="s">
        <v>74</v>
      </c>
      <c r="I168" s="77">
        <v>15.41273</v>
      </c>
      <c r="J168" s="77">
        <v>16.62329</v>
      </c>
      <c r="K168" s="77">
        <v>1.078543</v>
      </c>
      <c r="L168" s="77">
        <v>1329.297</v>
      </c>
      <c r="M168" s="77">
        <v>1329.297</v>
      </c>
      <c r="N168" s="77">
        <v>1.0</v>
      </c>
    </row>
    <row r="169">
      <c r="C169" s="73">
        <v>167.0</v>
      </c>
      <c r="D169" s="73" t="s">
        <v>74</v>
      </c>
      <c r="E169" s="77">
        <v>79.0</v>
      </c>
      <c r="F169" s="75" t="s">
        <v>74</v>
      </c>
      <c r="G169" s="75" t="s">
        <v>74</v>
      </c>
      <c r="H169" s="75" t="s">
        <v>74</v>
      </c>
      <c r="I169" s="77">
        <v>25.48187</v>
      </c>
      <c r="J169" s="77">
        <v>27.47358</v>
      </c>
      <c r="K169" s="77">
        <v>1.078162</v>
      </c>
      <c r="L169" s="77">
        <v>1329.047</v>
      </c>
      <c r="M169" s="77">
        <v>1329.547</v>
      </c>
      <c r="N169" s="77">
        <v>1.000376</v>
      </c>
    </row>
    <row r="170">
      <c r="C170" s="73">
        <v>168.0</v>
      </c>
      <c r="D170" s="73" t="s">
        <v>74</v>
      </c>
      <c r="E170" s="77">
        <v>86.67</v>
      </c>
      <c r="F170" s="75" t="s">
        <v>74</v>
      </c>
      <c r="G170" s="75" t="s">
        <v>74</v>
      </c>
      <c r="H170" s="75" t="s">
        <v>74</v>
      </c>
      <c r="I170" s="77">
        <v>19.2559</v>
      </c>
      <c r="J170" s="77">
        <v>20.22009</v>
      </c>
      <c r="K170" s="77">
        <v>1.050073</v>
      </c>
      <c r="L170" s="77">
        <v>1330.09</v>
      </c>
      <c r="M170" s="77">
        <v>1331.84</v>
      </c>
      <c r="N170" s="77">
        <v>1.001316</v>
      </c>
    </row>
    <row r="171">
      <c r="C171" s="73">
        <v>169.0</v>
      </c>
      <c r="D171" s="73" t="s">
        <v>74</v>
      </c>
      <c r="E171" s="77">
        <v>84.0</v>
      </c>
      <c r="F171" s="75" t="s">
        <v>74</v>
      </c>
      <c r="G171" s="75" t="s">
        <v>74</v>
      </c>
      <c r="H171" s="75" t="s">
        <v>74</v>
      </c>
      <c r="I171" s="77">
        <v>14.25867</v>
      </c>
      <c r="J171" s="77">
        <v>14.82809</v>
      </c>
      <c r="K171" s="77">
        <v>1.039935</v>
      </c>
      <c r="L171" s="77">
        <v>1330.09</v>
      </c>
      <c r="M171" s="77">
        <v>1330.09</v>
      </c>
      <c r="N171" s="77">
        <v>1.0</v>
      </c>
    </row>
    <row r="172">
      <c r="C172" s="73">
        <v>170.0</v>
      </c>
      <c r="D172" s="73" t="s">
        <v>74</v>
      </c>
      <c r="E172" s="77">
        <v>73.0</v>
      </c>
      <c r="F172" s="75" t="s">
        <v>74</v>
      </c>
      <c r="G172" s="75" t="s">
        <v>74</v>
      </c>
      <c r="H172" s="75" t="s">
        <v>74</v>
      </c>
      <c r="I172" s="77">
        <v>13.14718</v>
      </c>
      <c r="J172" s="77">
        <v>13.84453</v>
      </c>
      <c r="K172" s="77">
        <v>1.053041</v>
      </c>
      <c r="L172" s="77">
        <v>1330.09</v>
      </c>
      <c r="M172" s="77">
        <v>1330.09</v>
      </c>
      <c r="N172" s="77">
        <v>1.0</v>
      </c>
    </row>
    <row r="173">
      <c r="C173" s="73">
        <v>171.0</v>
      </c>
      <c r="D173" s="73" t="s">
        <v>74</v>
      </c>
      <c r="E173" s="77">
        <v>84.0</v>
      </c>
      <c r="F173" s="75" t="s">
        <v>74</v>
      </c>
      <c r="G173" s="75" t="s">
        <v>74</v>
      </c>
      <c r="H173" s="75" t="s">
        <v>74</v>
      </c>
      <c r="I173" s="77">
        <v>54.17017</v>
      </c>
      <c r="J173" s="77">
        <v>54.97832</v>
      </c>
      <c r="K173" s="77">
        <v>1.014919</v>
      </c>
      <c r="L173" s="77">
        <v>1329.34</v>
      </c>
      <c r="M173" s="77">
        <v>1329.34</v>
      </c>
      <c r="N173" s="77">
        <v>1.0</v>
      </c>
    </row>
    <row r="174">
      <c r="C174" s="73">
        <v>172.0</v>
      </c>
      <c r="D174" s="73" t="s">
        <v>74</v>
      </c>
      <c r="E174" s="77">
        <v>85.0</v>
      </c>
      <c r="F174" s="75" t="s">
        <v>74</v>
      </c>
      <c r="G174" s="75" t="s">
        <v>74</v>
      </c>
      <c r="H174" s="75" t="s">
        <v>74</v>
      </c>
      <c r="I174" s="77">
        <v>21.66309</v>
      </c>
      <c r="J174" s="77">
        <v>24.01641</v>
      </c>
      <c r="K174" s="77">
        <v>1.108633</v>
      </c>
      <c r="L174" s="77">
        <v>1329.34</v>
      </c>
      <c r="M174" s="77">
        <v>1329.34</v>
      </c>
      <c r="N174" s="77">
        <v>1.0</v>
      </c>
    </row>
    <row r="175">
      <c r="C175" s="73">
        <v>173.0</v>
      </c>
      <c r="D175" s="73" t="s">
        <v>74</v>
      </c>
      <c r="E175" s="77">
        <v>59.0</v>
      </c>
      <c r="F175" s="75" t="s">
        <v>74</v>
      </c>
      <c r="G175" s="75" t="s">
        <v>74</v>
      </c>
      <c r="H175" s="75" t="s">
        <v>74</v>
      </c>
      <c r="I175" s="77">
        <v>40.6073</v>
      </c>
      <c r="J175" s="77">
        <v>42.52991</v>
      </c>
      <c r="K175" s="77">
        <v>1.047346</v>
      </c>
      <c r="L175" s="77">
        <v>1333.34</v>
      </c>
      <c r="M175" s="77">
        <v>1333.34</v>
      </c>
      <c r="N175" s="77">
        <v>1.0</v>
      </c>
    </row>
    <row r="176">
      <c r="C176" s="73">
        <v>174.0</v>
      </c>
      <c r="D176" s="73" t="s">
        <v>74</v>
      </c>
      <c r="E176" s="77">
        <v>68.67</v>
      </c>
      <c r="F176" s="75" t="s">
        <v>74</v>
      </c>
      <c r="G176" s="75" t="s">
        <v>74</v>
      </c>
      <c r="H176" s="75" t="s">
        <v>74</v>
      </c>
      <c r="I176" s="77">
        <v>23.79302</v>
      </c>
      <c r="J176" s="77">
        <v>25.74697</v>
      </c>
      <c r="K176" s="77">
        <v>1.082123</v>
      </c>
      <c r="L176" s="77">
        <v>1330.852</v>
      </c>
      <c r="M176" s="77">
        <v>1331.102</v>
      </c>
      <c r="N176" s="77">
        <v>1.000188</v>
      </c>
    </row>
    <row r="177">
      <c r="C177" s="73">
        <v>175.0</v>
      </c>
      <c r="D177" s="73" t="s">
        <v>74</v>
      </c>
      <c r="E177" s="77">
        <v>83.33</v>
      </c>
      <c r="F177" s="75" t="s">
        <v>74</v>
      </c>
      <c r="G177" s="75" t="s">
        <v>74</v>
      </c>
      <c r="H177" s="75" t="s">
        <v>74</v>
      </c>
      <c r="I177" s="77">
        <v>14.46692</v>
      </c>
      <c r="J177" s="77">
        <v>15.15058</v>
      </c>
      <c r="K177" s="77">
        <v>1.047257</v>
      </c>
      <c r="L177" s="77">
        <v>1330.16</v>
      </c>
      <c r="M177" s="77">
        <v>1330.16</v>
      </c>
      <c r="N177" s="77">
        <v>1.0</v>
      </c>
    </row>
    <row r="178">
      <c r="C178" s="73">
        <v>176.0</v>
      </c>
      <c r="D178" s="73" t="s">
        <v>74</v>
      </c>
      <c r="E178" s="77">
        <v>83.67</v>
      </c>
      <c r="F178" s="75" t="s">
        <v>74</v>
      </c>
      <c r="G178" s="75" t="s">
        <v>74</v>
      </c>
      <c r="H178" s="75" t="s">
        <v>74</v>
      </c>
      <c r="I178" s="77">
        <v>22.99512</v>
      </c>
      <c r="J178" s="77">
        <v>23.4849</v>
      </c>
      <c r="K178" s="77">
        <v>1.021299</v>
      </c>
      <c r="L178" s="77">
        <v>1333.633</v>
      </c>
      <c r="M178" s="77">
        <v>1333.633</v>
      </c>
      <c r="N178" s="77">
        <v>1.0</v>
      </c>
    </row>
    <row r="179">
      <c r="C179" s="73">
        <v>177.0</v>
      </c>
      <c r="D179" s="73" t="s">
        <v>74</v>
      </c>
      <c r="E179" s="77">
        <v>85.33</v>
      </c>
      <c r="F179" s="75" t="s">
        <v>74</v>
      </c>
      <c r="G179" s="75" t="s">
        <v>74</v>
      </c>
      <c r="H179" s="75" t="s">
        <v>74</v>
      </c>
      <c r="I179" s="77">
        <v>29.55395</v>
      </c>
      <c r="J179" s="77">
        <v>32.03827</v>
      </c>
      <c r="K179" s="77">
        <v>1.084061</v>
      </c>
      <c r="L179" s="77">
        <v>1337.505</v>
      </c>
      <c r="M179" s="77">
        <v>1338.494</v>
      </c>
      <c r="N179" s="77">
        <v>1.000739</v>
      </c>
    </row>
    <row r="180">
      <c r="C180" s="73">
        <v>178.0</v>
      </c>
      <c r="D180" s="73" t="s">
        <v>74</v>
      </c>
      <c r="E180" s="77">
        <v>86.67</v>
      </c>
      <c r="F180" s="75" t="s">
        <v>74</v>
      </c>
      <c r="G180" s="75" t="s">
        <v>74</v>
      </c>
      <c r="H180" s="75" t="s">
        <v>74</v>
      </c>
      <c r="I180" s="77">
        <v>14.94911</v>
      </c>
      <c r="J180" s="77">
        <v>16.0437</v>
      </c>
      <c r="K180" s="77">
        <v>1.073221</v>
      </c>
      <c r="L180" s="77">
        <v>1366.004</v>
      </c>
      <c r="M180" s="77">
        <v>1361.034</v>
      </c>
      <c r="N180" s="77">
        <v>0.996362</v>
      </c>
    </row>
    <row r="181">
      <c r="C181" s="73">
        <v>179.0</v>
      </c>
      <c r="D181" s="73" t="s">
        <v>74</v>
      </c>
      <c r="E181" s="77">
        <v>84.0</v>
      </c>
      <c r="F181" s="75" t="s">
        <v>74</v>
      </c>
      <c r="G181" s="75" t="s">
        <v>74</v>
      </c>
      <c r="H181" s="75" t="s">
        <v>74</v>
      </c>
      <c r="I181" s="77">
        <v>54.62124</v>
      </c>
      <c r="J181" s="77">
        <v>55.13656</v>
      </c>
      <c r="K181" s="77">
        <v>1.009434</v>
      </c>
      <c r="L181" s="77">
        <v>1357.754</v>
      </c>
      <c r="M181" s="77">
        <v>1359.004</v>
      </c>
      <c r="N181" s="77">
        <v>1.000921</v>
      </c>
    </row>
    <row r="182">
      <c r="C182" s="73">
        <v>180.0</v>
      </c>
      <c r="D182" s="73" t="s">
        <v>74</v>
      </c>
      <c r="E182" s="77">
        <v>86.0</v>
      </c>
      <c r="F182" s="75" t="s">
        <v>74</v>
      </c>
      <c r="G182" s="75" t="s">
        <v>74</v>
      </c>
      <c r="H182" s="75" t="s">
        <v>74</v>
      </c>
      <c r="I182" s="77">
        <v>22.3771</v>
      </c>
      <c r="J182" s="77">
        <v>24.81505</v>
      </c>
      <c r="K182" s="77">
        <v>1.108948</v>
      </c>
      <c r="L182" s="77">
        <v>1360.621</v>
      </c>
      <c r="M182" s="77">
        <v>1360.621</v>
      </c>
      <c r="N182" s="77">
        <v>1.0</v>
      </c>
    </row>
    <row r="183">
      <c r="C183" s="73">
        <v>181.0</v>
      </c>
      <c r="D183" s="73" t="s">
        <v>74</v>
      </c>
      <c r="E183" s="77">
        <v>80.67</v>
      </c>
      <c r="F183" s="75" t="s">
        <v>74</v>
      </c>
      <c r="G183" s="75" t="s">
        <v>74</v>
      </c>
      <c r="H183" s="75" t="s">
        <v>74</v>
      </c>
      <c r="I183" s="77">
        <v>6.640427</v>
      </c>
      <c r="J183" s="77">
        <v>7.698405</v>
      </c>
      <c r="K183" s="77">
        <v>1.159324</v>
      </c>
      <c r="L183" s="77">
        <v>1361.879</v>
      </c>
      <c r="M183" s="77">
        <v>1361.664</v>
      </c>
      <c r="N183" s="77">
        <v>0.999842</v>
      </c>
    </row>
    <row r="184">
      <c r="C184" s="73">
        <v>182.0</v>
      </c>
      <c r="D184" s="73" t="s">
        <v>74</v>
      </c>
      <c r="E184" s="77">
        <v>83.33</v>
      </c>
      <c r="F184" s="75" t="s">
        <v>74</v>
      </c>
      <c r="G184" s="75" t="s">
        <v>74</v>
      </c>
      <c r="H184" s="75" t="s">
        <v>74</v>
      </c>
      <c r="I184" s="77">
        <v>65.2729</v>
      </c>
      <c r="J184" s="77">
        <v>65.81746</v>
      </c>
      <c r="K184" s="77">
        <v>1.008343</v>
      </c>
      <c r="L184" s="77">
        <v>1360.379</v>
      </c>
      <c r="M184" s="77">
        <v>1361.879</v>
      </c>
      <c r="N184" s="77">
        <v>1.001103</v>
      </c>
    </row>
    <row r="185">
      <c r="C185" s="73">
        <v>183.0</v>
      </c>
      <c r="D185" s="73" t="s">
        <v>74</v>
      </c>
      <c r="E185" s="77">
        <v>75.67</v>
      </c>
      <c r="F185" s="75" t="s">
        <v>74</v>
      </c>
      <c r="G185" s="75" t="s">
        <v>74</v>
      </c>
      <c r="H185" s="75" t="s">
        <v>74</v>
      </c>
      <c r="I185" s="77">
        <v>15.62248</v>
      </c>
      <c r="J185" s="77">
        <v>16.42833</v>
      </c>
      <c r="K185" s="77">
        <v>1.051583</v>
      </c>
      <c r="L185" s="77">
        <v>1358.379</v>
      </c>
      <c r="M185" s="77">
        <v>1358.379</v>
      </c>
      <c r="N185" s="77">
        <v>1.0</v>
      </c>
    </row>
    <row r="186">
      <c r="C186" s="73">
        <v>184.0</v>
      </c>
      <c r="D186" s="73" t="s">
        <v>74</v>
      </c>
      <c r="E186" s="77">
        <v>73.33</v>
      </c>
      <c r="F186" s="75" t="s">
        <v>74</v>
      </c>
      <c r="G186" s="75" t="s">
        <v>74</v>
      </c>
      <c r="H186" s="75" t="s">
        <v>74</v>
      </c>
      <c r="I186" s="77">
        <v>10.2785</v>
      </c>
      <c r="J186" s="77">
        <v>11.3626</v>
      </c>
      <c r="K186" s="77">
        <v>1.105472</v>
      </c>
      <c r="L186" s="77">
        <v>1357.629</v>
      </c>
      <c r="M186" s="77">
        <v>1357.629</v>
      </c>
      <c r="N186" s="77">
        <v>1.0</v>
      </c>
    </row>
    <row r="187">
      <c r="C187" s="73">
        <v>185.0</v>
      </c>
      <c r="D187" s="73" t="s">
        <v>74</v>
      </c>
      <c r="E187" s="77">
        <v>79.0</v>
      </c>
      <c r="F187" s="75" t="s">
        <v>74</v>
      </c>
      <c r="G187" s="75" t="s">
        <v>74</v>
      </c>
      <c r="H187" s="75" t="s">
        <v>74</v>
      </c>
      <c r="I187" s="77">
        <v>26.34708</v>
      </c>
      <c r="J187" s="77">
        <v>28.58455</v>
      </c>
      <c r="K187" s="77">
        <v>1.084923</v>
      </c>
      <c r="L187" s="77">
        <v>1359.155</v>
      </c>
      <c r="M187" s="77">
        <v>1357.379</v>
      </c>
      <c r="N187" s="77">
        <v>0.998693</v>
      </c>
    </row>
    <row r="188">
      <c r="C188" s="73">
        <v>186.0</v>
      </c>
      <c r="D188" s="73" t="s">
        <v>74</v>
      </c>
      <c r="E188" s="77">
        <v>76.67</v>
      </c>
      <c r="F188" s="75" t="s">
        <v>74</v>
      </c>
      <c r="G188" s="75" t="s">
        <v>74</v>
      </c>
      <c r="H188" s="75" t="s">
        <v>74</v>
      </c>
      <c r="I188" s="77">
        <v>16.16233</v>
      </c>
      <c r="J188" s="77">
        <v>17.39935</v>
      </c>
      <c r="K188" s="77">
        <v>1.076538</v>
      </c>
      <c r="L188" s="77">
        <v>1358.637</v>
      </c>
      <c r="M188" s="77">
        <v>1358.887</v>
      </c>
      <c r="N188" s="77">
        <v>1.000184</v>
      </c>
    </row>
    <row r="189">
      <c r="C189" s="73">
        <v>187.0</v>
      </c>
      <c r="D189" s="73" t="s">
        <v>74</v>
      </c>
      <c r="E189" s="77">
        <v>86.33</v>
      </c>
      <c r="F189" s="75" t="s">
        <v>74</v>
      </c>
      <c r="G189" s="75" t="s">
        <v>74</v>
      </c>
      <c r="H189" s="75" t="s">
        <v>74</v>
      </c>
      <c r="I189" s="77">
        <v>15.69988</v>
      </c>
      <c r="J189" s="77">
        <v>16.65284</v>
      </c>
      <c r="K189" s="77">
        <v>1.060699</v>
      </c>
      <c r="L189" s="77">
        <v>1358.887</v>
      </c>
      <c r="M189" s="77">
        <v>1358.887</v>
      </c>
      <c r="N189" s="77">
        <v>1.0</v>
      </c>
    </row>
    <row r="190">
      <c r="C190" s="73">
        <v>188.0</v>
      </c>
      <c r="D190" s="73" t="s">
        <v>74</v>
      </c>
      <c r="E190" s="77">
        <v>85.67</v>
      </c>
      <c r="F190" s="75" t="s">
        <v>74</v>
      </c>
      <c r="G190" s="75" t="s">
        <v>74</v>
      </c>
      <c r="H190" s="75" t="s">
        <v>74</v>
      </c>
      <c r="I190" s="77">
        <v>24.56896</v>
      </c>
      <c r="J190" s="77">
        <v>25.46609</v>
      </c>
      <c r="K190" s="77">
        <v>1.036515</v>
      </c>
      <c r="L190" s="77">
        <v>1358.387</v>
      </c>
      <c r="M190" s="77">
        <v>1358.211</v>
      </c>
      <c r="N190" s="77">
        <v>0.999871</v>
      </c>
    </row>
    <row r="191">
      <c r="C191" s="73">
        <v>189.0</v>
      </c>
      <c r="D191" s="73" t="s">
        <v>74</v>
      </c>
      <c r="E191" s="77">
        <v>86.0</v>
      </c>
      <c r="F191" s="75" t="s">
        <v>74</v>
      </c>
      <c r="G191" s="75" t="s">
        <v>74</v>
      </c>
      <c r="H191" s="75" t="s">
        <v>74</v>
      </c>
      <c r="I191" s="77">
        <v>19.03911</v>
      </c>
      <c r="J191" s="77">
        <v>19.99688</v>
      </c>
      <c r="K191" s="77">
        <v>1.050305</v>
      </c>
      <c r="L191" s="77">
        <v>1359.137</v>
      </c>
      <c r="M191" s="77">
        <v>1359.137</v>
      </c>
      <c r="N191" s="77">
        <v>1.0</v>
      </c>
    </row>
    <row r="192">
      <c r="C192" s="73">
        <v>190.0</v>
      </c>
      <c r="D192" s="73" t="s">
        <v>74</v>
      </c>
      <c r="E192" s="77">
        <v>85.0</v>
      </c>
      <c r="F192" s="75" t="s">
        <v>74</v>
      </c>
      <c r="G192" s="75" t="s">
        <v>74</v>
      </c>
      <c r="H192" s="75" t="s">
        <v>74</v>
      </c>
      <c r="I192" s="77">
        <v>23.38365</v>
      </c>
      <c r="J192" s="77">
        <v>24.47882</v>
      </c>
      <c r="K192" s="77">
        <v>1.046835</v>
      </c>
      <c r="L192" s="77">
        <v>1358.387</v>
      </c>
      <c r="M192" s="77">
        <v>1359.137</v>
      </c>
      <c r="N192" s="77">
        <v>1.000552</v>
      </c>
    </row>
    <row r="193">
      <c r="C193" s="73">
        <v>191.0</v>
      </c>
      <c r="D193" s="73" t="s">
        <v>74</v>
      </c>
      <c r="E193" s="77">
        <v>86.33</v>
      </c>
      <c r="F193" s="75" t="s">
        <v>74</v>
      </c>
      <c r="G193" s="75" t="s">
        <v>74</v>
      </c>
      <c r="H193" s="75" t="s">
        <v>74</v>
      </c>
      <c r="I193" s="77">
        <v>21.55355</v>
      </c>
      <c r="J193" s="77">
        <v>23.61618</v>
      </c>
      <c r="K193" s="77">
        <v>1.095698</v>
      </c>
      <c r="L193" s="77">
        <v>1362.887</v>
      </c>
      <c r="M193" s="77">
        <v>1362.781</v>
      </c>
      <c r="N193" s="77">
        <v>0.999923</v>
      </c>
    </row>
    <row r="194">
      <c r="C194" s="73">
        <v>192.0</v>
      </c>
      <c r="D194" s="73" t="s">
        <v>74</v>
      </c>
      <c r="E194" s="77">
        <v>86.33</v>
      </c>
      <c r="F194" s="75" t="s">
        <v>74</v>
      </c>
      <c r="G194" s="75" t="s">
        <v>74</v>
      </c>
      <c r="H194" s="75" t="s">
        <v>74</v>
      </c>
      <c r="I194" s="77">
        <v>60.61565</v>
      </c>
      <c r="J194" s="77">
        <v>63.15388</v>
      </c>
      <c r="K194" s="77">
        <v>1.041874</v>
      </c>
      <c r="L194" s="77">
        <v>1357.637</v>
      </c>
      <c r="M194" s="77">
        <v>1358.137</v>
      </c>
      <c r="N194" s="77">
        <v>1.000368</v>
      </c>
    </row>
    <row r="195">
      <c r="C195" s="73">
        <v>193.0</v>
      </c>
      <c r="D195" s="73" t="s">
        <v>74</v>
      </c>
      <c r="E195" s="77">
        <v>84.67</v>
      </c>
      <c r="F195" s="75" t="s">
        <v>74</v>
      </c>
      <c r="G195" s="75" t="s">
        <v>74</v>
      </c>
      <c r="H195" s="75" t="s">
        <v>74</v>
      </c>
      <c r="I195" s="77">
        <v>14.21802</v>
      </c>
      <c r="J195" s="77">
        <v>14.53219</v>
      </c>
      <c r="K195" s="77">
        <v>1.022097</v>
      </c>
      <c r="L195" s="77">
        <v>1358.887</v>
      </c>
      <c r="M195" s="77">
        <v>1357.637</v>
      </c>
      <c r="N195" s="77">
        <v>0.99908</v>
      </c>
    </row>
    <row r="196">
      <c r="C196" s="73">
        <v>194.0</v>
      </c>
      <c r="D196" s="73" t="s">
        <v>74</v>
      </c>
      <c r="E196" s="77">
        <v>84.0</v>
      </c>
      <c r="F196" s="75" t="s">
        <v>74</v>
      </c>
      <c r="G196" s="75" t="s">
        <v>74</v>
      </c>
      <c r="H196" s="75" t="s">
        <v>74</v>
      </c>
      <c r="I196" s="77">
        <v>76.42297</v>
      </c>
      <c r="J196" s="77">
        <v>77.7584</v>
      </c>
      <c r="K196" s="77">
        <v>1.017474</v>
      </c>
      <c r="L196" s="77">
        <v>1362.441</v>
      </c>
      <c r="M196" s="77">
        <v>1360.941</v>
      </c>
      <c r="N196" s="77">
        <v>0.998899</v>
      </c>
    </row>
    <row r="197">
      <c r="A197" s="2" t="s">
        <v>26</v>
      </c>
      <c r="B197" s="2" t="s">
        <v>8</v>
      </c>
      <c r="C197" s="73">
        <v>195.0</v>
      </c>
      <c r="D197" s="74">
        <v>1.0</v>
      </c>
      <c r="E197" s="75">
        <v>10.0</v>
      </c>
      <c r="F197" s="75">
        <v>67.82</v>
      </c>
      <c r="G197" s="75">
        <v>57.82</v>
      </c>
      <c r="H197" s="75">
        <v>5.78199996379017</v>
      </c>
      <c r="I197" s="75">
        <v>214.439138412475</v>
      </c>
      <c r="J197" s="75">
        <v>295.444148354875</v>
      </c>
      <c r="K197" s="75">
        <v>1.37775291647826</v>
      </c>
      <c r="L197" s="75">
        <v>3589.39747596153</v>
      </c>
      <c r="M197" s="75">
        <v>2817.8125</v>
      </c>
      <c r="N197" s="75">
        <v>0.785037744878102</v>
      </c>
    </row>
    <row r="198">
      <c r="C198" s="73">
        <v>196.0</v>
      </c>
      <c r="D198" s="74">
        <v>1.0</v>
      </c>
      <c r="E198" s="75">
        <v>10.0</v>
      </c>
      <c r="F198" s="75">
        <v>67.76</v>
      </c>
      <c r="G198" s="75">
        <v>57.76</v>
      </c>
      <c r="H198" s="75">
        <v>5.77600016033649</v>
      </c>
      <c r="I198" s="75">
        <v>180.681828737258</v>
      </c>
      <c r="J198" s="75">
        <v>235.227247238159</v>
      </c>
      <c r="K198" s="75">
        <v>1.30188657532472</v>
      </c>
      <c r="L198" s="75">
        <v>2904.97961647727</v>
      </c>
      <c r="M198" s="75">
        <v>3017.37109375</v>
      </c>
      <c r="N198" s="75">
        <v>1.03868924815693</v>
      </c>
    </row>
    <row r="199">
      <c r="C199" s="73">
        <v>197.0</v>
      </c>
      <c r="D199" s="74">
        <v>1.0</v>
      </c>
      <c r="E199" s="75">
        <v>10.0</v>
      </c>
      <c r="F199" s="75">
        <v>68.52</v>
      </c>
      <c r="G199" s="75">
        <v>58.52</v>
      </c>
      <c r="H199" s="75">
        <v>5.85199965757132</v>
      </c>
      <c r="I199" s="75">
        <v>223.225487470626</v>
      </c>
      <c r="J199" s="75">
        <v>302.932933807373</v>
      </c>
      <c r="K199" s="75">
        <v>1.35707144036244</v>
      </c>
      <c r="L199" s="75">
        <v>3025.78705357142</v>
      </c>
      <c r="M199" s="75">
        <v>2969.6796875</v>
      </c>
      <c r="N199" s="75">
        <v>0.981456934979874</v>
      </c>
    </row>
    <row r="200">
      <c r="C200" s="73">
        <v>198.0</v>
      </c>
      <c r="D200" s="74">
        <v>1.0</v>
      </c>
      <c r="E200" s="75">
        <v>10.0</v>
      </c>
      <c r="F200" s="75">
        <v>68.02</v>
      </c>
      <c r="G200" s="75">
        <v>58.02</v>
      </c>
      <c r="H200" s="75">
        <v>5.80199970600009</v>
      </c>
      <c r="I200" s="75">
        <v>244.449898719787</v>
      </c>
      <c r="J200" s="75">
        <v>317.22017455101</v>
      </c>
      <c r="K200" s="75">
        <v>1.29768994060676</v>
      </c>
      <c r="L200" s="75">
        <v>3619.88375</v>
      </c>
      <c r="M200" s="75">
        <v>2910.359375</v>
      </c>
      <c r="N200" s="75">
        <v>0.803992496996623</v>
      </c>
    </row>
    <row r="201">
      <c r="C201" s="73">
        <v>199.0</v>
      </c>
      <c r="D201" s="74">
        <v>1.0</v>
      </c>
      <c r="E201" s="75">
        <v>10.0</v>
      </c>
      <c r="F201" s="75">
        <v>68.25</v>
      </c>
      <c r="G201" s="75">
        <v>58.25</v>
      </c>
      <c r="H201" s="75">
        <v>5.82499994598329</v>
      </c>
      <c r="I201" s="75">
        <v>255.691905498504</v>
      </c>
      <c r="J201" s="75">
        <v>334.654099464416</v>
      </c>
      <c r="K201" s="75">
        <v>1.30881773051033</v>
      </c>
      <c r="L201" s="75">
        <v>2861.67182617187</v>
      </c>
      <c r="M201" s="75">
        <v>3036.06640625</v>
      </c>
      <c r="N201" s="75">
        <v>1.06094150226562</v>
      </c>
    </row>
    <row r="202">
      <c r="C202" s="73">
        <v>200.0</v>
      </c>
      <c r="D202" s="74">
        <v>1.0</v>
      </c>
      <c r="E202" s="75">
        <v>10.0</v>
      </c>
      <c r="F202" s="75">
        <v>67.43</v>
      </c>
      <c r="G202" s="75">
        <v>57.43</v>
      </c>
      <c r="H202" s="75">
        <v>5.74300004924833</v>
      </c>
      <c r="I202" s="75">
        <v>165.020131349563</v>
      </c>
      <c r="J202" s="75">
        <v>225.807639837265</v>
      </c>
      <c r="K202" s="75">
        <v>1.36836419890452</v>
      </c>
      <c r="L202" s="75">
        <v>3029.032734375</v>
      </c>
      <c r="M202" s="75">
        <v>3031.71484375</v>
      </c>
      <c r="N202" s="75">
        <v>1.00088546727955</v>
      </c>
    </row>
    <row r="203">
      <c r="C203" s="73">
        <v>201.0</v>
      </c>
      <c r="D203" s="74">
        <v>1.0</v>
      </c>
      <c r="E203" s="75">
        <v>10.0</v>
      </c>
      <c r="F203" s="75">
        <v>68.5</v>
      </c>
      <c r="G203" s="75">
        <v>58.5</v>
      </c>
      <c r="H203" s="75">
        <v>5.8499999217689</v>
      </c>
      <c r="I203" s="75">
        <v>186.377665042877</v>
      </c>
      <c r="J203" s="75">
        <v>258.785252571105</v>
      </c>
      <c r="K203" s="75">
        <v>1.38849927383504</v>
      </c>
      <c r="L203" s="75">
        <v>3033.2642578125</v>
      </c>
      <c r="M203" s="75">
        <v>2861.9296875</v>
      </c>
      <c r="N203" s="75">
        <v>0.943514789431481</v>
      </c>
    </row>
    <row r="204">
      <c r="C204" s="73">
        <v>202.0</v>
      </c>
      <c r="D204" s="74">
        <v>1.0</v>
      </c>
      <c r="E204" s="75">
        <v>20.35</v>
      </c>
      <c r="F204" s="75">
        <v>66.25</v>
      </c>
      <c r="G204" s="75">
        <v>45.9</v>
      </c>
      <c r="H204" s="75">
        <v>2.25552833073167</v>
      </c>
      <c r="I204" s="75">
        <v>156.962927341461</v>
      </c>
      <c r="J204" s="75">
        <v>280.364028215408</v>
      </c>
      <c r="K204" s="75">
        <v>1.78617991499035</v>
      </c>
      <c r="L204" s="75">
        <v>4196.811640625</v>
      </c>
      <c r="M204" s="75">
        <v>3431.48776041666</v>
      </c>
      <c r="N204" s="75">
        <v>0.817641594204509</v>
      </c>
    </row>
    <row r="205">
      <c r="C205" s="73">
        <v>203.0</v>
      </c>
      <c r="D205" s="74">
        <v>1.0</v>
      </c>
      <c r="E205" s="75">
        <v>8.08</v>
      </c>
      <c r="F205" s="75">
        <v>69.57</v>
      </c>
      <c r="G205" s="75">
        <v>61.49</v>
      </c>
      <c r="H205" s="75">
        <v>7.61014872392204</v>
      </c>
      <c r="I205" s="75">
        <v>410.696727275848</v>
      </c>
      <c r="J205" s="75">
        <v>495.300521373748</v>
      </c>
      <c r="K205" s="75">
        <v>1.20600065322915</v>
      </c>
      <c r="L205" s="75">
        <v>3677.52260044642</v>
      </c>
      <c r="M205" s="75">
        <v>3796.74906994047</v>
      </c>
      <c r="N205" s="75">
        <v>1.03242032271387</v>
      </c>
    </row>
    <row r="206">
      <c r="C206" s="73">
        <v>204.0</v>
      </c>
      <c r="D206" s="74">
        <v>1.0</v>
      </c>
      <c r="E206" s="75">
        <v>12.16</v>
      </c>
      <c r="F206" s="75">
        <v>71.51</v>
      </c>
      <c r="G206" s="75">
        <v>59.35</v>
      </c>
      <c r="H206" s="75">
        <v>4.88075640057555</v>
      </c>
      <c r="I206" s="75">
        <v>106.391120433807</v>
      </c>
      <c r="J206" s="75">
        <v>144.984988451004</v>
      </c>
      <c r="K206" s="75">
        <v>1.36275459699861</v>
      </c>
      <c r="L206" s="75">
        <v>4445.86552734375</v>
      </c>
      <c r="M206" s="75">
        <v>3739.54134114583</v>
      </c>
      <c r="N206" s="75">
        <v>0.841127856464898</v>
      </c>
    </row>
    <row r="207">
      <c r="C207" s="73">
        <v>205.0</v>
      </c>
      <c r="D207" s="74">
        <v>1.0</v>
      </c>
      <c r="E207" s="75">
        <v>9.2</v>
      </c>
      <c r="F207" s="75">
        <v>65.6</v>
      </c>
      <c r="G207" s="75">
        <v>56.4</v>
      </c>
      <c r="H207" s="75">
        <v>6.13043496570424</v>
      </c>
      <c r="I207" s="75">
        <v>276.819748401641</v>
      </c>
      <c r="J207" s="75">
        <v>490.174283981323</v>
      </c>
      <c r="K207" s="75">
        <v>1.77073451880363</v>
      </c>
      <c r="L207" s="75">
        <v>3754.265234375</v>
      </c>
      <c r="M207" s="75">
        <v>3624.94609375</v>
      </c>
      <c r="N207" s="75">
        <v>0.965554074485488</v>
      </c>
    </row>
    <row r="208">
      <c r="C208" s="73">
        <v>206.0</v>
      </c>
      <c r="D208" s="74">
        <v>1.0</v>
      </c>
      <c r="E208" s="75">
        <v>10.0</v>
      </c>
      <c r="F208" s="75">
        <v>66.55</v>
      </c>
      <c r="G208" s="75">
        <v>56.55</v>
      </c>
      <c r="H208" s="75">
        <v>5.65499975301325</v>
      </c>
      <c r="I208" s="75">
        <v>83.4918718338012</v>
      </c>
      <c r="J208" s="75">
        <v>114.781402349472</v>
      </c>
      <c r="K208" s="75">
        <v>1.37476139686933</v>
      </c>
      <c r="L208" s="75">
        <v>3748.03125</v>
      </c>
      <c r="M208" s="75">
        <v>4452.9140625</v>
      </c>
      <c r="N208" s="75">
        <v>1.18806748542985</v>
      </c>
    </row>
    <row r="209">
      <c r="C209" s="73">
        <v>207.0</v>
      </c>
      <c r="D209" s="74">
        <v>1.0</v>
      </c>
      <c r="E209" s="75">
        <v>27.76</v>
      </c>
      <c r="F209" s="75">
        <v>64.9</v>
      </c>
      <c r="G209" s="75">
        <v>37.14</v>
      </c>
      <c r="H209" s="75">
        <v>1.33789629521477</v>
      </c>
      <c r="I209" s="75">
        <v>609.876769542694</v>
      </c>
      <c r="J209" s="75">
        <v>1226.80270695686</v>
      </c>
      <c r="K209" s="75">
        <v>2.01155834788847</v>
      </c>
      <c r="L209" s="75">
        <v>3624.875</v>
      </c>
      <c r="M209" s="75">
        <v>3624.875</v>
      </c>
      <c r="N209" s="75">
        <v>1.0</v>
      </c>
    </row>
    <row r="210">
      <c r="C210" s="73">
        <v>208.0</v>
      </c>
      <c r="D210" s="74">
        <v>1.0</v>
      </c>
      <c r="E210" s="75">
        <v>11.69</v>
      </c>
      <c r="F210" s="75">
        <v>70.34</v>
      </c>
      <c r="G210" s="75">
        <v>58.65</v>
      </c>
      <c r="H210" s="75">
        <v>5.01710892991304</v>
      </c>
      <c r="I210" s="75">
        <v>130.373111486434</v>
      </c>
      <c r="J210" s="75">
        <v>235.790736913681</v>
      </c>
      <c r="K210" s="75">
        <v>1.80858410315853</v>
      </c>
      <c r="L210" s="75">
        <v>3625.23828125</v>
      </c>
      <c r="M210" s="75">
        <v>3627.48828125</v>
      </c>
      <c r="N210" s="75">
        <v>1.00062064885821</v>
      </c>
    </row>
    <row r="211">
      <c r="C211" s="73">
        <v>209.0</v>
      </c>
      <c r="D211" s="74">
        <v>1.0</v>
      </c>
      <c r="E211" s="75">
        <v>23.96</v>
      </c>
      <c r="F211" s="75">
        <v>44.32</v>
      </c>
      <c r="G211" s="75">
        <v>20.36</v>
      </c>
      <c r="H211" s="75">
        <v>0.849749528648166</v>
      </c>
      <c r="I211" s="75">
        <v>686.598020553588</v>
      </c>
      <c r="J211" s="75">
        <v>1768.79115891456</v>
      </c>
      <c r="K211" s="75">
        <v>2.57616699431849</v>
      </c>
      <c r="L211" s="75">
        <v>3627.27822265625</v>
      </c>
      <c r="M211" s="75">
        <v>3625.29182942708</v>
      </c>
      <c r="N211" s="75">
        <v>0.999452373623627</v>
      </c>
    </row>
    <row r="212">
      <c r="C212" s="73">
        <v>210.0</v>
      </c>
      <c r="D212" s="74">
        <v>1.0</v>
      </c>
      <c r="E212" s="75">
        <v>10.0</v>
      </c>
      <c r="F212" s="75">
        <v>65.32</v>
      </c>
      <c r="G212" s="75">
        <v>55.32</v>
      </c>
      <c r="H212" s="75">
        <v>5.5319996098876</v>
      </c>
      <c r="I212" s="75">
        <v>254.182379961013</v>
      </c>
      <c r="J212" s="75">
        <v>315.475791931152</v>
      </c>
      <c r="K212" s="75">
        <v>1.24113949983291</v>
      </c>
      <c r="L212" s="75">
        <v>3627.62109375</v>
      </c>
      <c r="M212" s="75">
        <v>3632.37109375</v>
      </c>
      <c r="N212" s="75">
        <v>1.00130939805377</v>
      </c>
    </row>
    <row r="213">
      <c r="C213" s="73">
        <v>211.0</v>
      </c>
      <c r="D213" s="74">
        <v>1.0</v>
      </c>
      <c r="E213" s="75">
        <v>8.2</v>
      </c>
      <c r="F213" s="75">
        <v>69.67</v>
      </c>
      <c r="G213" s="75">
        <v>61.47</v>
      </c>
      <c r="H213" s="75">
        <v>7.49634094728132</v>
      </c>
      <c r="I213" s="75">
        <v>170.796386480331</v>
      </c>
      <c r="J213" s="75">
        <v>245.299065828323</v>
      </c>
      <c r="K213" s="75">
        <v>1.43620758543724</v>
      </c>
      <c r="L213" s="75">
        <v>3625.12109375</v>
      </c>
      <c r="M213" s="75">
        <v>3744.8125</v>
      </c>
      <c r="N213" s="75">
        <v>1.03301721601972</v>
      </c>
    </row>
    <row r="214">
      <c r="C214" s="73">
        <v>212.0</v>
      </c>
      <c r="D214" s="74">
        <v>1.0</v>
      </c>
      <c r="E214" s="75">
        <v>32.91</v>
      </c>
      <c r="F214" s="75">
        <v>64.19</v>
      </c>
      <c r="G214" s="75">
        <v>31.28</v>
      </c>
      <c r="H214" s="75">
        <v>0.950470914709397</v>
      </c>
      <c r="I214" s="75">
        <v>386.549428462982</v>
      </c>
      <c r="J214" s="75">
        <v>1032.43208193779</v>
      </c>
      <c r="K214" s="75">
        <v>2.670892791235</v>
      </c>
      <c r="L214" s="75">
        <v>4445.4453125</v>
      </c>
      <c r="M214" s="75">
        <v>3742.3125</v>
      </c>
      <c r="N214" s="75">
        <v>0.841830736164297</v>
      </c>
    </row>
    <row r="215">
      <c r="C215" s="73">
        <v>213.0</v>
      </c>
      <c r="D215" s="74">
        <v>1.0</v>
      </c>
      <c r="E215" s="75">
        <v>8.12</v>
      </c>
      <c r="F215" s="75">
        <v>65.44</v>
      </c>
      <c r="G215" s="75">
        <v>57.32</v>
      </c>
      <c r="H215" s="75">
        <v>7.05911283041304</v>
      </c>
      <c r="I215" s="75">
        <v>93.2444927692413</v>
      </c>
      <c r="J215" s="75">
        <v>129.310169696807</v>
      </c>
      <c r="K215" s="75">
        <v>1.38678613456368</v>
      </c>
      <c r="L215" s="75">
        <v>3744.0703125</v>
      </c>
      <c r="M215" s="75">
        <v>5034.640625</v>
      </c>
      <c r="N215" s="75">
        <v>1.34469713567912</v>
      </c>
    </row>
    <row r="216">
      <c r="C216" s="73">
        <v>214.0</v>
      </c>
      <c r="D216" s="74">
        <v>1.0</v>
      </c>
      <c r="E216" s="75">
        <v>10.0</v>
      </c>
      <c r="F216" s="75">
        <v>68.53</v>
      </c>
      <c r="G216" s="75">
        <v>58.53</v>
      </c>
      <c r="H216" s="75">
        <v>5.85299982349574</v>
      </c>
      <c r="I216" s="75">
        <v>632.304300308227</v>
      </c>
      <c r="J216" s="75">
        <v>762.981034517288</v>
      </c>
      <c r="K216" s="75">
        <v>1.20666747663326</v>
      </c>
      <c r="L216" s="75">
        <v>3750.32254464285</v>
      </c>
      <c r="M216" s="75">
        <v>3630.3828125</v>
      </c>
      <c r="N216" s="75">
        <v>0.968018822190591</v>
      </c>
    </row>
    <row r="217">
      <c r="C217" s="73">
        <v>215.0</v>
      </c>
      <c r="D217" s="74">
        <v>1.0</v>
      </c>
      <c r="E217" s="75">
        <v>9.23</v>
      </c>
      <c r="F217" s="75">
        <v>53.72</v>
      </c>
      <c r="G217" s="75">
        <v>44.49</v>
      </c>
      <c r="H217" s="75">
        <v>4.82015153657936</v>
      </c>
      <c r="I217" s="75">
        <v>710.739030838012</v>
      </c>
      <c r="J217" s="75">
        <v>1632.57673978805</v>
      </c>
      <c r="K217" s="75">
        <v>2.29701292450919</v>
      </c>
      <c r="L217" s="75">
        <v>3632.67092633928</v>
      </c>
      <c r="M217" s="75">
        <v>3713.68080357142</v>
      </c>
      <c r="N217" s="75">
        <v>1.02230036215082</v>
      </c>
    </row>
    <row r="218">
      <c r="C218" s="73">
        <v>216.0</v>
      </c>
      <c r="D218" s="74">
        <v>1.0</v>
      </c>
      <c r="E218" s="75">
        <v>23.12</v>
      </c>
      <c r="F218" s="75">
        <v>66.55</v>
      </c>
      <c r="G218" s="75">
        <v>43.43</v>
      </c>
      <c r="H218" s="75">
        <v>1.87846020987048</v>
      </c>
      <c r="I218" s="75">
        <v>140.515817403793</v>
      </c>
      <c r="J218" s="75">
        <v>201.881441831588</v>
      </c>
      <c r="K218" s="75">
        <v>1.4367168448478</v>
      </c>
      <c r="L218" s="75">
        <v>4455.06467013888</v>
      </c>
      <c r="M218" s="75">
        <v>3750.08203125</v>
      </c>
      <c r="N218" s="75">
        <v>0.841757035848615</v>
      </c>
    </row>
    <row r="219">
      <c r="C219" s="73">
        <v>217.0</v>
      </c>
      <c r="D219" s="74">
        <v>1.0</v>
      </c>
      <c r="E219" s="75">
        <v>20.23</v>
      </c>
      <c r="F219" s="75">
        <v>69.4</v>
      </c>
      <c r="G219" s="75">
        <v>49.17</v>
      </c>
      <c r="H219" s="75">
        <v>2.43054876565275</v>
      </c>
      <c r="I219" s="75">
        <v>140.575397253036</v>
      </c>
      <c r="J219" s="75">
        <v>191.98438835144</v>
      </c>
      <c r="K219" s="75">
        <v>1.3657040428338</v>
      </c>
      <c r="L219" s="75">
        <v>3761.625</v>
      </c>
      <c r="M219" s="75">
        <v>4348.53515625</v>
      </c>
      <c r="N219" s="75">
        <v>1.15602569534443</v>
      </c>
    </row>
    <row r="220">
      <c r="C220" s="73">
        <v>218.0</v>
      </c>
      <c r="D220" s="74">
        <v>1.0</v>
      </c>
      <c r="E220" s="75">
        <v>14.59</v>
      </c>
      <c r="F220" s="75">
        <v>66.72</v>
      </c>
      <c r="G220" s="75">
        <v>52.13</v>
      </c>
      <c r="H220" s="75">
        <v>3.57299552056171</v>
      </c>
      <c r="I220" s="75">
        <v>238.854027032852</v>
      </c>
      <c r="J220" s="75">
        <v>308.936908483505</v>
      </c>
      <c r="K220" s="75">
        <v>1.29341302016655</v>
      </c>
      <c r="L220" s="75">
        <v>3768.302578125</v>
      </c>
      <c r="M220" s="75">
        <v>3761.84765625</v>
      </c>
      <c r="N220" s="75">
        <v>0.99828704788398</v>
      </c>
    </row>
    <row r="221">
      <c r="C221" s="73">
        <v>219.0</v>
      </c>
      <c r="D221" s="74">
        <v>1.0</v>
      </c>
      <c r="E221" s="75">
        <v>10.0</v>
      </c>
      <c r="F221" s="75">
        <v>67.95</v>
      </c>
      <c r="G221" s="75">
        <v>57.95</v>
      </c>
      <c r="H221" s="75">
        <v>5.79499973662198</v>
      </c>
      <c r="I221" s="75">
        <v>239.712675333023</v>
      </c>
      <c r="J221" s="75">
        <v>366.301188468933</v>
      </c>
      <c r="K221" s="75">
        <v>1.52808435332026</v>
      </c>
      <c r="L221" s="75">
        <v>3643.40625</v>
      </c>
      <c r="M221" s="75">
        <v>3761.34765625</v>
      </c>
      <c r="N221" s="75">
        <v>1.03237119282265</v>
      </c>
    </row>
    <row r="222">
      <c r="C222" s="73">
        <v>220.0</v>
      </c>
      <c r="D222" s="74">
        <v>1.0</v>
      </c>
      <c r="E222" s="75">
        <v>10.0</v>
      </c>
      <c r="F222" s="75">
        <v>65.37</v>
      </c>
      <c r="G222" s="75">
        <v>55.37</v>
      </c>
      <c r="H222" s="75">
        <v>5.5369998434633</v>
      </c>
      <c r="I222" s="75">
        <v>82.0612797737121</v>
      </c>
      <c r="J222" s="75">
        <v>112.911264181137</v>
      </c>
      <c r="K222" s="75">
        <v>1.37593837791093</v>
      </c>
      <c r="L222" s="75">
        <v>4463.74609375</v>
      </c>
      <c r="M222" s="75">
        <v>3760.61328125</v>
      </c>
      <c r="N222" s="75">
        <v>0.842479209674469</v>
      </c>
    </row>
    <row r="223">
      <c r="C223" s="73">
        <v>221.0</v>
      </c>
      <c r="D223" s="74">
        <v>1.0</v>
      </c>
      <c r="E223" s="75">
        <v>18.66</v>
      </c>
      <c r="F223" s="75">
        <v>67.82</v>
      </c>
      <c r="G223" s="75">
        <v>49.16</v>
      </c>
      <c r="H223" s="75">
        <v>2.63451236708539</v>
      </c>
      <c r="I223" s="75">
        <v>139.771885633468</v>
      </c>
      <c r="J223" s="75">
        <v>195.027640104293</v>
      </c>
      <c r="K223" s="75">
        <v>1.3953281035052</v>
      </c>
      <c r="L223" s="75">
        <v>4479.484375</v>
      </c>
      <c r="M223" s="75">
        <v>3776.3515625</v>
      </c>
      <c r="N223" s="75">
        <v>0.843032645358875</v>
      </c>
    </row>
    <row r="224">
      <c r="C224" s="73">
        <v>222.0</v>
      </c>
      <c r="D224" s="74">
        <v>1.0</v>
      </c>
      <c r="E224" s="75">
        <v>7.82</v>
      </c>
      <c r="F224" s="75">
        <v>66.85</v>
      </c>
      <c r="G224" s="75">
        <v>59.03</v>
      </c>
      <c r="H224" s="75">
        <v>7.54859369810437</v>
      </c>
      <c r="I224" s="75">
        <v>360.570358753204</v>
      </c>
      <c r="J224" s="75">
        <v>618.793913841247</v>
      </c>
      <c r="K224" s="75">
        <v>1.7161530303848</v>
      </c>
      <c r="L224" s="75">
        <v>3774.35546875</v>
      </c>
      <c r="M224" s="75">
        <v>3775.60546875</v>
      </c>
      <c r="N224" s="75">
        <v>1.00033118237281</v>
      </c>
    </row>
    <row r="225">
      <c r="C225" s="73">
        <v>223.0</v>
      </c>
      <c r="D225" s="74">
        <v>1.0</v>
      </c>
      <c r="E225" s="75">
        <v>7.95</v>
      </c>
      <c r="F225" s="75">
        <v>69.63</v>
      </c>
      <c r="G225" s="75">
        <v>61.68</v>
      </c>
      <c r="H225" s="75">
        <v>7.75849124894133</v>
      </c>
      <c r="I225" s="75">
        <v>138.316359996795</v>
      </c>
      <c r="J225" s="75">
        <v>187.221468925476</v>
      </c>
      <c r="K225" s="75">
        <v>1.35357429106588</v>
      </c>
      <c r="L225" s="75">
        <v>4359.546875</v>
      </c>
      <c r="M225" s="75">
        <v>3656.4140625</v>
      </c>
      <c r="N225" s="75">
        <v>0.838714244241266</v>
      </c>
    </row>
    <row r="226">
      <c r="C226" s="73">
        <v>224.0</v>
      </c>
      <c r="D226" s="74">
        <v>1.0</v>
      </c>
      <c r="E226" s="75">
        <v>57.72</v>
      </c>
      <c r="F226" s="75">
        <v>69.46</v>
      </c>
      <c r="G226" s="75">
        <v>11.74</v>
      </c>
      <c r="H226" s="75">
        <v>0.20339568861798</v>
      </c>
      <c r="I226" s="75">
        <v>73.7972645759582</v>
      </c>
      <c r="J226" s="75">
        <v>139.981308698654</v>
      </c>
      <c r="K226" s="75">
        <v>1.89683600744542</v>
      </c>
      <c r="L226" s="75">
        <v>4359.046875</v>
      </c>
      <c r="M226" s="75">
        <v>3655.9140625</v>
      </c>
      <c r="N226" s="75">
        <v>0.838695744124109</v>
      </c>
    </row>
    <row r="227">
      <c r="C227" s="73">
        <v>225.0</v>
      </c>
      <c r="D227" s="74">
        <v>1.0</v>
      </c>
      <c r="E227" s="75">
        <v>10.0</v>
      </c>
      <c r="F227" s="75">
        <v>69.39</v>
      </c>
      <c r="G227" s="75">
        <v>59.39</v>
      </c>
      <c r="H227" s="75">
        <v>5.93899978788197</v>
      </c>
      <c r="I227" s="75">
        <v>86.0974326133728</v>
      </c>
      <c r="J227" s="75">
        <v>124.476311922073</v>
      </c>
      <c r="K227" s="75">
        <v>1.44576101915888</v>
      </c>
      <c r="L227" s="75">
        <v>4477.98828125</v>
      </c>
      <c r="M227" s="75">
        <v>3774.85546875</v>
      </c>
      <c r="N227" s="75">
        <v>0.84298020264052</v>
      </c>
    </row>
    <row r="228">
      <c r="C228" s="73">
        <v>226.0</v>
      </c>
      <c r="D228" s="74">
        <v>1.0</v>
      </c>
      <c r="E228" s="75">
        <v>8.25</v>
      </c>
      <c r="F228" s="75">
        <v>66.01</v>
      </c>
      <c r="G228" s="75">
        <v>57.76</v>
      </c>
      <c r="H228" s="75">
        <v>7.00121159982201</v>
      </c>
      <c r="I228" s="75">
        <v>56.6919741630554</v>
      </c>
      <c r="J228" s="75">
        <v>85.2997992038726</v>
      </c>
      <c r="K228" s="75">
        <v>1.50461860718655</v>
      </c>
      <c r="L228" s="75">
        <v>3778.35546875</v>
      </c>
      <c r="M228" s="75">
        <v>3661.1640625</v>
      </c>
      <c r="N228" s="75">
        <v>0.968983488393491</v>
      </c>
    </row>
    <row r="229">
      <c r="C229" s="73">
        <v>227.0</v>
      </c>
      <c r="D229" s="74">
        <v>1.0</v>
      </c>
      <c r="E229" s="75">
        <v>10.0</v>
      </c>
      <c r="F229" s="75">
        <v>71.13</v>
      </c>
      <c r="G229" s="75">
        <v>61.13</v>
      </c>
      <c r="H229" s="75">
        <v>6.11300004850327</v>
      </c>
      <c r="I229" s="75">
        <v>131.480973482131</v>
      </c>
      <c r="J229" s="75">
        <v>193.193006753921</v>
      </c>
      <c r="K229" s="75">
        <v>1.46936093974217</v>
      </c>
      <c r="L229" s="75">
        <v>3774.625</v>
      </c>
      <c r="M229" s="75">
        <v>3774.375</v>
      </c>
      <c r="N229" s="75">
        <v>0.999933768255124</v>
      </c>
    </row>
    <row r="230">
      <c r="C230" s="73">
        <v>228.0</v>
      </c>
      <c r="D230" s="74">
        <v>1.0</v>
      </c>
      <c r="E230" s="75">
        <v>13.96</v>
      </c>
      <c r="F230" s="75">
        <v>61.35</v>
      </c>
      <c r="G230" s="75">
        <v>47.39</v>
      </c>
      <c r="H230" s="75">
        <v>3.394699327964</v>
      </c>
      <c r="I230" s="75">
        <v>288.550098896026</v>
      </c>
      <c r="J230" s="75">
        <v>344.557770967483</v>
      </c>
      <c r="K230" s="75">
        <v>1.19410033919842</v>
      </c>
      <c r="L230" s="75">
        <v>3664.959453125</v>
      </c>
      <c r="M230" s="75">
        <v>3776.62890625</v>
      </c>
      <c r="N230" s="75">
        <v>1.03046949210578</v>
      </c>
    </row>
    <row r="231">
      <c r="C231" s="73">
        <v>229.0</v>
      </c>
      <c r="D231" s="74">
        <v>1.0</v>
      </c>
      <c r="E231" s="75">
        <v>8.24</v>
      </c>
      <c r="F231" s="75">
        <v>68.15</v>
      </c>
      <c r="G231" s="75">
        <v>59.91</v>
      </c>
      <c r="H231" s="75">
        <v>7.2706311229372</v>
      </c>
      <c r="I231" s="75">
        <v>136.900351762771</v>
      </c>
      <c r="J231" s="75">
        <v>197.504165649414</v>
      </c>
      <c r="K231" s="75">
        <v>1.44268559654002</v>
      </c>
      <c r="L231" s="75">
        <v>4479.4678125</v>
      </c>
      <c r="M231" s="75">
        <v>3774.15625</v>
      </c>
      <c r="N231" s="75">
        <v>0.842545679080041</v>
      </c>
    </row>
    <row r="232">
      <c r="C232" s="73">
        <v>230.0</v>
      </c>
      <c r="D232" s="74">
        <v>2.0</v>
      </c>
      <c r="E232" s="75">
        <v>10.0</v>
      </c>
      <c r="F232" s="75">
        <v>71.73</v>
      </c>
      <c r="G232" s="75">
        <v>61.73</v>
      </c>
      <c r="H232" s="75">
        <v>6.17299987117946</v>
      </c>
      <c r="I232" s="75">
        <v>73.4836518764495</v>
      </c>
      <c r="J232" s="75">
        <v>1180.52652263641</v>
      </c>
      <c r="K232" s="75">
        <v>16.0651586099894</v>
      </c>
      <c r="L232" s="75">
        <v>4477.2890625</v>
      </c>
      <c r="M232" s="75">
        <v>3774.15625</v>
      </c>
      <c r="N232" s="75">
        <v>0.842955680840631</v>
      </c>
    </row>
    <row r="233">
      <c r="C233" s="73">
        <v>231.0</v>
      </c>
      <c r="D233" s="74">
        <v>1.0</v>
      </c>
      <c r="E233" s="75">
        <v>7.78</v>
      </c>
      <c r="F233" s="75">
        <v>66.19</v>
      </c>
      <c r="G233" s="75">
        <v>58.41</v>
      </c>
      <c r="H233" s="75">
        <v>7.50771206933751</v>
      </c>
      <c r="I233" s="75">
        <v>91.2994451522827</v>
      </c>
      <c r="J233" s="75">
        <v>131.007619619369</v>
      </c>
      <c r="K233" s="75">
        <v>1.43492240725949</v>
      </c>
      <c r="L233" s="75">
        <v>3898.09765625</v>
      </c>
      <c r="M233" s="75">
        <v>3780.90625</v>
      </c>
      <c r="N233" s="75">
        <v>0.969936256968292</v>
      </c>
    </row>
    <row r="234">
      <c r="C234" s="73">
        <v>232.0</v>
      </c>
      <c r="D234" s="74">
        <v>1.0</v>
      </c>
      <c r="E234" s="75">
        <v>10.0</v>
      </c>
      <c r="F234" s="75">
        <v>65.58</v>
      </c>
      <c r="G234" s="75">
        <v>55.58</v>
      </c>
      <c r="H234" s="75">
        <v>5.55799975159764</v>
      </c>
      <c r="I234" s="75">
        <v>317.073752641677</v>
      </c>
      <c r="J234" s="75">
        <v>397.51558470726</v>
      </c>
      <c r="K234" s="75">
        <v>1.25370069706302</v>
      </c>
      <c r="L234" s="75">
        <v>2877.48444010416</v>
      </c>
      <c r="M234" s="75">
        <v>2801.03168402777</v>
      </c>
      <c r="N234" s="75">
        <v>0.973430696961954</v>
      </c>
    </row>
    <row r="235">
      <c r="C235" s="73">
        <v>233.0</v>
      </c>
      <c r="D235" s="74">
        <v>1.0</v>
      </c>
      <c r="E235" s="75">
        <v>10.0</v>
      </c>
      <c r="F235" s="75">
        <v>65.67</v>
      </c>
      <c r="G235" s="75">
        <v>55.67</v>
      </c>
      <c r="H235" s="75">
        <v>5.56700005282461</v>
      </c>
      <c r="I235" s="75">
        <v>409.886072158813</v>
      </c>
      <c r="J235" s="75">
        <v>431.133347034454</v>
      </c>
      <c r="K235" s="75">
        <v>1.05183702574653</v>
      </c>
      <c r="L235" s="75">
        <v>3021.97025669642</v>
      </c>
      <c r="M235" s="75">
        <v>3004.27901785714</v>
      </c>
      <c r="N235" s="75">
        <v>0.994145793195653</v>
      </c>
    </row>
    <row r="236">
      <c r="C236" s="73">
        <v>234.0</v>
      </c>
      <c r="D236" s="74">
        <v>1.0</v>
      </c>
      <c r="E236" s="75">
        <v>10.0</v>
      </c>
      <c r="F236" s="75">
        <v>65.98</v>
      </c>
      <c r="G236" s="75">
        <v>55.98</v>
      </c>
      <c r="H236" s="75">
        <v>5.59799983206391</v>
      </c>
      <c r="I236" s="75">
        <v>190.815534353256</v>
      </c>
      <c r="J236" s="75">
        <v>244.353447437286</v>
      </c>
      <c r="K236" s="75">
        <v>1.28057418524906</v>
      </c>
      <c r="L236" s="75">
        <v>3036.71875</v>
      </c>
      <c r="M236" s="75">
        <v>3030.93901909722</v>
      </c>
      <c r="N236" s="75">
        <v>0.998096718406082</v>
      </c>
    </row>
    <row r="237">
      <c r="C237" s="73">
        <v>235.0</v>
      </c>
      <c r="D237" s="74">
        <v>1.0</v>
      </c>
      <c r="E237" s="75">
        <v>10.0</v>
      </c>
      <c r="F237" s="75">
        <v>67.41</v>
      </c>
      <c r="G237" s="75">
        <v>57.41</v>
      </c>
      <c r="H237" s="75">
        <v>5.74099971739948</v>
      </c>
      <c r="I237" s="75">
        <v>139.734944581985</v>
      </c>
      <c r="J237" s="75">
        <v>221.4150121212</v>
      </c>
      <c r="K237" s="75">
        <v>1.58453572786363</v>
      </c>
      <c r="L237" s="75">
        <v>2866.37701822916</v>
      </c>
      <c r="M237" s="75">
        <v>2922.9375</v>
      </c>
      <c r="N237" s="75">
        <v>1.01973239438187</v>
      </c>
    </row>
    <row r="238">
      <c r="C238" s="73">
        <v>236.0</v>
      </c>
      <c r="D238" s="74">
        <v>1.0</v>
      </c>
      <c r="E238" s="75">
        <v>10.0</v>
      </c>
      <c r="F238" s="75">
        <v>66.2</v>
      </c>
      <c r="G238" s="75">
        <v>56.2</v>
      </c>
      <c r="H238" s="75">
        <v>5.61999990612268</v>
      </c>
      <c r="I238" s="75">
        <v>285.474514722824</v>
      </c>
      <c r="J238" s="75">
        <v>415.516740083694</v>
      </c>
      <c r="K238" s="75">
        <v>1.45553006889995</v>
      </c>
      <c r="L238" s="75">
        <v>3620.49291294642</v>
      </c>
      <c r="M238" s="75">
        <v>2856.27027529761</v>
      </c>
      <c r="N238" s="75">
        <v>0.78891751592275</v>
      </c>
    </row>
    <row r="239">
      <c r="C239" s="73">
        <v>237.0</v>
      </c>
      <c r="D239" s="74">
        <v>1.0</v>
      </c>
      <c r="E239" s="75">
        <v>10.0</v>
      </c>
      <c r="F239" s="75">
        <v>68.63</v>
      </c>
      <c r="G239" s="75">
        <v>58.63</v>
      </c>
      <c r="H239" s="75">
        <v>5.8629996946007</v>
      </c>
      <c r="I239" s="75">
        <v>402.151590108871</v>
      </c>
      <c r="J239" s="75">
        <v>2482.88944339752</v>
      </c>
      <c r="K239" s="75">
        <v>6.17401374124953</v>
      </c>
      <c r="L239" s="75">
        <v>3047.03950892857</v>
      </c>
      <c r="M239" s="75">
        <v>2852.75074404761</v>
      </c>
      <c r="N239" s="75">
        <v>0.936236873755119</v>
      </c>
    </row>
    <row r="240">
      <c r="C240" s="73">
        <v>238.0</v>
      </c>
      <c r="D240" s="74">
        <v>1.0</v>
      </c>
      <c r="E240" s="75">
        <v>10.0</v>
      </c>
      <c r="F240" s="75">
        <v>70.33</v>
      </c>
      <c r="G240" s="75">
        <v>60.33</v>
      </c>
      <c r="H240" s="75">
        <v>6.03299988757074</v>
      </c>
      <c r="I240" s="75">
        <v>591.280578851699</v>
      </c>
      <c r="J240" s="75">
        <v>2484.26163291931</v>
      </c>
      <c r="K240" s="75">
        <v>4.20149371004859</v>
      </c>
      <c r="L240" s="75">
        <v>2933.15966796875</v>
      </c>
      <c r="M240" s="75">
        <v>2933.64453125</v>
      </c>
      <c r="N240" s="75">
        <v>1.0001653040871</v>
      </c>
    </row>
    <row r="241">
      <c r="C241" s="73">
        <v>239.0</v>
      </c>
      <c r="D241" s="74">
        <v>1.0</v>
      </c>
      <c r="E241" s="75">
        <v>10.0</v>
      </c>
      <c r="F241" s="75">
        <v>70.48</v>
      </c>
      <c r="G241" s="75">
        <v>60.48</v>
      </c>
      <c r="H241" s="75">
        <v>6.04799999225139</v>
      </c>
      <c r="I241" s="75">
        <v>269.106809139251</v>
      </c>
      <c r="J241" s="75">
        <v>1398.05790066719</v>
      </c>
      <c r="K241" s="75">
        <v>5.19517846887238</v>
      </c>
      <c r="L241" s="75">
        <v>2957.40579427083</v>
      </c>
      <c r="M241" s="75">
        <v>3067.97916666666</v>
      </c>
      <c r="N241" s="75">
        <v>1.03738863723403</v>
      </c>
    </row>
    <row r="242">
      <c r="B242" s="78" t="s">
        <v>38</v>
      </c>
      <c r="C242" s="73">
        <v>240.0</v>
      </c>
      <c r="D242" s="73">
        <v>1.0</v>
      </c>
      <c r="E242" s="75">
        <v>10.0</v>
      </c>
      <c r="F242" s="75">
        <v>10.0</v>
      </c>
      <c r="G242" s="75">
        <v>0.0</v>
      </c>
      <c r="H242" s="75">
        <v>0.0</v>
      </c>
      <c r="I242" s="75">
        <v>382.790894985199</v>
      </c>
      <c r="J242" s="75">
        <v>492.598185300827</v>
      </c>
      <c r="K242" s="75">
        <v>1.28685972355709</v>
      </c>
      <c r="L242" s="75">
        <v>3777.125</v>
      </c>
      <c r="M242" s="75">
        <v>3777.125</v>
      </c>
      <c r="N242" s="75">
        <v>1.0</v>
      </c>
    </row>
    <row r="243">
      <c r="B243" s="2" t="s">
        <v>98</v>
      </c>
      <c r="C243" s="73">
        <v>241.0</v>
      </c>
      <c r="D243" s="73" t="s">
        <v>74</v>
      </c>
      <c r="E243" s="77">
        <v>65.37</v>
      </c>
      <c r="F243" s="75" t="s">
        <v>74</v>
      </c>
      <c r="G243" s="75" t="s">
        <v>74</v>
      </c>
      <c r="H243" s="75" t="s">
        <v>74</v>
      </c>
      <c r="I243" s="77">
        <v>342.8843</v>
      </c>
      <c r="J243" s="77">
        <v>319.3207</v>
      </c>
      <c r="K243" s="77">
        <v>0.931278</v>
      </c>
      <c r="L243" s="77">
        <v>4452.315</v>
      </c>
      <c r="M243" s="77">
        <v>3749.121</v>
      </c>
      <c r="N243" s="77">
        <v>0.842061</v>
      </c>
    </row>
    <row r="244">
      <c r="C244" s="73">
        <v>242.0</v>
      </c>
      <c r="D244" s="73" t="s">
        <v>74</v>
      </c>
      <c r="E244" s="77">
        <v>56.56</v>
      </c>
      <c r="F244" s="75" t="s">
        <v>74</v>
      </c>
      <c r="G244" s="75" t="s">
        <v>74</v>
      </c>
      <c r="H244" s="75" t="s">
        <v>74</v>
      </c>
      <c r="I244" s="77">
        <v>236.45</v>
      </c>
      <c r="J244" s="77">
        <v>244.8921</v>
      </c>
      <c r="K244" s="77">
        <v>1.035703</v>
      </c>
      <c r="L244" s="77">
        <v>3749.781</v>
      </c>
      <c r="M244" s="77">
        <v>3753.789</v>
      </c>
      <c r="N244" s="77">
        <v>1.001069</v>
      </c>
    </row>
    <row r="245">
      <c r="C245" s="73">
        <v>243.0</v>
      </c>
      <c r="D245" s="73" t="s">
        <v>74</v>
      </c>
      <c r="E245" s="77">
        <v>67.2</v>
      </c>
      <c r="F245" s="75" t="s">
        <v>74</v>
      </c>
      <c r="G245" s="75" t="s">
        <v>74</v>
      </c>
      <c r="H245" s="75" t="s">
        <v>74</v>
      </c>
      <c r="I245" s="77">
        <v>79.14879</v>
      </c>
      <c r="J245" s="77">
        <v>78.87825</v>
      </c>
      <c r="K245" s="77">
        <v>0.996582</v>
      </c>
      <c r="L245" s="77">
        <v>3623.911</v>
      </c>
      <c r="M245" s="77">
        <v>4329.159</v>
      </c>
      <c r="N245" s="77">
        <v>1.19461</v>
      </c>
    </row>
    <row r="246">
      <c r="C246" s="73">
        <v>244.0</v>
      </c>
      <c r="D246" s="73" t="s">
        <v>74</v>
      </c>
      <c r="E246" s="77">
        <v>60.23</v>
      </c>
      <c r="F246" s="75" t="s">
        <v>74</v>
      </c>
      <c r="G246" s="75" t="s">
        <v>74</v>
      </c>
      <c r="H246" s="75" t="s">
        <v>74</v>
      </c>
      <c r="I246" s="77">
        <v>228.0731</v>
      </c>
      <c r="J246" s="77">
        <v>244.0859</v>
      </c>
      <c r="K246" s="77">
        <v>1.070209</v>
      </c>
      <c r="L246" s="77">
        <v>4444.461</v>
      </c>
      <c r="M246" s="77">
        <v>3741.327</v>
      </c>
      <c r="N246" s="77">
        <v>0.841795</v>
      </c>
    </row>
    <row r="247">
      <c r="C247" s="73">
        <v>245.0</v>
      </c>
      <c r="D247" s="73" t="s">
        <v>74</v>
      </c>
      <c r="E247" s="77">
        <v>62.55</v>
      </c>
      <c r="F247" s="75" t="s">
        <v>74</v>
      </c>
      <c r="G247" s="75" t="s">
        <v>74</v>
      </c>
      <c r="H247" s="75" t="s">
        <v>74</v>
      </c>
      <c r="I247" s="77">
        <v>173.7336</v>
      </c>
      <c r="J247" s="77">
        <v>174.6004</v>
      </c>
      <c r="K247" s="77">
        <v>1.004989</v>
      </c>
      <c r="L247" s="77">
        <v>3632.238</v>
      </c>
      <c r="M247" s="77">
        <v>3741.167</v>
      </c>
      <c r="N247" s="77">
        <v>1.02999</v>
      </c>
    </row>
    <row r="248">
      <c r="C248" s="73">
        <v>246.0</v>
      </c>
      <c r="D248" s="73" t="s">
        <v>74</v>
      </c>
      <c r="E248" s="77">
        <v>55.95</v>
      </c>
      <c r="F248" s="75" t="s">
        <v>74</v>
      </c>
      <c r="G248" s="75" t="s">
        <v>74</v>
      </c>
      <c r="H248" s="75" t="s">
        <v>74</v>
      </c>
      <c r="I248" s="77">
        <v>271.1112</v>
      </c>
      <c r="J248" s="77">
        <v>269.0545</v>
      </c>
      <c r="K248" s="77">
        <v>0.992414</v>
      </c>
      <c r="L248" s="77">
        <v>3626.285</v>
      </c>
      <c r="M248" s="77">
        <v>3742.977</v>
      </c>
      <c r="N248" s="77">
        <v>1.032179</v>
      </c>
    </row>
    <row r="249">
      <c r="C249" s="73">
        <v>247.0</v>
      </c>
      <c r="D249" s="73" t="s">
        <v>74</v>
      </c>
      <c r="E249" s="77">
        <v>67.77</v>
      </c>
      <c r="F249" s="75" t="s">
        <v>74</v>
      </c>
      <c r="G249" s="75" t="s">
        <v>74</v>
      </c>
      <c r="H249" s="75" t="s">
        <v>74</v>
      </c>
      <c r="I249" s="77">
        <v>171.2958</v>
      </c>
      <c r="J249" s="77">
        <v>174.1214</v>
      </c>
      <c r="K249" s="77">
        <v>1.016496</v>
      </c>
      <c r="L249" s="77">
        <v>3629.854</v>
      </c>
      <c r="M249" s="77">
        <v>3624.35</v>
      </c>
      <c r="N249" s="77">
        <v>0.998484</v>
      </c>
    </row>
    <row r="250">
      <c r="C250" s="73">
        <v>248.0</v>
      </c>
      <c r="D250" s="73" t="s">
        <v>74</v>
      </c>
      <c r="E250" s="77">
        <v>67.79</v>
      </c>
      <c r="F250" s="75" t="s">
        <v>74</v>
      </c>
      <c r="G250" s="75" t="s">
        <v>74</v>
      </c>
      <c r="H250" s="75" t="s">
        <v>74</v>
      </c>
      <c r="I250" s="77">
        <v>176.3454</v>
      </c>
      <c r="J250" s="77">
        <v>173.5999</v>
      </c>
      <c r="K250" s="77">
        <v>0.984431</v>
      </c>
      <c r="L250" s="77">
        <v>3633.66</v>
      </c>
      <c r="M250" s="77">
        <v>3750.797</v>
      </c>
      <c r="N250" s="77">
        <v>1.032237</v>
      </c>
    </row>
    <row r="251">
      <c r="C251" s="73">
        <v>249.0</v>
      </c>
      <c r="D251" s="73" t="s">
        <v>74</v>
      </c>
      <c r="E251" s="77">
        <v>67.5</v>
      </c>
      <c r="F251" s="75" t="s">
        <v>74</v>
      </c>
      <c r="G251" s="75" t="s">
        <v>74</v>
      </c>
      <c r="H251" s="75" t="s">
        <v>74</v>
      </c>
      <c r="I251" s="77">
        <v>99.18865</v>
      </c>
      <c r="J251" s="77">
        <v>99.81345</v>
      </c>
      <c r="K251" s="77">
        <v>1.006299</v>
      </c>
      <c r="L251" s="77">
        <v>4336.004</v>
      </c>
      <c r="M251" s="77">
        <v>3632.871</v>
      </c>
      <c r="N251" s="77">
        <v>0.837839</v>
      </c>
    </row>
    <row r="252">
      <c r="C252" s="73">
        <v>250.0</v>
      </c>
      <c r="D252" s="73" t="s">
        <v>74</v>
      </c>
      <c r="E252" s="77">
        <v>68.0</v>
      </c>
      <c r="F252" s="75" t="s">
        <v>74</v>
      </c>
      <c r="G252" s="75" t="s">
        <v>74</v>
      </c>
      <c r="H252" s="75" t="s">
        <v>74</v>
      </c>
      <c r="I252" s="77">
        <v>172.8598</v>
      </c>
      <c r="J252" s="77">
        <v>171.1909</v>
      </c>
      <c r="K252" s="77">
        <v>0.990345</v>
      </c>
      <c r="L252" s="77">
        <v>3633.875</v>
      </c>
      <c r="M252" s="77">
        <v>3742.314</v>
      </c>
      <c r="N252" s="77">
        <v>1.029841</v>
      </c>
    </row>
    <row r="253">
      <c r="C253" s="73">
        <v>251.0</v>
      </c>
      <c r="D253" s="73" t="s">
        <v>74</v>
      </c>
      <c r="E253" s="77">
        <v>67.59</v>
      </c>
      <c r="F253" s="75" t="s">
        <v>74</v>
      </c>
      <c r="G253" s="75" t="s">
        <v>74</v>
      </c>
      <c r="H253" s="75" t="s">
        <v>74</v>
      </c>
      <c r="I253" s="77">
        <v>98.59392</v>
      </c>
      <c r="J253" s="77">
        <v>100.6058</v>
      </c>
      <c r="K253" s="77">
        <v>1.020405</v>
      </c>
      <c r="L253" s="77">
        <v>3643.391</v>
      </c>
      <c r="M253" s="77">
        <v>4348.023</v>
      </c>
      <c r="N253" s="77">
        <v>1.1934</v>
      </c>
    </row>
    <row r="254">
      <c r="C254" s="73">
        <v>252.0</v>
      </c>
      <c r="D254" s="73" t="s">
        <v>74</v>
      </c>
      <c r="E254" s="77">
        <v>67.15</v>
      </c>
      <c r="F254" s="75" t="s">
        <v>74</v>
      </c>
      <c r="G254" s="75" t="s">
        <v>74</v>
      </c>
      <c r="H254" s="75" t="s">
        <v>74</v>
      </c>
      <c r="I254" s="77">
        <v>121.7455</v>
      </c>
      <c r="J254" s="77">
        <v>118.1625</v>
      </c>
      <c r="K254" s="77">
        <v>0.97057</v>
      </c>
      <c r="L254" s="77">
        <v>3760.582</v>
      </c>
      <c r="M254" s="77">
        <v>4346.523</v>
      </c>
      <c r="N254" s="77">
        <v>1.155811</v>
      </c>
    </row>
    <row r="255">
      <c r="C255" s="73">
        <v>253.0</v>
      </c>
      <c r="D255" s="73" t="s">
        <v>74</v>
      </c>
      <c r="E255" s="77">
        <v>68.95</v>
      </c>
      <c r="F255" s="75" t="s">
        <v>74</v>
      </c>
      <c r="G255" s="75" t="s">
        <v>74</v>
      </c>
      <c r="H255" s="75" t="s">
        <v>74</v>
      </c>
      <c r="I255" s="77">
        <v>172.8417</v>
      </c>
      <c r="J255" s="77">
        <v>176.2835</v>
      </c>
      <c r="K255" s="77">
        <v>1.019913</v>
      </c>
      <c r="L255" s="77">
        <v>3770.54</v>
      </c>
      <c r="M255" s="77">
        <v>3647.141</v>
      </c>
      <c r="N255" s="77">
        <v>0.967273</v>
      </c>
    </row>
    <row r="256">
      <c r="C256" s="73">
        <v>254.0</v>
      </c>
      <c r="D256" s="73" t="s">
        <v>74</v>
      </c>
      <c r="E256" s="77">
        <v>54.41</v>
      </c>
      <c r="F256" s="75" t="s">
        <v>74</v>
      </c>
      <c r="G256" s="75" t="s">
        <v>74</v>
      </c>
      <c r="H256" s="75" t="s">
        <v>74</v>
      </c>
      <c r="I256" s="77">
        <v>79.5153</v>
      </c>
      <c r="J256" s="77">
        <v>84.64968</v>
      </c>
      <c r="K256" s="77">
        <v>1.064571</v>
      </c>
      <c r="L256" s="77">
        <v>3761.844</v>
      </c>
      <c r="M256" s="77">
        <v>3764.094</v>
      </c>
      <c r="N256" s="77">
        <v>1.000598</v>
      </c>
    </row>
    <row r="257">
      <c r="C257" s="73">
        <v>255.0</v>
      </c>
      <c r="D257" s="73" t="s">
        <v>74</v>
      </c>
      <c r="E257" s="77">
        <v>57.74</v>
      </c>
      <c r="F257" s="75" t="s">
        <v>74</v>
      </c>
      <c r="G257" s="75" t="s">
        <v>74</v>
      </c>
      <c r="H257" s="75" t="s">
        <v>74</v>
      </c>
      <c r="I257" s="77">
        <v>145.93</v>
      </c>
      <c r="J257" s="77">
        <v>147.758</v>
      </c>
      <c r="K257" s="77">
        <v>1.012526</v>
      </c>
      <c r="L257" s="77">
        <v>3762.594</v>
      </c>
      <c r="M257" s="77">
        <v>3881.285</v>
      </c>
      <c r="N257" s="77">
        <v>1.031545</v>
      </c>
    </row>
    <row r="258">
      <c r="C258" s="73">
        <v>256.0</v>
      </c>
      <c r="D258" s="73" t="s">
        <v>74</v>
      </c>
      <c r="E258" s="77">
        <v>68.41</v>
      </c>
      <c r="F258" s="75" t="s">
        <v>74</v>
      </c>
      <c r="G258" s="75" t="s">
        <v>74</v>
      </c>
      <c r="H258" s="75" t="s">
        <v>74</v>
      </c>
      <c r="I258" s="77">
        <v>115.9314</v>
      </c>
      <c r="J258" s="77">
        <v>123.4141</v>
      </c>
      <c r="K258" s="77">
        <v>1.064544</v>
      </c>
      <c r="L258" s="77">
        <v>4347.539</v>
      </c>
      <c r="M258" s="77">
        <v>3663.904</v>
      </c>
      <c r="N258" s="77">
        <v>0.842754</v>
      </c>
    </row>
    <row r="259">
      <c r="C259" s="73">
        <v>257.0</v>
      </c>
      <c r="D259" s="73" t="s">
        <v>74</v>
      </c>
      <c r="E259" s="77">
        <v>69.4</v>
      </c>
      <c r="F259" s="75" t="s">
        <v>74</v>
      </c>
      <c r="G259" s="75" t="s">
        <v>74</v>
      </c>
      <c r="H259" s="75" t="s">
        <v>74</v>
      </c>
      <c r="I259" s="77">
        <v>103.0698</v>
      </c>
      <c r="J259" s="77">
        <v>104.0563</v>
      </c>
      <c r="K259" s="77">
        <v>1.009571</v>
      </c>
      <c r="L259" s="77">
        <v>3644.156</v>
      </c>
      <c r="M259" s="77">
        <v>3769.097</v>
      </c>
      <c r="N259" s="77">
        <v>1.034285</v>
      </c>
    </row>
    <row r="260">
      <c r="C260" s="73">
        <v>258.0</v>
      </c>
      <c r="D260" s="73" t="s">
        <v>74</v>
      </c>
      <c r="E260" s="77">
        <v>68.85</v>
      </c>
      <c r="F260" s="75" t="s">
        <v>74</v>
      </c>
      <c r="G260" s="75" t="s">
        <v>74</v>
      </c>
      <c r="H260" s="75" t="s">
        <v>74</v>
      </c>
      <c r="I260" s="77">
        <v>98.81277</v>
      </c>
      <c r="J260" s="77">
        <v>98.17498</v>
      </c>
      <c r="K260" s="77">
        <v>0.993545</v>
      </c>
      <c r="L260" s="77">
        <v>4469.23</v>
      </c>
      <c r="M260" s="77">
        <v>3766.098</v>
      </c>
      <c r="N260" s="77">
        <v>0.842673</v>
      </c>
    </row>
    <row r="261">
      <c r="C261" s="73">
        <v>259.0</v>
      </c>
      <c r="D261" s="73" t="s">
        <v>74</v>
      </c>
      <c r="E261" s="77">
        <v>69.12</v>
      </c>
      <c r="F261" s="75" t="s">
        <v>74</v>
      </c>
      <c r="G261" s="75" t="s">
        <v>74</v>
      </c>
      <c r="H261" s="75" t="s">
        <v>74</v>
      </c>
      <c r="I261" s="77">
        <v>160.6749</v>
      </c>
      <c r="J261" s="77">
        <v>156.7143</v>
      </c>
      <c r="K261" s="77">
        <v>0.97535</v>
      </c>
      <c r="L261" s="77">
        <v>3642.406</v>
      </c>
      <c r="M261" s="77">
        <v>3644.156</v>
      </c>
      <c r="N261" s="77">
        <v>1.00048</v>
      </c>
    </row>
    <row r="262">
      <c r="C262" s="73">
        <v>260.0</v>
      </c>
      <c r="D262" s="73" t="s">
        <v>74</v>
      </c>
      <c r="E262" s="77">
        <v>64.56</v>
      </c>
      <c r="F262" s="75" t="s">
        <v>74</v>
      </c>
      <c r="G262" s="75" t="s">
        <v>74</v>
      </c>
      <c r="H262" s="75" t="s">
        <v>74</v>
      </c>
      <c r="I262" s="77">
        <v>68.84967</v>
      </c>
      <c r="J262" s="77">
        <v>70.95223</v>
      </c>
      <c r="K262" s="77">
        <v>1.030538</v>
      </c>
      <c r="L262" s="77">
        <v>4481.544</v>
      </c>
      <c r="M262" s="77">
        <v>3761.053</v>
      </c>
      <c r="N262" s="77">
        <v>0.839232</v>
      </c>
    </row>
    <row r="263">
      <c r="C263" s="73">
        <v>261.0</v>
      </c>
      <c r="D263" s="73" t="s">
        <v>74</v>
      </c>
      <c r="E263" s="77">
        <v>58.28</v>
      </c>
      <c r="F263" s="75" t="s">
        <v>74</v>
      </c>
      <c r="G263" s="75" t="s">
        <v>74</v>
      </c>
      <c r="H263" s="75" t="s">
        <v>74</v>
      </c>
      <c r="I263" s="77">
        <v>99.60975</v>
      </c>
      <c r="J263" s="77">
        <v>105.8241</v>
      </c>
      <c r="K263" s="77">
        <v>1.062387</v>
      </c>
      <c r="L263" s="77">
        <v>3778.429</v>
      </c>
      <c r="M263" s="77">
        <v>3658.906</v>
      </c>
      <c r="N263" s="77">
        <v>0.968367</v>
      </c>
    </row>
    <row r="264">
      <c r="C264" s="73">
        <v>262.0</v>
      </c>
      <c r="D264" s="73" t="s">
        <v>74</v>
      </c>
      <c r="E264" s="77">
        <v>63.25</v>
      </c>
      <c r="F264" s="75" t="s">
        <v>74</v>
      </c>
      <c r="G264" s="75" t="s">
        <v>74</v>
      </c>
      <c r="H264" s="75" t="s">
        <v>74</v>
      </c>
      <c r="I264" s="77">
        <v>70.50392</v>
      </c>
      <c r="J264" s="77">
        <v>69.58987</v>
      </c>
      <c r="K264" s="77">
        <v>0.987036</v>
      </c>
      <c r="L264" s="77">
        <v>4484.984</v>
      </c>
      <c r="M264" s="77">
        <v>3781.852</v>
      </c>
      <c r="N264" s="77">
        <v>0.843225</v>
      </c>
    </row>
    <row r="265">
      <c r="C265" s="73">
        <v>263.0</v>
      </c>
      <c r="D265" s="73" t="s">
        <v>74</v>
      </c>
      <c r="E265" s="77">
        <v>53.75</v>
      </c>
      <c r="F265" s="75" t="s">
        <v>74</v>
      </c>
      <c r="G265" s="75" t="s">
        <v>74</v>
      </c>
      <c r="H265" s="75" t="s">
        <v>74</v>
      </c>
      <c r="I265" s="77">
        <v>260.508</v>
      </c>
      <c r="J265" s="77">
        <v>258.3008</v>
      </c>
      <c r="K265" s="77">
        <v>0.991527</v>
      </c>
      <c r="L265" s="77">
        <v>4483.36</v>
      </c>
      <c r="M265" s="77">
        <v>3774.026</v>
      </c>
      <c r="N265" s="77">
        <v>0.841785</v>
      </c>
    </row>
    <row r="266">
      <c r="C266" s="73">
        <v>264.0</v>
      </c>
      <c r="D266" s="73" t="s">
        <v>74</v>
      </c>
      <c r="E266" s="77">
        <v>69.73</v>
      </c>
      <c r="F266" s="75" t="s">
        <v>74</v>
      </c>
      <c r="G266" s="75" t="s">
        <v>74</v>
      </c>
      <c r="H266" s="75" t="s">
        <v>74</v>
      </c>
      <c r="I266" s="77">
        <v>160.8202</v>
      </c>
      <c r="J266" s="77">
        <v>160.2264</v>
      </c>
      <c r="K266" s="77">
        <v>0.996307</v>
      </c>
      <c r="L266" s="77">
        <v>3656.414</v>
      </c>
      <c r="M266" s="77">
        <v>3657.914</v>
      </c>
      <c r="N266" s="77">
        <v>1.00041</v>
      </c>
    </row>
    <row r="267">
      <c r="C267" s="73">
        <v>265.0</v>
      </c>
      <c r="D267" s="73" t="s">
        <v>74</v>
      </c>
      <c r="E267" s="77">
        <v>68.56</v>
      </c>
      <c r="F267" s="75" t="s">
        <v>74</v>
      </c>
      <c r="G267" s="75" t="s">
        <v>74</v>
      </c>
      <c r="H267" s="75" t="s">
        <v>74</v>
      </c>
      <c r="I267" s="77">
        <v>244.7412</v>
      </c>
      <c r="J267" s="77">
        <v>232.2527</v>
      </c>
      <c r="K267" s="77">
        <v>0.948973</v>
      </c>
      <c r="L267" s="77">
        <v>3654.914</v>
      </c>
      <c r="M267" s="77">
        <v>4476.238</v>
      </c>
      <c r="N267" s="77">
        <v>1.224718</v>
      </c>
    </row>
    <row r="268">
      <c r="C268" s="73">
        <v>266.0</v>
      </c>
      <c r="D268" s="73" t="s">
        <v>74</v>
      </c>
      <c r="E268" s="77">
        <v>54.02</v>
      </c>
      <c r="F268" s="75" t="s">
        <v>74</v>
      </c>
      <c r="G268" s="75" t="s">
        <v>74</v>
      </c>
      <c r="H268" s="75" t="s">
        <v>74</v>
      </c>
      <c r="I268" s="77">
        <v>163.6557</v>
      </c>
      <c r="J268" s="77">
        <v>158.7572</v>
      </c>
      <c r="K268" s="77">
        <v>0.970068</v>
      </c>
      <c r="L268" s="77">
        <v>3694.319</v>
      </c>
      <c r="M268" s="77">
        <v>3772.105</v>
      </c>
      <c r="N268" s="77">
        <v>1.021056</v>
      </c>
    </row>
    <row r="269">
      <c r="C269" s="73">
        <v>267.0</v>
      </c>
      <c r="D269" s="73" t="s">
        <v>74</v>
      </c>
      <c r="E269" s="77">
        <v>64.81</v>
      </c>
      <c r="F269" s="75" t="s">
        <v>74</v>
      </c>
      <c r="G269" s="75" t="s">
        <v>74</v>
      </c>
      <c r="H269" s="75" t="s">
        <v>74</v>
      </c>
      <c r="I269" s="77">
        <v>80.73304</v>
      </c>
      <c r="J269" s="77">
        <v>85.93485</v>
      </c>
      <c r="K269" s="77">
        <v>1.064432</v>
      </c>
      <c r="L269" s="77">
        <v>3774.855</v>
      </c>
      <c r="M269" s="77">
        <v>4364.297</v>
      </c>
      <c r="N269" s="77">
        <v>1.156149</v>
      </c>
    </row>
    <row r="270">
      <c r="C270" s="73">
        <v>268.0</v>
      </c>
      <c r="D270" s="73" t="s">
        <v>74</v>
      </c>
      <c r="E270" s="77">
        <v>69.95</v>
      </c>
      <c r="F270" s="75" t="s">
        <v>74</v>
      </c>
      <c r="G270" s="75" t="s">
        <v>74</v>
      </c>
      <c r="H270" s="75" t="s">
        <v>74</v>
      </c>
      <c r="I270" s="77">
        <v>153.5341</v>
      </c>
      <c r="J270" s="77">
        <v>163.2518</v>
      </c>
      <c r="K270" s="77">
        <v>1.063294</v>
      </c>
      <c r="L270" s="77">
        <v>3778.399</v>
      </c>
      <c r="M270" s="77">
        <v>3658.926</v>
      </c>
      <c r="N270" s="77">
        <v>0.96838</v>
      </c>
    </row>
    <row r="271">
      <c r="C271" s="73">
        <v>269.0</v>
      </c>
      <c r="D271" s="73" t="s">
        <v>74</v>
      </c>
      <c r="E271" s="77">
        <v>58.19</v>
      </c>
      <c r="F271" s="75" t="s">
        <v>74</v>
      </c>
      <c r="G271" s="75" t="s">
        <v>74</v>
      </c>
      <c r="H271" s="75" t="s">
        <v>74</v>
      </c>
      <c r="I271" s="77">
        <v>99.35168</v>
      </c>
      <c r="J271" s="77">
        <v>98.73633</v>
      </c>
      <c r="K271" s="77">
        <v>0.993806</v>
      </c>
      <c r="L271" s="77">
        <v>4485.516</v>
      </c>
      <c r="M271" s="77">
        <v>3782.375</v>
      </c>
      <c r="N271" s="77">
        <v>0.843242</v>
      </c>
    </row>
    <row r="272">
      <c r="C272" s="73">
        <v>270.0</v>
      </c>
      <c r="D272" s="73" t="s">
        <v>74</v>
      </c>
      <c r="E272" s="77">
        <v>68.67</v>
      </c>
      <c r="F272" s="75" t="s">
        <v>74</v>
      </c>
      <c r="G272" s="75" t="s">
        <v>74</v>
      </c>
      <c r="H272" s="75" t="s">
        <v>74</v>
      </c>
      <c r="I272" s="77">
        <v>119.3557</v>
      </c>
      <c r="J272" s="77">
        <v>118.7519</v>
      </c>
      <c r="K272" s="77">
        <v>0.994941</v>
      </c>
      <c r="L272" s="77">
        <v>4366.074</v>
      </c>
      <c r="M272" s="77">
        <v>3662.941</v>
      </c>
      <c r="N272" s="77">
        <v>0.838955</v>
      </c>
    </row>
    <row r="273">
      <c r="C273" s="73">
        <v>271.0</v>
      </c>
      <c r="D273" s="73" t="s">
        <v>74</v>
      </c>
      <c r="E273" s="77">
        <v>63.21</v>
      </c>
      <c r="F273" s="75" t="s">
        <v>74</v>
      </c>
      <c r="G273" s="75" t="s">
        <v>74</v>
      </c>
      <c r="H273" s="75" t="s">
        <v>74</v>
      </c>
      <c r="I273" s="77">
        <v>115.3725</v>
      </c>
      <c r="J273" s="77">
        <v>118.3798</v>
      </c>
      <c r="K273" s="77">
        <v>1.026066</v>
      </c>
      <c r="L273" s="77">
        <v>3659.434</v>
      </c>
      <c r="M273" s="77">
        <v>3660.934</v>
      </c>
      <c r="N273" s="77">
        <v>1.00041</v>
      </c>
    </row>
    <row r="274">
      <c r="C274" s="73">
        <v>272.0</v>
      </c>
      <c r="D274" s="73" t="s">
        <v>74</v>
      </c>
      <c r="E274" s="77">
        <v>58.06</v>
      </c>
      <c r="F274" s="75" t="s">
        <v>74</v>
      </c>
      <c r="G274" s="75" t="s">
        <v>74</v>
      </c>
      <c r="H274" s="75" t="s">
        <v>74</v>
      </c>
      <c r="I274" s="77">
        <v>96.99706</v>
      </c>
      <c r="J274" s="77">
        <v>105.4467</v>
      </c>
      <c r="K274" s="77">
        <v>1.087113</v>
      </c>
      <c r="L274" s="77">
        <v>4478.789</v>
      </c>
      <c r="M274" s="77">
        <v>3775.656</v>
      </c>
      <c r="N274" s="77">
        <v>0.843008</v>
      </c>
    </row>
    <row r="275">
      <c r="C275" s="73">
        <v>273.0</v>
      </c>
      <c r="D275" s="73" t="s">
        <v>74</v>
      </c>
      <c r="E275" s="77">
        <v>61.26</v>
      </c>
      <c r="F275" s="75" t="s">
        <v>74</v>
      </c>
      <c r="G275" s="75" t="s">
        <v>74</v>
      </c>
      <c r="H275" s="75" t="s">
        <v>74</v>
      </c>
      <c r="I275" s="77">
        <v>74.83333</v>
      </c>
      <c r="J275" s="77">
        <v>76.42395</v>
      </c>
      <c r="K275" s="77">
        <v>1.021255</v>
      </c>
      <c r="L275" s="77">
        <v>3777.396</v>
      </c>
      <c r="M275" s="77">
        <v>4017.391</v>
      </c>
      <c r="N275" s="77">
        <v>1.063534</v>
      </c>
    </row>
    <row r="276">
      <c r="C276" s="73">
        <v>274.0</v>
      </c>
      <c r="D276" s="73" t="s">
        <v>74</v>
      </c>
      <c r="E276" s="77">
        <v>57.24</v>
      </c>
      <c r="F276" s="75" t="s">
        <v>74</v>
      </c>
      <c r="G276" s="75" t="s">
        <v>74</v>
      </c>
      <c r="H276" s="75" t="s">
        <v>74</v>
      </c>
      <c r="I276" s="77">
        <v>137.3428</v>
      </c>
      <c r="J276" s="77">
        <v>139.3004</v>
      </c>
      <c r="K276" s="77">
        <v>1.014253</v>
      </c>
      <c r="L276" s="77">
        <v>4360.598</v>
      </c>
      <c r="M276" s="77">
        <v>3692.735</v>
      </c>
      <c r="N276" s="77">
        <v>0.846841</v>
      </c>
    </row>
    <row r="277">
      <c r="C277" s="73">
        <v>275.0</v>
      </c>
      <c r="D277" s="73" t="s">
        <v>74</v>
      </c>
      <c r="E277" s="77">
        <v>57.62</v>
      </c>
      <c r="F277" s="75" t="s">
        <v>74</v>
      </c>
      <c r="G277" s="75" t="s">
        <v>74</v>
      </c>
      <c r="H277" s="75" t="s">
        <v>74</v>
      </c>
      <c r="I277" s="77">
        <v>102.613</v>
      </c>
      <c r="J277" s="77">
        <v>102.2718</v>
      </c>
      <c r="K277" s="77">
        <v>0.996674</v>
      </c>
      <c r="L277" s="77">
        <v>3657.418</v>
      </c>
      <c r="M277" s="77">
        <v>3775.406</v>
      </c>
      <c r="N277" s="77">
        <v>1.03226</v>
      </c>
    </row>
    <row r="278">
      <c r="A278" s="2" t="s">
        <v>28</v>
      </c>
      <c r="B278" s="2" t="s">
        <v>8</v>
      </c>
      <c r="C278" s="73">
        <v>276.0</v>
      </c>
      <c r="D278" s="74">
        <v>1.0</v>
      </c>
      <c r="E278" s="75">
        <v>73.68</v>
      </c>
      <c r="F278" s="75">
        <v>99.19</v>
      </c>
      <c r="G278" s="75">
        <v>25.51</v>
      </c>
      <c r="H278" s="75">
        <v>0.34622693626712</v>
      </c>
      <c r="I278" s="75">
        <v>132.877459049224</v>
      </c>
      <c r="J278" s="75">
        <v>208.73753118515</v>
      </c>
      <c r="K278" s="75">
        <v>1.57090248924629</v>
      </c>
      <c r="L278" s="75">
        <v>3053.5172265625</v>
      </c>
      <c r="M278" s="75">
        <v>3235.16536458333</v>
      </c>
      <c r="N278" s="75">
        <v>1.05948816546397</v>
      </c>
    </row>
    <row r="279">
      <c r="C279" s="73">
        <v>277.0</v>
      </c>
      <c r="D279" s="74">
        <v>1.0</v>
      </c>
      <c r="E279" s="75">
        <v>9.33</v>
      </c>
      <c r="F279" s="75">
        <v>99.17</v>
      </c>
      <c r="G279" s="75">
        <v>89.84</v>
      </c>
      <c r="H279" s="75">
        <v>9.62915321955319</v>
      </c>
      <c r="I279" s="75">
        <v>148.815332651138</v>
      </c>
      <c r="J279" s="75">
        <v>212.363024711608</v>
      </c>
      <c r="K279" s="75">
        <v>1.42702382159399</v>
      </c>
      <c r="L279" s="75">
        <v>3084.3742578125</v>
      </c>
      <c r="M279" s="75">
        <v>3083.769140625</v>
      </c>
      <c r="N279" s="75">
        <v>0.999803812009529</v>
      </c>
    </row>
    <row r="280">
      <c r="C280" s="73">
        <v>278.0</v>
      </c>
      <c r="D280" s="74">
        <v>1.0</v>
      </c>
      <c r="E280" s="75">
        <v>9.54</v>
      </c>
      <c r="F280" s="75">
        <v>99.23</v>
      </c>
      <c r="G280" s="75">
        <v>89.69</v>
      </c>
      <c r="H280" s="75">
        <v>9.4014674363934</v>
      </c>
      <c r="I280" s="75">
        <v>151.166801214218</v>
      </c>
      <c r="J280" s="75">
        <v>250.625048160552</v>
      </c>
      <c r="K280" s="75">
        <v>1.65793710092067</v>
      </c>
      <c r="L280" s="75">
        <v>3185.359375</v>
      </c>
      <c r="M280" s="75">
        <v>3185.609375</v>
      </c>
      <c r="N280" s="75">
        <v>1.00007848407999</v>
      </c>
    </row>
    <row r="281">
      <c r="C281" s="73">
        <v>279.0</v>
      </c>
      <c r="D281" s="74">
        <v>2.0</v>
      </c>
      <c r="E281" s="75">
        <v>10.32</v>
      </c>
      <c r="F281" s="75">
        <v>97.45</v>
      </c>
      <c r="G281" s="75">
        <v>87.13</v>
      </c>
      <c r="H281" s="75">
        <v>8.44282914129895</v>
      </c>
      <c r="I281" s="75">
        <v>71.1585552692413</v>
      </c>
      <c r="J281" s="75">
        <v>289.849740028381</v>
      </c>
      <c r="K281" s="75">
        <v>4.0732943344856</v>
      </c>
      <c r="L281" s="75">
        <v>3332.39453125</v>
      </c>
      <c r="M281" s="75">
        <v>3152.94921875</v>
      </c>
      <c r="N281" s="75">
        <v>0.946151240251649</v>
      </c>
    </row>
    <row r="282">
      <c r="C282" s="73">
        <v>280.0</v>
      </c>
      <c r="D282" s="74">
        <v>1.0</v>
      </c>
      <c r="E282" s="75">
        <v>16.14</v>
      </c>
      <c r="F282" s="75">
        <v>99.11</v>
      </c>
      <c r="G282" s="75">
        <v>82.97</v>
      </c>
      <c r="H282" s="75">
        <v>5.14064424531298</v>
      </c>
      <c r="I282" s="75">
        <v>65.3972995281219</v>
      </c>
      <c r="J282" s="75">
        <v>123.884415388107</v>
      </c>
      <c r="K282" s="75">
        <v>1.89433533619893</v>
      </c>
      <c r="L282" s="75">
        <v>3347.9140625</v>
      </c>
      <c r="M282" s="75">
        <v>3138.6875</v>
      </c>
      <c r="N282" s="75">
        <v>0.937505396317203</v>
      </c>
    </row>
    <row r="283">
      <c r="C283" s="73">
        <v>281.0</v>
      </c>
      <c r="D283" s="74">
        <v>1.0</v>
      </c>
      <c r="E283" s="75">
        <v>9.52</v>
      </c>
      <c r="F283" s="75">
        <v>99.21</v>
      </c>
      <c r="G283" s="75">
        <v>89.69</v>
      </c>
      <c r="H283" s="75">
        <v>9.42121825129242</v>
      </c>
      <c r="I283" s="75">
        <v>107.765627622604</v>
      </c>
      <c r="J283" s="75">
        <v>163.175374746322</v>
      </c>
      <c r="K283" s="75">
        <v>1.51416901980809</v>
      </c>
      <c r="L283" s="75">
        <v>3351.6796875</v>
      </c>
      <c r="M283" s="75">
        <v>3142.328125</v>
      </c>
      <c r="N283" s="75">
        <v>0.937538314511147</v>
      </c>
    </row>
    <row r="284">
      <c r="C284" s="73">
        <v>282.0</v>
      </c>
      <c r="D284" s="74">
        <v>1.0</v>
      </c>
      <c r="E284" s="75">
        <v>22.05</v>
      </c>
      <c r="F284" s="75">
        <v>99.26</v>
      </c>
      <c r="G284" s="75">
        <v>77.21</v>
      </c>
      <c r="H284" s="75">
        <v>3.50158726082538</v>
      </c>
      <c r="I284" s="75">
        <v>152.950920581817</v>
      </c>
      <c r="J284" s="75">
        <v>220.482240200042</v>
      </c>
      <c r="K284" s="75">
        <v>1.44152280588661</v>
      </c>
      <c r="L284" s="75">
        <v>3351.4296875</v>
      </c>
      <c r="M284" s="75">
        <v>3142.078125</v>
      </c>
      <c r="N284" s="75">
        <v>0.937533655179809</v>
      </c>
    </row>
    <row r="285">
      <c r="C285" s="73">
        <v>283.0</v>
      </c>
      <c r="D285" s="74">
        <v>1.0</v>
      </c>
      <c r="E285" s="75">
        <v>10.32</v>
      </c>
      <c r="F285" s="75">
        <v>99.29</v>
      </c>
      <c r="G285" s="75">
        <v>88.97</v>
      </c>
      <c r="H285" s="75">
        <v>8.62112383918586</v>
      </c>
      <c r="I285" s="75">
        <v>105.309621095657</v>
      </c>
      <c r="J285" s="75">
        <v>156.251985788345</v>
      </c>
      <c r="K285" s="75">
        <v>1.4837389420138</v>
      </c>
      <c r="L285" s="75">
        <v>3173.234375</v>
      </c>
      <c r="M285" s="75">
        <v>3173.234375</v>
      </c>
      <c r="N285" s="75">
        <v>1.0</v>
      </c>
    </row>
    <row r="286">
      <c r="C286" s="73">
        <v>284.0</v>
      </c>
      <c r="D286" s="74">
        <v>2.0</v>
      </c>
      <c r="E286" s="75">
        <v>10.32</v>
      </c>
      <c r="F286" s="75">
        <v>97.49</v>
      </c>
      <c r="G286" s="75">
        <v>87.17</v>
      </c>
      <c r="H286" s="75">
        <v>8.44670517577088</v>
      </c>
      <c r="I286" s="75">
        <v>120.459169864654</v>
      </c>
      <c r="J286" s="75">
        <v>721.077769041061</v>
      </c>
      <c r="K286" s="75">
        <v>5.98607619371152</v>
      </c>
      <c r="L286" s="75">
        <v>3323.80078125</v>
      </c>
      <c r="M286" s="75">
        <v>3144.35546875</v>
      </c>
      <c r="N286" s="75">
        <v>0.946012013261361</v>
      </c>
    </row>
    <row r="287">
      <c r="C287" s="73">
        <v>285.0</v>
      </c>
      <c r="D287" s="74">
        <v>1.0</v>
      </c>
      <c r="E287" s="75">
        <v>11.35</v>
      </c>
      <c r="F287" s="75">
        <v>99.19</v>
      </c>
      <c r="G287" s="75">
        <v>87.84</v>
      </c>
      <c r="H287" s="75">
        <v>7.73920735799652</v>
      </c>
      <c r="I287" s="75">
        <v>120.534449577331</v>
      </c>
      <c r="J287" s="75">
        <v>210.882352352142</v>
      </c>
      <c r="K287" s="75">
        <v>1.74956083585752</v>
      </c>
      <c r="L287" s="75">
        <v>3141.60546875</v>
      </c>
      <c r="M287" s="75">
        <v>3144.10546875</v>
      </c>
      <c r="N287" s="75">
        <v>1.00079577146935</v>
      </c>
    </row>
    <row r="288">
      <c r="C288" s="73">
        <v>286.0</v>
      </c>
      <c r="D288" s="74">
        <v>1.0</v>
      </c>
      <c r="E288" s="75">
        <v>11.35</v>
      </c>
      <c r="F288" s="75">
        <v>99.2</v>
      </c>
      <c r="G288" s="75">
        <v>87.85</v>
      </c>
      <c r="H288" s="75">
        <v>7.74008803632364</v>
      </c>
      <c r="I288" s="75">
        <v>138.830827951431</v>
      </c>
      <c r="J288" s="75">
        <v>241.14504122734</v>
      </c>
      <c r="K288" s="75">
        <v>1.73697041777855</v>
      </c>
      <c r="L288" s="75">
        <v>3205.5</v>
      </c>
      <c r="M288" s="75">
        <v>3175.59375</v>
      </c>
      <c r="N288" s="75">
        <v>0.99067033224146</v>
      </c>
    </row>
    <row r="289">
      <c r="C289" s="73">
        <v>287.0</v>
      </c>
      <c r="D289" s="74">
        <v>1.0</v>
      </c>
      <c r="E289" s="75">
        <v>11.35</v>
      </c>
      <c r="F289" s="75">
        <v>99.19</v>
      </c>
      <c r="G289" s="75">
        <v>87.84</v>
      </c>
      <c r="H289" s="75">
        <v>7.73920735799652</v>
      </c>
      <c r="I289" s="75">
        <v>190.167480707168</v>
      </c>
      <c r="J289" s="75">
        <v>313.807943105697</v>
      </c>
      <c r="K289" s="75">
        <v>1.65016616899352</v>
      </c>
      <c r="L289" s="75">
        <v>3174.8515625</v>
      </c>
      <c r="M289" s="75">
        <v>3145.35546875</v>
      </c>
      <c r="N289" s="75">
        <v>0.990709457381127</v>
      </c>
    </row>
    <row r="290">
      <c r="C290" s="73">
        <v>288.0</v>
      </c>
      <c r="D290" s="74">
        <v>1.0</v>
      </c>
      <c r="E290" s="75">
        <v>14.07</v>
      </c>
      <c r="F290" s="75">
        <v>98.34</v>
      </c>
      <c r="G290" s="75">
        <v>84.27</v>
      </c>
      <c r="H290" s="75">
        <v>5.98933905035226</v>
      </c>
      <c r="I290" s="75">
        <v>66.0735390186309</v>
      </c>
      <c r="J290" s="75">
        <v>101.336141109466</v>
      </c>
      <c r="K290" s="75">
        <v>1.53368720087617</v>
      </c>
      <c r="L290" s="75">
        <v>3352.33203125</v>
      </c>
      <c r="M290" s="75">
        <v>3142.98046875</v>
      </c>
      <c r="N290" s="75">
        <v>0.937550469181318</v>
      </c>
    </row>
    <row r="291">
      <c r="C291" s="73">
        <v>289.0</v>
      </c>
      <c r="D291" s="74">
        <v>1.0</v>
      </c>
      <c r="E291" s="75">
        <v>9.5</v>
      </c>
      <c r="F291" s="75">
        <v>99.21</v>
      </c>
      <c r="G291" s="75">
        <v>89.71</v>
      </c>
      <c r="H291" s="75">
        <v>9.44315802979667</v>
      </c>
      <c r="I291" s="75">
        <v>123.545822620391</v>
      </c>
      <c r="J291" s="75">
        <v>225.972391843795</v>
      </c>
      <c r="K291" s="75">
        <v>1.82905732505518</v>
      </c>
      <c r="L291" s="75">
        <v>3143.98046875</v>
      </c>
      <c r="M291" s="75">
        <v>3356.33203125</v>
      </c>
      <c r="N291" s="75">
        <v>1.06754226516694</v>
      </c>
    </row>
    <row r="292">
      <c r="C292" s="73">
        <v>290.0</v>
      </c>
      <c r="D292" s="74">
        <v>1.0</v>
      </c>
      <c r="E292" s="75">
        <v>10.09</v>
      </c>
      <c r="F292" s="75">
        <v>98.67</v>
      </c>
      <c r="G292" s="75">
        <v>88.58</v>
      </c>
      <c r="H292" s="75">
        <v>8.77898890528082</v>
      </c>
      <c r="I292" s="75">
        <v>139.992801904678</v>
      </c>
      <c r="J292" s="75">
        <v>183.917164802551</v>
      </c>
      <c r="K292" s="75">
        <v>1.31376158131173</v>
      </c>
      <c r="L292" s="75">
        <v>3354.83203125</v>
      </c>
      <c r="M292" s="75">
        <v>3145.48046875</v>
      </c>
      <c r="N292" s="75">
        <v>0.937597006183944</v>
      </c>
    </row>
    <row r="293">
      <c r="C293" s="73">
        <v>291.0</v>
      </c>
      <c r="D293" s="74">
        <v>2.0</v>
      </c>
      <c r="E293" s="75">
        <v>11.35</v>
      </c>
      <c r="F293" s="75">
        <v>99.07</v>
      </c>
      <c r="G293" s="75">
        <v>87.72</v>
      </c>
      <c r="H293" s="75">
        <v>7.72863449171154</v>
      </c>
      <c r="I293" s="75">
        <v>170.939883470535</v>
      </c>
      <c r="J293" s="75">
        <v>925.665595293045</v>
      </c>
      <c r="K293" s="75">
        <v>5.41515283911259</v>
      </c>
      <c r="L293" s="75">
        <v>3141.23046875</v>
      </c>
      <c r="M293" s="75">
        <v>3171.88671875</v>
      </c>
      <c r="N293" s="75">
        <v>1.00975931257033</v>
      </c>
    </row>
    <row r="294">
      <c r="C294" s="73">
        <v>292.0</v>
      </c>
      <c r="D294" s="74">
        <v>1.0</v>
      </c>
      <c r="E294" s="75">
        <v>16.1</v>
      </c>
      <c r="F294" s="75">
        <v>98.64</v>
      </c>
      <c r="G294" s="75">
        <v>82.54</v>
      </c>
      <c r="H294" s="75">
        <v>5.12670818444898</v>
      </c>
      <c r="I294" s="75">
        <v>115.228967666625</v>
      </c>
      <c r="J294" s="75">
        <v>179.503486156463</v>
      </c>
      <c r="K294" s="75">
        <v>1.55779826714922</v>
      </c>
      <c r="L294" s="75">
        <v>3350.58203125</v>
      </c>
      <c r="M294" s="75">
        <v>3171.13671875</v>
      </c>
      <c r="N294" s="75">
        <v>0.946443540009956</v>
      </c>
    </row>
    <row r="295">
      <c r="C295" s="73">
        <v>293.0</v>
      </c>
      <c r="D295" s="74">
        <v>1.0</v>
      </c>
      <c r="E295" s="75">
        <v>11.76</v>
      </c>
      <c r="F295" s="75">
        <v>99.16</v>
      </c>
      <c r="G295" s="75">
        <v>87.4</v>
      </c>
      <c r="H295" s="75">
        <v>7.43197249367318</v>
      </c>
      <c r="I295" s="75">
        <v>70.8231549263</v>
      </c>
      <c r="J295" s="75">
        <v>112.44904589653</v>
      </c>
      <c r="K295" s="75">
        <v>1.58774409320718</v>
      </c>
      <c r="L295" s="75">
        <v>3352.625</v>
      </c>
      <c r="M295" s="75">
        <v>3322.71875</v>
      </c>
      <c r="N295" s="75">
        <v>0.991079750941426</v>
      </c>
    </row>
    <row r="296">
      <c r="C296" s="73">
        <v>294.0</v>
      </c>
      <c r="D296" s="74">
        <v>1.0</v>
      </c>
      <c r="E296" s="75">
        <v>12.19</v>
      </c>
      <c r="F296" s="75">
        <v>99.25</v>
      </c>
      <c r="G296" s="75">
        <v>87.06</v>
      </c>
      <c r="H296" s="75">
        <v>7.14191968640817</v>
      </c>
      <c r="I296" s="75">
        <v>90.0608336925506</v>
      </c>
      <c r="J296" s="75">
        <v>123.99390053749</v>
      </c>
      <c r="K296" s="75">
        <v>1.37677939958651</v>
      </c>
      <c r="L296" s="75">
        <v>3260.56484375</v>
      </c>
      <c r="M296" s="75">
        <v>3413.00390625</v>
      </c>
      <c r="N296" s="75">
        <v>1.04675234807619</v>
      </c>
    </row>
    <row r="297">
      <c r="C297" s="73">
        <v>295.0</v>
      </c>
      <c r="D297" s="74">
        <v>1.0</v>
      </c>
      <c r="E297" s="75">
        <v>9.8</v>
      </c>
      <c r="F297" s="75">
        <v>99.15</v>
      </c>
      <c r="G297" s="75">
        <v>89.35</v>
      </c>
      <c r="H297" s="75">
        <v>9.11734740773387</v>
      </c>
      <c r="I297" s="75">
        <v>396.600318431854</v>
      </c>
      <c r="J297" s="75">
        <v>798.831661224365</v>
      </c>
      <c r="K297" s="75">
        <v>2.01419823459275</v>
      </c>
      <c r="L297" s="75">
        <v>3389.33984375</v>
      </c>
      <c r="M297" s="75">
        <v>3208.328125</v>
      </c>
      <c r="N297" s="75">
        <v>0.946593812631746</v>
      </c>
    </row>
    <row r="298">
      <c r="C298" s="73">
        <v>296.0</v>
      </c>
      <c r="D298" s="74">
        <v>1.0</v>
      </c>
      <c r="E298" s="75">
        <v>88.44</v>
      </c>
      <c r="F298" s="75">
        <v>99.12</v>
      </c>
      <c r="G298" s="75">
        <v>10.68</v>
      </c>
      <c r="H298" s="75">
        <v>0.120759790723269</v>
      </c>
      <c r="I298" s="75">
        <v>267.114743709564</v>
      </c>
      <c r="J298" s="75">
        <v>401.366334915161</v>
      </c>
      <c r="K298" s="75">
        <v>1.50259895556933</v>
      </c>
      <c r="L298" s="75">
        <v>3226.0747265625</v>
      </c>
      <c r="M298" s="75">
        <v>3188.81393229166</v>
      </c>
      <c r="N298" s="75">
        <v>0.98845011432499</v>
      </c>
    </row>
    <row r="299">
      <c r="C299" s="73">
        <v>297.0</v>
      </c>
      <c r="D299" s="74">
        <v>2.0</v>
      </c>
      <c r="E299" s="75">
        <v>11.35</v>
      </c>
      <c r="F299" s="75">
        <v>98.84</v>
      </c>
      <c r="G299" s="75">
        <v>87.49</v>
      </c>
      <c r="H299" s="75">
        <v>7.70836996261974</v>
      </c>
      <c r="I299" s="75">
        <v>420.531555891037</v>
      </c>
      <c r="J299" s="75">
        <v>2540.019708395</v>
      </c>
      <c r="K299" s="75">
        <v>6.04002166499282</v>
      </c>
      <c r="L299" s="75">
        <v>3437.7890625</v>
      </c>
      <c r="M299" s="75">
        <v>3258.34375</v>
      </c>
      <c r="N299" s="75">
        <v>0.947802116640191</v>
      </c>
    </row>
    <row r="300">
      <c r="C300" s="73">
        <v>298.0</v>
      </c>
      <c r="D300" s="74">
        <v>1.0</v>
      </c>
      <c r="E300" s="75">
        <v>10.28</v>
      </c>
      <c r="F300" s="75">
        <v>99.07</v>
      </c>
      <c r="G300" s="75">
        <v>88.79</v>
      </c>
      <c r="H300" s="75">
        <v>8.6371599023655</v>
      </c>
      <c r="I300" s="75">
        <v>272.090528964996</v>
      </c>
      <c r="J300" s="75">
        <v>577.080713748931</v>
      </c>
      <c r="K300" s="75">
        <v>2.1209143734039</v>
      </c>
      <c r="L300" s="75">
        <v>3465.09765625</v>
      </c>
      <c r="M300" s="75">
        <v>3285.5234375</v>
      </c>
      <c r="N300" s="75">
        <v>0.94817628922345</v>
      </c>
    </row>
    <row r="301">
      <c r="C301" s="73">
        <v>299.0</v>
      </c>
      <c r="D301" s="74">
        <v>1.0</v>
      </c>
      <c r="E301" s="75">
        <v>35.08</v>
      </c>
      <c r="F301" s="75">
        <v>98.89</v>
      </c>
      <c r="G301" s="75">
        <v>63.81</v>
      </c>
      <c r="H301" s="75">
        <v>1.81898513239647</v>
      </c>
      <c r="I301" s="75">
        <v>331.43697810173</v>
      </c>
      <c r="J301" s="75">
        <v>365.417173624038</v>
      </c>
      <c r="K301" s="75">
        <v>1.10252385149335</v>
      </c>
      <c r="L301" s="75">
        <v>3475.25390625</v>
      </c>
      <c r="M301" s="75">
        <v>3286.04296875</v>
      </c>
      <c r="N301" s="75">
        <v>0.945554787476184</v>
      </c>
    </row>
    <row r="302">
      <c r="C302" s="73">
        <v>300.0</v>
      </c>
      <c r="D302" s="74">
        <v>1.0</v>
      </c>
      <c r="E302" s="75">
        <v>11.55</v>
      </c>
      <c r="F302" s="75">
        <v>98.71</v>
      </c>
      <c r="G302" s="75">
        <v>87.16</v>
      </c>
      <c r="H302" s="75">
        <v>7.54632016156728</v>
      </c>
      <c r="I302" s="75">
        <v>295.764481782913</v>
      </c>
      <c r="J302" s="75">
        <v>917.027878284454</v>
      </c>
      <c r="K302" s="75">
        <v>3.10053415730134</v>
      </c>
      <c r="L302" s="75">
        <v>3474.31640625</v>
      </c>
      <c r="M302" s="75">
        <v>3294.87109375</v>
      </c>
      <c r="N302" s="75">
        <v>0.948350900862917</v>
      </c>
    </row>
    <row r="303">
      <c r="C303" s="73">
        <v>301.0</v>
      </c>
      <c r="D303" s="74">
        <v>1.0</v>
      </c>
      <c r="E303" s="75">
        <v>9.54</v>
      </c>
      <c r="F303" s="75">
        <v>99.27</v>
      </c>
      <c r="G303" s="75">
        <v>89.73</v>
      </c>
      <c r="H303" s="75">
        <v>9.40566037956882</v>
      </c>
      <c r="I303" s="75">
        <v>499.861985445022</v>
      </c>
      <c r="J303" s="75">
        <v>761.788876771926</v>
      </c>
      <c r="K303" s="75">
        <v>1.5239984214717</v>
      </c>
      <c r="L303" s="75">
        <v>3461.80234375</v>
      </c>
      <c r="M303" s="75">
        <v>3282.35546875</v>
      </c>
      <c r="N303" s="75">
        <v>0.948163743281306</v>
      </c>
    </row>
    <row r="304">
      <c r="C304" s="73">
        <v>302.0</v>
      </c>
      <c r="D304" s="74">
        <v>1.0</v>
      </c>
      <c r="E304" s="75">
        <v>26.69</v>
      </c>
      <c r="F304" s="75">
        <v>99.08</v>
      </c>
      <c r="G304" s="75">
        <v>72.39</v>
      </c>
      <c r="H304" s="75">
        <v>2.71225182504328</v>
      </c>
      <c r="I304" s="75">
        <v>254.691813230514</v>
      </c>
      <c r="J304" s="75">
        <v>453.568256139755</v>
      </c>
      <c r="K304" s="75">
        <v>1.78085133709909</v>
      </c>
      <c r="L304" s="75">
        <v>3258.003671875</v>
      </c>
      <c r="M304" s="75">
        <v>3251.75817418981</v>
      </c>
      <c r="N304" s="75">
        <v>0.998083029267554</v>
      </c>
    </row>
    <row r="305">
      <c r="C305" s="73">
        <v>303.0</v>
      </c>
      <c r="D305" s="74">
        <v>2.0</v>
      </c>
      <c r="E305" s="75">
        <v>9.8</v>
      </c>
      <c r="F305" s="75">
        <v>99.2</v>
      </c>
      <c r="G305" s="75">
        <v>89.4</v>
      </c>
      <c r="H305" s="75">
        <v>9.12244907889153</v>
      </c>
      <c r="I305" s="75">
        <v>365.545298576355</v>
      </c>
      <c r="J305" s="75">
        <v>2294.68534350395</v>
      </c>
      <c r="K305" s="75">
        <v>6.27743087502639</v>
      </c>
      <c r="L305" s="75">
        <v>3283.41796875</v>
      </c>
      <c r="M305" s="75">
        <v>3283.66796875</v>
      </c>
      <c r="N305" s="75">
        <v>1.00007614016929</v>
      </c>
    </row>
    <row r="306">
      <c r="C306" s="73">
        <v>304.0</v>
      </c>
      <c r="D306" s="74">
        <v>1.0</v>
      </c>
      <c r="E306" s="75">
        <v>11.35</v>
      </c>
      <c r="F306" s="75">
        <v>99.04</v>
      </c>
      <c r="G306" s="75">
        <v>87.69</v>
      </c>
      <c r="H306" s="75">
        <v>7.72599140642805</v>
      </c>
      <c r="I306" s="75">
        <v>960.412843227386</v>
      </c>
      <c r="J306" s="75">
        <v>1332.97863435745</v>
      </c>
      <c r="K306" s="75">
        <v>1.38792254160001</v>
      </c>
      <c r="L306" s="75">
        <v>3258.274453125</v>
      </c>
      <c r="M306" s="75">
        <v>3434.26171875</v>
      </c>
      <c r="N306" s="75">
        <v>1.05401241305998</v>
      </c>
    </row>
    <row r="307">
      <c r="C307" s="73">
        <v>305.0</v>
      </c>
      <c r="D307" s="74">
        <v>1.0</v>
      </c>
      <c r="E307" s="75">
        <v>11.35</v>
      </c>
      <c r="F307" s="75">
        <v>99.09</v>
      </c>
      <c r="G307" s="75">
        <v>87.74</v>
      </c>
      <c r="H307" s="75">
        <v>7.73039637351684</v>
      </c>
      <c r="I307" s="75">
        <v>211.937972068786</v>
      </c>
      <c r="J307" s="75">
        <v>308.410036563873</v>
      </c>
      <c r="K307" s="75">
        <v>1.45519008959742</v>
      </c>
      <c r="L307" s="75">
        <v>2341.55234375</v>
      </c>
      <c r="M307" s="75">
        <v>2333.30020254629</v>
      </c>
      <c r="N307" s="75">
        <v>0.996475781877893</v>
      </c>
    </row>
    <row r="308">
      <c r="C308" s="73">
        <v>306.0</v>
      </c>
      <c r="D308" s="74">
        <v>1.0</v>
      </c>
      <c r="E308" s="75">
        <v>11.35</v>
      </c>
      <c r="F308" s="75">
        <v>99.05</v>
      </c>
      <c r="G308" s="75">
        <v>87.7</v>
      </c>
      <c r="H308" s="75">
        <v>7.72687208475518</v>
      </c>
      <c r="I308" s="75">
        <v>169.780443906784</v>
      </c>
      <c r="J308" s="75">
        <v>241.215822458267</v>
      </c>
      <c r="K308" s="75">
        <v>1.42075151241036</v>
      </c>
      <c r="L308" s="75">
        <v>2398.03052455357</v>
      </c>
      <c r="M308" s="75">
        <v>2383.01395089285</v>
      </c>
      <c r="N308" s="75">
        <v>0.9937379555819</v>
      </c>
    </row>
    <row r="309">
      <c r="C309" s="73">
        <v>307.0</v>
      </c>
      <c r="D309" s="74">
        <v>1.0</v>
      </c>
      <c r="E309" s="75">
        <v>11.35</v>
      </c>
      <c r="F309" s="75">
        <v>99.11</v>
      </c>
      <c r="G309" s="75">
        <v>87.76</v>
      </c>
      <c r="H309" s="75">
        <v>7.7321587804732</v>
      </c>
      <c r="I309" s="75">
        <v>254.675971031188</v>
      </c>
      <c r="J309" s="75">
        <v>506.995783805847</v>
      </c>
      <c r="K309" s="75">
        <v>1.99074840768451</v>
      </c>
      <c r="L309" s="75">
        <v>2475.9020703125</v>
      </c>
      <c r="M309" s="75">
        <v>2444.17838541666</v>
      </c>
      <c r="N309" s="75">
        <v>0.987187019520594</v>
      </c>
    </row>
    <row r="310">
      <c r="C310" s="73">
        <v>308.0</v>
      </c>
      <c r="D310" s="74">
        <v>1.0</v>
      </c>
      <c r="E310" s="75">
        <v>11.35</v>
      </c>
      <c r="F310" s="75">
        <v>99.04</v>
      </c>
      <c r="G310" s="75">
        <v>87.69</v>
      </c>
      <c r="H310" s="75">
        <v>7.72599140642805</v>
      </c>
      <c r="I310" s="75">
        <v>255.148333549499</v>
      </c>
      <c r="J310" s="75">
        <v>438.108566761016</v>
      </c>
      <c r="K310" s="75">
        <v>1.71707398855506</v>
      </c>
      <c r="L310" s="75">
        <v>2454.66796875</v>
      </c>
      <c r="M310" s="75">
        <v>2478.23828125</v>
      </c>
      <c r="N310" s="75">
        <v>1.0096022406289</v>
      </c>
    </row>
    <row r="311">
      <c r="C311" s="73">
        <v>309.0</v>
      </c>
      <c r="D311" s="74">
        <v>1.0</v>
      </c>
      <c r="E311" s="75">
        <v>11.35</v>
      </c>
      <c r="F311" s="75">
        <v>99.05</v>
      </c>
      <c r="G311" s="75">
        <v>87.7</v>
      </c>
      <c r="H311" s="75">
        <v>7.72687208475518</v>
      </c>
      <c r="I311" s="75">
        <v>242.751725673675</v>
      </c>
      <c r="J311" s="75">
        <v>381.379394292831</v>
      </c>
      <c r="K311" s="75">
        <v>1.57106769574733</v>
      </c>
      <c r="L311" s="75">
        <v>2485.8362890625</v>
      </c>
      <c r="M311" s="75">
        <v>2486.3359375</v>
      </c>
      <c r="N311" s="75">
        <v>1.00020099812674</v>
      </c>
    </row>
    <row r="312">
      <c r="C312" s="73">
        <v>310.0</v>
      </c>
      <c r="D312" s="74">
        <v>1.0</v>
      </c>
      <c r="E312" s="75">
        <v>11.35</v>
      </c>
      <c r="F312" s="75">
        <v>98.81</v>
      </c>
      <c r="G312" s="75">
        <v>87.46</v>
      </c>
      <c r="H312" s="75">
        <v>7.70572687733626</v>
      </c>
      <c r="I312" s="75">
        <v>276.831158638</v>
      </c>
      <c r="J312" s="75">
        <v>430.519176721572</v>
      </c>
      <c r="K312" s="75">
        <v>1.55516878533367</v>
      </c>
      <c r="L312" s="75">
        <v>2350.5484375</v>
      </c>
      <c r="M312" s="75">
        <v>2317.34505208333</v>
      </c>
      <c r="N312" s="75">
        <v>0.985874196469662</v>
      </c>
    </row>
    <row r="313">
      <c r="C313" s="73">
        <v>311.0</v>
      </c>
      <c r="D313" s="74">
        <v>1.0</v>
      </c>
      <c r="E313" s="75">
        <v>11.35</v>
      </c>
      <c r="F313" s="75">
        <v>97.26</v>
      </c>
      <c r="G313" s="75">
        <v>85.91</v>
      </c>
      <c r="H313" s="75">
        <v>7.56916291971385</v>
      </c>
      <c r="I313" s="75">
        <v>198.509579420089</v>
      </c>
      <c r="J313" s="75">
        <v>336.060245275497</v>
      </c>
      <c r="K313" s="75">
        <v>1.69291701819749</v>
      </c>
      <c r="L313" s="75">
        <v>2428.63582589285</v>
      </c>
      <c r="M313" s="75">
        <v>2407.28050595238</v>
      </c>
      <c r="N313" s="75">
        <v>0.991206866129208</v>
      </c>
    </row>
    <row r="314">
      <c r="C314" s="73">
        <v>312.0</v>
      </c>
      <c r="D314" s="74">
        <v>1.0</v>
      </c>
      <c r="E314" s="75">
        <v>11.35</v>
      </c>
      <c r="F314" s="75">
        <v>98.83</v>
      </c>
      <c r="G314" s="75">
        <v>87.48</v>
      </c>
      <c r="H314" s="75">
        <v>7.70748928429262</v>
      </c>
      <c r="I314" s="75">
        <v>216.689865589141</v>
      </c>
      <c r="J314" s="75">
        <v>342.309588193893</v>
      </c>
      <c r="K314" s="75">
        <v>1.57972126321281</v>
      </c>
      <c r="L314" s="75">
        <v>2469.23102678571</v>
      </c>
      <c r="M314" s="75">
        <v>2426.65718005952</v>
      </c>
      <c r="N314" s="75">
        <v>0.982758257018335</v>
      </c>
    </row>
    <row r="315">
      <c r="C315" s="73">
        <v>313.0</v>
      </c>
      <c r="D315" s="74">
        <v>1.0</v>
      </c>
      <c r="E315" s="75">
        <v>11.35</v>
      </c>
      <c r="F315" s="75">
        <v>97.46</v>
      </c>
      <c r="G315" s="75">
        <v>86.11</v>
      </c>
      <c r="H315" s="75">
        <v>7.58678436352216</v>
      </c>
      <c r="I315" s="75">
        <v>215.593706607818</v>
      </c>
      <c r="J315" s="75">
        <v>346.279038190841</v>
      </c>
      <c r="K315" s="75">
        <v>1.60616487206071</v>
      </c>
      <c r="L315" s="75">
        <v>2417.83677455357</v>
      </c>
      <c r="M315" s="75">
        <v>2376.0706845238</v>
      </c>
      <c r="N315" s="75">
        <v>0.982725843833079</v>
      </c>
    </row>
    <row r="316">
      <c r="B316" s="2" t="s">
        <v>98</v>
      </c>
      <c r="C316" s="73">
        <v>314.0</v>
      </c>
      <c r="D316" s="73" t="s">
        <v>74</v>
      </c>
      <c r="E316" s="77">
        <v>98.79</v>
      </c>
      <c r="F316" s="75" t="s">
        <v>74</v>
      </c>
      <c r="G316" s="75" t="s">
        <v>74</v>
      </c>
      <c r="H316" s="75" t="s">
        <v>74</v>
      </c>
      <c r="I316" s="77">
        <v>173.8474</v>
      </c>
      <c r="J316" s="77">
        <v>173.4657</v>
      </c>
      <c r="K316" s="77">
        <v>0.997805</v>
      </c>
      <c r="L316" s="77">
        <v>3203.961</v>
      </c>
      <c r="M316" s="77">
        <v>3198.194</v>
      </c>
      <c r="N316" s="77">
        <v>0.9982</v>
      </c>
    </row>
    <row r="317">
      <c r="C317" s="73">
        <v>315.0</v>
      </c>
      <c r="D317" s="73" t="s">
        <v>74</v>
      </c>
      <c r="E317" s="77">
        <v>86.54</v>
      </c>
      <c r="F317" s="75" t="s">
        <v>74</v>
      </c>
      <c r="G317" s="75" t="s">
        <v>74</v>
      </c>
      <c r="H317" s="75" t="s">
        <v>74</v>
      </c>
      <c r="I317" s="77">
        <v>135.9348</v>
      </c>
      <c r="J317" s="77">
        <v>136.4205</v>
      </c>
      <c r="K317" s="77">
        <v>1.003574</v>
      </c>
      <c r="L317" s="77">
        <v>3168.692</v>
      </c>
      <c r="M317" s="77">
        <v>2925.678</v>
      </c>
      <c r="N317" s="77">
        <v>0.923308</v>
      </c>
    </row>
    <row r="318">
      <c r="C318" s="73">
        <v>316.0</v>
      </c>
      <c r="D318" s="73" t="s">
        <v>74</v>
      </c>
      <c r="E318" s="77">
        <v>99.03</v>
      </c>
      <c r="F318" s="75" t="s">
        <v>74</v>
      </c>
      <c r="G318" s="75" t="s">
        <v>74</v>
      </c>
      <c r="H318" s="75" t="s">
        <v>74</v>
      </c>
      <c r="I318" s="77">
        <v>108.276</v>
      </c>
      <c r="J318" s="77">
        <v>101.4907</v>
      </c>
      <c r="K318" s="77">
        <v>0.937334</v>
      </c>
      <c r="L318" s="77">
        <v>3116.648</v>
      </c>
      <c r="M318" s="77">
        <v>3087.988</v>
      </c>
      <c r="N318" s="77">
        <v>0.990804</v>
      </c>
    </row>
    <row r="319">
      <c r="C319" s="73">
        <v>317.0</v>
      </c>
      <c r="D319" s="73" t="s">
        <v>74</v>
      </c>
      <c r="E319" s="77">
        <v>99.02</v>
      </c>
      <c r="F319" s="75" t="s">
        <v>74</v>
      </c>
      <c r="G319" s="75" t="s">
        <v>74</v>
      </c>
      <c r="H319" s="75" t="s">
        <v>74</v>
      </c>
      <c r="I319" s="77">
        <v>105.2562</v>
      </c>
      <c r="J319" s="77">
        <v>99.15558</v>
      </c>
      <c r="K319" s="77">
        <v>0.94204</v>
      </c>
      <c r="L319" s="77">
        <v>3116.953</v>
      </c>
      <c r="M319" s="77">
        <v>3296.398</v>
      </c>
      <c r="N319" s="77">
        <v>1.057571</v>
      </c>
    </row>
    <row r="320">
      <c r="C320" s="73">
        <v>318.0</v>
      </c>
      <c r="D320" s="73" t="s">
        <v>74</v>
      </c>
      <c r="E320" s="77">
        <v>98.71</v>
      </c>
      <c r="F320" s="75" t="s">
        <v>74</v>
      </c>
      <c r="G320" s="75" t="s">
        <v>74</v>
      </c>
      <c r="H320" s="75" t="s">
        <v>74</v>
      </c>
      <c r="I320" s="77">
        <v>134.943</v>
      </c>
      <c r="J320" s="77">
        <v>132.4244</v>
      </c>
      <c r="K320" s="77">
        <v>0.981336</v>
      </c>
      <c r="L320" s="77">
        <v>3303.113</v>
      </c>
      <c r="M320" s="77">
        <v>3123.664</v>
      </c>
      <c r="N320" s="77">
        <v>0.945673</v>
      </c>
    </row>
    <row r="321">
      <c r="C321" s="73">
        <v>319.0</v>
      </c>
      <c r="D321" s="73" t="s">
        <v>74</v>
      </c>
      <c r="E321" s="77">
        <v>97.23</v>
      </c>
      <c r="F321" s="75" t="s">
        <v>74</v>
      </c>
      <c r="G321" s="75" t="s">
        <v>74</v>
      </c>
      <c r="H321" s="75" t="s">
        <v>74</v>
      </c>
      <c r="I321" s="77">
        <v>184.9353</v>
      </c>
      <c r="J321" s="77">
        <v>189.6847</v>
      </c>
      <c r="K321" s="77">
        <v>1.025682</v>
      </c>
      <c r="L321" s="77">
        <v>3160.761</v>
      </c>
      <c r="M321" s="77">
        <v>3161.754</v>
      </c>
      <c r="N321" s="77">
        <v>1.000314</v>
      </c>
    </row>
    <row r="322">
      <c r="C322" s="73">
        <v>320.0</v>
      </c>
      <c r="D322" s="73" t="s">
        <v>74</v>
      </c>
      <c r="E322" s="77">
        <v>98.81</v>
      </c>
      <c r="F322" s="75" t="s">
        <v>74</v>
      </c>
      <c r="G322" s="75" t="s">
        <v>74</v>
      </c>
      <c r="H322" s="75" t="s">
        <v>74</v>
      </c>
      <c r="I322" s="77">
        <v>189.3866</v>
      </c>
      <c r="J322" s="77">
        <v>188.2281</v>
      </c>
      <c r="K322" s="77">
        <v>0.993883</v>
      </c>
      <c r="L322" s="77">
        <v>3171.059</v>
      </c>
      <c r="M322" s="77">
        <v>3163.028</v>
      </c>
      <c r="N322" s="77">
        <v>0.997467</v>
      </c>
    </row>
    <row r="323">
      <c r="C323" s="73">
        <v>321.0</v>
      </c>
      <c r="D323" s="73" t="s">
        <v>74</v>
      </c>
      <c r="E323" s="77">
        <v>97.37</v>
      </c>
      <c r="F323" s="75" t="s">
        <v>74</v>
      </c>
      <c r="G323" s="75" t="s">
        <v>74</v>
      </c>
      <c r="H323" s="75" t="s">
        <v>74</v>
      </c>
      <c r="I323" s="77">
        <v>142.3694</v>
      </c>
      <c r="J323" s="77">
        <v>138.7725</v>
      </c>
      <c r="K323" s="77">
        <v>0.974736</v>
      </c>
      <c r="L323" s="77">
        <v>3164.633</v>
      </c>
      <c r="M323" s="77">
        <v>3170.131</v>
      </c>
      <c r="N323" s="77">
        <v>1.001737</v>
      </c>
    </row>
    <row r="324">
      <c r="C324" s="73">
        <v>322.0</v>
      </c>
      <c r="D324" s="73" t="s">
        <v>74</v>
      </c>
      <c r="E324" s="77">
        <v>98.83</v>
      </c>
      <c r="F324" s="75" t="s">
        <v>74</v>
      </c>
      <c r="G324" s="75" t="s">
        <v>74</v>
      </c>
      <c r="H324" s="75" t="s">
        <v>74</v>
      </c>
      <c r="I324" s="77">
        <v>168.1719</v>
      </c>
      <c r="J324" s="77">
        <v>168.9897</v>
      </c>
      <c r="K324" s="77">
        <v>1.004863</v>
      </c>
      <c r="L324" s="77">
        <v>3112.676</v>
      </c>
      <c r="M324" s="77">
        <v>3172.723</v>
      </c>
      <c r="N324" s="77">
        <v>1.019291</v>
      </c>
    </row>
    <row r="325">
      <c r="C325" s="73">
        <v>323.0</v>
      </c>
      <c r="D325" s="73" t="s">
        <v>74</v>
      </c>
      <c r="E325" s="77">
        <v>98.85</v>
      </c>
      <c r="F325" s="75" t="s">
        <v>74</v>
      </c>
      <c r="G325" s="75" t="s">
        <v>74</v>
      </c>
      <c r="H325" s="75" t="s">
        <v>74</v>
      </c>
      <c r="I325" s="77">
        <v>104.7653</v>
      </c>
      <c r="J325" s="77">
        <v>108.0607</v>
      </c>
      <c r="K325" s="77">
        <v>1.031455</v>
      </c>
      <c r="L325" s="77">
        <v>3379.82</v>
      </c>
      <c r="M325" s="77">
        <v>3200.375</v>
      </c>
      <c r="N325" s="77">
        <v>0.946907</v>
      </c>
    </row>
    <row r="326">
      <c r="C326" s="73">
        <v>324.0</v>
      </c>
      <c r="D326" s="73" t="s">
        <v>74</v>
      </c>
      <c r="E326" s="77">
        <v>98.6</v>
      </c>
      <c r="F326" s="75" t="s">
        <v>74</v>
      </c>
      <c r="G326" s="75" t="s">
        <v>74</v>
      </c>
      <c r="H326" s="75" t="s">
        <v>74</v>
      </c>
      <c r="I326" s="77">
        <v>131.7443</v>
      </c>
      <c r="J326" s="77">
        <v>135.0009</v>
      </c>
      <c r="K326" s="77">
        <v>1.024719</v>
      </c>
      <c r="L326" s="77">
        <v>3169.477</v>
      </c>
      <c r="M326" s="77">
        <v>3140.319</v>
      </c>
      <c r="N326" s="77">
        <v>0.990801</v>
      </c>
    </row>
    <row r="327">
      <c r="C327" s="73">
        <v>325.0</v>
      </c>
      <c r="D327" s="73" t="s">
        <v>74</v>
      </c>
      <c r="E327" s="77">
        <v>98.71</v>
      </c>
      <c r="F327" s="75" t="s">
        <v>74</v>
      </c>
      <c r="G327" s="75" t="s">
        <v>74</v>
      </c>
      <c r="H327" s="75" t="s">
        <v>74</v>
      </c>
      <c r="I327" s="77">
        <v>207.7912</v>
      </c>
      <c r="J327" s="77">
        <v>212.1265</v>
      </c>
      <c r="K327" s="77">
        <v>1.020864</v>
      </c>
      <c r="L327" s="77">
        <v>3142.48</v>
      </c>
      <c r="M327" s="77">
        <v>3169.477</v>
      </c>
      <c r="N327" s="77">
        <v>1.008591</v>
      </c>
    </row>
    <row r="328">
      <c r="C328" s="73">
        <v>326.0</v>
      </c>
      <c r="D328" s="73" t="s">
        <v>74</v>
      </c>
      <c r="E328" s="77">
        <v>99.01</v>
      </c>
      <c r="F328" s="75" t="s">
        <v>74</v>
      </c>
      <c r="G328" s="75" t="s">
        <v>74</v>
      </c>
      <c r="H328" s="75" t="s">
        <v>74</v>
      </c>
      <c r="I328" s="77">
        <v>191.6784</v>
      </c>
      <c r="J328" s="77">
        <v>187.0442</v>
      </c>
      <c r="K328" s="77">
        <v>0.975823</v>
      </c>
      <c r="L328" s="77">
        <v>3112.793</v>
      </c>
      <c r="M328" s="77">
        <v>3172.98</v>
      </c>
      <c r="N328" s="77">
        <v>1.019336</v>
      </c>
    </row>
    <row r="329">
      <c r="C329" s="73">
        <v>327.0</v>
      </c>
      <c r="D329" s="73" t="s">
        <v>74</v>
      </c>
      <c r="E329" s="77">
        <v>97.24</v>
      </c>
      <c r="F329" s="75" t="s">
        <v>74</v>
      </c>
      <c r="G329" s="75" t="s">
        <v>74</v>
      </c>
      <c r="H329" s="75" t="s">
        <v>74</v>
      </c>
      <c r="I329" s="77">
        <v>269.9976</v>
      </c>
      <c r="J329" s="77">
        <v>277.4675</v>
      </c>
      <c r="K329" s="77">
        <v>1.027666</v>
      </c>
      <c r="L329" s="77">
        <v>3144.574</v>
      </c>
      <c r="M329" s="77">
        <v>3150.796</v>
      </c>
      <c r="N329" s="77">
        <v>1.001979</v>
      </c>
    </row>
    <row r="330">
      <c r="C330" s="73">
        <v>328.0</v>
      </c>
      <c r="D330" s="73" t="s">
        <v>74</v>
      </c>
      <c r="E330" s="77">
        <v>92.19</v>
      </c>
      <c r="F330" s="75" t="s">
        <v>74</v>
      </c>
      <c r="G330" s="75" t="s">
        <v>74</v>
      </c>
      <c r="H330" s="75" t="s">
        <v>74</v>
      </c>
      <c r="I330" s="77">
        <v>137.9271</v>
      </c>
      <c r="J330" s="77">
        <v>144.1274</v>
      </c>
      <c r="K330" s="77">
        <v>1.044953</v>
      </c>
      <c r="L330" s="77">
        <v>3359.183</v>
      </c>
      <c r="M330" s="77">
        <v>3174.271</v>
      </c>
      <c r="N330" s="77">
        <v>0.944953</v>
      </c>
    </row>
    <row r="331">
      <c r="C331" s="73">
        <v>329.0</v>
      </c>
      <c r="D331" s="73" t="s">
        <v>74</v>
      </c>
      <c r="E331" s="77">
        <v>98.15</v>
      </c>
      <c r="F331" s="75" t="s">
        <v>74</v>
      </c>
      <c r="G331" s="75" t="s">
        <v>74</v>
      </c>
      <c r="H331" s="75" t="s">
        <v>74</v>
      </c>
      <c r="I331" s="77">
        <v>143.2149</v>
      </c>
      <c r="J331" s="77">
        <v>155.0488</v>
      </c>
      <c r="K331" s="77">
        <v>1.08263</v>
      </c>
      <c r="L331" s="77">
        <v>3357.93</v>
      </c>
      <c r="M331" s="77">
        <v>3178.484</v>
      </c>
      <c r="N331" s="77">
        <v>0.946561</v>
      </c>
    </row>
    <row r="332">
      <c r="C332" s="73">
        <v>330.0</v>
      </c>
      <c r="D332" s="73" t="s">
        <v>74</v>
      </c>
      <c r="E332" s="77">
        <v>88.51</v>
      </c>
      <c r="F332" s="75" t="s">
        <v>74</v>
      </c>
      <c r="G332" s="75" t="s">
        <v>74</v>
      </c>
      <c r="H332" s="75" t="s">
        <v>74</v>
      </c>
      <c r="I332" s="77">
        <v>150.209</v>
      </c>
      <c r="J332" s="77">
        <v>151.6223</v>
      </c>
      <c r="K332" s="77">
        <v>1.009409</v>
      </c>
      <c r="L332" s="77">
        <v>3352.93</v>
      </c>
      <c r="M332" s="77">
        <v>3173.484</v>
      </c>
      <c r="N332" s="77">
        <v>0.946481</v>
      </c>
    </row>
    <row r="333">
      <c r="C333" s="73">
        <v>331.0</v>
      </c>
      <c r="D333" s="73" t="s">
        <v>74</v>
      </c>
      <c r="E333" s="77">
        <v>98.59</v>
      </c>
      <c r="F333" s="75" t="s">
        <v>74</v>
      </c>
      <c r="G333" s="75" t="s">
        <v>74</v>
      </c>
      <c r="H333" s="75" t="s">
        <v>74</v>
      </c>
      <c r="I333" s="77">
        <v>183.1488</v>
      </c>
      <c r="J333" s="77">
        <v>185.5861</v>
      </c>
      <c r="K333" s="77">
        <v>1.013308</v>
      </c>
      <c r="L333" s="77">
        <v>3120.034</v>
      </c>
      <c r="M333" s="77">
        <v>3171.984</v>
      </c>
      <c r="N333" s="77">
        <v>1.01665</v>
      </c>
    </row>
    <row r="334">
      <c r="C334" s="73">
        <v>332.0</v>
      </c>
      <c r="D334" s="73" t="s">
        <v>74</v>
      </c>
      <c r="E334" s="77">
        <v>84.54</v>
      </c>
      <c r="F334" s="75" t="s">
        <v>74</v>
      </c>
      <c r="G334" s="75" t="s">
        <v>74</v>
      </c>
      <c r="H334" s="75" t="s">
        <v>74</v>
      </c>
      <c r="I334" s="77">
        <v>97.98329</v>
      </c>
      <c r="J334" s="77">
        <v>96.31686</v>
      </c>
      <c r="K334" s="77">
        <v>0.982993</v>
      </c>
      <c r="L334" s="77">
        <v>3143.59</v>
      </c>
      <c r="M334" s="77">
        <v>3329.285</v>
      </c>
      <c r="N334" s="77">
        <v>1.059071</v>
      </c>
    </row>
    <row r="335">
      <c r="C335" s="73">
        <v>333.0</v>
      </c>
      <c r="D335" s="73" t="s">
        <v>74</v>
      </c>
      <c r="E335" s="77">
        <v>99.0</v>
      </c>
      <c r="F335" s="75" t="s">
        <v>74</v>
      </c>
      <c r="G335" s="75" t="s">
        <v>74</v>
      </c>
      <c r="H335" s="75" t="s">
        <v>74</v>
      </c>
      <c r="I335" s="77">
        <v>179.7822</v>
      </c>
      <c r="J335" s="77">
        <v>183.723</v>
      </c>
      <c r="K335" s="77">
        <v>1.02192</v>
      </c>
      <c r="L335" s="77">
        <v>3148.809</v>
      </c>
      <c r="M335" s="77">
        <v>3143.355</v>
      </c>
      <c r="N335" s="77">
        <v>0.998268</v>
      </c>
    </row>
    <row r="336">
      <c r="C336" s="73">
        <v>334.0</v>
      </c>
      <c r="D336" s="73" t="s">
        <v>74</v>
      </c>
      <c r="E336" s="77">
        <v>83.09</v>
      </c>
      <c r="F336" s="75" t="s">
        <v>74</v>
      </c>
      <c r="G336" s="75" t="s">
        <v>74</v>
      </c>
      <c r="H336" s="75" t="s">
        <v>74</v>
      </c>
      <c r="I336" s="77">
        <v>111.9139</v>
      </c>
      <c r="J336" s="77">
        <v>113.3898</v>
      </c>
      <c r="K336" s="77">
        <v>1.013188</v>
      </c>
      <c r="L336" s="77">
        <v>3110.824</v>
      </c>
      <c r="M336" s="77">
        <v>3172.012</v>
      </c>
      <c r="N336" s="77">
        <v>1.019669</v>
      </c>
    </row>
    <row r="337">
      <c r="C337" s="73">
        <v>335.0</v>
      </c>
      <c r="D337" s="73" t="s">
        <v>74</v>
      </c>
      <c r="E337" s="77">
        <v>98.28</v>
      </c>
      <c r="F337" s="75" t="s">
        <v>74</v>
      </c>
      <c r="G337" s="75" t="s">
        <v>74</v>
      </c>
      <c r="H337" s="75" t="s">
        <v>74</v>
      </c>
      <c r="I337" s="77">
        <v>239.6446</v>
      </c>
      <c r="J337" s="77">
        <v>232.9859</v>
      </c>
      <c r="K337" s="77">
        <v>0.972214</v>
      </c>
      <c r="L337" s="77">
        <v>3143.895</v>
      </c>
      <c r="M337" s="77">
        <v>3140.105</v>
      </c>
      <c r="N337" s="77">
        <v>0.998795</v>
      </c>
    </row>
    <row r="338">
      <c r="C338" s="73">
        <v>336.0</v>
      </c>
      <c r="D338" s="73" t="s">
        <v>74</v>
      </c>
      <c r="E338" s="77">
        <v>99.09</v>
      </c>
      <c r="F338" s="75" t="s">
        <v>74</v>
      </c>
      <c r="G338" s="75" t="s">
        <v>74</v>
      </c>
      <c r="H338" s="75" t="s">
        <v>74</v>
      </c>
      <c r="I338" s="77">
        <v>184.1592</v>
      </c>
      <c r="J338" s="77">
        <v>182.9453</v>
      </c>
      <c r="K338" s="77">
        <v>0.993408</v>
      </c>
      <c r="L338" s="77">
        <v>3173.523</v>
      </c>
      <c r="M338" s="77">
        <v>3171.522</v>
      </c>
      <c r="N338" s="77">
        <v>0.999369</v>
      </c>
    </row>
    <row r="339">
      <c r="C339" s="73">
        <v>337.0</v>
      </c>
      <c r="D339" s="73" t="s">
        <v>74</v>
      </c>
      <c r="E339" s="77">
        <v>98.79</v>
      </c>
      <c r="F339" s="75" t="s">
        <v>74</v>
      </c>
      <c r="G339" s="75" t="s">
        <v>74</v>
      </c>
      <c r="H339" s="75" t="s">
        <v>74</v>
      </c>
      <c r="I339" s="77">
        <v>132.3269</v>
      </c>
      <c r="J339" s="77">
        <v>131.1369</v>
      </c>
      <c r="K339" s="77">
        <v>0.991007</v>
      </c>
      <c r="L339" s="77">
        <v>3358.613</v>
      </c>
      <c r="M339" s="77">
        <v>3173.845</v>
      </c>
      <c r="N339" s="77">
        <v>0.944987</v>
      </c>
    </row>
    <row r="340">
      <c r="C340" s="73">
        <v>338.0</v>
      </c>
      <c r="D340" s="73" t="s">
        <v>74</v>
      </c>
      <c r="E340" s="77">
        <v>97.79</v>
      </c>
      <c r="F340" s="75" t="s">
        <v>74</v>
      </c>
      <c r="G340" s="75" t="s">
        <v>74</v>
      </c>
      <c r="H340" s="75" t="s">
        <v>74</v>
      </c>
      <c r="I340" s="77">
        <v>270.1731</v>
      </c>
      <c r="J340" s="77">
        <v>267.3272</v>
      </c>
      <c r="K340" s="77">
        <v>0.989466</v>
      </c>
      <c r="L340" s="77">
        <v>3210.665</v>
      </c>
      <c r="M340" s="77">
        <v>3208.18</v>
      </c>
      <c r="N340" s="77">
        <v>0.999226</v>
      </c>
    </row>
    <row r="341">
      <c r="C341" s="73">
        <v>339.0</v>
      </c>
      <c r="D341" s="73" t="s">
        <v>74</v>
      </c>
      <c r="E341" s="77">
        <v>98.03</v>
      </c>
      <c r="F341" s="75" t="s">
        <v>74</v>
      </c>
      <c r="G341" s="75" t="s">
        <v>74</v>
      </c>
      <c r="H341" s="75" t="s">
        <v>74</v>
      </c>
      <c r="I341" s="77">
        <v>160.9524</v>
      </c>
      <c r="J341" s="77">
        <v>160.0507</v>
      </c>
      <c r="K341" s="77">
        <v>0.994398</v>
      </c>
      <c r="L341" s="77">
        <v>3147.367</v>
      </c>
      <c r="M341" s="77">
        <v>3150.367</v>
      </c>
      <c r="N341" s="77">
        <v>1.000953</v>
      </c>
    </row>
    <row r="342">
      <c r="C342" s="73">
        <v>340.0</v>
      </c>
      <c r="D342" s="73" t="s">
        <v>74</v>
      </c>
      <c r="E342" s="77">
        <v>98.02</v>
      </c>
      <c r="F342" s="75" t="s">
        <v>74</v>
      </c>
      <c r="G342" s="75" t="s">
        <v>74</v>
      </c>
      <c r="H342" s="75" t="s">
        <v>74</v>
      </c>
      <c r="I342" s="77">
        <v>208.9448</v>
      </c>
      <c r="J342" s="77">
        <v>217.2865</v>
      </c>
      <c r="K342" s="77">
        <v>1.039923</v>
      </c>
      <c r="L342" s="77">
        <v>3322.164</v>
      </c>
      <c r="M342" s="77">
        <v>3114.097</v>
      </c>
      <c r="N342" s="77">
        <v>0.93737</v>
      </c>
    </row>
    <row r="343">
      <c r="C343" s="73">
        <v>341.0</v>
      </c>
      <c r="D343" s="73" t="s">
        <v>74</v>
      </c>
      <c r="E343" s="77">
        <v>98.69</v>
      </c>
      <c r="F343" s="75" t="s">
        <v>74</v>
      </c>
      <c r="G343" s="75" t="s">
        <v>74</v>
      </c>
      <c r="H343" s="75" t="s">
        <v>74</v>
      </c>
      <c r="I343" s="77">
        <v>146.4586</v>
      </c>
      <c r="J343" s="77">
        <v>146.8952</v>
      </c>
      <c r="K343" s="77">
        <v>1.002981</v>
      </c>
      <c r="L343" s="77">
        <v>3144.942</v>
      </c>
      <c r="M343" s="77">
        <v>3205.003</v>
      </c>
      <c r="N343" s="77">
        <v>1.019098</v>
      </c>
    </row>
    <row r="344">
      <c r="C344" s="73">
        <v>342.0</v>
      </c>
      <c r="D344" s="73" t="s">
        <v>74</v>
      </c>
      <c r="E344" s="77">
        <v>98.7</v>
      </c>
      <c r="F344" s="75" t="s">
        <v>74</v>
      </c>
      <c r="G344" s="75" t="s">
        <v>74</v>
      </c>
      <c r="H344" s="75" t="s">
        <v>74</v>
      </c>
      <c r="I344" s="77">
        <v>126.1219</v>
      </c>
      <c r="J344" s="77">
        <v>128.7393</v>
      </c>
      <c r="K344" s="77">
        <v>1.020753</v>
      </c>
      <c r="L344" s="77">
        <v>3174.852</v>
      </c>
      <c r="M344" s="77">
        <v>3147.695</v>
      </c>
      <c r="N344" s="77">
        <v>0.991446</v>
      </c>
    </row>
    <row r="345">
      <c r="C345" s="73">
        <v>343.0</v>
      </c>
      <c r="D345" s="73" t="s">
        <v>74</v>
      </c>
      <c r="E345" s="77">
        <v>97.03</v>
      </c>
      <c r="F345" s="75" t="s">
        <v>74</v>
      </c>
      <c r="G345" s="75" t="s">
        <v>74</v>
      </c>
      <c r="H345" s="75" t="s">
        <v>74</v>
      </c>
      <c r="I345" s="77">
        <v>136.3121</v>
      </c>
      <c r="J345" s="77">
        <v>139.0363</v>
      </c>
      <c r="K345" s="77">
        <v>1.019985</v>
      </c>
      <c r="L345" s="77">
        <v>3359.129</v>
      </c>
      <c r="M345" s="77">
        <v>3144.483</v>
      </c>
      <c r="N345" s="77">
        <v>0.936101</v>
      </c>
    </row>
    <row r="346">
      <c r="C346" s="73">
        <v>344.0</v>
      </c>
      <c r="D346" s="73" t="s">
        <v>74</v>
      </c>
      <c r="E346" s="77">
        <v>92.59</v>
      </c>
      <c r="F346" s="75" t="s">
        <v>74</v>
      </c>
      <c r="G346" s="75" t="s">
        <v>74</v>
      </c>
      <c r="H346" s="75" t="s">
        <v>74</v>
      </c>
      <c r="I346" s="77">
        <v>69.49994</v>
      </c>
      <c r="J346" s="77">
        <v>69.81884</v>
      </c>
      <c r="K346" s="77">
        <v>1.004589</v>
      </c>
      <c r="L346" s="77">
        <v>3209.293</v>
      </c>
      <c r="M346" s="77">
        <v>3209.18</v>
      </c>
      <c r="N346" s="77">
        <v>0.999965</v>
      </c>
    </row>
    <row r="347">
      <c r="C347" s="73">
        <v>345.0</v>
      </c>
      <c r="D347" s="73" t="s">
        <v>74</v>
      </c>
      <c r="E347" s="77">
        <v>98.91</v>
      </c>
      <c r="F347" s="75" t="s">
        <v>74</v>
      </c>
      <c r="G347" s="75" t="s">
        <v>74</v>
      </c>
      <c r="H347" s="75" t="s">
        <v>74</v>
      </c>
      <c r="I347" s="77">
        <v>140.1484</v>
      </c>
      <c r="J347" s="77">
        <v>155.0848</v>
      </c>
      <c r="K347" s="77">
        <v>1.106576</v>
      </c>
      <c r="L347" s="77">
        <v>3144.605</v>
      </c>
      <c r="M347" s="77">
        <v>3146.105</v>
      </c>
      <c r="N347" s="77">
        <v>1.000477</v>
      </c>
    </row>
    <row r="348">
      <c r="C348" s="73">
        <v>346.0</v>
      </c>
      <c r="D348" s="73" t="s">
        <v>74</v>
      </c>
      <c r="E348" s="77">
        <v>98.73</v>
      </c>
      <c r="F348" s="75" t="s">
        <v>74</v>
      </c>
      <c r="G348" s="75" t="s">
        <v>74</v>
      </c>
      <c r="H348" s="75" t="s">
        <v>74</v>
      </c>
      <c r="I348" s="77">
        <v>124.2611</v>
      </c>
      <c r="J348" s="77">
        <v>124.7056</v>
      </c>
      <c r="K348" s="77">
        <v>1.003576</v>
      </c>
      <c r="L348" s="77">
        <v>3352.832</v>
      </c>
      <c r="M348" s="77">
        <v>3173.387</v>
      </c>
      <c r="N348" s="77">
        <v>0.946479</v>
      </c>
    </row>
    <row r="349">
      <c r="C349" s="73">
        <v>347.0</v>
      </c>
      <c r="D349" s="73" t="s">
        <v>74</v>
      </c>
      <c r="E349" s="77">
        <v>88.53</v>
      </c>
      <c r="F349" s="75" t="s">
        <v>74</v>
      </c>
      <c r="G349" s="75" t="s">
        <v>74</v>
      </c>
      <c r="H349" s="75" t="s">
        <v>74</v>
      </c>
      <c r="I349" s="77">
        <v>140.906</v>
      </c>
      <c r="J349" s="77">
        <v>142.5802</v>
      </c>
      <c r="K349" s="77">
        <v>1.011882</v>
      </c>
      <c r="L349" s="77">
        <v>3352.582</v>
      </c>
      <c r="M349" s="77">
        <v>3143.23</v>
      </c>
      <c r="N349" s="77">
        <v>0.937555</v>
      </c>
    </row>
    <row r="350">
      <c r="C350" s="73">
        <v>348.0</v>
      </c>
      <c r="D350" s="73" t="s">
        <v>74</v>
      </c>
      <c r="E350" s="77">
        <v>95.78</v>
      </c>
      <c r="F350" s="75" t="s">
        <v>74</v>
      </c>
      <c r="G350" s="75" t="s">
        <v>74</v>
      </c>
      <c r="H350" s="75" t="s">
        <v>74</v>
      </c>
      <c r="I350" s="77">
        <v>151.8829</v>
      </c>
      <c r="J350" s="77">
        <v>161.3602</v>
      </c>
      <c r="K350" s="77">
        <v>1.062399</v>
      </c>
      <c r="L350" s="77">
        <v>3382.988</v>
      </c>
      <c r="M350" s="77">
        <v>3203.355</v>
      </c>
      <c r="N350" s="77">
        <v>0.946901</v>
      </c>
    </row>
    <row r="351">
      <c r="C351" s="73">
        <v>349.0</v>
      </c>
      <c r="D351" s="73" t="s">
        <v>74</v>
      </c>
      <c r="E351" s="77">
        <v>98.81</v>
      </c>
      <c r="F351" s="75" t="s">
        <v>74</v>
      </c>
      <c r="G351" s="75" t="s">
        <v>74</v>
      </c>
      <c r="H351" s="75" t="s">
        <v>74</v>
      </c>
      <c r="I351" s="77">
        <v>140.5947</v>
      </c>
      <c r="J351" s="77">
        <v>151.4895</v>
      </c>
      <c r="K351" s="77">
        <v>1.077491</v>
      </c>
      <c r="L351" s="77">
        <v>3172.137</v>
      </c>
      <c r="M351" s="77">
        <v>3172.387</v>
      </c>
      <c r="N351" s="77">
        <v>1.000079</v>
      </c>
    </row>
    <row r="352">
      <c r="C352" s="73">
        <v>350.0</v>
      </c>
      <c r="D352" s="73" t="s">
        <v>74</v>
      </c>
      <c r="E352" s="77">
        <v>98.97</v>
      </c>
      <c r="F352" s="75" t="s">
        <v>74</v>
      </c>
      <c r="G352" s="75" t="s">
        <v>74</v>
      </c>
      <c r="H352" s="75" t="s">
        <v>74</v>
      </c>
      <c r="I352" s="77">
        <v>136.4303</v>
      </c>
      <c r="J352" s="77">
        <v>130.8028</v>
      </c>
      <c r="K352" s="77">
        <v>0.958752</v>
      </c>
      <c r="L352" s="77">
        <v>3202.543</v>
      </c>
      <c r="M352" s="77">
        <v>3172.137</v>
      </c>
      <c r="N352" s="77">
        <v>0.990506</v>
      </c>
    </row>
    <row r="353">
      <c r="C353" s="73">
        <v>351.0</v>
      </c>
      <c r="D353" s="73" t="s">
        <v>74</v>
      </c>
      <c r="E353" s="77">
        <v>97.85</v>
      </c>
      <c r="F353" s="75" t="s">
        <v>74</v>
      </c>
      <c r="G353" s="75" t="s">
        <v>74</v>
      </c>
      <c r="H353" s="75" t="s">
        <v>74</v>
      </c>
      <c r="I353" s="77">
        <v>153.7454</v>
      </c>
      <c r="J353" s="77">
        <v>154.1268</v>
      </c>
      <c r="K353" s="77">
        <v>1.002481</v>
      </c>
      <c r="L353" s="77">
        <v>3173.387</v>
      </c>
      <c r="M353" s="77">
        <v>3173.887</v>
      </c>
      <c r="N353" s="77">
        <v>1.000158</v>
      </c>
    </row>
    <row r="354">
      <c r="C354" s="73">
        <v>352.0</v>
      </c>
      <c r="D354" s="73" t="s">
        <v>74</v>
      </c>
      <c r="E354" s="77">
        <v>97.7</v>
      </c>
      <c r="F354" s="75" t="s">
        <v>74</v>
      </c>
      <c r="G354" s="75" t="s">
        <v>74</v>
      </c>
      <c r="H354" s="75" t="s">
        <v>74</v>
      </c>
      <c r="I354" s="77">
        <v>120.8586</v>
      </c>
      <c r="J354" s="77">
        <v>123.1339</v>
      </c>
      <c r="K354" s="77">
        <v>1.018826</v>
      </c>
      <c r="L354" s="77">
        <v>3320.176</v>
      </c>
      <c r="M354" s="77">
        <v>3110.949</v>
      </c>
      <c r="N354" s="77">
        <v>0.936983</v>
      </c>
    </row>
    <row r="355">
      <c r="C355" s="73">
        <v>353.0</v>
      </c>
      <c r="D355" s="73" t="s">
        <v>74</v>
      </c>
      <c r="E355" s="77">
        <v>99.04</v>
      </c>
      <c r="F355" s="75" t="s">
        <v>74</v>
      </c>
      <c r="G355" s="75" t="s">
        <v>74</v>
      </c>
      <c r="H355" s="75" t="s">
        <v>74</v>
      </c>
      <c r="I355" s="77">
        <v>69.39812</v>
      </c>
      <c r="J355" s="77">
        <v>66.60304</v>
      </c>
      <c r="K355" s="77">
        <v>0.959724</v>
      </c>
      <c r="L355" s="77">
        <v>3142.98</v>
      </c>
      <c r="M355" s="77">
        <v>3171.271</v>
      </c>
      <c r="N355" s="77">
        <v>1.009001</v>
      </c>
    </row>
    <row r="356">
      <c r="C356" s="73">
        <v>354.0</v>
      </c>
      <c r="D356" s="73" t="s">
        <v>74</v>
      </c>
      <c r="E356" s="77">
        <v>98.87</v>
      </c>
      <c r="F356" s="75" t="s">
        <v>74</v>
      </c>
      <c r="G356" s="75" t="s">
        <v>74</v>
      </c>
      <c r="H356" s="75" t="s">
        <v>74</v>
      </c>
      <c r="I356" s="77">
        <v>104.3083</v>
      </c>
      <c r="J356" s="77">
        <v>100.1311</v>
      </c>
      <c r="K356" s="77">
        <v>0.959953</v>
      </c>
      <c r="L356" s="77">
        <v>3201.043</v>
      </c>
      <c r="M356" s="77">
        <v>3172.887</v>
      </c>
      <c r="N356" s="77">
        <v>0.991204</v>
      </c>
    </row>
    <row r="357">
      <c r="C357" s="73">
        <v>355.0</v>
      </c>
      <c r="D357" s="73" t="s">
        <v>74</v>
      </c>
      <c r="E357" s="77">
        <v>99.12</v>
      </c>
      <c r="F357" s="75" t="s">
        <v>74</v>
      </c>
      <c r="G357" s="75" t="s">
        <v>74</v>
      </c>
      <c r="H357" s="75" t="s">
        <v>74</v>
      </c>
      <c r="I357" s="77">
        <v>102.3918</v>
      </c>
      <c r="J357" s="77">
        <v>99.5443</v>
      </c>
      <c r="K357" s="77">
        <v>0.97219</v>
      </c>
      <c r="L357" s="77">
        <v>3172.137</v>
      </c>
      <c r="M357" s="77">
        <v>3148.605</v>
      </c>
      <c r="N357" s="77">
        <v>0.992582</v>
      </c>
    </row>
    <row r="358">
      <c r="C358" s="73">
        <v>356.0</v>
      </c>
      <c r="D358" s="73" t="s">
        <v>74</v>
      </c>
      <c r="E358" s="77">
        <v>98.87</v>
      </c>
      <c r="F358" s="75" t="s">
        <v>74</v>
      </c>
      <c r="G358" s="75" t="s">
        <v>74</v>
      </c>
      <c r="H358" s="75" t="s">
        <v>74</v>
      </c>
      <c r="I358" s="77">
        <v>133.377</v>
      </c>
      <c r="J358" s="77">
        <v>131.789</v>
      </c>
      <c r="K358" s="77">
        <v>0.988094</v>
      </c>
      <c r="L358" s="77">
        <v>3141.23</v>
      </c>
      <c r="M358" s="77">
        <v>3141.98</v>
      </c>
      <c r="N358" s="77">
        <v>1.000239</v>
      </c>
    </row>
    <row r="359">
      <c r="C359" s="73">
        <v>357.0</v>
      </c>
      <c r="D359" s="73" t="s">
        <v>74</v>
      </c>
      <c r="E359" s="77">
        <v>98.19</v>
      </c>
      <c r="F359" s="75" t="s">
        <v>74</v>
      </c>
      <c r="G359" s="75" t="s">
        <v>74</v>
      </c>
      <c r="H359" s="75" t="s">
        <v>74</v>
      </c>
      <c r="I359" s="77">
        <v>271.9821</v>
      </c>
      <c r="J359" s="77">
        <v>262.7492</v>
      </c>
      <c r="K359" s="77">
        <v>0.966054</v>
      </c>
      <c r="L359" s="77">
        <v>3173.928</v>
      </c>
      <c r="M359" s="77">
        <v>3174.149</v>
      </c>
      <c r="N359" s="77">
        <v>1.00007</v>
      </c>
    </row>
    <row r="360">
      <c r="C360" s="73">
        <v>358.0</v>
      </c>
      <c r="D360" s="73" t="s">
        <v>74</v>
      </c>
      <c r="E360" s="77">
        <v>79.97</v>
      </c>
      <c r="F360" s="75" t="s">
        <v>74</v>
      </c>
      <c r="G360" s="75" t="s">
        <v>74</v>
      </c>
      <c r="H360" s="75" t="s">
        <v>74</v>
      </c>
      <c r="I360" s="77">
        <v>170.9247</v>
      </c>
      <c r="J360" s="77">
        <v>170.6316</v>
      </c>
      <c r="K360" s="77">
        <v>0.998286</v>
      </c>
      <c r="L360" s="77">
        <v>3115.992</v>
      </c>
      <c r="M360" s="77">
        <v>3176.18</v>
      </c>
      <c r="N360" s="77">
        <v>1.019316</v>
      </c>
    </row>
    <row r="361">
      <c r="C361" s="73">
        <v>359.0</v>
      </c>
      <c r="D361" s="73" t="s">
        <v>74</v>
      </c>
      <c r="E361" s="77">
        <v>86.62</v>
      </c>
      <c r="F361" s="75" t="s">
        <v>74</v>
      </c>
      <c r="G361" s="75" t="s">
        <v>74</v>
      </c>
      <c r="H361" s="75" t="s">
        <v>74</v>
      </c>
      <c r="I361" s="77">
        <v>131.1345</v>
      </c>
      <c r="J361" s="77">
        <v>135.0033</v>
      </c>
      <c r="K361" s="77">
        <v>1.029503</v>
      </c>
      <c r="L361" s="77">
        <v>3279.518</v>
      </c>
      <c r="M361" s="77">
        <v>3143.773</v>
      </c>
      <c r="N361" s="77">
        <v>0.958608</v>
      </c>
    </row>
    <row r="362">
      <c r="C362" s="73">
        <v>360.0</v>
      </c>
      <c r="D362" s="73" t="s">
        <v>74</v>
      </c>
      <c r="E362" s="77">
        <v>98.55</v>
      </c>
      <c r="F362" s="75" t="s">
        <v>74</v>
      </c>
      <c r="G362" s="75" t="s">
        <v>74</v>
      </c>
      <c r="H362" s="75" t="s">
        <v>74</v>
      </c>
      <c r="I362" s="77">
        <v>364.4214</v>
      </c>
      <c r="J362" s="77">
        <v>371.8762</v>
      </c>
      <c r="K362" s="77">
        <v>1.020456</v>
      </c>
      <c r="L362" s="77">
        <v>3340.855</v>
      </c>
      <c r="M362" s="77">
        <v>3131.5</v>
      </c>
      <c r="N362" s="77">
        <v>0.937335</v>
      </c>
    </row>
    <row r="363">
      <c r="C363" s="73">
        <v>361.0</v>
      </c>
      <c r="D363" s="73" t="s">
        <v>74</v>
      </c>
      <c r="E363" s="77">
        <v>98.5</v>
      </c>
      <c r="F363" s="75" t="s">
        <v>74</v>
      </c>
      <c r="G363" s="75" t="s">
        <v>74</v>
      </c>
      <c r="H363" s="75" t="s">
        <v>74</v>
      </c>
      <c r="I363" s="77">
        <v>92.04777</v>
      </c>
      <c r="J363" s="77">
        <v>92.79522</v>
      </c>
      <c r="K363" s="77">
        <v>1.00812</v>
      </c>
      <c r="L363" s="77">
        <v>3233.379</v>
      </c>
      <c r="M363" s="77">
        <v>3199.547</v>
      </c>
      <c r="N363" s="77">
        <v>0.989537</v>
      </c>
    </row>
    <row r="364">
      <c r="C364" s="73">
        <v>362.0</v>
      </c>
      <c r="D364" s="73" t="s">
        <v>74</v>
      </c>
      <c r="E364" s="77">
        <v>97.15</v>
      </c>
      <c r="F364" s="75" t="s">
        <v>74</v>
      </c>
      <c r="G364" s="75" t="s">
        <v>74</v>
      </c>
      <c r="H364" s="75" t="s">
        <v>74</v>
      </c>
      <c r="I364" s="77">
        <v>588.299</v>
      </c>
      <c r="J364" s="77">
        <v>553.8564</v>
      </c>
      <c r="K364" s="77">
        <v>0.941454</v>
      </c>
      <c r="L364" s="77">
        <v>3619.626</v>
      </c>
      <c r="M364" s="77">
        <v>3440.098</v>
      </c>
      <c r="N364" s="77">
        <v>0.950402</v>
      </c>
    </row>
    <row r="365">
      <c r="C365" s="73">
        <v>363.0</v>
      </c>
      <c r="D365" s="73" t="s">
        <v>74</v>
      </c>
      <c r="E365" s="77">
        <v>97.84</v>
      </c>
      <c r="F365" s="75" t="s">
        <v>74</v>
      </c>
      <c r="G365" s="75" t="s">
        <v>74</v>
      </c>
      <c r="H365" s="75" t="s">
        <v>74</v>
      </c>
      <c r="I365" s="77">
        <v>541.141</v>
      </c>
      <c r="J365" s="77">
        <v>563.8741</v>
      </c>
      <c r="K365" s="77">
        <v>1.04201</v>
      </c>
      <c r="L365" s="77">
        <v>3439.158</v>
      </c>
      <c r="M365" s="77">
        <v>3259.156</v>
      </c>
      <c r="N365" s="77">
        <v>0.947661</v>
      </c>
    </row>
    <row r="366">
      <c r="C366" s="73">
        <v>364.0</v>
      </c>
      <c r="D366" s="73" t="s">
        <v>74</v>
      </c>
      <c r="E366" s="77">
        <v>96.54</v>
      </c>
      <c r="F366" s="75" t="s">
        <v>74</v>
      </c>
      <c r="G366" s="75" t="s">
        <v>74</v>
      </c>
      <c r="H366" s="75" t="s">
        <v>74</v>
      </c>
      <c r="I366" s="77">
        <v>132.638</v>
      </c>
      <c r="J366" s="77">
        <v>141.3923</v>
      </c>
      <c r="K366" s="77">
        <v>1.066002</v>
      </c>
      <c r="L366" s="77">
        <v>3251.545</v>
      </c>
      <c r="M366" s="77">
        <v>3219.214</v>
      </c>
      <c r="N366" s="77">
        <v>0.990057</v>
      </c>
    </row>
    <row r="367">
      <c r="C367" s="73">
        <v>365.0</v>
      </c>
      <c r="D367" s="73" t="s">
        <v>74</v>
      </c>
      <c r="E367" s="77">
        <v>98.25</v>
      </c>
      <c r="F367" s="75" t="s">
        <v>74</v>
      </c>
      <c r="G367" s="75" t="s">
        <v>74</v>
      </c>
      <c r="H367" s="75" t="s">
        <v>74</v>
      </c>
      <c r="I367" s="77">
        <v>158.2793</v>
      </c>
      <c r="J367" s="77">
        <v>134.4716</v>
      </c>
      <c r="K367" s="77">
        <v>0.849585</v>
      </c>
      <c r="L367" s="77">
        <v>3283.254</v>
      </c>
      <c r="M367" s="77">
        <v>3256.844</v>
      </c>
      <c r="N367" s="77">
        <v>0.991956</v>
      </c>
    </row>
    <row r="368">
      <c r="C368" s="73">
        <v>366.0</v>
      </c>
      <c r="D368" s="73" t="s">
        <v>74</v>
      </c>
      <c r="E368" s="77">
        <v>99.02</v>
      </c>
      <c r="F368" s="75" t="s">
        <v>74</v>
      </c>
      <c r="G368" s="75" t="s">
        <v>74</v>
      </c>
      <c r="H368" s="75" t="s">
        <v>74</v>
      </c>
      <c r="I368" s="77">
        <v>170.9893</v>
      </c>
      <c r="J368" s="77">
        <v>166.1705</v>
      </c>
      <c r="K368" s="77">
        <v>0.971818</v>
      </c>
      <c r="L368" s="77">
        <v>3251.996</v>
      </c>
      <c r="M368" s="77">
        <v>3251.246</v>
      </c>
      <c r="N368" s="77">
        <v>0.999769</v>
      </c>
    </row>
    <row r="369">
      <c r="C369" s="73">
        <v>367.0</v>
      </c>
      <c r="D369" s="73" t="s">
        <v>74</v>
      </c>
      <c r="E369" s="77">
        <v>98.96</v>
      </c>
      <c r="F369" s="75" t="s">
        <v>74</v>
      </c>
      <c r="G369" s="75" t="s">
        <v>74</v>
      </c>
      <c r="H369" s="75" t="s">
        <v>74</v>
      </c>
      <c r="I369" s="77">
        <v>203.1676</v>
      </c>
      <c r="J369" s="77">
        <v>201.9304</v>
      </c>
      <c r="K369" s="77">
        <v>0.993911</v>
      </c>
      <c r="L369" s="77">
        <v>3252.762</v>
      </c>
      <c r="M369" s="77">
        <v>3223.296</v>
      </c>
      <c r="N369" s="77">
        <v>0.990941</v>
      </c>
    </row>
    <row r="370">
      <c r="C370" s="73">
        <v>368.0</v>
      </c>
      <c r="D370" s="73" t="s">
        <v>74</v>
      </c>
      <c r="E370" s="77">
        <v>89.64</v>
      </c>
      <c r="F370" s="75" t="s">
        <v>74</v>
      </c>
      <c r="G370" s="75" t="s">
        <v>74</v>
      </c>
      <c r="H370" s="75" t="s">
        <v>74</v>
      </c>
      <c r="I370" s="77">
        <v>666.4972</v>
      </c>
      <c r="J370" s="77">
        <v>687.813</v>
      </c>
      <c r="K370" s="77">
        <v>1.031982</v>
      </c>
      <c r="L370" s="77">
        <v>3287.96</v>
      </c>
      <c r="M370" s="77">
        <v>3288.293</v>
      </c>
      <c r="N370" s="77">
        <v>1.000101</v>
      </c>
    </row>
    <row r="371">
      <c r="C371" s="73">
        <v>369.0</v>
      </c>
      <c r="D371" s="73" t="s">
        <v>74</v>
      </c>
      <c r="E371" s="77">
        <v>98.92</v>
      </c>
      <c r="F371" s="75" t="s">
        <v>74</v>
      </c>
      <c r="G371" s="75" t="s">
        <v>74</v>
      </c>
      <c r="H371" s="75" t="s">
        <v>74</v>
      </c>
      <c r="I371" s="77">
        <v>96.86116</v>
      </c>
      <c r="J371" s="77">
        <v>99.29145</v>
      </c>
      <c r="K371" s="77">
        <v>1.02509</v>
      </c>
      <c r="L371" s="77">
        <v>3286.293</v>
      </c>
      <c r="M371" s="77">
        <v>3288.043</v>
      </c>
      <c r="N371" s="77">
        <v>1.000533</v>
      </c>
    </row>
    <row r="372">
      <c r="C372" s="73">
        <v>370.0</v>
      </c>
      <c r="D372" s="73" t="s">
        <v>74</v>
      </c>
      <c r="E372" s="77">
        <v>98.8</v>
      </c>
      <c r="F372" s="75" t="s">
        <v>74</v>
      </c>
      <c r="G372" s="75" t="s">
        <v>74</v>
      </c>
      <c r="H372" s="75" t="s">
        <v>74</v>
      </c>
      <c r="I372" s="77">
        <v>320.3217</v>
      </c>
      <c r="J372" s="77">
        <v>283.5142</v>
      </c>
      <c r="K372" s="77">
        <v>0.885092</v>
      </c>
      <c r="L372" s="77">
        <v>3472.316</v>
      </c>
      <c r="M372" s="77">
        <v>3292.871</v>
      </c>
      <c r="N372" s="77">
        <v>0.948321</v>
      </c>
    </row>
    <row r="373">
      <c r="C373" s="73">
        <v>371.0</v>
      </c>
      <c r="D373" s="73" t="s">
        <v>74</v>
      </c>
      <c r="E373" s="77">
        <v>98.78</v>
      </c>
      <c r="F373" s="75" t="s">
        <v>74</v>
      </c>
      <c r="G373" s="75" t="s">
        <v>74</v>
      </c>
      <c r="H373" s="75" t="s">
        <v>74</v>
      </c>
      <c r="I373" s="77">
        <v>1115.928</v>
      </c>
      <c r="J373" s="77">
        <v>1120.802</v>
      </c>
      <c r="K373" s="77">
        <v>1.004368</v>
      </c>
      <c r="L373" s="77">
        <v>3260.306</v>
      </c>
      <c r="M373" s="77">
        <v>3250.728</v>
      </c>
      <c r="N373" s="77">
        <v>0.997062</v>
      </c>
    </row>
    <row r="374">
      <c r="C374" s="73">
        <v>372.0</v>
      </c>
      <c r="D374" s="73" t="s">
        <v>74</v>
      </c>
      <c r="E374" s="77">
        <v>92.13</v>
      </c>
      <c r="F374" s="75" t="s">
        <v>74</v>
      </c>
      <c r="G374" s="75" t="s">
        <v>74</v>
      </c>
      <c r="H374" s="75" t="s">
        <v>74</v>
      </c>
      <c r="I374" s="77">
        <v>544.6352</v>
      </c>
      <c r="J374" s="77">
        <v>541.4392</v>
      </c>
      <c r="K374" s="77">
        <v>0.994132</v>
      </c>
      <c r="L374" s="77">
        <v>3253.0</v>
      </c>
      <c r="M374" s="77">
        <v>3439.945</v>
      </c>
      <c r="N374" s="77">
        <v>1.057469</v>
      </c>
    </row>
    <row r="375">
      <c r="C375" s="73">
        <v>373.0</v>
      </c>
      <c r="D375" s="73" t="s">
        <v>74</v>
      </c>
      <c r="E375" s="77">
        <v>98.93</v>
      </c>
      <c r="F375" s="75" t="s">
        <v>74</v>
      </c>
      <c r="G375" s="75" t="s">
        <v>74</v>
      </c>
      <c r="H375" s="75" t="s">
        <v>74</v>
      </c>
      <c r="I375" s="77">
        <v>127.5713</v>
      </c>
      <c r="J375" s="77">
        <v>140.8483</v>
      </c>
      <c r="K375" s="77">
        <v>1.104075</v>
      </c>
      <c r="L375" s="77">
        <v>3224.719</v>
      </c>
      <c r="M375" s="77">
        <v>3282.906</v>
      </c>
      <c r="N375" s="77">
        <v>1.018044</v>
      </c>
    </row>
    <row r="376">
      <c r="C376" s="73">
        <v>374.0</v>
      </c>
      <c r="D376" s="73" t="s">
        <v>74</v>
      </c>
      <c r="E376" s="77">
        <v>97.66</v>
      </c>
      <c r="F376" s="75" t="s">
        <v>74</v>
      </c>
      <c r="G376" s="75" t="s">
        <v>74</v>
      </c>
      <c r="H376" s="75" t="s">
        <v>74</v>
      </c>
      <c r="I376" s="77">
        <v>356.5745</v>
      </c>
      <c r="J376" s="77">
        <v>363.3363</v>
      </c>
      <c r="K376" s="77">
        <v>1.018963</v>
      </c>
      <c r="L376" s="77">
        <v>3464.603</v>
      </c>
      <c r="M376" s="77">
        <v>3285.156</v>
      </c>
      <c r="N376" s="77">
        <v>0.948206</v>
      </c>
    </row>
    <row r="377">
      <c r="C377" s="73">
        <v>375.0</v>
      </c>
      <c r="D377" s="73" t="s">
        <v>74</v>
      </c>
      <c r="E377" s="77">
        <v>96.86</v>
      </c>
      <c r="F377" s="75" t="s">
        <v>74</v>
      </c>
      <c r="G377" s="75" t="s">
        <v>74</v>
      </c>
      <c r="H377" s="75" t="s">
        <v>74</v>
      </c>
      <c r="I377" s="77">
        <v>504.8617</v>
      </c>
      <c r="J377" s="77">
        <v>510.9453</v>
      </c>
      <c r="K377" s="77">
        <v>1.01205</v>
      </c>
      <c r="L377" s="77">
        <v>3254.762</v>
      </c>
      <c r="M377" s="77">
        <v>3224.98</v>
      </c>
      <c r="N377" s="77">
        <v>0.99085</v>
      </c>
    </row>
    <row r="378">
      <c r="C378" s="73">
        <v>376.0</v>
      </c>
      <c r="D378" s="73" t="s">
        <v>74</v>
      </c>
      <c r="E378" s="77">
        <v>98.94</v>
      </c>
      <c r="F378" s="75" t="s">
        <v>74</v>
      </c>
      <c r="G378" s="75" t="s">
        <v>74</v>
      </c>
      <c r="H378" s="75" t="s">
        <v>74</v>
      </c>
      <c r="I378" s="77">
        <v>161.2687</v>
      </c>
      <c r="J378" s="77">
        <v>168.951</v>
      </c>
      <c r="K378" s="77">
        <v>1.047636</v>
      </c>
      <c r="L378" s="77">
        <v>3282.84</v>
      </c>
      <c r="M378" s="77">
        <v>3283.563</v>
      </c>
      <c r="N378" s="77">
        <v>1.00022</v>
      </c>
    </row>
    <row r="379">
      <c r="C379" s="73">
        <v>377.0</v>
      </c>
      <c r="D379" s="73" t="s">
        <v>74</v>
      </c>
      <c r="E379" s="77">
        <v>98.62</v>
      </c>
      <c r="F379" s="75" t="s">
        <v>74</v>
      </c>
      <c r="G379" s="75" t="s">
        <v>74</v>
      </c>
      <c r="H379" s="75" t="s">
        <v>74</v>
      </c>
      <c r="I379" s="77">
        <v>82.31823</v>
      </c>
      <c r="J379" s="77">
        <v>85.4951</v>
      </c>
      <c r="K379" s="77">
        <v>1.038593</v>
      </c>
      <c r="L379" s="77">
        <v>3321.844</v>
      </c>
      <c r="M379" s="77">
        <v>3282.84</v>
      </c>
      <c r="N379" s="77">
        <v>0.988258</v>
      </c>
    </row>
    <row r="380">
      <c r="C380" s="73">
        <v>378.0</v>
      </c>
      <c r="D380" s="73" t="s">
        <v>74</v>
      </c>
      <c r="E380" s="77">
        <v>98.44</v>
      </c>
      <c r="F380" s="75" t="s">
        <v>74</v>
      </c>
      <c r="G380" s="75" t="s">
        <v>74</v>
      </c>
      <c r="H380" s="75" t="s">
        <v>74</v>
      </c>
      <c r="I380" s="77">
        <v>706.053</v>
      </c>
      <c r="J380" s="77">
        <v>711.1415</v>
      </c>
      <c r="K380" s="77">
        <v>1.007207</v>
      </c>
      <c r="L380" s="77">
        <v>3252.309</v>
      </c>
      <c r="M380" s="77">
        <v>3321.977</v>
      </c>
      <c r="N380" s="77">
        <v>1.021421</v>
      </c>
    </row>
    <row r="381">
      <c r="C381" s="73">
        <v>379.0</v>
      </c>
      <c r="D381" s="73" t="s">
        <v>74</v>
      </c>
      <c r="E381" s="77">
        <v>98.51</v>
      </c>
      <c r="F381" s="75" t="s">
        <v>74</v>
      </c>
      <c r="G381" s="75" t="s">
        <v>74</v>
      </c>
      <c r="H381" s="75" t="s">
        <v>74</v>
      </c>
      <c r="I381" s="77">
        <v>439.9475</v>
      </c>
      <c r="J381" s="77">
        <v>441.2294</v>
      </c>
      <c r="K381" s="77">
        <v>1.002914</v>
      </c>
      <c r="L381" s="77">
        <v>3273.68</v>
      </c>
      <c r="M381" s="77">
        <v>3254.539</v>
      </c>
      <c r="N381" s="77">
        <v>0.994153</v>
      </c>
    </row>
    <row r="382">
      <c r="C382" s="73">
        <v>380.0</v>
      </c>
      <c r="D382" s="73" t="s">
        <v>74</v>
      </c>
      <c r="E382" s="77">
        <v>98.73</v>
      </c>
      <c r="F382" s="75" t="s">
        <v>74</v>
      </c>
      <c r="G382" s="75" t="s">
        <v>74</v>
      </c>
      <c r="H382" s="75" t="s">
        <v>74</v>
      </c>
      <c r="I382" s="77">
        <v>74.56138</v>
      </c>
      <c r="J382" s="77">
        <v>79.00516</v>
      </c>
      <c r="K382" s="77">
        <v>1.059599</v>
      </c>
      <c r="L382" s="77">
        <v>3471.849</v>
      </c>
      <c r="M382" s="77">
        <v>3256.366</v>
      </c>
      <c r="N382" s="77">
        <v>0.937934</v>
      </c>
    </row>
    <row r="383">
      <c r="C383" s="73">
        <v>381.0</v>
      </c>
      <c r="D383" s="73" t="s">
        <v>74</v>
      </c>
      <c r="E383" s="77">
        <v>99.06</v>
      </c>
      <c r="F383" s="75" t="s">
        <v>74</v>
      </c>
      <c r="G383" s="75" t="s">
        <v>74</v>
      </c>
      <c r="H383" s="75" t="s">
        <v>74</v>
      </c>
      <c r="I383" s="77">
        <v>194.3333</v>
      </c>
      <c r="J383" s="77">
        <v>202.6531</v>
      </c>
      <c r="K383" s="77">
        <v>1.042812</v>
      </c>
      <c r="L383" s="77">
        <v>3284.695</v>
      </c>
      <c r="M383" s="77">
        <v>3285.93</v>
      </c>
      <c r="N383" s="77">
        <v>1.000376</v>
      </c>
    </row>
    <row r="384">
      <c r="C384" s="73">
        <v>382.0</v>
      </c>
      <c r="D384" s="73" t="s">
        <v>74</v>
      </c>
      <c r="E384" s="77">
        <v>99.16</v>
      </c>
      <c r="F384" s="75" t="s">
        <v>74</v>
      </c>
      <c r="G384" s="75" t="s">
        <v>74</v>
      </c>
      <c r="H384" s="75" t="s">
        <v>74</v>
      </c>
      <c r="I384" s="77">
        <v>70.06549</v>
      </c>
      <c r="J384" s="77">
        <v>72.78567</v>
      </c>
      <c r="K384" s="77">
        <v>1.038823</v>
      </c>
      <c r="L384" s="77">
        <v>3290.7</v>
      </c>
      <c r="M384" s="77">
        <v>3285.385</v>
      </c>
      <c r="N384" s="77">
        <v>0.998385</v>
      </c>
    </row>
    <row r="385">
      <c r="C385" s="73">
        <v>383.0</v>
      </c>
      <c r="D385" s="73" t="s">
        <v>74</v>
      </c>
      <c r="E385" s="77">
        <v>95.44</v>
      </c>
      <c r="F385" s="75" t="s">
        <v>74</v>
      </c>
      <c r="G385" s="75" t="s">
        <v>74</v>
      </c>
      <c r="H385" s="75" t="s">
        <v>74</v>
      </c>
      <c r="I385" s="77">
        <v>142.7529</v>
      </c>
      <c r="J385" s="77">
        <v>156.7192</v>
      </c>
      <c r="K385" s="77">
        <v>1.097835</v>
      </c>
      <c r="L385" s="77">
        <v>3470.168</v>
      </c>
      <c r="M385" s="77">
        <v>3290.723</v>
      </c>
      <c r="N385" s="77">
        <v>0.948289</v>
      </c>
    </row>
    <row r="386">
      <c r="C386" s="73">
        <v>384.0</v>
      </c>
      <c r="D386" s="73" t="s">
        <v>74</v>
      </c>
      <c r="E386" s="77">
        <v>98.66</v>
      </c>
      <c r="F386" s="75" t="s">
        <v>74</v>
      </c>
      <c r="G386" s="75" t="s">
        <v>74</v>
      </c>
      <c r="H386" s="75" t="s">
        <v>74</v>
      </c>
      <c r="I386" s="77">
        <v>699.4757</v>
      </c>
      <c r="J386" s="77">
        <v>688.4243</v>
      </c>
      <c r="K386" s="77">
        <v>0.984201</v>
      </c>
      <c r="L386" s="77">
        <v>3286.723</v>
      </c>
      <c r="M386" s="77">
        <v>3257.316</v>
      </c>
      <c r="N386" s="77">
        <v>0.991053</v>
      </c>
    </row>
    <row r="387">
      <c r="C387" s="73">
        <v>385.0</v>
      </c>
      <c r="D387" s="73" t="s">
        <v>74</v>
      </c>
      <c r="E387" s="77">
        <v>98.94</v>
      </c>
      <c r="F387" s="75" t="s">
        <v>74</v>
      </c>
      <c r="G387" s="75" t="s">
        <v>74</v>
      </c>
      <c r="H387" s="75" t="s">
        <v>74</v>
      </c>
      <c r="I387" s="77">
        <v>108.1785</v>
      </c>
      <c r="J387" s="77">
        <v>109.5323</v>
      </c>
      <c r="K387" s="77">
        <v>1.012515</v>
      </c>
      <c r="L387" s="77">
        <v>3223.785</v>
      </c>
      <c r="M387" s="77">
        <v>3286.723</v>
      </c>
      <c r="N387" s="77">
        <v>1.019523</v>
      </c>
    </row>
    <row r="388">
      <c r="C388" s="73">
        <v>386.0</v>
      </c>
      <c r="D388" s="73" t="s">
        <v>74</v>
      </c>
      <c r="E388" s="77">
        <v>98.39</v>
      </c>
      <c r="F388" s="75" t="s">
        <v>74</v>
      </c>
      <c r="G388" s="75" t="s">
        <v>74</v>
      </c>
      <c r="H388" s="75" t="s">
        <v>74</v>
      </c>
      <c r="I388" s="77">
        <v>459.0396</v>
      </c>
      <c r="J388" s="77">
        <v>406.4414</v>
      </c>
      <c r="K388" s="77">
        <v>0.885417</v>
      </c>
      <c r="L388" s="77">
        <v>3262.816</v>
      </c>
      <c r="M388" s="77">
        <v>3260.54</v>
      </c>
      <c r="N388" s="77">
        <v>0.999302</v>
      </c>
    </row>
    <row r="389">
      <c r="C389" s="73">
        <v>387.0</v>
      </c>
      <c r="D389" s="73" t="s">
        <v>74</v>
      </c>
      <c r="E389" s="77">
        <v>98.91</v>
      </c>
      <c r="F389" s="75" t="s">
        <v>74</v>
      </c>
      <c r="G389" s="75" t="s">
        <v>74</v>
      </c>
      <c r="H389" s="75" t="s">
        <v>74</v>
      </c>
      <c r="I389" s="77">
        <v>117.9404</v>
      </c>
      <c r="J389" s="77">
        <v>117.2645</v>
      </c>
      <c r="K389" s="77">
        <v>0.99427</v>
      </c>
      <c r="L389" s="77">
        <v>3286.973</v>
      </c>
      <c r="M389" s="77">
        <v>3259.066</v>
      </c>
      <c r="N389" s="77">
        <v>0.99151</v>
      </c>
    </row>
    <row r="390">
      <c r="C390" s="73">
        <v>388.0</v>
      </c>
      <c r="D390" s="73" t="s">
        <v>74</v>
      </c>
      <c r="E390" s="77">
        <v>98.39</v>
      </c>
      <c r="F390" s="75" t="s">
        <v>74</v>
      </c>
      <c r="G390" s="75" t="s">
        <v>74</v>
      </c>
      <c r="H390" s="75" t="s">
        <v>74</v>
      </c>
      <c r="I390" s="77">
        <v>74.2604</v>
      </c>
      <c r="J390" s="77">
        <v>76.61232</v>
      </c>
      <c r="K390" s="77">
        <v>1.031671</v>
      </c>
      <c r="L390" s="77">
        <v>3468.668</v>
      </c>
      <c r="M390" s="77">
        <v>3259.086</v>
      </c>
      <c r="N390" s="77">
        <v>0.939579</v>
      </c>
    </row>
    <row r="391">
      <c r="C391" s="73">
        <v>389.0</v>
      </c>
      <c r="D391" s="73" t="s">
        <v>74</v>
      </c>
      <c r="E391" s="77">
        <v>98.85</v>
      </c>
      <c r="F391" s="75" t="s">
        <v>74</v>
      </c>
      <c r="G391" s="75" t="s">
        <v>74</v>
      </c>
      <c r="H391" s="75" t="s">
        <v>74</v>
      </c>
      <c r="I391" s="77">
        <v>176.6629</v>
      </c>
      <c r="J391" s="77">
        <v>172.2274</v>
      </c>
      <c r="K391" s="77">
        <v>0.974893</v>
      </c>
      <c r="L391" s="77">
        <v>3119.293</v>
      </c>
      <c r="M391" s="77">
        <v>3082.89</v>
      </c>
      <c r="N391" s="77">
        <v>0.98833</v>
      </c>
    </row>
    <row r="392">
      <c r="C392" s="73">
        <v>390.0</v>
      </c>
      <c r="D392" s="73" t="s">
        <v>74</v>
      </c>
      <c r="E392" s="77">
        <v>98.97</v>
      </c>
      <c r="F392" s="75" t="s">
        <v>74</v>
      </c>
      <c r="G392" s="75" t="s">
        <v>74</v>
      </c>
      <c r="H392" s="75" t="s">
        <v>74</v>
      </c>
      <c r="I392" s="77">
        <v>1140.858</v>
      </c>
      <c r="J392" s="77">
        <v>1141.855</v>
      </c>
      <c r="K392" s="77">
        <v>1.000874</v>
      </c>
      <c r="L392" s="77">
        <v>3338.69</v>
      </c>
      <c r="M392" s="77">
        <v>3157.249</v>
      </c>
      <c r="N392" s="77">
        <v>0.945655</v>
      </c>
    </row>
    <row r="393">
      <c r="C393" s="73">
        <v>391.0</v>
      </c>
      <c r="D393" s="73" t="s">
        <v>74</v>
      </c>
      <c r="E393" s="77">
        <v>98.82</v>
      </c>
      <c r="F393" s="75" t="s">
        <v>74</v>
      </c>
      <c r="G393" s="75" t="s">
        <v>74</v>
      </c>
      <c r="H393" s="75" t="s">
        <v>74</v>
      </c>
      <c r="I393" s="77">
        <v>165.1046</v>
      </c>
      <c r="J393" s="77">
        <v>176.8473</v>
      </c>
      <c r="K393" s="77">
        <v>1.071123</v>
      </c>
      <c r="L393" s="77">
        <v>3191.35</v>
      </c>
      <c r="M393" s="77">
        <v>3141.965</v>
      </c>
      <c r="N393" s="77">
        <v>0.984525</v>
      </c>
    </row>
    <row r="394">
      <c r="A394" s="2" t="s">
        <v>31</v>
      </c>
      <c r="B394" s="2" t="s">
        <v>8</v>
      </c>
      <c r="C394" s="73">
        <v>392.0</v>
      </c>
      <c r="D394" s="74">
        <v>1.0</v>
      </c>
      <c r="E394" s="75">
        <v>2.32</v>
      </c>
      <c r="F394" s="75">
        <v>36.46</v>
      </c>
      <c r="G394" s="75">
        <v>34.15</v>
      </c>
      <c r="H394" s="75">
        <v>14.7499991351416</v>
      </c>
      <c r="I394" s="75">
        <v>1275.53534507751</v>
      </c>
      <c r="J394" s="75">
        <v>3700.74362683296</v>
      </c>
      <c r="K394" s="75">
        <v>2.90132581673624</v>
      </c>
      <c r="L394" s="75">
        <v>2533.3984375</v>
      </c>
      <c r="M394" s="75">
        <v>2577.59765625</v>
      </c>
      <c r="N394" s="75">
        <v>1.01744661167219</v>
      </c>
    </row>
    <row r="395">
      <c r="C395" s="73">
        <v>393.0</v>
      </c>
      <c r="D395" s="74">
        <v>1.0</v>
      </c>
      <c r="E395" s="75">
        <v>36.2</v>
      </c>
      <c r="F395" s="75">
        <v>63.45</v>
      </c>
      <c r="G395" s="75">
        <v>27.25</v>
      </c>
      <c r="H395" s="75">
        <v>0.752767511877231</v>
      </c>
      <c r="I395" s="75">
        <v>1360.96735930442</v>
      </c>
      <c r="J395" s="75">
        <v>2614.56414985656</v>
      </c>
      <c r="K395" s="75">
        <v>1.92110716835474</v>
      </c>
      <c r="L395" s="75">
        <v>1908.2265625</v>
      </c>
      <c r="M395" s="75">
        <v>1933.11848958333</v>
      </c>
      <c r="N395" s="75">
        <v>1.013044534424</v>
      </c>
    </row>
    <row r="396">
      <c r="C396" s="73">
        <v>394.0</v>
      </c>
      <c r="D396" s="74">
        <v>1.0</v>
      </c>
      <c r="E396" s="75">
        <v>40.43</v>
      </c>
      <c r="F396" s="75">
        <v>72.4</v>
      </c>
      <c r="G396" s="75">
        <v>31.97</v>
      </c>
      <c r="H396" s="75">
        <v>0.790749014776273</v>
      </c>
      <c r="I396" s="75">
        <v>848.648789882659</v>
      </c>
      <c r="J396" s="75">
        <v>1767.285364151</v>
      </c>
      <c r="K396" s="75">
        <v>2.08246966851311</v>
      </c>
      <c r="L396" s="75">
        <v>2360.99609375</v>
      </c>
      <c r="M396" s="75">
        <v>2403.83203125</v>
      </c>
      <c r="N396" s="75">
        <v>1.01814316322394</v>
      </c>
    </row>
    <row r="397">
      <c r="C397" s="73">
        <v>395.0</v>
      </c>
      <c r="D397" s="74">
        <v>1.0</v>
      </c>
      <c r="E397" s="75">
        <v>55.7</v>
      </c>
      <c r="F397" s="75">
        <v>63.98</v>
      </c>
      <c r="G397" s="75">
        <v>8.28</v>
      </c>
      <c r="H397" s="75">
        <v>0.148681103657724</v>
      </c>
      <c r="I397" s="75">
        <v>845.142978429794</v>
      </c>
      <c r="J397" s="75">
        <v>1728.81117200851</v>
      </c>
      <c r="K397" s="75">
        <v>2.0455842574951</v>
      </c>
      <c r="L397" s="75">
        <v>2524.0546875</v>
      </c>
      <c r="M397" s="75">
        <v>2569.25390625</v>
      </c>
      <c r="N397" s="75">
        <v>1.01790738488109</v>
      </c>
    </row>
    <row r="398">
      <c r="C398" s="73">
        <v>396.0</v>
      </c>
      <c r="D398" s="74">
        <v>1.0</v>
      </c>
      <c r="E398" s="75">
        <v>5.48</v>
      </c>
      <c r="F398" s="75">
        <v>61.84</v>
      </c>
      <c r="G398" s="75">
        <v>56.37</v>
      </c>
      <c r="H398" s="75">
        <v>10.2926827642343</v>
      </c>
      <c r="I398" s="75">
        <v>898.596900701522</v>
      </c>
      <c r="J398" s="75">
        <v>1930.99093413352</v>
      </c>
      <c r="K398" s="75">
        <v>2.14889560894994</v>
      </c>
      <c r="L398" s="75">
        <v>1940.734375</v>
      </c>
      <c r="M398" s="75">
        <v>1931.83203125</v>
      </c>
      <c r="N398" s="75">
        <v>0.995412899434009</v>
      </c>
    </row>
    <row r="399">
      <c r="C399" s="73">
        <v>397.0</v>
      </c>
      <c r="D399" s="74">
        <v>1.0</v>
      </c>
      <c r="E399" s="75">
        <v>3.43</v>
      </c>
      <c r="F399" s="75">
        <v>48.53</v>
      </c>
      <c r="G399" s="75">
        <v>45.1</v>
      </c>
      <c r="H399" s="75">
        <v>13.1558448727335</v>
      </c>
      <c r="I399" s="75">
        <v>1383.35515332221</v>
      </c>
      <c r="J399" s="75">
        <v>3865.87653279304</v>
      </c>
      <c r="K399" s="75">
        <v>2.79456546173908</v>
      </c>
      <c r="L399" s="75">
        <v>1926.3671875</v>
      </c>
      <c r="M399" s="75">
        <v>1963.36892361111</v>
      </c>
      <c r="N399" s="75">
        <v>1.01920803902351</v>
      </c>
    </row>
    <row r="400">
      <c r="C400" s="73">
        <v>398.0</v>
      </c>
      <c r="D400" s="74">
        <v>1.0</v>
      </c>
      <c r="E400" s="75">
        <v>8.86</v>
      </c>
      <c r="F400" s="75">
        <v>61.84</v>
      </c>
      <c r="G400" s="75">
        <v>52.98</v>
      </c>
      <c r="H400" s="75">
        <v>5.97989918225381</v>
      </c>
      <c r="I400" s="75">
        <v>1277.74389505386</v>
      </c>
      <c r="J400" s="75">
        <v>1676.13041830062</v>
      </c>
      <c r="K400" s="75">
        <v>1.31178902500643</v>
      </c>
      <c r="L400" s="75">
        <v>2452.3828125</v>
      </c>
      <c r="M400" s="75">
        <v>2474.484375</v>
      </c>
      <c r="N400" s="75">
        <v>1.00901228078558</v>
      </c>
    </row>
    <row r="401">
      <c r="C401" s="73">
        <v>399.0</v>
      </c>
      <c r="D401" s="74">
        <v>1.0</v>
      </c>
      <c r="E401" s="75">
        <v>56.86</v>
      </c>
      <c r="F401" s="75">
        <v>57.3</v>
      </c>
      <c r="G401" s="75">
        <v>0.45</v>
      </c>
      <c r="H401" s="75">
        <v>0.00783093754455412</v>
      </c>
      <c r="I401" s="75">
        <v>855.336264133453</v>
      </c>
      <c r="J401" s="75">
        <v>2844.37869262695</v>
      </c>
      <c r="K401" s="75">
        <v>3.32545083366553</v>
      </c>
      <c r="L401" s="75">
        <v>2413.7734375</v>
      </c>
      <c r="M401" s="75">
        <v>2481.97488839285</v>
      </c>
      <c r="N401" s="75">
        <v>1.02825511700198</v>
      </c>
    </row>
    <row r="402">
      <c r="C402" s="73">
        <v>400.0</v>
      </c>
      <c r="D402" s="74">
        <v>1.0</v>
      </c>
      <c r="E402" s="75">
        <v>49.24</v>
      </c>
      <c r="F402" s="75">
        <v>63.05</v>
      </c>
      <c r="G402" s="75">
        <v>13.8</v>
      </c>
      <c r="H402" s="75">
        <v>0.280289303999784</v>
      </c>
      <c r="I402" s="75">
        <v>1299.30241322517</v>
      </c>
      <c r="J402" s="75">
        <v>3391.5113916397</v>
      </c>
      <c r="K402" s="75">
        <v>2.61025559340044</v>
      </c>
      <c r="L402" s="75">
        <v>1909.63776041666</v>
      </c>
      <c r="M402" s="75">
        <v>1905.59418402777</v>
      </c>
      <c r="N402" s="75">
        <v>0.997882542714275</v>
      </c>
    </row>
    <row r="403">
      <c r="C403" s="73">
        <v>401.0</v>
      </c>
      <c r="D403" s="74">
        <v>1.0</v>
      </c>
      <c r="E403" s="75">
        <v>1.16</v>
      </c>
      <c r="F403" s="75">
        <v>60.06</v>
      </c>
      <c r="G403" s="75">
        <v>58.9</v>
      </c>
      <c r="H403" s="75">
        <v>50.8846122872156</v>
      </c>
      <c r="I403" s="75">
        <v>1288.91983556747</v>
      </c>
      <c r="J403" s="75">
        <v>1711.50299787521</v>
      </c>
      <c r="K403" s="75">
        <v>1.32785837462241</v>
      </c>
      <c r="L403" s="75">
        <v>2409.60260416666</v>
      </c>
      <c r="M403" s="75">
        <v>2471.23307291666</v>
      </c>
      <c r="N403" s="75">
        <v>1.02557702612182</v>
      </c>
    </row>
    <row r="404">
      <c r="C404" s="73">
        <v>402.0</v>
      </c>
      <c r="D404" s="74">
        <v>1.0</v>
      </c>
      <c r="E404" s="75">
        <v>2.18</v>
      </c>
      <c r="F404" s="75">
        <v>63.22</v>
      </c>
      <c r="G404" s="75">
        <v>61.04</v>
      </c>
      <c r="H404" s="75">
        <v>27.9795928821743</v>
      </c>
      <c r="I404" s="75">
        <v>1386.52900552749</v>
      </c>
      <c r="J404" s="75">
        <v>1727.90157151222</v>
      </c>
      <c r="K404" s="75">
        <v>1.24620658105515</v>
      </c>
      <c r="L404" s="75">
        <v>2531.68971354166</v>
      </c>
      <c r="M404" s="75">
        <v>2589.13671875</v>
      </c>
      <c r="N404" s="75">
        <v>1.02269117139476</v>
      </c>
    </row>
    <row r="405">
      <c r="C405" s="73">
        <v>403.0</v>
      </c>
      <c r="D405" s="74">
        <v>1.0</v>
      </c>
      <c r="E405" s="75">
        <v>4.5</v>
      </c>
      <c r="F405" s="75">
        <v>65.89</v>
      </c>
      <c r="G405" s="75">
        <v>61.4</v>
      </c>
      <c r="H405" s="75">
        <v>13.6534660223909</v>
      </c>
      <c r="I405" s="75">
        <v>691.645880460739</v>
      </c>
      <c r="J405" s="75">
        <v>903.356005907058</v>
      </c>
      <c r="K405" s="75">
        <v>1.30609612726282</v>
      </c>
      <c r="L405" s="75">
        <v>2518.91015625</v>
      </c>
      <c r="M405" s="75">
        <v>2560.609375</v>
      </c>
      <c r="N405" s="75">
        <v>1.01655446846586</v>
      </c>
    </row>
    <row r="406">
      <c r="C406" s="73">
        <v>404.0</v>
      </c>
      <c r="D406" s="74">
        <v>1.0</v>
      </c>
      <c r="E406" s="75">
        <v>36.2</v>
      </c>
      <c r="F406" s="75">
        <v>63.18</v>
      </c>
      <c r="G406" s="75">
        <v>26.98</v>
      </c>
      <c r="H406" s="75">
        <v>0.745387425316534</v>
      </c>
      <c r="I406" s="75">
        <v>1277.27624392509</v>
      </c>
      <c r="J406" s="75">
        <v>2504.34598278999</v>
      </c>
      <c r="K406" s="75">
        <v>1.96069252419045</v>
      </c>
      <c r="L406" s="75">
        <v>2544.48046875</v>
      </c>
      <c r="M406" s="75">
        <v>2587.6796875</v>
      </c>
      <c r="N406" s="75">
        <v>1.01697761852784</v>
      </c>
    </row>
    <row r="407">
      <c r="C407" s="73">
        <v>405.0</v>
      </c>
      <c r="D407" s="74">
        <v>1.0</v>
      </c>
      <c r="E407" s="75">
        <v>36.2</v>
      </c>
      <c r="F407" s="75">
        <v>63.13</v>
      </c>
      <c r="G407" s="75">
        <v>26.94</v>
      </c>
      <c r="H407" s="75">
        <v>0.744157383445711</v>
      </c>
      <c r="I407" s="75">
        <v>1241.56646203994</v>
      </c>
      <c r="J407" s="75">
        <v>2498.1617925167</v>
      </c>
      <c r="K407" s="75">
        <v>2.01210476353567</v>
      </c>
      <c r="L407" s="75">
        <v>1843.69140625</v>
      </c>
      <c r="M407" s="75">
        <v>1922.49305555555</v>
      </c>
      <c r="N407" s="75">
        <v>1.04274123589144</v>
      </c>
    </row>
    <row r="408">
      <c r="C408" s="73">
        <v>406.0</v>
      </c>
      <c r="D408" s="74">
        <v>1.0</v>
      </c>
      <c r="E408" s="75">
        <v>59.75</v>
      </c>
      <c r="F408" s="75">
        <v>62.29</v>
      </c>
      <c r="G408" s="75">
        <v>2.54</v>
      </c>
      <c r="H408" s="75">
        <v>0.0424738433312228</v>
      </c>
      <c r="I408" s="75">
        <v>928.157886028289</v>
      </c>
      <c r="J408" s="75">
        <v>1834.58202171325</v>
      </c>
      <c r="K408" s="75">
        <v>1.97658399430691</v>
      </c>
      <c r="L408" s="75">
        <v>2534.15234375</v>
      </c>
      <c r="M408" s="75">
        <v>2575.8515625</v>
      </c>
      <c r="N408" s="75">
        <v>1.0164548981646</v>
      </c>
    </row>
    <row r="409">
      <c r="C409" s="73">
        <v>407.0</v>
      </c>
      <c r="D409" s="74">
        <v>1.0</v>
      </c>
      <c r="E409" s="75">
        <v>29.92</v>
      </c>
      <c r="F409" s="75">
        <v>38.69</v>
      </c>
      <c r="G409" s="75">
        <v>8.77</v>
      </c>
      <c r="H409" s="75">
        <v>0.293154756272213</v>
      </c>
      <c r="I409" s="75">
        <v>1283.82140183448</v>
      </c>
      <c r="J409" s="75">
        <v>3487.54196453094</v>
      </c>
      <c r="K409" s="75">
        <v>2.71653203439941</v>
      </c>
      <c r="L409" s="75">
        <v>2357.890625</v>
      </c>
      <c r="M409" s="75">
        <v>2403.08984375</v>
      </c>
      <c r="N409" s="75">
        <v>1.01916934495212</v>
      </c>
    </row>
    <row r="410">
      <c r="C410" s="73">
        <v>408.0</v>
      </c>
      <c r="D410" s="74">
        <v>1.0</v>
      </c>
      <c r="E410" s="75">
        <v>4.19</v>
      </c>
      <c r="F410" s="75">
        <v>66.74</v>
      </c>
      <c r="G410" s="75">
        <v>62.56</v>
      </c>
      <c r="H410" s="75">
        <v>14.9468086517296</v>
      </c>
      <c r="I410" s="75">
        <v>645.005966901779</v>
      </c>
      <c r="J410" s="75">
        <v>1023.98378872871</v>
      </c>
      <c r="K410" s="75">
        <v>1.58755707896365</v>
      </c>
      <c r="L410" s="75">
        <v>2247.8984375</v>
      </c>
      <c r="M410" s="75">
        <v>2361.28203125</v>
      </c>
      <c r="N410" s="75">
        <v>1.05043982052681</v>
      </c>
    </row>
    <row r="411">
      <c r="C411" s="73">
        <v>409.0</v>
      </c>
      <c r="D411" s="74">
        <v>1.0</v>
      </c>
      <c r="E411" s="75">
        <v>10.02</v>
      </c>
      <c r="F411" s="75">
        <v>62.64</v>
      </c>
      <c r="G411" s="75">
        <v>52.63</v>
      </c>
      <c r="H411" s="75">
        <v>5.2533334880299</v>
      </c>
      <c r="I411" s="75">
        <v>1285.10220217704</v>
      </c>
      <c r="J411" s="75">
        <v>3535.60348701477</v>
      </c>
      <c r="K411" s="75">
        <v>2.75122358441626</v>
      </c>
      <c r="L411" s="75">
        <v>2404.85546875</v>
      </c>
      <c r="M411" s="75">
        <v>2474.21137152777</v>
      </c>
      <c r="N411" s="75">
        <v>1.02883994638306</v>
      </c>
    </row>
    <row r="412">
      <c r="C412" s="73">
        <v>410.0</v>
      </c>
      <c r="D412" s="74">
        <v>1.0</v>
      </c>
      <c r="E412" s="75">
        <v>4.76</v>
      </c>
      <c r="F412" s="75">
        <v>59.44</v>
      </c>
      <c r="G412" s="75">
        <v>54.67</v>
      </c>
      <c r="H412" s="75">
        <v>11.4766357332606</v>
      </c>
      <c r="I412" s="75">
        <v>730.410553455352</v>
      </c>
      <c r="J412" s="75">
        <v>908.979767560958</v>
      </c>
      <c r="K412" s="75">
        <v>1.24447786694873</v>
      </c>
      <c r="L412" s="75">
        <v>1854.01171875</v>
      </c>
      <c r="M412" s="75">
        <v>1926.8796875</v>
      </c>
      <c r="N412" s="75">
        <v>1.03930286309038</v>
      </c>
    </row>
    <row r="413">
      <c r="C413" s="73">
        <v>411.0</v>
      </c>
      <c r="D413" s="74">
        <v>1.0</v>
      </c>
      <c r="E413" s="75">
        <v>2.32</v>
      </c>
      <c r="F413" s="75">
        <v>62.73</v>
      </c>
      <c r="G413" s="75">
        <v>60.42</v>
      </c>
      <c r="H413" s="75">
        <v>26.0961543087525</v>
      </c>
      <c r="I413" s="75">
        <v>1273.03185820579</v>
      </c>
      <c r="J413" s="75">
        <v>1714.84432148933</v>
      </c>
      <c r="K413" s="75">
        <v>1.3470553077173</v>
      </c>
      <c r="L413" s="75">
        <v>2532.6484375</v>
      </c>
      <c r="M413" s="75">
        <v>2576.09765625</v>
      </c>
      <c r="N413" s="75">
        <v>1.01715564549215</v>
      </c>
    </row>
    <row r="414">
      <c r="C414" s="73">
        <v>412.0</v>
      </c>
      <c r="D414" s="74">
        <v>1.0</v>
      </c>
      <c r="E414" s="75">
        <v>36.2</v>
      </c>
      <c r="F414" s="75">
        <v>50.0</v>
      </c>
      <c r="G414" s="75">
        <v>13.8</v>
      </c>
      <c r="H414" s="75">
        <v>0.381303758757667</v>
      </c>
      <c r="I414" s="75">
        <v>1269.34804964065</v>
      </c>
      <c r="J414" s="75">
        <v>4721.49984955787</v>
      </c>
      <c r="K414" s="75">
        <v>3.71962587479021</v>
      </c>
      <c r="L414" s="75">
        <v>2314.116015625</v>
      </c>
      <c r="M414" s="75">
        <v>2355.4921875</v>
      </c>
      <c r="N414" s="75">
        <v>1.01787990385772</v>
      </c>
    </row>
    <row r="415">
      <c r="C415" s="73">
        <v>413.0</v>
      </c>
      <c r="D415" s="74">
        <v>1.0</v>
      </c>
      <c r="E415" s="75">
        <v>10.11</v>
      </c>
      <c r="F415" s="75">
        <v>36.82</v>
      </c>
      <c r="G415" s="75">
        <v>26.71</v>
      </c>
      <c r="H415" s="75">
        <v>2.64317175583126</v>
      </c>
      <c r="I415" s="75">
        <v>1285.0439941883</v>
      </c>
      <c r="J415" s="75">
        <v>4231.46152567863</v>
      </c>
      <c r="K415" s="75">
        <v>3.2928534313344</v>
      </c>
      <c r="L415" s="75">
        <v>1841.11158854166</v>
      </c>
      <c r="M415" s="75">
        <v>1907.15928819444</v>
      </c>
      <c r="N415" s="75">
        <v>1.03587381670064</v>
      </c>
    </row>
    <row r="416">
      <c r="C416" s="73">
        <v>414.0</v>
      </c>
      <c r="D416" s="74">
        <v>1.0</v>
      </c>
      <c r="E416" s="75">
        <v>38.78</v>
      </c>
      <c r="F416" s="75">
        <v>52.58</v>
      </c>
      <c r="G416" s="75">
        <v>13.8</v>
      </c>
      <c r="H416" s="75">
        <v>0.35591277476523</v>
      </c>
      <c r="I416" s="75">
        <v>1283.67167401313</v>
      </c>
      <c r="J416" s="75">
        <v>3271.90748095512</v>
      </c>
      <c r="K416" s="75">
        <v>2.54886630841215</v>
      </c>
      <c r="L416" s="75">
        <v>2548.48046875</v>
      </c>
      <c r="M416" s="75">
        <v>2598.4296875</v>
      </c>
      <c r="N416" s="75">
        <v>1.01959960822242</v>
      </c>
    </row>
    <row r="417">
      <c r="C417" s="73">
        <v>415.0</v>
      </c>
      <c r="D417" s="74">
        <v>1.0</v>
      </c>
      <c r="E417" s="75">
        <v>47.91</v>
      </c>
      <c r="F417" s="75">
        <v>52.45</v>
      </c>
      <c r="G417" s="75">
        <v>4.54</v>
      </c>
      <c r="H417" s="75">
        <v>0.0947955194922219</v>
      </c>
      <c r="I417" s="75">
        <v>1278.40756750106</v>
      </c>
      <c r="J417" s="75">
        <v>4778.25267076492</v>
      </c>
      <c r="K417" s="75">
        <v>3.73765987642351</v>
      </c>
      <c r="L417" s="75">
        <v>2312.985546875</v>
      </c>
      <c r="M417" s="75">
        <v>2360.14236111111</v>
      </c>
      <c r="N417" s="75">
        <v>1.02038785512508</v>
      </c>
    </row>
    <row r="418">
      <c r="C418" s="73">
        <v>416.0</v>
      </c>
      <c r="D418" s="74">
        <v>1.0</v>
      </c>
      <c r="E418" s="75">
        <v>29.7</v>
      </c>
      <c r="F418" s="75">
        <v>57.44</v>
      </c>
      <c r="G418" s="75">
        <v>27.74</v>
      </c>
      <c r="H418" s="75">
        <v>0.934033000359266</v>
      </c>
      <c r="I418" s="75">
        <v>1272.21655511856</v>
      </c>
      <c r="J418" s="75">
        <v>2656.26191020011</v>
      </c>
      <c r="K418" s="75">
        <v>2.08790075833636</v>
      </c>
      <c r="L418" s="75">
        <v>2538.91796875</v>
      </c>
      <c r="M418" s="75">
        <v>2585.6171875</v>
      </c>
      <c r="N418" s="75">
        <v>1.01839335469865</v>
      </c>
    </row>
    <row r="419">
      <c r="C419" s="73">
        <v>417.0</v>
      </c>
      <c r="D419" s="74">
        <v>1.0</v>
      </c>
      <c r="E419" s="75">
        <v>0.0</v>
      </c>
      <c r="F419" s="75">
        <v>58.46</v>
      </c>
      <c r="G419" s="75">
        <v>58.46</v>
      </c>
      <c r="H419" s="75">
        <v>108.41666588226</v>
      </c>
      <c r="I419" s="75">
        <v>2591.10767197608</v>
      </c>
      <c r="J419" s="75">
        <v>4363.18924856185</v>
      </c>
      <c r="K419" s="75">
        <v>1.6839088918425</v>
      </c>
      <c r="L419" s="75">
        <v>1823.65638020833</v>
      </c>
      <c r="M419" s="75">
        <v>1758.23046875</v>
      </c>
      <c r="N419" s="75">
        <v>0.964123772346378</v>
      </c>
    </row>
    <row r="420">
      <c r="C420" s="73">
        <v>418.0</v>
      </c>
      <c r="D420" s="74">
        <v>1.0</v>
      </c>
      <c r="E420" s="75">
        <v>0.0</v>
      </c>
      <c r="F420" s="75">
        <v>60.69</v>
      </c>
      <c r="G420" s="75">
        <v>60.69</v>
      </c>
      <c r="H420" s="75">
        <v>112.583332374614</v>
      </c>
      <c r="I420" s="75">
        <v>2164.50375247001</v>
      </c>
      <c r="J420" s="75">
        <v>3878.62985444068</v>
      </c>
      <c r="K420" s="75">
        <v>1.79192567812118</v>
      </c>
      <c r="L420" s="75">
        <v>1856.1384375</v>
      </c>
      <c r="M420" s="75">
        <v>1850.34375</v>
      </c>
      <c r="N420" s="75">
        <v>0.99687809519865</v>
      </c>
    </row>
    <row r="421">
      <c r="C421" s="73">
        <v>419.0</v>
      </c>
      <c r="D421" s="74">
        <v>1.0</v>
      </c>
      <c r="E421" s="75">
        <v>0.0</v>
      </c>
      <c r="F421" s="75">
        <v>62.91</v>
      </c>
      <c r="G421" s="75">
        <v>62.91</v>
      </c>
      <c r="H421" s="75">
        <v>116.749998866968</v>
      </c>
      <c r="I421" s="75">
        <v>1316.38394379615</v>
      </c>
      <c r="J421" s="75">
        <v>1321.00041890144</v>
      </c>
      <c r="K421" s="75">
        <v>1.00350693665555</v>
      </c>
      <c r="L421" s="75">
        <v>1859.89583333333</v>
      </c>
      <c r="M421" s="75">
        <v>1869.22265625</v>
      </c>
      <c r="N421" s="75">
        <v>1.00501470176421</v>
      </c>
    </row>
    <row r="422">
      <c r="C422" s="73">
        <v>420.0</v>
      </c>
      <c r="D422" s="74">
        <v>1.0</v>
      </c>
      <c r="E422" s="75">
        <v>0.0</v>
      </c>
      <c r="F422" s="75">
        <v>59.66</v>
      </c>
      <c r="G422" s="75">
        <v>59.66</v>
      </c>
      <c r="H422" s="75">
        <v>110.666664226291</v>
      </c>
      <c r="I422" s="75">
        <v>1706.67004084587</v>
      </c>
      <c r="J422" s="75">
        <v>3308.97253465652</v>
      </c>
      <c r="K422" s="75">
        <v>1.93884726131157</v>
      </c>
      <c r="L422" s="75">
        <v>1838.5791015625</v>
      </c>
      <c r="M422" s="75">
        <v>1857.9921875</v>
      </c>
      <c r="N422" s="75">
        <v>1.01055874393492</v>
      </c>
    </row>
    <row r="423">
      <c r="C423" s="73">
        <v>421.0</v>
      </c>
      <c r="D423" s="74">
        <v>1.0</v>
      </c>
      <c r="E423" s="75">
        <v>0.0</v>
      </c>
      <c r="F423" s="75">
        <v>62.29</v>
      </c>
      <c r="G423" s="75">
        <v>62.29</v>
      </c>
      <c r="H423" s="75">
        <v>115.583326447988</v>
      </c>
      <c r="I423" s="75">
        <v>1264.07512497901</v>
      </c>
      <c r="J423" s="75">
        <v>1337.76333355903</v>
      </c>
      <c r="K423" s="75">
        <v>1.05829416869605</v>
      </c>
      <c r="L423" s="75">
        <v>1857.4171875</v>
      </c>
      <c r="M423" s="75">
        <v>1856.3046875</v>
      </c>
      <c r="N423" s="75">
        <v>0.999401050013165</v>
      </c>
    </row>
    <row r="424">
      <c r="C424" s="73">
        <v>422.0</v>
      </c>
      <c r="D424" s="73">
        <v>1.0</v>
      </c>
      <c r="E424" s="75">
        <v>50.0</v>
      </c>
      <c r="F424" s="75">
        <v>86.04</v>
      </c>
      <c r="G424" s="75">
        <v>36.04</v>
      </c>
      <c r="H424" s="75">
        <v>0.720880031585693</v>
      </c>
      <c r="I424" s="75">
        <v>6245.1850554943</v>
      </c>
      <c r="J424" s="75">
        <v>10496.687729597</v>
      </c>
      <c r="K424" s="75">
        <v>1.68076488307779</v>
      </c>
      <c r="L424" s="75">
        <v>2096.205</v>
      </c>
      <c r="M424" s="75">
        <v>2090.2724609375</v>
      </c>
      <c r="N424" s="75">
        <v>0.997169866944072</v>
      </c>
    </row>
    <row r="425">
      <c r="B425" s="78" t="s">
        <v>38</v>
      </c>
      <c r="C425" s="73">
        <v>423.0</v>
      </c>
      <c r="D425" s="73">
        <v>1.0</v>
      </c>
      <c r="E425" s="75">
        <v>36.02</v>
      </c>
      <c r="F425" s="75">
        <v>36.02</v>
      </c>
      <c r="G425" s="75">
        <v>0.0</v>
      </c>
      <c r="H425" s="75">
        <v>0.0</v>
      </c>
      <c r="I425" s="75">
        <v>1483.99647307395</v>
      </c>
      <c r="J425" s="75">
        <v>1460.36961722373</v>
      </c>
      <c r="K425" s="75">
        <v>0.984078900267681</v>
      </c>
      <c r="L425" s="75">
        <v>1881.609375</v>
      </c>
      <c r="M425" s="75">
        <v>1820.140625</v>
      </c>
      <c r="N425" s="75">
        <v>0.967331821994137</v>
      </c>
    </row>
    <row r="426">
      <c r="B426" s="2" t="s">
        <v>98</v>
      </c>
      <c r="C426" s="73">
        <v>424.0</v>
      </c>
      <c r="D426" s="73" t="s">
        <v>74</v>
      </c>
      <c r="E426" s="77">
        <v>47.13</v>
      </c>
      <c r="F426" s="75" t="s">
        <v>74</v>
      </c>
      <c r="G426" s="75" t="s">
        <v>74</v>
      </c>
      <c r="H426" s="75" t="s">
        <v>74</v>
      </c>
      <c r="I426" s="77">
        <v>1466.05</v>
      </c>
      <c r="J426" s="77">
        <v>1510.322</v>
      </c>
      <c r="K426" s="77">
        <v>1.030198</v>
      </c>
      <c r="L426" s="77">
        <v>1912.029</v>
      </c>
      <c r="M426" s="77">
        <v>1927.076</v>
      </c>
      <c r="N426" s="77">
        <v>1.00787</v>
      </c>
    </row>
    <row r="427">
      <c r="C427" s="73">
        <v>425.0</v>
      </c>
      <c r="D427" s="73" t="s">
        <v>74</v>
      </c>
      <c r="E427" s="77">
        <v>46.15</v>
      </c>
      <c r="F427" s="75" t="s">
        <v>74</v>
      </c>
      <c r="G427" s="75" t="s">
        <v>74</v>
      </c>
      <c r="H427" s="75" t="s">
        <v>74</v>
      </c>
      <c r="I427" s="77">
        <v>1400.591</v>
      </c>
      <c r="J427" s="77">
        <v>1471.969</v>
      </c>
      <c r="K427" s="77">
        <v>1.050963</v>
      </c>
      <c r="L427" s="77">
        <v>1901.375</v>
      </c>
      <c r="M427" s="77">
        <v>1930.528</v>
      </c>
      <c r="N427" s="77">
        <v>1.015332</v>
      </c>
    </row>
    <row r="428">
      <c r="C428" s="73">
        <v>426.0</v>
      </c>
      <c r="D428" s="73" t="s">
        <v>74</v>
      </c>
      <c r="E428" s="77">
        <v>46.2</v>
      </c>
      <c r="F428" s="75" t="s">
        <v>74</v>
      </c>
      <c r="G428" s="75" t="s">
        <v>74</v>
      </c>
      <c r="H428" s="75" t="s">
        <v>74</v>
      </c>
      <c r="I428" s="77">
        <v>1373.892</v>
      </c>
      <c r="J428" s="77">
        <v>1425.193</v>
      </c>
      <c r="K428" s="77">
        <v>1.03734</v>
      </c>
      <c r="L428" s="77">
        <v>1920.263</v>
      </c>
      <c r="M428" s="77">
        <v>1930.461</v>
      </c>
      <c r="N428" s="77">
        <v>1.005311</v>
      </c>
    </row>
    <row r="429">
      <c r="C429" s="73">
        <v>427.0</v>
      </c>
      <c r="D429" s="73" t="s">
        <v>74</v>
      </c>
      <c r="E429" s="77">
        <v>47.4</v>
      </c>
      <c r="F429" s="75" t="s">
        <v>74</v>
      </c>
      <c r="G429" s="75" t="s">
        <v>74</v>
      </c>
      <c r="H429" s="75" t="s">
        <v>74</v>
      </c>
      <c r="I429" s="77">
        <v>1386.896</v>
      </c>
      <c r="J429" s="77">
        <v>1415.356</v>
      </c>
      <c r="K429" s="77">
        <v>1.02052</v>
      </c>
      <c r="L429" s="77">
        <v>1881.371</v>
      </c>
      <c r="M429" s="77">
        <v>1958.513</v>
      </c>
      <c r="N429" s="77">
        <v>1.041003</v>
      </c>
    </row>
    <row r="430">
      <c r="C430" s="73">
        <v>428.0</v>
      </c>
      <c r="D430" s="73" t="s">
        <v>74</v>
      </c>
      <c r="E430" s="77">
        <v>61.93</v>
      </c>
      <c r="F430" s="75" t="s">
        <v>74</v>
      </c>
      <c r="G430" s="75" t="s">
        <v>74</v>
      </c>
      <c r="H430" s="75" t="s">
        <v>74</v>
      </c>
      <c r="I430" s="77">
        <v>921.435</v>
      </c>
      <c r="J430" s="77">
        <v>951.0515</v>
      </c>
      <c r="K430" s="77">
        <v>1.032142</v>
      </c>
      <c r="L430" s="77">
        <v>2517.41</v>
      </c>
      <c r="M430" s="77">
        <v>2564.148</v>
      </c>
      <c r="N430" s="77">
        <v>1.018566</v>
      </c>
    </row>
    <row r="431">
      <c r="C431" s="73">
        <v>429.0</v>
      </c>
      <c r="D431" s="73" t="s">
        <v>74</v>
      </c>
      <c r="E431" s="77">
        <v>46.2</v>
      </c>
      <c r="F431" s="75" t="s">
        <v>74</v>
      </c>
      <c r="G431" s="75" t="s">
        <v>74</v>
      </c>
      <c r="H431" s="75" t="s">
        <v>74</v>
      </c>
      <c r="I431" s="77">
        <v>1394.711</v>
      </c>
      <c r="J431" s="77">
        <v>1427.771</v>
      </c>
      <c r="K431" s="77">
        <v>1.023703</v>
      </c>
      <c r="L431" s="77">
        <v>2533.415</v>
      </c>
      <c r="M431" s="77">
        <v>2573.949</v>
      </c>
      <c r="N431" s="77">
        <v>1.016</v>
      </c>
    </row>
    <row r="432">
      <c r="C432" s="73">
        <v>430.0</v>
      </c>
      <c r="D432" s="73" t="s">
        <v>74</v>
      </c>
      <c r="E432" s="77">
        <v>53.61</v>
      </c>
      <c r="F432" s="75" t="s">
        <v>74</v>
      </c>
      <c r="G432" s="75" t="s">
        <v>74</v>
      </c>
      <c r="H432" s="75" t="s">
        <v>74</v>
      </c>
      <c r="I432" s="77">
        <v>1211.586</v>
      </c>
      <c r="J432" s="77">
        <v>1251.451</v>
      </c>
      <c r="K432" s="77">
        <v>1.032903</v>
      </c>
      <c r="L432" s="77">
        <v>1870.915</v>
      </c>
      <c r="M432" s="77">
        <v>1824.378</v>
      </c>
      <c r="N432" s="77">
        <v>0.975126</v>
      </c>
    </row>
    <row r="433">
      <c r="C433" s="73">
        <v>431.0</v>
      </c>
      <c r="D433" s="73" t="s">
        <v>74</v>
      </c>
      <c r="E433" s="77">
        <v>48.51</v>
      </c>
      <c r="F433" s="75" t="s">
        <v>74</v>
      </c>
      <c r="G433" s="75" t="s">
        <v>74</v>
      </c>
      <c r="H433" s="75" t="s">
        <v>74</v>
      </c>
      <c r="I433" s="77">
        <v>1222.948</v>
      </c>
      <c r="J433" s="77">
        <v>1227.373</v>
      </c>
      <c r="K433" s="77">
        <v>1.003619</v>
      </c>
      <c r="L433" s="77">
        <v>1866.664</v>
      </c>
      <c r="M433" s="77">
        <v>1855.976</v>
      </c>
      <c r="N433" s="77">
        <v>0.994274</v>
      </c>
    </row>
    <row r="434">
      <c r="C434" s="73">
        <v>432.0</v>
      </c>
      <c r="D434" s="73" t="s">
        <v>74</v>
      </c>
      <c r="E434" s="77">
        <v>47.58</v>
      </c>
      <c r="F434" s="75" t="s">
        <v>74</v>
      </c>
      <c r="G434" s="75" t="s">
        <v>74</v>
      </c>
      <c r="H434" s="75" t="s">
        <v>74</v>
      </c>
      <c r="I434" s="77">
        <v>1287.886</v>
      </c>
      <c r="J434" s="77">
        <v>1309.496</v>
      </c>
      <c r="K434" s="77">
        <v>1.01678</v>
      </c>
      <c r="L434" s="77">
        <v>1864.09</v>
      </c>
      <c r="M434" s="77">
        <v>1905.274</v>
      </c>
      <c r="N434" s="77">
        <v>1.022093</v>
      </c>
    </row>
    <row r="435">
      <c r="C435" s="73">
        <v>433.0</v>
      </c>
      <c r="D435" s="73" t="s">
        <v>74</v>
      </c>
      <c r="E435" s="77">
        <v>46.38</v>
      </c>
      <c r="F435" s="75" t="s">
        <v>74</v>
      </c>
      <c r="G435" s="75" t="s">
        <v>74</v>
      </c>
      <c r="H435" s="75" t="s">
        <v>74</v>
      </c>
      <c r="I435" s="77">
        <v>1289.183</v>
      </c>
      <c r="J435" s="77">
        <v>1315.981</v>
      </c>
      <c r="K435" s="77">
        <v>1.020787</v>
      </c>
      <c r="L435" s="77">
        <v>2269.789</v>
      </c>
      <c r="M435" s="77">
        <v>2330.244</v>
      </c>
      <c r="N435" s="77">
        <v>1.026634</v>
      </c>
    </row>
    <row r="436">
      <c r="C436" s="73">
        <v>434.0</v>
      </c>
      <c r="D436" s="73" t="s">
        <v>74</v>
      </c>
      <c r="E436" s="77">
        <v>46.2</v>
      </c>
      <c r="F436" s="75" t="s">
        <v>74</v>
      </c>
      <c r="G436" s="75" t="s">
        <v>74</v>
      </c>
      <c r="H436" s="75" t="s">
        <v>74</v>
      </c>
      <c r="I436" s="77">
        <v>1286.531</v>
      </c>
      <c r="J436" s="77">
        <v>1303.374</v>
      </c>
      <c r="K436" s="77">
        <v>1.013092</v>
      </c>
      <c r="L436" s="77">
        <v>2275.479</v>
      </c>
      <c r="M436" s="77">
        <v>2321.396</v>
      </c>
      <c r="N436" s="77">
        <v>1.020179</v>
      </c>
    </row>
    <row r="437">
      <c r="C437" s="73">
        <v>435.0</v>
      </c>
      <c r="D437" s="73" t="s">
        <v>74</v>
      </c>
      <c r="E437" s="77">
        <v>46.2</v>
      </c>
      <c r="F437" s="75" t="s">
        <v>74</v>
      </c>
      <c r="G437" s="75" t="s">
        <v>74</v>
      </c>
      <c r="H437" s="75" t="s">
        <v>74</v>
      </c>
      <c r="I437" s="77">
        <v>642.4581</v>
      </c>
      <c r="J437" s="77">
        <v>652.9447</v>
      </c>
      <c r="K437" s="77">
        <v>1.016323</v>
      </c>
      <c r="L437" s="77">
        <v>2312.984</v>
      </c>
      <c r="M437" s="77">
        <v>2358.586</v>
      </c>
      <c r="N437" s="77">
        <v>1.019716</v>
      </c>
    </row>
    <row r="438">
      <c r="C438" s="73">
        <v>436.0</v>
      </c>
      <c r="D438" s="73" t="s">
        <v>74</v>
      </c>
      <c r="E438" s="77">
        <v>46.2</v>
      </c>
      <c r="F438" s="75" t="s">
        <v>74</v>
      </c>
      <c r="G438" s="75" t="s">
        <v>74</v>
      </c>
      <c r="H438" s="75" t="s">
        <v>74</v>
      </c>
      <c r="I438" s="77">
        <v>1281.069</v>
      </c>
      <c r="J438" s="77">
        <v>1309.426</v>
      </c>
      <c r="K438" s="77">
        <v>1.022135</v>
      </c>
      <c r="L438" s="77">
        <v>2342.069</v>
      </c>
      <c r="M438" s="77">
        <v>2345.833</v>
      </c>
      <c r="N438" s="77">
        <v>1.001607</v>
      </c>
    </row>
    <row r="439">
      <c r="C439" s="73">
        <v>437.0</v>
      </c>
      <c r="D439" s="73" t="s">
        <v>74</v>
      </c>
      <c r="E439" s="77">
        <v>63.58</v>
      </c>
      <c r="F439" s="75" t="s">
        <v>74</v>
      </c>
      <c r="G439" s="75" t="s">
        <v>74</v>
      </c>
      <c r="H439" s="75" t="s">
        <v>74</v>
      </c>
      <c r="I439" s="77">
        <v>844.7587</v>
      </c>
      <c r="J439" s="77">
        <v>858.0657</v>
      </c>
      <c r="K439" s="77">
        <v>1.015752</v>
      </c>
      <c r="L439" s="77">
        <v>2404.105</v>
      </c>
      <c r="M439" s="77">
        <v>2468.909</v>
      </c>
      <c r="N439" s="77">
        <v>1.026955</v>
      </c>
    </row>
    <row r="440">
      <c r="C440" s="73">
        <v>438.0</v>
      </c>
      <c r="D440" s="73" t="s">
        <v>74</v>
      </c>
      <c r="E440" s="77">
        <v>46.2</v>
      </c>
      <c r="F440" s="75" t="s">
        <v>74</v>
      </c>
      <c r="G440" s="75" t="s">
        <v>74</v>
      </c>
      <c r="H440" s="75" t="s">
        <v>74</v>
      </c>
      <c r="I440" s="77">
        <v>1287.267</v>
      </c>
      <c r="J440" s="77">
        <v>1310.357</v>
      </c>
      <c r="K440" s="77">
        <v>1.017937</v>
      </c>
      <c r="L440" s="77">
        <v>2419.387</v>
      </c>
      <c r="M440" s="77">
        <v>2484.411</v>
      </c>
      <c r="N440" s="77">
        <v>1.026876</v>
      </c>
    </row>
    <row r="441">
      <c r="C441" s="73">
        <v>439.0</v>
      </c>
      <c r="D441" s="73" t="s">
        <v>74</v>
      </c>
      <c r="E441" s="77">
        <v>54.81</v>
      </c>
      <c r="F441" s="75" t="s">
        <v>74</v>
      </c>
      <c r="G441" s="75" t="s">
        <v>74</v>
      </c>
      <c r="H441" s="75" t="s">
        <v>74</v>
      </c>
      <c r="I441" s="77">
        <v>864.3853</v>
      </c>
      <c r="J441" s="77">
        <v>880.7911</v>
      </c>
      <c r="K441" s="77">
        <v>1.01898</v>
      </c>
      <c r="L441" s="77">
        <v>2413.821</v>
      </c>
      <c r="M441" s="77">
        <v>2485.104</v>
      </c>
      <c r="N441" s="77">
        <v>1.029531</v>
      </c>
    </row>
    <row r="442">
      <c r="C442" s="73">
        <v>440.0</v>
      </c>
      <c r="D442" s="73" t="s">
        <v>74</v>
      </c>
      <c r="E442" s="77">
        <v>54.54</v>
      </c>
      <c r="F442" s="75" t="s">
        <v>74</v>
      </c>
      <c r="G442" s="75" t="s">
        <v>74</v>
      </c>
      <c r="H442" s="75" t="s">
        <v>74</v>
      </c>
      <c r="I442" s="77">
        <v>3194.518</v>
      </c>
      <c r="J442" s="77">
        <v>3268.443</v>
      </c>
      <c r="K442" s="77">
        <v>1.023141</v>
      </c>
      <c r="L442" s="77">
        <v>2450.414</v>
      </c>
      <c r="M442" s="77">
        <v>2492.218</v>
      </c>
      <c r="N442" s="77">
        <v>1.01706</v>
      </c>
    </row>
    <row r="443">
      <c r="C443" s="73">
        <v>441.0</v>
      </c>
      <c r="D443" s="73" t="s">
        <v>74</v>
      </c>
      <c r="E443" s="77">
        <v>61.0</v>
      </c>
      <c r="F443" s="75" t="s">
        <v>74</v>
      </c>
      <c r="G443" s="75" t="s">
        <v>74</v>
      </c>
      <c r="H443" s="75" t="s">
        <v>74</v>
      </c>
      <c r="I443" s="77">
        <v>851.9225</v>
      </c>
      <c r="J443" s="77">
        <v>860.749</v>
      </c>
      <c r="K443" s="77">
        <v>1.010361</v>
      </c>
      <c r="L443" s="77">
        <v>2419.422</v>
      </c>
      <c r="M443" s="77">
        <v>2519.052</v>
      </c>
      <c r="N443" s="77">
        <v>1.041179</v>
      </c>
    </row>
    <row r="444">
      <c r="C444" s="73">
        <v>442.0</v>
      </c>
      <c r="D444" s="73" t="s">
        <v>74</v>
      </c>
      <c r="E444" s="77">
        <v>47.04</v>
      </c>
      <c r="F444" s="75" t="s">
        <v>74</v>
      </c>
      <c r="G444" s="75" t="s">
        <v>74</v>
      </c>
      <c r="H444" s="75" t="s">
        <v>74</v>
      </c>
      <c r="I444" s="77">
        <v>1272.799</v>
      </c>
      <c r="J444" s="77">
        <v>1282.199</v>
      </c>
      <c r="K444" s="77">
        <v>1.007385</v>
      </c>
      <c r="L444" s="77">
        <v>2462.266</v>
      </c>
      <c r="M444" s="77">
        <v>2492.134</v>
      </c>
      <c r="N444" s="77">
        <v>1.01213</v>
      </c>
    </row>
    <row r="445">
      <c r="C445" s="73">
        <v>443.0</v>
      </c>
      <c r="D445" s="73" t="s">
        <v>74</v>
      </c>
      <c r="E445" s="77">
        <v>46.78</v>
      </c>
      <c r="F445" s="75" t="s">
        <v>74</v>
      </c>
      <c r="G445" s="75" t="s">
        <v>74</v>
      </c>
      <c r="H445" s="75" t="s">
        <v>74</v>
      </c>
      <c r="I445" s="77">
        <v>1276.221</v>
      </c>
      <c r="J445" s="77">
        <v>1291.404</v>
      </c>
      <c r="K445" s="77">
        <v>1.011897</v>
      </c>
      <c r="L445" s="77">
        <v>2535.043</v>
      </c>
      <c r="M445" s="77">
        <v>2576.848</v>
      </c>
      <c r="N445" s="77">
        <v>1.016491</v>
      </c>
    </row>
    <row r="446">
      <c r="C446" s="73">
        <v>444.0</v>
      </c>
      <c r="D446" s="73" t="s">
        <v>74</v>
      </c>
      <c r="E446" s="77">
        <v>46.2</v>
      </c>
      <c r="F446" s="75" t="s">
        <v>74</v>
      </c>
      <c r="G446" s="75" t="s">
        <v>74</v>
      </c>
      <c r="H446" s="75" t="s">
        <v>74</v>
      </c>
      <c r="I446" s="77">
        <v>1273.737</v>
      </c>
      <c r="J446" s="77">
        <v>1296.251</v>
      </c>
      <c r="K446" s="77">
        <v>1.017676</v>
      </c>
      <c r="L446" s="77">
        <v>2534.398</v>
      </c>
      <c r="M446" s="77">
        <v>2578.863</v>
      </c>
      <c r="N446" s="77">
        <v>1.017545</v>
      </c>
    </row>
    <row r="447">
      <c r="C447" s="73">
        <v>445.0</v>
      </c>
      <c r="D447" s="73" t="s">
        <v>74</v>
      </c>
      <c r="E447" s="77">
        <v>47.53</v>
      </c>
      <c r="F447" s="75" t="s">
        <v>74</v>
      </c>
      <c r="G447" s="75" t="s">
        <v>74</v>
      </c>
      <c r="H447" s="75" t="s">
        <v>74</v>
      </c>
      <c r="I447" s="77">
        <v>1273.057</v>
      </c>
      <c r="J447" s="77">
        <v>1311.707</v>
      </c>
      <c r="K447" s="77">
        <v>1.030359</v>
      </c>
      <c r="L447" s="77">
        <v>2541.168</v>
      </c>
      <c r="M447" s="77">
        <v>2588.117</v>
      </c>
      <c r="N447" s="77">
        <v>1.018475</v>
      </c>
    </row>
    <row r="448">
      <c r="C448" s="73">
        <v>446.0</v>
      </c>
      <c r="D448" s="73" t="s">
        <v>74</v>
      </c>
      <c r="E448" s="77">
        <v>57.66</v>
      </c>
      <c r="F448" s="75" t="s">
        <v>74</v>
      </c>
      <c r="G448" s="75" t="s">
        <v>74</v>
      </c>
      <c r="H448" s="75" t="s">
        <v>74</v>
      </c>
      <c r="I448" s="77">
        <v>856.1721</v>
      </c>
      <c r="J448" s="77">
        <v>891.6037</v>
      </c>
      <c r="K448" s="77">
        <v>1.041384</v>
      </c>
      <c r="L448" s="77">
        <v>2543.203</v>
      </c>
      <c r="M448" s="77">
        <v>2582.117</v>
      </c>
      <c r="N448" s="77">
        <v>1.015301</v>
      </c>
    </row>
    <row r="449">
      <c r="C449" s="73">
        <v>447.0</v>
      </c>
      <c r="D449" s="73" t="s">
        <v>74</v>
      </c>
      <c r="E449" s="77">
        <v>69.32</v>
      </c>
      <c r="F449" s="75" t="s">
        <v>74</v>
      </c>
      <c r="G449" s="75" t="s">
        <v>74</v>
      </c>
      <c r="H449" s="75" t="s">
        <v>74</v>
      </c>
      <c r="I449" s="77">
        <v>1274.191</v>
      </c>
      <c r="J449" s="77">
        <v>1305.563</v>
      </c>
      <c r="K449" s="77">
        <v>1.024621</v>
      </c>
      <c r="L449" s="77">
        <v>2535.168</v>
      </c>
      <c r="M449" s="77">
        <v>2579.117</v>
      </c>
      <c r="N449" s="77">
        <v>1.017336</v>
      </c>
    </row>
    <row r="450">
      <c r="C450" s="73">
        <v>448.0</v>
      </c>
      <c r="D450" s="73" t="s">
        <v>74</v>
      </c>
      <c r="E450" s="77">
        <v>61.98</v>
      </c>
      <c r="F450" s="75" t="s">
        <v>74</v>
      </c>
      <c r="G450" s="75" t="s">
        <v>74</v>
      </c>
      <c r="H450" s="75" t="s">
        <v>74</v>
      </c>
      <c r="I450" s="77">
        <v>851.7905</v>
      </c>
      <c r="J450" s="77">
        <v>873.6832</v>
      </c>
      <c r="K450" s="77">
        <v>1.025702</v>
      </c>
      <c r="L450" s="77">
        <v>2540.879</v>
      </c>
      <c r="M450" s="77">
        <v>2585.828</v>
      </c>
      <c r="N450" s="77">
        <v>1.01769</v>
      </c>
    </row>
    <row r="451">
      <c r="C451" s="73">
        <v>449.0</v>
      </c>
      <c r="D451" s="73" t="s">
        <v>74</v>
      </c>
      <c r="E451" s="77">
        <v>40.34</v>
      </c>
      <c r="F451" s="75" t="s">
        <v>74</v>
      </c>
      <c r="G451" s="75" t="s">
        <v>74</v>
      </c>
      <c r="H451" s="75" t="s">
        <v>74</v>
      </c>
      <c r="I451" s="77">
        <v>1285.83</v>
      </c>
      <c r="J451" s="77">
        <v>1305.619</v>
      </c>
      <c r="K451" s="77">
        <v>1.01539</v>
      </c>
      <c r="L451" s="77">
        <v>2545.73</v>
      </c>
      <c r="M451" s="77">
        <v>2588.924</v>
      </c>
      <c r="N451" s="77">
        <v>1.016967</v>
      </c>
    </row>
    <row r="452">
      <c r="C452" s="73">
        <v>450.0</v>
      </c>
      <c r="D452" s="73" t="s">
        <v>74</v>
      </c>
      <c r="E452" s="77">
        <v>46.11</v>
      </c>
      <c r="F452" s="75" t="s">
        <v>74</v>
      </c>
      <c r="G452" s="75" t="s">
        <v>74</v>
      </c>
      <c r="H452" s="75" t="s">
        <v>74</v>
      </c>
      <c r="I452" s="77">
        <v>1291.034</v>
      </c>
      <c r="J452" s="77">
        <v>1314.014</v>
      </c>
      <c r="K452" s="77">
        <v>1.0178</v>
      </c>
      <c r="L452" s="77">
        <v>2544.73</v>
      </c>
      <c r="M452" s="77">
        <v>2587.93</v>
      </c>
      <c r="N452" s="77">
        <v>1.016976</v>
      </c>
    </row>
    <row r="453">
      <c r="C453" s="73">
        <v>451.0</v>
      </c>
      <c r="D453" s="73" t="s">
        <v>74</v>
      </c>
      <c r="E453" s="77">
        <v>53.36</v>
      </c>
      <c r="F453" s="75" t="s">
        <v>74</v>
      </c>
      <c r="G453" s="75" t="s">
        <v>74</v>
      </c>
      <c r="H453" s="75" t="s">
        <v>74</v>
      </c>
      <c r="I453" s="77">
        <v>863.1921</v>
      </c>
      <c r="J453" s="77">
        <v>888.505</v>
      </c>
      <c r="K453" s="77">
        <v>1.029325</v>
      </c>
      <c r="L453" s="77">
        <v>2544.48</v>
      </c>
      <c r="M453" s="77">
        <v>2587.93</v>
      </c>
      <c r="N453" s="77">
        <v>1.017076</v>
      </c>
    </row>
    <row r="454">
      <c r="C454" s="73">
        <v>452.0</v>
      </c>
      <c r="D454" s="73" t="s">
        <v>74</v>
      </c>
      <c r="E454" s="77">
        <v>46.2</v>
      </c>
      <c r="F454" s="75" t="s">
        <v>74</v>
      </c>
      <c r="G454" s="75" t="s">
        <v>74</v>
      </c>
      <c r="H454" s="75" t="s">
        <v>74</v>
      </c>
      <c r="I454" s="77">
        <v>1277.392</v>
      </c>
      <c r="J454" s="77">
        <v>1306.295</v>
      </c>
      <c r="K454" s="77">
        <v>1.022626</v>
      </c>
      <c r="L454" s="77">
        <v>2556.801</v>
      </c>
      <c r="M454" s="77">
        <v>2622.68</v>
      </c>
      <c r="N454" s="77">
        <v>1.025766</v>
      </c>
    </row>
    <row r="455">
      <c r="C455" s="73">
        <v>453.0</v>
      </c>
      <c r="D455" s="73" t="s">
        <v>74</v>
      </c>
      <c r="E455" s="77">
        <v>62.11</v>
      </c>
      <c r="F455" s="75" t="s">
        <v>74</v>
      </c>
      <c r="G455" s="75" t="s">
        <v>74</v>
      </c>
      <c r="H455" s="75" t="s">
        <v>74</v>
      </c>
      <c r="I455" s="77">
        <v>869.8353</v>
      </c>
      <c r="J455" s="77">
        <v>892.352</v>
      </c>
      <c r="K455" s="77">
        <v>1.025886</v>
      </c>
      <c r="L455" s="77">
        <v>2553.23</v>
      </c>
      <c r="M455" s="77">
        <v>2592.18</v>
      </c>
      <c r="N455" s="77">
        <v>1.015255</v>
      </c>
    </row>
    <row r="456">
      <c r="C456" s="73">
        <v>454.0</v>
      </c>
      <c r="D456" s="73" t="s">
        <v>74</v>
      </c>
      <c r="E456" s="77">
        <v>59.35</v>
      </c>
      <c r="F456" s="75" t="s">
        <v>74</v>
      </c>
      <c r="G456" s="75" t="s">
        <v>74</v>
      </c>
      <c r="H456" s="75" t="s">
        <v>74</v>
      </c>
      <c r="I456" s="77">
        <v>903.6432</v>
      </c>
      <c r="J456" s="77">
        <v>908.0254</v>
      </c>
      <c r="K456" s="77">
        <v>1.004849</v>
      </c>
      <c r="L456" s="77">
        <v>1911.992</v>
      </c>
      <c r="M456" s="77">
        <v>1931.404</v>
      </c>
      <c r="N456" s="77">
        <v>1.010153</v>
      </c>
    </row>
    <row r="457">
      <c r="C457" s="73">
        <v>455.0</v>
      </c>
      <c r="D457" s="73" t="s">
        <v>74</v>
      </c>
      <c r="E457" s="77">
        <v>62.26</v>
      </c>
      <c r="F457" s="75" t="s">
        <v>74</v>
      </c>
      <c r="G457" s="75" t="s">
        <v>74</v>
      </c>
      <c r="H457" s="75" t="s">
        <v>74</v>
      </c>
      <c r="I457" s="77">
        <v>1347.716</v>
      </c>
      <c r="J457" s="77">
        <v>1361.924</v>
      </c>
      <c r="K457" s="77">
        <v>1.010543</v>
      </c>
      <c r="L457" s="77">
        <v>1930.543</v>
      </c>
      <c r="M457" s="77">
        <v>1964.535</v>
      </c>
      <c r="N457" s="77">
        <v>1.017608</v>
      </c>
    </row>
    <row r="458">
      <c r="A458" s="2" t="s">
        <v>33</v>
      </c>
      <c r="B458" s="2" t="s">
        <v>8</v>
      </c>
      <c r="C458" s="73">
        <v>456.0</v>
      </c>
      <c r="D458" s="74">
        <v>1.0</v>
      </c>
      <c r="E458" s="75">
        <v>85.51</v>
      </c>
      <c r="F458" s="75">
        <v>84.96</v>
      </c>
      <c r="G458" s="75">
        <v>-0.55</v>
      </c>
      <c r="H458" s="75">
        <v>-0.00645521813528048</v>
      </c>
      <c r="I458" s="75">
        <v>1446.27198481559</v>
      </c>
      <c r="J458" s="75">
        <v>2060.98687839508</v>
      </c>
      <c r="K458" s="75">
        <v>1.42503408766357</v>
      </c>
      <c r="L458" s="75">
        <v>2264.546875</v>
      </c>
      <c r="M458" s="75">
        <v>2348.56201171875</v>
      </c>
      <c r="N458" s="75">
        <v>1.03710019768027</v>
      </c>
    </row>
    <row r="459">
      <c r="C459" s="73">
        <v>457.0</v>
      </c>
      <c r="D459" s="74">
        <v>1.0</v>
      </c>
      <c r="E459" s="75">
        <v>51.22</v>
      </c>
      <c r="F459" s="75">
        <v>75.39</v>
      </c>
      <c r="G459" s="75">
        <v>24.16</v>
      </c>
      <c r="H459" s="75">
        <v>0.471732068600264</v>
      </c>
      <c r="I459" s="75">
        <v>656.488941907882</v>
      </c>
      <c r="J459" s="75">
        <v>6127.97307014465</v>
      </c>
      <c r="K459" s="75">
        <v>9.33446502897</v>
      </c>
      <c r="L459" s="75">
        <v>2255.453125</v>
      </c>
      <c r="M459" s="75">
        <v>2343.76215277777</v>
      </c>
      <c r="N459" s="75">
        <v>1.03915356377791</v>
      </c>
    </row>
    <row r="460">
      <c r="C460" s="73">
        <v>458.0</v>
      </c>
      <c r="D460" s="74">
        <v>1.0</v>
      </c>
      <c r="E460" s="75">
        <v>48.61</v>
      </c>
      <c r="F460" s="75">
        <v>86.2</v>
      </c>
      <c r="G460" s="75">
        <v>37.6</v>
      </c>
      <c r="H460" s="75">
        <v>0.773452928479207</v>
      </c>
      <c r="I460" s="75">
        <v>678.300542593002</v>
      </c>
      <c r="J460" s="75">
        <v>5789.11313104629</v>
      </c>
      <c r="K460" s="75">
        <v>8.53473168238332</v>
      </c>
      <c r="L460" s="75">
        <v>2252.9296875</v>
      </c>
      <c r="M460" s="75">
        <v>2256.41145833333</v>
      </c>
      <c r="N460" s="75">
        <v>1.0015454414102</v>
      </c>
    </row>
    <row r="461">
      <c r="C461" s="73">
        <v>459.0</v>
      </c>
      <c r="D461" s="74">
        <v>1.0</v>
      </c>
      <c r="E461" s="75">
        <v>48.61</v>
      </c>
      <c r="F461" s="75">
        <v>85.9</v>
      </c>
      <c r="G461" s="75">
        <v>37.29</v>
      </c>
      <c r="H461" s="75">
        <v>0.767116501405444</v>
      </c>
      <c r="I461" s="75">
        <v>388.374714374542</v>
      </c>
      <c r="J461" s="75">
        <v>3408.59516310691</v>
      </c>
      <c r="K461" s="75">
        <v>8.77656303808626</v>
      </c>
      <c r="L461" s="75">
        <v>2212.63802083333</v>
      </c>
      <c r="M461" s="75">
        <v>2060.65625</v>
      </c>
      <c r="N461" s="75">
        <v>0.931311959117427</v>
      </c>
    </row>
    <row r="462">
      <c r="C462" s="73">
        <v>460.0</v>
      </c>
      <c r="D462" s="74">
        <v>1.0</v>
      </c>
      <c r="E462" s="75">
        <v>50.0</v>
      </c>
      <c r="F462" s="75">
        <v>85.12</v>
      </c>
      <c r="G462" s="75">
        <v>35.12</v>
      </c>
      <c r="H462" s="75">
        <v>0.702319979667663</v>
      </c>
      <c r="I462" s="75">
        <v>401.443065404891</v>
      </c>
      <c r="J462" s="75">
        <v>3279.04059505462</v>
      </c>
      <c r="K462" s="75">
        <v>8.16813361004857</v>
      </c>
      <c r="L462" s="75">
        <v>2137.70442708333</v>
      </c>
      <c r="M462" s="75">
        <v>2283.11328125</v>
      </c>
      <c r="N462" s="75">
        <v>1.0680210286906</v>
      </c>
    </row>
    <row r="463">
      <c r="C463" s="73">
        <v>461.0</v>
      </c>
      <c r="D463" s="74">
        <v>1.0</v>
      </c>
      <c r="E463" s="75">
        <v>49.33</v>
      </c>
      <c r="F463" s="75">
        <v>86.03</v>
      </c>
      <c r="G463" s="75">
        <v>36.7</v>
      </c>
      <c r="H463" s="75">
        <v>0.743999328166904</v>
      </c>
      <c r="I463" s="75">
        <v>670.690638303756</v>
      </c>
      <c r="J463" s="75">
        <v>6925.99004721641</v>
      </c>
      <c r="K463" s="75">
        <v>10.3266538276617</v>
      </c>
      <c r="L463" s="75">
        <v>2256.17578125</v>
      </c>
      <c r="M463" s="75">
        <v>2342.93402777777</v>
      </c>
      <c r="N463" s="75">
        <v>1.03845367335683</v>
      </c>
    </row>
    <row r="464">
      <c r="C464" s="73">
        <v>462.0</v>
      </c>
      <c r="D464" s="74">
        <v>1.0</v>
      </c>
      <c r="E464" s="75">
        <v>82.04</v>
      </c>
      <c r="F464" s="75">
        <v>80.53</v>
      </c>
      <c r="G464" s="75">
        <v>-1.51</v>
      </c>
      <c r="H464" s="75">
        <v>-0.0183812471174862</v>
      </c>
      <c r="I464" s="75">
        <v>2078.04977536201</v>
      </c>
      <c r="J464" s="75">
        <v>5961.56409692764</v>
      </c>
      <c r="K464" s="75">
        <v>2.86882641966027</v>
      </c>
      <c r="L464" s="75">
        <v>2251.86328125</v>
      </c>
      <c r="M464" s="75">
        <v>2285.10997596153</v>
      </c>
      <c r="N464" s="75">
        <v>1.01476408225506</v>
      </c>
    </row>
    <row r="465">
      <c r="C465" s="73">
        <v>463.0</v>
      </c>
      <c r="D465" s="74">
        <v>1.0</v>
      </c>
      <c r="E465" s="75">
        <v>48.75</v>
      </c>
      <c r="F465" s="75">
        <v>87.34</v>
      </c>
      <c r="G465" s="75">
        <v>38.58</v>
      </c>
      <c r="H465" s="75">
        <v>0.791434118755821</v>
      </c>
      <c r="I465" s="75">
        <v>2072.33516812324</v>
      </c>
      <c r="J465" s="75">
        <v>5676.53448557853</v>
      </c>
      <c r="K465" s="75">
        <v>2.73919710136432</v>
      </c>
      <c r="L465" s="75">
        <v>2249.63671875</v>
      </c>
      <c r="M465" s="75">
        <v>2338.01475694444</v>
      </c>
      <c r="N465" s="75">
        <v>1.0392854710531</v>
      </c>
    </row>
    <row r="466">
      <c r="C466" s="73">
        <v>464.0</v>
      </c>
      <c r="D466" s="74">
        <v>1.0</v>
      </c>
      <c r="E466" s="75">
        <v>85.57</v>
      </c>
      <c r="F466" s="75">
        <v>85.11</v>
      </c>
      <c r="G466" s="75">
        <v>-0.46</v>
      </c>
      <c r="H466" s="75">
        <v>-0.00537557676438549</v>
      </c>
      <c r="I466" s="75">
        <v>1413.12918305397</v>
      </c>
      <c r="J466" s="75">
        <v>2069.59708428382</v>
      </c>
      <c r="K466" s="75">
        <v>1.46454910782547</v>
      </c>
      <c r="L466" s="75">
        <v>2253.20703125</v>
      </c>
      <c r="M466" s="75">
        <v>2343.59609375</v>
      </c>
      <c r="N466" s="75">
        <v>1.04011573781121</v>
      </c>
    </row>
    <row r="467">
      <c r="C467" s="73">
        <v>465.0</v>
      </c>
      <c r="D467" s="74">
        <v>1.0</v>
      </c>
      <c r="E467" s="75">
        <v>49.12</v>
      </c>
      <c r="F467" s="75">
        <v>85.95</v>
      </c>
      <c r="G467" s="75">
        <v>36.83</v>
      </c>
      <c r="H467" s="75">
        <v>0.749898228795744</v>
      </c>
      <c r="I467" s="75">
        <v>1069.42844438552</v>
      </c>
      <c r="J467" s="75">
        <v>1307.57834744453</v>
      </c>
      <c r="K467" s="75">
        <v>1.22268895530999</v>
      </c>
      <c r="L467" s="75">
        <v>2258.63671875</v>
      </c>
      <c r="M467" s="75">
        <v>2345.5140625</v>
      </c>
      <c r="N467" s="75">
        <v>1.03846450517198</v>
      </c>
    </row>
    <row r="468">
      <c r="C468" s="73">
        <v>466.0</v>
      </c>
      <c r="D468" s="74">
        <v>1.0</v>
      </c>
      <c r="E468" s="75">
        <v>49.38</v>
      </c>
      <c r="F468" s="75">
        <v>75.49</v>
      </c>
      <c r="G468" s="75">
        <v>26.11</v>
      </c>
      <c r="H468" s="75">
        <v>0.528839976445928</v>
      </c>
      <c r="I468" s="75">
        <v>2057.35260009765</v>
      </c>
      <c r="J468" s="75">
        <v>5177.82635831832</v>
      </c>
      <c r="K468" s="75">
        <v>2.51674232121054</v>
      </c>
      <c r="L468" s="75">
        <v>2239.75390625</v>
      </c>
      <c r="M468" s="75">
        <v>2272.5859375</v>
      </c>
      <c r="N468" s="75">
        <v>1.0146587672683</v>
      </c>
    </row>
    <row r="469">
      <c r="C469" s="73">
        <v>467.0</v>
      </c>
      <c r="D469" s="74">
        <v>1.0</v>
      </c>
      <c r="E469" s="75">
        <v>49.42</v>
      </c>
      <c r="F469" s="75">
        <v>71.4</v>
      </c>
      <c r="G469" s="75">
        <v>21.99</v>
      </c>
      <c r="H469" s="75">
        <v>0.44495707141159</v>
      </c>
      <c r="I469" s="75">
        <v>2097.56409859657</v>
      </c>
      <c r="J469" s="75">
        <v>3675.45709609985</v>
      </c>
      <c r="K469" s="75">
        <v>1.7522501927636</v>
      </c>
      <c r="L469" s="75">
        <v>2208.2890625</v>
      </c>
      <c r="M469" s="75">
        <v>2311.85546875</v>
      </c>
      <c r="N469" s="75">
        <v>1.04689893547394</v>
      </c>
    </row>
    <row r="470">
      <c r="C470" s="73">
        <v>468.0</v>
      </c>
      <c r="D470" s="74">
        <v>1.0</v>
      </c>
      <c r="E470" s="75">
        <v>50.0</v>
      </c>
      <c r="F470" s="75">
        <v>86.48</v>
      </c>
      <c r="G470" s="75">
        <v>36.48</v>
      </c>
      <c r="H470" s="75">
        <v>0.729679942131042</v>
      </c>
      <c r="I470" s="75">
        <v>2062.74785518646</v>
      </c>
      <c r="J470" s="75">
        <v>5250.20469522476</v>
      </c>
      <c r="K470" s="75">
        <v>2.54524792355203</v>
      </c>
      <c r="L470" s="75">
        <v>2221.708203125</v>
      </c>
      <c r="M470" s="75">
        <v>2092.38932291666</v>
      </c>
      <c r="N470" s="75">
        <v>0.941793040136217</v>
      </c>
    </row>
    <row r="471">
      <c r="C471" s="73">
        <v>469.0</v>
      </c>
      <c r="D471" s="74">
        <v>1.0</v>
      </c>
      <c r="E471" s="75">
        <v>49.78</v>
      </c>
      <c r="F471" s="75">
        <v>86.68</v>
      </c>
      <c r="G471" s="75">
        <v>36.9</v>
      </c>
      <c r="H471" s="75">
        <v>0.741202046988106</v>
      </c>
      <c r="I471" s="75">
        <v>1306.61715483665</v>
      </c>
      <c r="J471" s="75">
        <v>5478.54566597938</v>
      </c>
      <c r="K471" s="75">
        <v>4.19292341731444</v>
      </c>
      <c r="L471" s="75">
        <v>2138.046875</v>
      </c>
      <c r="M471" s="75">
        <v>2317.73177083333</v>
      </c>
      <c r="N471" s="75">
        <v>1.08404160728858</v>
      </c>
    </row>
    <row r="472">
      <c r="C472" s="73">
        <v>470.0</v>
      </c>
      <c r="D472" s="74">
        <v>1.0</v>
      </c>
      <c r="E472" s="75">
        <v>85.02</v>
      </c>
      <c r="F472" s="75">
        <v>85.32</v>
      </c>
      <c r="G472" s="75">
        <v>0.31</v>
      </c>
      <c r="H472" s="75">
        <v>0.00362285970206932</v>
      </c>
      <c r="I472" s="75">
        <v>1027.69437265396</v>
      </c>
      <c r="J472" s="75">
        <v>2345.60353899002</v>
      </c>
      <c r="K472" s="75">
        <v>2.28239406715114</v>
      </c>
      <c r="L472" s="75">
        <v>2184.90234375</v>
      </c>
      <c r="M472" s="75">
        <v>2350.31875</v>
      </c>
      <c r="N472" s="75">
        <v>1.07570883281039</v>
      </c>
    </row>
    <row r="473">
      <c r="C473" s="73">
        <v>471.0</v>
      </c>
      <c r="D473" s="74">
        <v>1.0</v>
      </c>
      <c r="E473" s="75">
        <v>50.0</v>
      </c>
      <c r="F473" s="75">
        <v>86.11</v>
      </c>
      <c r="G473" s="75">
        <v>36.11</v>
      </c>
      <c r="H473" s="75">
        <v>0.7221599817276</v>
      </c>
      <c r="I473" s="75">
        <v>3703.40566754341</v>
      </c>
      <c r="J473" s="75">
        <v>9246.11512684822</v>
      </c>
      <c r="K473" s="75">
        <v>2.49665198924358</v>
      </c>
      <c r="L473" s="75">
        <v>2057.984375</v>
      </c>
      <c r="M473" s="75">
        <v>1854.653125</v>
      </c>
      <c r="N473" s="75">
        <v>0.90119883684734</v>
      </c>
    </row>
    <row r="474">
      <c r="C474" s="73">
        <v>472.0</v>
      </c>
      <c r="D474" s="74">
        <v>1.0</v>
      </c>
      <c r="E474" s="75">
        <v>50.0</v>
      </c>
      <c r="F474" s="75">
        <v>86.65</v>
      </c>
      <c r="G474" s="75">
        <v>36.65</v>
      </c>
      <c r="H474" s="75">
        <v>0.732959985733032</v>
      </c>
      <c r="I474" s="75">
        <v>5260.16456961631</v>
      </c>
      <c r="J474" s="75">
        <v>9258.80382037162</v>
      </c>
      <c r="K474" s="75">
        <v>1.7601737926323</v>
      </c>
      <c r="L474" s="75">
        <v>2011.109375</v>
      </c>
      <c r="M474" s="75">
        <v>2093.583984375</v>
      </c>
      <c r="N474" s="75">
        <v>1.04100950967671</v>
      </c>
    </row>
    <row r="475">
      <c r="C475" s="73">
        <v>473.0</v>
      </c>
      <c r="D475" s="74">
        <v>1.0</v>
      </c>
      <c r="E475" s="75">
        <v>50.0</v>
      </c>
      <c r="F475" s="75">
        <v>86.84</v>
      </c>
      <c r="G475" s="75">
        <v>36.84</v>
      </c>
      <c r="H475" s="75">
        <v>0.736799955368042</v>
      </c>
      <c r="I475" s="75">
        <v>3915.45218706131</v>
      </c>
      <c r="J475" s="75">
        <v>7798.37705063819</v>
      </c>
      <c r="K475" s="75">
        <v>1.99169257548542</v>
      </c>
      <c r="L475" s="75">
        <v>2097.290625</v>
      </c>
      <c r="M475" s="75">
        <v>2064.87421875</v>
      </c>
      <c r="N475" s="75">
        <v>0.984543674651671</v>
      </c>
    </row>
    <row r="476">
      <c r="C476" s="73">
        <v>474.0</v>
      </c>
      <c r="D476" s="74">
        <v>1.0</v>
      </c>
      <c r="E476" s="75">
        <v>50.0</v>
      </c>
      <c r="F476" s="75">
        <v>86.5</v>
      </c>
      <c r="G476" s="75">
        <v>36.5</v>
      </c>
      <c r="H476" s="75">
        <v>0.730000019073486</v>
      </c>
      <c r="I476" s="75">
        <v>5303.07287502288</v>
      </c>
      <c r="J476" s="75">
        <v>8326.77103519439</v>
      </c>
      <c r="K476" s="75">
        <v>1.5701785043183</v>
      </c>
      <c r="L476" s="75">
        <v>2099.4013671875</v>
      </c>
      <c r="M476" s="75">
        <v>2096.46744791666</v>
      </c>
      <c r="N476" s="75">
        <v>0.998602497208638</v>
      </c>
    </row>
    <row r="477">
      <c r="C477" s="73">
        <v>475.0</v>
      </c>
      <c r="D477" s="74">
        <v>1.0</v>
      </c>
      <c r="E477" s="75" t="s">
        <v>35</v>
      </c>
      <c r="F477" s="75">
        <v>84.26</v>
      </c>
      <c r="G477" s="75">
        <v>84.26</v>
      </c>
      <c r="H477" s="75" t="s">
        <v>35</v>
      </c>
      <c r="I477" s="75">
        <v>8088.72850608825</v>
      </c>
      <c r="J477" s="75">
        <v>13165.9665334224</v>
      </c>
      <c r="K477" s="75">
        <v>1.62769297096727</v>
      </c>
      <c r="L477" s="75">
        <v>2103.473828125</v>
      </c>
      <c r="M477" s="75">
        <v>2095.94140625</v>
      </c>
      <c r="N477" s="75">
        <v>0.99641905605181</v>
      </c>
    </row>
    <row r="478">
      <c r="C478" s="73">
        <v>476.0</v>
      </c>
      <c r="D478" s="74">
        <v>1.0</v>
      </c>
      <c r="E478" s="75" t="s">
        <v>35</v>
      </c>
      <c r="F478" s="75">
        <v>86.2</v>
      </c>
      <c r="G478" s="75">
        <v>86.2</v>
      </c>
      <c r="H478" s="75" t="s">
        <v>35</v>
      </c>
      <c r="I478" s="75">
        <v>5301.10030651092</v>
      </c>
      <c r="J478" s="75">
        <v>10134.7160811424</v>
      </c>
      <c r="K478" s="75">
        <v>1.9118136792648</v>
      </c>
      <c r="L478" s="75">
        <v>1997.9140625</v>
      </c>
      <c r="M478" s="75">
        <v>2098.49609375</v>
      </c>
      <c r="N478" s="75">
        <v>1.05034352234557</v>
      </c>
    </row>
    <row r="479">
      <c r="C479" s="73">
        <v>477.0</v>
      </c>
      <c r="D479" s="74">
        <v>1.0</v>
      </c>
      <c r="E479" s="75" t="s">
        <v>35</v>
      </c>
      <c r="F479" s="75">
        <v>87.08</v>
      </c>
      <c r="G479" s="75">
        <v>87.08</v>
      </c>
      <c r="H479" s="75" t="s">
        <v>35</v>
      </c>
      <c r="I479" s="75">
        <v>3982.19561123847</v>
      </c>
      <c r="J479" s="75">
        <v>8876.97211551666</v>
      </c>
      <c r="K479" s="75">
        <v>2.22916526010531</v>
      </c>
      <c r="L479" s="75">
        <v>1998.45989583333</v>
      </c>
      <c r="M479" s="75">
        <v>2069.2265625</v>
      </c>
      <c r="N479" s="75">
        <v>1.03541060134066</v>
      </c>
    </row>
    <row r="480">
      <c r="C480" s="73">
        <v>478.0</v>
      </c>
      <c r="D480" s="74">
        <v>1.0</v>
      </c>
      <c r="E480" s="75" t="s">
        <v>35</v>
      </c>
      <c r="F480" s="75">
        <v>86.26</v>
      </c>
      <c r="G480" s="75">
        <v>86.26</v>
      </c>
      <c r="H480" s="75" t="s">
        <v>35</v>
      </c>
      <c r="I480" s="75">
        <v>3956.88421106338</v>
      </c>
      <c r="J480" s="75">
        <v>8405.14674258232</v>
      </c>
      <c r="K480" s="75">
        <v>2.12418314366684</v>
      </c>
      <c r="L480" s="75">
        <v>1996.22734375</v>
      </c>
      <c r="M480" s="75">
        <v>2069.3515625</v>
      </c>
      <c r="N480" s="75">
        <v>1.03663120785262</v>
      </c>
    </row>
    <row r="481">
      <c r="C481" s="73">
        <v>479.0</v>
      </c>
      <c r="D481" s="74">
        <v>1.0</v>
      </c>
      <c r="E481" s="75" t="s">
        <v>35</v>
      </c>
      <c r="F481" s="75">
        <v>85.93</v>
      </c>
      <c r="G481" s="75">
        <v>85.93</v>
      </c>
      <c r="H481" s="75" t="s">
        <v>35</v>
      </c>
      <c r="I481" s="75">
        <v>6592.54944229126</v>
      </c>
      <c r="J481" s="75">
        <v>12251.4597172737</v>
      </c>
      <c r="K481" s="75">
        <v>1.85837964880179</v>
      </c>
      <c r="L481" s="75">
        <v>1999.55859375</v>
      </c>
      <c r="M481" s="75">
        <v>2069.87109375</v>
      </c>
      <c r="N481" s="75">
        <v>1.03516401080707</v>
      </c>
    </row>
    <row r="482">
      <c r="B482" s="2" t="s">
        <v>38</v>
      </c>
      <c r="C482" s="73">
        <v>480.0</v>
      </c>
      <c r="D482" s="73">
        <v>1.0</v>
      </c>
      <c r="E482" s="75" t="s">
        <v>35</v>
      </c>
      <c r="F482" s="75">
        <v>0.0</v>
      </c>
      <c r="G482" s="75">
        <v>0.0</v>
      </c>
      <c r="H482" s="75" t="s">
        <v>35</v>
      </c>
      <c r="I482" s="75">
        <v>1300.46342921257</v>
      </c>
      <c r="J482" s="75">
        <v>2257.56143784523</v>
      </c>
      <c r="K482" s="75">
        <v>1.73041706129529</v>
      </c>
      <c r="L482" s="75">
        <v>2261.8828125</v>
      </c>
      <c r="M482" s="75">
        <v>2348.52734375</v>
      </c>
      <c r="N482" s="75">
        <v>1.03830637501252</v>
      </c>
    </row>
    <row r="483">
      <c r="C483" s="73">
        <v>481.0</v>
      </c>
      <c r="D483" s="73">
        <v>1.0</v>
      </c>
      <c r="E483" s="75">
        <v>50.0</v>
      </c>
      <c r="F483" s="75">
        <v>50.0</v>
      </c>
      <c r="G483" s="75">
        <v>0.0</v>
      </c>
      <c r="H483" s="75">
        <v>0.0</v>
      </c>
      <c r="I483" s="75">
        <v>1062.76904892921</v>
      </c>
      <c r="J483" s="75">
        <v>1480.36201977729</v>
      </c>
      <c r="K483" s="75">
        <v>1.39292917992749</v>
      </c>
      <c r="L483" s="75">
        <v>2182.28515625</v>
      </c>
      <c r="M483" s="75">
        <v>2349.57734375</v>
      </c>
      <c r="N483" s="75">
        <v>1.0766591785775</v>
      </c>
    </row>
    <row r="484">
      <c r="C484" s="73">
        <v>482.0</v>
      </c>
      <c r="D484" s="73">
        <v>1.0</v>
      </c>
      <c r="E484" s="75" t="s">
        <v>35</v>
      </c>
      <c r="F484" s="75">
        <v>0.0</v>
      </c>
      <c r="G484" s="75">
        <v>0.0</v>
      </c>
      <c r="H484" s="75" t="s">
        <v>35</v>
      </c>
      <c r="I484" s="75">
        <v>2089.21040844917</v>
      </c>
      <c r="J484" s="75">
        <v>1451.97866678237</v>
      </c>
      <c r="K484" s="75">
        <v>0.694989198268539</v>
      </c>
      <c r="L484" s="75">
        <v>2184.25638020833</v>
      </c>
      <c r="M484" s="75">
        <v>2044.234375</v>
      </c>
      <c r="N484" s="75">
        <v>0.935894885565137</v>
      </c>
    </row>
    <row r="485">
      <c r="B485" s="2" t="s">
        <v>98</v>
      </c>
      <c r="C485" s="73">
        <v>483.0</v>
      </c>
      <c r="D485" s="73" t="s">
        <v>74</v>
      </c>
      <c r="E485" s="77">
        <v>87.38</v>
      </c>
      <c r="F485" s="75" t="s">
        <v>74</v>
      </c>
      <c r="G485" s="75" t="s">
        <v>74</v>
      </c>
      <c r="H485" s="75" t="s">
        <v>74</v>
      </c>
      <c r="I485" s="77">
        <v>1951.874</v>
      </c>
      <c r="J485" s="77">
        <v>1984.368</v>
      </c>
      <c r="K485" s="77">
        <v>1.016648</v>
      </c>
      <c r="L485" s="77">
        <v>2260.383</v>
      </c>
      <c r="M485" s="77">
        <v>2347.84</v>
      </c>
      <c r="N485" s="77">
        <v>1.038691</v>
      </c>
    </row>
    <row r="486">
      <c r="C486" s="73">
        <v>484.0</v>
      </c>
      <c r="D486" s="73" t="s">
        <v>74</v>
      </c>
      <c r="E486" s="77">
        <v>83.14</v>
      </c>
      <c r="F486" s="75" t="s">
        <v>74</v>
      </c>
      <c r="G486" s="75" t="s">
        <v>74</v>
      </c>
      <c r="H486" s="75" t="s">
        <v>74</v>
      </c>
      <c r="I486" s="77">
        <v>2022.073</v>
      </c>
      <c r="J486" s="77">
        <v>2036.585</v>
      </c>
      <c r="K486" s="77">
        <v>1.007177</v>
      </c>
      <c r="L486" s="77">
        <v>2191.922</v>
      </c>
      <c r="M486" s="77">
        <v>2088.603</v>
      </c>
      <c r="N486" s="77">
        <v>0.952864</v>
      </c>
    </row>
    <row r="487">
      <c r="C487" s="73">
        <v>485.0</v>
      </c>
      <c r="D487" s="73" t="s">
        <v>74</v>
      </c>
      <c r="E487" s="77">
        <v>86.87</v>
      </c>
      <c r="F487" s="75" t="s">
        <v>74</v>
      </c>
      <c r="G487" s="75" t="s">
        <v>74</v>
      </c>
      <c r="H487" s="75" t="s">
        <v>74</v>
      </c>
      <c r="I487" s="77">
        <v>2035.083</v>
      </c>
      <c r="J487" s="77">
        <v>2050.141</v>
      </c>
      <c r="K487" s="77">
        <v>1.007399</v>
      </c>
      <c r="L487" s="77">
        <v>2238.829</v>
      </c>
      <c r="M487" s="77">
        <v>2260.66</v>
      </c>
      <c r="N487" s="77">
        <v>1.009751</v>
      </c>
    </row>
    <row r="488">
      <c r="C488" s="73">
        <v>486.0</v>
      </c>
      <c r="D488" s="73" t="s">
        <v>74</v>
      </c>
      <c r="E488" s="77">
        <v>87.52</v>
      </c>
      <c r="F488" s="75" t="s">
        <v>74</v>
      </c>
      <c r="G488" s="75" t="s">
        <v>74</v>
      </c>
      <c r="H488" s="75" t="s">
        <v>74</v>
      </c>
      <c r="I488" s="77">
        <v>2021.869</v>
      </c>
      <c r="J488" s="77">
        <v>2059.315</v>
      </c>
      <c r="K488" s="77">
        <v>1.01852</v>
      </c>
      <c r="L488" s="77">
        <v>2260.224</v>
      </c>
      <c r="M488" s="77">
        <v>2343.19</v>
      </c>
      <c r="N488" s="77">
        <v>1.036707</v>
      </c>
    </row>
    <row r="489">
      <c r="C489" s="73">
        <v>487.0</v>
      </c>
      <c r="D489" s="73" t="s">
        <v>74</v>
      </c>
      <c r="E489" s="77">
        <v>88.73</v>
      </c>
      <c r="F489" s="75" t="s">
        <v>74</v>
      </c>
      <c r="G489" s="75" t="s">
        <v>74</v>
      </c>
      <c r="H489" s="75" t="s">
        <v>74</v>
      </c>
      <c r="I489" s="77">
        <v>2084.043</v>
      </c>
      <c r="J489" s="77">
        <v>2104.758</v>
      </c>
      <c r="K489" s="77">
        <v>1.00994</v>
      </c>
      <c r="L489" s="77">
        <v>2285.48</v>
      </c>
      <c r="M489" s="77">
        <v>2316.483</v>
      </c>
      <c r="N489" s="77">
        <v>1.013565</v>
      </c>
    </row>
    <row r="490">
      <c r="C490" s="73">
        <v>488.0</v>
      </c>
      <c r="D490" s="73" t="s">
        <v>74</v>
      </c>
      <c r="E490" s="77">
        <v>86.79</v>
      </c>
      <c r="F490" s="75" t="s">
        <v>74</v>
      </c>
      <c r="G490" s="75" t="s">
        <v>74</v>
      </c>
      <c r="H490" s="75" t="s">
        <v>74</v>
      </c>
      <c r="I490" s="77">
        <v>2210.397</v>
      </c>
      <c r="J490" s="77">
        <v>2107.841</v>
      </c>
      <c r="K490" s="77">
        <v>0.953603</v>
      </c>
      <c r="L490" s="77">
        <v>2272.625</v>
      </c>
      <c r="M490" s="77">
        <v>2362.691</v>
      </c>
      <c r="N490" s="77">
        <v>1.039631</v>
      </c>
    </row>
    <row r="491">
      <c r="C491" s="73">
        <v>489.0</v>
      </c>
      <c r="D491" s="73" t="s">
        <v>74</v>
      </c>
      <c r="E491" s="77">
        <v>73.77</v>
      </c>
      <c r="F491" s="75" t="s">
        <v>74</v>
      </c>
      <c r="G491" s="75" t="s">
        <v>74</v>
      </c>
      <c r="H491" s="75" t="s">
        <v>74</v>
      </c>
      <c r="I491" s="77">
        <v>1549.802</v>
      </c>
      <c r="J491" s="77">
        <v>1570.354</v>
      </c>
      <c r="K491" s="77">
        <v>1.013261</v>
      </c>
      <c r="L491" s="77">
        <v>2272.402</v>
      </c>
      <c r="M491" s="77">
        <v>2359.533</v>
      </c>
      <c r="N491" s="77">
        <v>1.038343</v>
      </c>
    </row>
    <row r="492">
      <c r="C492" s="73">
        <v>490.0</v>
      </c>
      <c r="D492" s="73" t="s">
        <v>74</v>
      </c>
      <c r="E492" s="77">
        <v>74.57</v>
      </c>
      <c r="F492" s="75" t="s">
        <v>74</v>
      </c>
      <c r="G492" s="75" t="s">
        <v>74</v>
      </c>
      <c r="H492" s="75" t="s">
        <v>74</v>
      </c>
      <c r="I492" s="77">
        <v>1055.2</v>
      </c>
      <c r="J492" s="77">
        <v>1097.906</v>
      </c>
      <c r="K492" s="77">
        <v>1.040472</v>
      </c>
      <c r="L492" s="77">
        <v>2257.805</v>
      </c>
      <c r="M492" s="77">
        <v>2344.644</v>
      </c>
      <c r="N492" s="77">
        <v>1.038462</v>
      </c>
    </row>
    <row r="493">
      <c r="C493" s="73">
        <v>491.0</v>
      </c>
      <c r="D493" s="73" t="s">
        <v>74</v>
      </c>
      <c r="E493" s="77">
        <v>85.53</v>
      </c>
      <c r="F493" s="75" t="s">
        <v>74</v>
      </c>
      <c r="G493" s="75" t="s">
        <v>74</v>
      </c>
      <c r="H493" s="75" t="s">
        <v>74</v>
      </c>
      <c r="I493" s="77">
        <v>994.9354</v>
      </c>
      <c r="J493" s="77">
        <v>1012.926</v>
      </c>
      <c r="K493" s="77">
        <v>1.018082</v>
      </c>
      <c r="L493" s="77">
        <v>2240.48</v>
      </c>
      <c r="M493" s="77">
        <v>2273.934</v>
      </c>
      <c r="N493" s="77">
        <v>1.014931</v>
      </c>
    </row>
    <row r="494">
      <c r="C494" s="73">
        <v>492.0</v>
      </c>
      <c r="D494" s="73" t="s">
        <v>74</v>
      </c>
      <c r="E494" s="77">
        <v>82.5</v>
      </c>
      <c r="F494" s="75" t="s">
        <v>74</v>
      </c>
      <c r="G494" s="75" t="s">
        <v>74</v>
      </c>
      <c r="H494" s="75" t="s">
        <v>74</v>
      </c>
      <c r="I494" s="77">
        <v>2040.24</v>
      </c>
      <c r="J494" s="77">
        <v>2066.868</v>
      </c>
      <c r="K494" s="77">
        <v>1.013051</v>
      </c>
      <c r="L494" s="77">
        <v>2235.98</v>
      </c>
      <c r="M494" s="77">
        <v>2270.602</v>
      </c>
      <c r="N494" s="77">
        <v>1.015484</v>
      </c>
    </row>
    <row r="495">
      <c r="C495" s="73">
        <v>493.0</v>
      </c>
      <c r="D495" s="73" t="s">
        <v>74</v>
      </c>
      <c r="E495" s="77">
        <v>87.43</v>
      </c>
      <c r="F495" s="75" t="s">
        <v>74</v>
      </c>
      <c r="G495" s="75" t="s">
        <v>74</v>
      </c>
      <c r="H495" s="75" t="s">
        <v>74</v>
      </c>
      <c r="I495" s="77">
        <v>1992.495</v>
      </c>
      <c r="J495" s="77">
        <v>2037.827</v>
      </c>
      <c r="K495" s="77">
        <v>1.022751</v>
      </c>
      <c r="L495" s="77">
        <v>2205.855</v>
      </c>
      <c r="M495" s="77">
        <v>2315.842</v>
      </c>
      <c r="N495" s="77">
        <v>1.049861</v>
      </c>
    </row>
    <row r="496">
      <c r="C496" s="73">
        <v>494.0</v>
      </c>
      <c r="D496" s="73" t="s">
        <v>74</v>
      </c>
      <c r="E496" s="77">
        <v>88.36</v>
      </c>
      <c r="F496" s="75" t="s">
        <v>74</v>
      </c>
      <c r="G496" s="75" t="s">
        <v>74</v>
      </c>
      <c r="H496" s="75" t="s">
        <v>74</v>
      </c>
      <c r="I496" s="77">
        <v>1912.427</v>
      </c>
      <c r="J496" s="77">
        <v>1932.25</v>
      </c>
      <c r="K496" s="77">
        <v>1.010365</v>
      </c>
      <c r="L496" s="77">
        <v>2093.07</v>
      </c>
      <c r="M496" s="77">
        <v>2180.197</v>
      </c>
      <c r="N496" s="77">
        <v>1.041626</v>
      </c>
    </row>
    <row r="497">
      <c r="C497" s="73">
        <v>495.0</v>
      </c>
      <c r="D497" s="73" t="s">
        <v>74</v>
      </c>
      <c r="E497" s="77">
        <v>86.47</v>
      </c>
      <c r="F497" s="75" t="s">
        <v>74</v>
      </c>
      <c r="G497" s="75" t="s">
        <v>74</v>
      </c>
      <c r="H497" s="75" t="s">
        <v>74</v>
      </c>
      <c r="I497" s="77">
        <v>1904.568</v>
      </c>
      <c r="J497" s="77">
        <v>1919.565</v>
      </c>
      <c r="K497" s="77">
        <v>1.007874</v>
      </c>
      <c r="L497" s="77">
        <v>2099.383</v>
      </c>
      <c r="M497" s="77">
        <v>2187.633</v>
      </c>
      <c r="N497" s="77">
        <v>1.042036</v>
      </c>
    </row>
    <row r="498">
      <c r="E498" s="79"/>
      <c r="F498" s="79"/>
      <c r="G498" s="79"/>
    </row>
    <row r="499">
      <c r="E499" s="79"/>
      <c r="F499" s="79"/>
      <c r="G499" s="79"/>
    </row>
    <row r="500">
      <c r="E500" s="79"/>
      <c r="F500" s="79"/>
      <c r="G500" s="79"/>
    </row>
    <row r="501">
      <c r="E501" s="79"/>
      <c r="F501" s="79"/>
      <c r="G501" s="79"/>
    </row>
    <row r="502">
      <c r="E502" s="79"/>
      <c r="F502" s="79"/>
      <c r="G502" s="79"/>
    </row>
    <row r="503">
      <c r="E503" s="79"/>
      <c r="F503" s="79"/>
      <c r="G503" s="79"/>
    </row>
    <row r="504">
      <c r="E504" s="79"/>
      <c r="F504" s="79"/>
      <c r="G504" s="79"/>
    </row>
    <row r="505">
      <c r="E505" s="79"/>
      <c r="F505" s="79"/>
      <c r="G505" s="79"/>
    </row>
    <row r="506">
      <c r="E506" s="79"/>
      <c r="F506" s="79"/>
      <c r="G506" s="79"/>
    </row>
    <row r="507">
      <c r="E507" s="79"/>
      <c r="F507" s="79"/>
      <c r="G507" s="79"/>
    </row>
    <row r="508">
      <c r="E508" s="79"/>
      <c r="F508" s="79"/>
      <c r="G508" s="79"/>
    </row>
    <row r="509">
      <c r="E509" s="79"/>
      <c r="F509" s="79"/>
      <c r="G509" s="79"/>
    </row>
    <row r="510">
      <c r="E510" s="79"/>
      <c r="F510" s="79"/>
      <c r="G510" s="79"/>
    </row>
    <row r="511">
      <c r="E511" s="79"/>
      <c r="F511" s="79"/>
      <c r="G511" s="79"/>
    </row>
    <row r="512">
      <c r="E512" s="79"/>
      <c r="F512" s="79"/>
      <c r="G512" s="79"/>
    </row>
    <row r="513">
      <c r="E513" s="79"/>
      <c r="F513" s="79"/>
      <c r="G513" s="79"/>
    </row>
    <row r="514">
      <c r="E514" s="79"/>
      <c r="F514" s="79"/>
      <c r="G514" s="79"/>
    </row>
    <row r="515">
      <c r="E515" s="79"/>
      <c r="F515" s="79"/>
      <c r="G515" s="79"/>
    </row>
    <row r="516">
      <c r="E516" s="79"/>
      <c r="F516" s="79"/>
      <c r="G516" s="79"/>
    </row>
    <row r="517">
      <c r="E517" s="79"/>
      <c r="F517" s="79"/>
      <c r="G517" s="79"/>
    </row>
    <row r="518">
      <c r="E518" s="79"/>
      <c r="F518" s="79"/>
      <c r="G518" s="79"/>
    </row>
    <row r="519">
      <c r="E519" s="79"/>
      <c r="F519" s="79"/>
      <c r="G519" s="79"/>
    </row>
    <row r="520">
      <c r="E520" s="79"/>
      <c r="F520" s="79"/>
      <c r="G520" s="79"/>
    </row>
    <row r="521">
      <c r="E521" s="79"/>
      <c r="F521" s="79"/>
      <c r="G521" s="79"/>
    </row>
    <row r="522">
      <c r="E522" s="79"/>
      <c r="F522" s="79"/>
      <c r="G522" s="79"/>
    </row>
    <row r="523">
      <c r="E523" s="79"/>
      <c r="F523" s="79"/>
      <c r="G523" s="79"/>
    </row>
    <row r="524">
      <c r="E524" s="79"/>
      <c r="F524" s="79"/>
      <c r="G524" s="79"/>
    </row>
    <row r="525">
      <c r="E525" s="79"/>
      <c r="F525" s="79"/>
      <c r="G525" s="79"/>
    </row>
    <row r="526">
      <c r="E526" s="79"/>
      <c r="F526" s="79"/>
      <c r="G526" s="79"/>
    </row>
    <row r="527">
      <c r="E527" s="79"/>
      <c r="F527" s="79"/>
      <c r="G527" s="79"/>
    </row>
    <row r="528">
      <c r="E528" s="79"/>
      <c r="F528" s="79"/>
      <c r="G528" s="79"/>
    </row>
    <row r="529">
      <c r="E529" s="79"/>
      <c r="F529" s="79"/>
      <c r="G529" s="79"/>
    </row>
    <row r="530">
      <c r="E530" s="79"/>
      <c r="F530" s="79"/>
      <c r="G530" s="79"/>
    </row>
    <row r="531">
      <c r="E531" s="79"/>
      <c r="F531" s="79"/>
      <c r="G531" s="79"/>
    </row>
    <row r="532">
      <c r="E532" s="79"/>
      <c r="F532" s="79"/>
      <c r="G532" s="79"/>
    </row>
    <row r="533">
      <c r="E533" s="79"/>
      <c r="F533" s="79"/>
      <c r="G533" s="79"/>
    </row>
    <row r="534">
      <c r="E534" s="79"/>
      <c r="F534" s="79"/>
      <c r="G534" s="79"/>
    </row>
    <row r="535">
      <c r="E535" s="79"/>
      <c r="F535" s="79"/>
      <c r="G535" s="79"/>
    </row>
    <row r="536">
      <c r="E536" s="79"/>
      <c r="F536" s="79"/>
      <c r="G536" s="79"/>
    </row>
    <row r="537">
      <c r="E537" s="79"/>
      <c r="F537" s="79"/>
      <c r="G537" s="79"/>
    </row>
    <row r="538">
      <c r="E538" s="79"/>
      <c r="F538" s="79"/>
      <c r="G538" s="79"/>
    </row>
    <row r="539">
      <c r="E539" s="79"/>
      <c r="F539" s="79"/>
      <c r="G539" s="79"/>
    </row>
    <row r="540">
      <c r="E540" s="79"/>
      <c r="F540" s="79"/>
      <c r="G540" s="79"/>
    </row>
    <row r="541">
      <c r="E541" s="79"/>
      <c r="F541" s="79"/>
      <c r="G541" s="79"/>
    </row>
    <row r="542">
      <c r="E542" s="79"/>
      <c r="F542" s="79"/>
      <c r="G542" s="79"/>
    </row>
    <row r="543">
      <c r="E543" s="79"/>
      <c r="F543" s="79"/>
      <c r="G543" s="79"/>
    </row>
    <row r="544">
      <c r="E544" s="79"/>
      <c r="F544" s="79"/>
      <c r="G544" s="79"/>
    </row>
    <row r="545">
      <c r="E545" s="79"/>
      <c r="F545" s="79"/>
      <c r="G545" s="79"/>
    </row>
    <row r="546">
      <c r="E546" s="79"/>
      <c r="F546" s="79"/>
      <c r="G546" s="79"/>
    </row>
    <row r="547">
      <c r="E547" s="79"/>
      <c r="F547" s="79"/>
      <c r="G547" s="79"/>
    </row>
    <row r="548">
      <c r="E548" s="79"/>
      <c r="F548" s="79"/>
      <c r="G548" s="79"/>
    </row>
    <row r="549">
      <c r="E549" s="79"/>
      <c r="F549" s="79"/>
      <c r="G549" s="79"/>
    </row>
    <row r="550">
      <c r="E550" s="79"/>
      <c r="F550" s="79"/>
      <c r="G550" s="79"/>
    </row>
    <row r="551">
      <c r="E551" s="79"/>
      <c r="F551" s="79"/>
      <c r="G551" s="79"/>
    </row>
    <row r="552">
      <c r="E552" s="79"/>
      <c r="F552" s="79"/>
      <c r="G552" s="79"/>
    </row>
    <row r="553">
      <c r="E553" s="79"/>
      <c r="F553" s="79"/>
      <c r="G553" s="79"/>
    </row>
    <row r="554">
      <c r="E554" s="79"/>
      <c r="F554" s="79"/>
      <c r="G554" s="79"/>
    </row>
    <row r="555">
      <c r="E555" s="79"/>
      <c r="F555" s="79"/>
      <c r="G555" s="79"/>
    </row>
    <row r="556">
      <c r="E556" s="79"/>
      <c r="F556" s="79"/>
      <c r="G556" s="79"/>
    </row>
    <row r="557">
      <c r="E557" s="79"/>
      <c r="F557" s="79"/>
      <c r="G557" s="79"/>
    </row>
    <row r="558">
      <c r="E558" s="79"/>
      <c r="F558" s="79"/>
      <c r="G558" s="79"/>
    </row>
    <row r="559">
      <c r="E559" s="79"/>
      <c r="F559" s="79"/>
      <c r="G559" s="79"/>
    </row>
    <row r="560">
      <c r="E560" s="79"/>
      <c r="F560" s="79"/>
      <c r="G560" s="79"/>
    </row>
    <row r="561">
      <c r="E561" s="79"/>
      <c r="F561" s="79"/>
      <c r="G561" s="79"/>
    </row>
    <row r="562">
      <c r="E562" s="79"/>
      <c r="F562" s="79"/>
      <c r="G562" s="79"/>
    </row>
    <row r="563">
      <c r="E563" s="79"/>
      <c r="F563" s="79"/>
      <c r="G563" s="79"/>
    </row>
    <row r="564">
      <c r="E564" s="79"/>
      <c r="F564" s="79"/>
      <c r="G564" s="79"/>
    </row>
    <row r="565">
      <c r="E565" s="79"/>
      <c r="F565" s="79"/>
      <c r="G565" s="79"/>
    </row>
    <row r="566">
      <c r="E566" s="79"/>
      <c r="F566" s="79"/>
      <c r="G566" s="79"/>
    </row>
    <row r="567">
      <c r="E567" s="79"/>
      <c r="F567" s="79"/>
      <c r="G567" s="79"/>
    </row>
    <row r="568">
      <c r="E568" s="79"/>
      <c r="F568" s="79"/>
      <c r="G568" s="79"/>
    </row>
    <row r="569">
      <c r="E569" s="79"/>
      <c r="F569" s="79"/>
      <c r="G569" s="79"/>
    </row>
    <row r="570">
      <c r="E570" s="79"/>
      <c r="F570" s="79"/>
      <c r="G570" s="79"/>
    </row>
    <row r="571">
      <c r="E571" s="79"/>
      <c r="F571" s="79"/>
      <c r="G571" s="79"/>
    </row>
    <row r="572">
      <c r="E572" s="79"/>
      <c r="F572" s="79"/>
      <c r="G572" s="79"/>
    </row>
    <row r="573">
      <c r="E573" s="79"/>
      <c r="F573" s="79"/>
      <c r="G573" s="79"/>
    </row>
    <row r="574">
      <c r="E574" s="79"/>
      <c r="F574" s="79"/>
      <c r="G574" s="79"/>
    </row>
    <row r="575">
      <c r="E575" s="79"/>
      <c r="F575" s="79"/>
      <c r="G575" s="79"/>
    </row>
    <row r="576">
      <c r="E576" s="79"/>
      <c r="F576" s="79"/>
      <c r="G576" s="79"/>
    </row>
    <row r="577">
      <c r="E577" s="79"/>
      <c r="F577" s="79"/>
      <c r="G577" s="79"/>
    </row>
    <row r="578">
      <c r="E578" s="79"/>
      <c r="F578" s="79"/>
      <c r="G578" s="79"/>
    </row>
    <row r="579">
      <c r="E579" s="79"/>
      <c r="F579" s="79"/>
      <c r="G579" s="79"/>
    </row>
    <row r="580">
      <c r="E580" s="79"/>
      <c r="F580" s="79"/>
      <c r="G580" s="79"/>
    </row>
    <row r="581">
      <c r="E581" s="79"/>
      <c r="F581" s="79"/>
      <c r="G581" s="79"/>
    </row>
    <row r="582">
      <c r="E582" s="79"/>
      <c r="F582" s="79"/>
      <c r="G582" s="79"/>
    </row>
    <row r="583">
      <c r="E583" s="79"/>
      <c r="F583" s="79"/>
      <c r="G583" s="79"/>
    </row>
    <row r="584">
      <c r="E584" s="79"/>
      <c r="F584" s="79"/>
      <c r="G584" s="79"/>
    </row>
    <row r="585">
      <c r="E585" s="79"/>
      <c r="F585" s="79"/>
      <c r="G585" s="79"/>
    </row>
    <row r="586">
      <c r="E586" s="79"/>
      <c r="F586" s="79"/>
      <c r="G586" s="79"/>
    </row>
    <row r="587">
      <c r="E587" s="79"/>
      <c r="F587" s="79"/>
      <c r="G587" s="79"/>
    </row>
    <row r="588">
      <c r="E588" s="79"/>
      <c r="F588" s="79"/>
      <c r="G588" s="79"/>
    </row>
    <row r="589">
      <c r="E589" s="79"/>
      <c r="F589" s="79"/>
      <c r="G589" s="79"/>
    </row>
    <row r="590">
      <c r="E590" s="79"/>
      <c r="F590" s="79"/>
      <c r="G590" s="79"/>
    </row>
    <row r="591">
      <c r="E591" s="79"/>
      <c r="F591" s="79"/>
      <c r="G591" s="79"/>
    </row>
    <row r="592">
      <c r="E592" s="79"/>
      <c r="F592" s="79"/>
      <c r="G592" s="79"/>
    </row>
    <row r="593">
      <c r="E593" s="79"/>
      <c r="F593" s="79"/>
      <c r="G593" s="79"/>
    </row>
    <row r="594">
      <c r="E594" s="79"/>
      <c r="F594" s="79"/>
      <c r="G594" s="79"/>
    </row>
    <row r="595">
      <c r="E595" s="79"/>
      <c r="F595" s="79"/>
      <c r="G595" s="79"/>
    </row>
    <row r="596">
      <c r="E596" s="79"/>
      <c r="F596" s="79"/>
      <c r="G596" s="79"/>
    </row>
    <row r="597">
      <c r="E597" s="79"/>
      <c r="F597" s="79"/>
      <c r="G597" s="79"/>
    </row>
    <row r="598">
      <c r="E598" s="79"/>
      <c r="F598" s="79"/>
      <c r="G598" s="79"/>
    </row>
    <row r="599">
      <c r="E599" s="79"/>
      <c r="F599" s="79"/>
      <c r="G599" s="79"/>
    </row>
    <row r="600">
      <c r="E600" s="79"/>
      <c r="F600" s="79"/>
      <c r="G600" s="79"/>
    </row>
    <row r="601">
      <c r="E601" s="79"/>
      <c r="F601" s="79"/>
      <c r="G601" s="79"/>
    </row>
    <row r="602">
      <c r="E602" s="79"/>
      <c r="F602" s="79"/>
      <c r="G602" s="79"/>
    </row>
    <row r="603">
      <c r="E603" s="79"/>
      <c r="F603" s="79"/>
      <c r="G603" s="79"/>
    </row>
    <row r="604">
      <c r="E604" s="79"/>
      <c r="F604" s="79"/>
      <c r="G604" s="79"/>
    </row>
    <row r="605">
      <c r="E605" s="79"/>
      <c r="F605" s="79"/>
      <c r="G605" s="79"/>
    </row>
    <row r="606">
      <c r="E606" s="79"/>
      <c r="F606" s="79"/>
      <c r="G606" s="79"/>
    </row>
    <row r="607">
      <c r="E607" s="79"/>
      <c r="F607" s="79"/>
      <c r="G607" s="79"/>
    </row>
    <row r="608">
      <c r="E608" s="79"/>
      <c r="F608" s="79"/>
      <c r="G608" s="79"/>
    </row>
    <row r="609">
      <c r="E609" s="79"/>
      <c r="F609" s="79"/>
      <c r="G609" s="79"/>
    </row>
    <row r="610">
      <c r="E610" s="79"/>
      <c r="F610" s="79"/>
      <c r="G610" s="79"/>
    </row>
    <row r="611">
      <c r="E611" s="79"/>
      <c r="F611" s="79"/>
      <c r="G611" s="79"/>
    </row>
    <row r="612">
      <c r="E612" s="79"/>
      <c r="F612" s="79"/>
      <c r="G612" s="79"/>
    </row>
    <row r="613">
      <c r="E613" s="79"/>
      <c r="F613" s="79"/>
      <c r="G613" s="79"/>
    </row>
    <row r="614">
      <c r="E614" s="79"/>
      <c r="F614" s="79"/>
      <c r="G614" s="79"/>
    </row>
    <row r="615">
      <c r="E615" s="79"/>
      <c r="F615" s="79"/>
      <c r="G615" s="79"/>
    </row>
    <row r="616">
      <c r="E616" s="79"/>
      <c r="F616" s="79"/>
      <c r="G616" s="79"/>
    </row>
    <row r="617">
      <c r="E617" s="79"/>
      <c r="F617" s="79"/>
      <c r="G617" s="79"/>
    </row>
    <row r="618">
      <c r="E618" s="79"/>
      <c r="F618" s="79"/>
      <c r="G618" s="79"/>
    </row>
    <row r="619">
      <c r="E619" s="79"/>
      <c r="F619" s="79"/>
      <c r="G619" s="79"/>
    </row>
    <row r="620">
      <c r="E620" s="79"/>
      <c r="F620" s="79"/>
      <c r="G620" s="79"/>
    </row>
    <row r="621">
      <c r="E621" s="79"/>
      <c r="F621" s="79"/>
      <c r="G621" s="79"/>
    </row>
    <row r="622">
      <c r="E622" s="79"/>
      <c r="F622" s="79"/>
      <c r="G622" s="79"/>
    </row>
    <row r="623">
      <c r="E623" s="79"/>
      <c r="F623" s="79"/>
      <c r="G623" s="79"/>
    </row>
    <row r="624">
      <c r="E624" s="79"/>
      <c r="F624" s="79"/>
      <c r="G624" s="79"/>
    </row>
    <row r="625">
      <c r="E625" s="79"/>
      <c r="F625" s="79"/>
      <c r="G625" s="79"/>
    </row>
    <row r="626">
      <c r="E626" s="79"/>
      <c r="F626" s="79"/>
      <c r="G626" s="79"/>
    </row>
    <row r="627">
      <c r="E627" s="79"/>
      <c r="F627" s="79"/>
      <c r="G627" s="79"/>
    </row>
    <row r="628">
      <c r="E628" s="79"/>
      <c r="F628" s="79"/>
      <c r="G628" s="79"/>
    </row>
    <row r="629">
      <c r="E629" s="79"/>
      <c r="F629" s="79"/>
      <c r="G629" s="79"/>
    </row>
    <row r="630">
      <c r="E630" s="79"/>
      <c r="F630" s="79"/>
      <c r="G630" s="79"/>
    </row>
    <row r="631">
      <c r="E631" s="79"/>
      <c r="F631" s="79"/>
      <c r="G631" s="79"/>
    </row>
    <row r="632">
      <c r="E632" s="79"/>
      <c r="F632" s="79"/>
      <c r="G632" s="79"/>
    </row>
    <row r="633">
      <c r="E633" s="79"/>
      <c r="F633" s="79"/>
      <c r="G633" s="79"/>
    </row>
    <row r="634">
      <c r="E634" s="79"/>
      <c r="F634" s="79"/>
      <c r="G634" s="79"/>
    </row>
    <row r="635">
      <c r="E635" s="79"/>
      <c r="F635" s="79"/>
      <c r="G635" s="79"/>
    </row>
    <row r="636">
      <c r="E636" s="79"/>
      <c r="F636" s="79"/>
      <c r="G636" s="79"/>
    </row>
    <row r="637">
      <c r="E637" s="79"/>
      <c r="F637" s="79"/>
      <c r="G637" s="79"/>
    </row>
    <row r="638">
      <c r="E638" s="79"/>
      <c r="F638" s="79"/>
      <c r="G638" s="79"/>
    </row>
    <row r="639">
      <c r="E639" s="79"/>
      <c r="F639" s="79"/>
      <c r="G639" s="79"/>
    </row>
    <row r="640">
      <c r="E640" s="79"/>
      <c r="F640" s="79"/>
      <c r="G640" s="79"/>
    </row>
    <row r="641">
      <c r="E641" s="79"/>
      <c r="F641" s="79"/>
      <c r="G641" s="79"/>
    </row>
    <row r="642">
      <c r="E642" s="79"/>
      <c r="F642" s="79"/>
      <c r="G642" s="79"/>
    </row>
    <row r="643">
      <c r="E643" s="79"/>
      <c r="F643" s="79"/>
      <c r="G643" s="79"/>
    </row>
    <row r="644">
      <c r="E644" s="79"/>
      <c r="F644" s="79"/>
      <c r="G644" s="79"/>
    </row>
    <row r="645">
      <c r="E645" s="79"/>
      <c r="F645" s="79"/>
      <c r="G645" s="79"/>
    </row>
    <row r="646">
      <c r="E646" s="79"/>
      <c r="F646" s="79"/>
      <c r="G646" s="79"/>
    </row>
    <row r="647">
      <c r="E647" s="79"/>
      <c r="F647" s="79"/>
      <c r="G647" s="79"/>
    </row>
    <row r="648">
      <c r="E648" s="79"/>
      <c r="F648" s="79"/>
      <c r="G648" s="79"/>
    </row>
    <row r="649">
      <c r="E649" s="79"/>
      <c r="F649" s="79"/>
      <c r="G649" s="79"/>
    </row>
    <row r="650">
      <c r="E650" s="79"/>
      <c r="F650" s="79"/>
      <c r="G650" s="79"/>
    </row>
    <row r="651">
      <c r="E651" s="79"/>
      <c r="F651" s="79"/>
      <c r="G651" s="79"/>
    </row>
    <row r="652">
      <c r="E652" s="79"/>
      <c r="F652" s="79"/>
      <c r="G652" s="79"/>
    </row>
    <row r="653">
      <c r="E653" s="79"/>
      <c r="F653" s="79"/>
      <c r="G653" s="79"/>
    </row>
    <row r="654">
      <c r="E654" s="79"/>
      <c r="F654" s="79"/>
      <c r="G654" s="79"/>
    </row>
    <row r="655">
      <c r="E655" s="79"/>
      <c r="F655" s="79"/>
      <c r="G655" s="79"/>
    </row>
    <row r="656">
      <c r="E656" s="79"/>
      <c r="F656" s="79"/>
      <c r="G656" s="79"/>
    </row>
    <row r="657">
      <c r="E657" s="79"/>
      <c r="F657" s="79"/>
      <c r="G657" s="79"/>
    </row>
    <row r="658">
      <c r="E658" s="79"/>
      <c r="F658" s="79"/>
      <c r="G658" s="79"/>
    </row>
    <row r="659">
      <c r="E659" s="79"/>
      <c r="F659" s="79"/>
      <c r="G659" s="79"/>
    </row>
    <row r="660">
      <c r="E660" s="79"/>
      <c r="F660" s="79"/>
      <c r="G660" s="79"/>
    </row>
    <row r="661">
      <c r="E661" s="79"/>
      <c r="F661" s="79"/>
      <c r="G661" s="79"/>
    </row>
    <row r="662">
      <c r="E662" s="79"/>
      <c r="F662" s="79"/>
      <c r="G662" s="79"/>
    </row>
    <row r="663">
      <c r="E663" s="79"/>
      <c r="F663" s="79"/>
      <c r="G663" s="79"/>
    </row>
    <row r="664">
      <c r="E664" s="79"/>
      <c r="F664" s="79"/>
      <c r="G664" s="79"/>
    </row>
    <row r="665">
      <c r="E665" s="79"/>
      <c r="F665" s="79"/>
      <c r="G665" s="79"/>
    </row>
    <row r="666">
      <c r="E666" s="79"/>
      <c r="F666" s="79"/>
      <c r="G666" s="79"/>
    </row>
    <row r="667">
      <c r="E667" s="79"/>
      <c r="F667" s="79"/>
      <c r="G667" s="79"/>
    </row>
    <row r="668">
      <c r="E668" s="79"/>
      <c r="F668" s="79"/>
      <c r="G668" s="79"/>
    </row>
    <row r="669">
      <c r="E669" s="79"/>
      <c r="F669" s="79"/>
      <c r="G669" s="79"/>
    </row>
    <row r="670">
      <c r="E670" s="79"/>
      <c r="F670" s="79"/>
      <c r="G670" s="79"/>
    </row>
    <row r="671">
      <c r="E671" s="79"/>
      <c r="F671" s="79"/>
      <c r="G671" s="79"/>
    </row>
    <row r="672">
      <c r="E672" s="79"/>
      <c r="F672" s="79"/>
      <c r="G672" s="79"/>
    </row>
    <row r="673">
      <c r="E673" s="79"/>
      <c r="F673" s="79"/>
      <c r="G673" s="79"/>
    </row>
    <row r="674">
      <c r="E674" s="79"/>
      <c r="F674" s="79"/>
      <c r="G674" s="79"/>
    </row>
    <row r="675">
      <c r="E675" s="79"/>
      <c r="F675" s="79"/>
      <c r="G675" s="79"/>
    </row>
    <row r="676">
      <c r="E676" s="79"/>
      <c r="F676" s="79"/>
      <c r="G676" s="79"/>
    </row>
    <row r="677">
      <c r="E677" s="79"/>
      <c r="F677" s="79"/>
      <c r="G677" s="79"/>
    </row>
    <row r="678">
      <c r="E678" s="79"/>
      <c r="F678" s="79"/>
      <c r="G678" s="79"/>
    </row>
    <row r="679">
      <c r="E679" s="79"/>
      <c r="F679" s="79"/>
      <c r="G679" s="79"/>
    </row>
    <row r="680">
      <c r="E680" s="79"/>
      <c r="F680" s="79"/>
      <c r="G680" s="79"/>
    </row>
    <row r="681">
      <c r="E681" s="79"/>
      <c r="F681" s="79"/>
      <c r="G681" s="79"/>
    </row>
    <row r="682">
      <c r="E682" s="79"/>
      <c r="F682" s="79"/>
      <c r="G682" s="79"/>
    </row>
    <row r="683">
      <c r="E683" s="79"/>
      <c r="F683" s="79"/>
      <c r="G683" s="79"/>
    </row>
    <row r="684">
      <c r="E684" s="79"/>
      <c r="F684" s="79"/>
      <c r="G684" s="79"/>
    </row>
    <row r="685">
      <c r="E685" s="79"/>
      <c r="F685" s="79"/>
      <c r="G685" s="79"/>
    </row>
    <row r="686">
      <c r="E686" s="79"/>
      <c r="F686" s="79"/>
      <c r="G686" s="79"/>
    </row>
    <row r="687">
      <c r="E687" s="79"/>
      <c r="F687" s="79"/>
      <c r="G687" s="79"/>
    </row>
    <row r="688">
      <c r="E688" s="79"/>
      <c r="F688" s="79"/>
      <c r="G688" s="79"/>
    </row>
    <row r="689">
      <c r="E689" s="79"/>
      <c r="F689" s="79"/>
      <c r="G689" s="79"/>
    </row>
    <row r="690">
      <c r="E690" s="79"/>
      <c r="F690" s="79"/>
      <c r="G690" s="79"/>
    </row>
    <row r="691">
      <c r="E691" s="79"/>
      <c r="F691" s="79"/>
      <c r="G691" s="79"/>
    </row>
    <row r="692">
      <c r="E692" s="79"/>
      <c r="F692" s="79"/>
      <c r="G692" s="79"/>
    </row>
    <row r="693">
      <c r="E693" s="79"/>
      <c r="F693" s="79"/>
      <c r="G693" s="79"/>
    </row>
    <row r="694">
      <c r="E694" s="79"/>
      <c r="F694" s="79"/>
      <c r="G694" s="79"/>
    </row>
    <row r="695">
      <c r="E695" s="79"/>
      <c r="F695" s="79"/>
      <c r="G695" s="79"/>
    </row>
    <row r="696">
      <c r="E696" s="79"/>
      <c r="F696" s="79"/>
      <c r="G696" s="79"/>
    </row>
    <row r="697">
      <c r="E697" s="79"/>
      <c r="F697" s="79"/>
      <c r="G697" s="79"/>
    </row>
    <row r="698">
      <c r="E698" s="79"/>
      <c r="F698" s="79"/>
      <c r="G698" s="79"/>
    </row>
    <row r="699">
      <c r="E699" s="79"/>
      <c r="F699" s="79"/>
      <c r="G699" s="79"/>
    </row>
    <row r="700">
      <c r="E700" s="79"/>
      <c r="F700" s="79"/>
      <c r="G700" s="79"/>
    </row>
    <row r="701">
      <c r="E701" s="79"/>
      <c r="F701" s="79"/>
      <c r="G701" s="79"/>
    </row>
    <row r="702">
      <c r="E702" s="79"/>
      <c r="F702" s="79"/>
      <c r="G702" s="79"/>
    </row>
    <row r="703">
      <c r="E703" s="79"/>
      <c r="F703" s="79"/>
      <c r="G703" s="79"/>
    </row>
    <row r="704">
      <c r="E704" s="79"/>
      <c r="F704" s="79"/>
      <c r="G704" s="79"/>
    </row>
    <row r="705">
      <c r="E705" s="79"/>
      <c r="F705" s="79"/>
      <c r="G705" s="79"/>
    </row>
    <row r="706">
      <c r="E706" s="79"/>
      <c r="F706" s="79"/>
      <c r="G706" s="79"/>
    </row>
    <row r="707">
      <c r="E707" s="79"/>
      <c r="F707" s="79"/>
      <c r="G707" s="79"/>
    </row>
    <row r="708">
      <c r="E708" s="79"/>
      <c r="F708" s="79"/>
      <c r="G708" s="79"/>
    </row>
    <row r="709">
      <c r="E709" s="79"/>
      <c r="F709" s="79"/>
      <c r="G709" s="79"/>
    </row>
    <row r="710">
      <c r="E710" s="79"/>
      <c r="F710" s="79"/>
      <c r="G710" s="79"/>
    </row>
    <row r="711">
      <c r="E711" s="79"/>
      <c r="F711" s="79"/>
      <c r="G711" s="79"/>
    </row>
    <row r="712">
      <c r="E712" s="79"/>
      <c r="F712" s="79"/>
      <c r="G712" s="79"/>
    </row>
    <row r="713">
      <c r="E713" s="79"/>
      <c r="F713" s="79"/>
      <c r="G713" s="79"/>
    </row>
    <row r="714">
      <c r="E714" s="79"/>
      <c r="F714" s="79"/>
      <c r="G714" s="79"/>
    </row>
    <row r="715">
      <c r="E715" s="79"/>
      <c r="F715" s="79"/>
      <c r="G715" s="79"/>
    </row>
    <row r="716">
      <c r="E716" s="79"/>
      <c r="F716" s="79"/>
      <c r="G716" s="79"/>
    </row>
    <row r="717">
      <c r="E717" s="79"/>
      <c r="F717" s="79"/>
      <c r="G717" s="79"/>
    </row>
    <row r="718">
      <c r="E718" s="79"/>
      <c r="F718" s="79"/>
      <c r="G718" s="79"/>
    </row>
    <row r="719">
      <c r="E719" s="79"/>
      <c r="F719" s="79"/>
      <c r="G719" s="79"/>
    </row>
    <row r="720">
      <c r="E720" s="79"/>
      <c r="F720" s="79"/>
      <c r="G720" s="79"/>
    </row>
    <row r="721">
      <c r="E721" s="79"/>
      <c r="F721" s="79"/>
      <c r="G721" s="79"/>
    </row>
    <row r="722">
      <c r="E722" s="79"/>
      <c r="F722" s="79"/>
      <c r="G722" s="79"/>
    </row>
    <row r="723">
      <c r="E723" s="79"/>
      <c r="F723" s="79"/>
      <c r="G723" s="79"/>
    </row>
    <row r="724">
      <c r="E724" s="79"/>
      <c r="F724" s="79"/>
      <c r="G724" s="79"/>
    </row>
    <row r="725">
      <c r="E725" s="79"/>
      <c r="F725" s="79"/>
      <c r="G725" s="79"/>
    </row>
    <row r="726">
      <c r="E726" s="79"/>
      <c r="F726" s="79"/>
      <c r="G726" s="79"/>
    </row>
    <row r="727">
      <c r="E727" s="79"/>
      <c r="F727" s="79"/>
      <c r="G727" s="79"/>
    </row>
    <row r="728">
      <c r="E728" s="79"/>
      <c r="F728" s="79"/>
      <c r="G728" s="79"/>
    </row>
    <row r="729">
      <c r="E729" s="79"/>
      <c r="F729" s="79"/>
      <c r="G729" s="79"/>
    </row>
    <row r="730">
      <c r="E730" s="79"/>
      <c r="F730" s="79"/>
      <c r="G730" s="79"/>
    </row>
    <row r="731">
      <c r="E731" s="79"/>
      <c r="F731" s="79"/>
      <c r="G731" s="79"/>
    </row>
    <row r="732">
      <c r="E732" s="79"/>
      <c r="F732" s="79"/>
      <c r="G732" s="79"/>
    </row>
    <row r="733">
      <c r="E733" s="79"/>
      <c r="F733" s="79"/>
      <c r="G733" s="79"/>
    </row>
    <row r="734">
      <c r="E734" s="79"/>
      <c r="F734" s="79"/>
      <c r="G734" s="79"/>
    </row>
    <row r="735">
      <c r="E735" s="79"/>
      <c r="F735" s="79"/>
      <c r="G735" s="79"/>
    </row>
    <row r="736">
      <c r="E736" s="79"/>
      <c r="F736" s="79"/>
      <c r="G736" s="79"/>
    </row>
    <row r="737">
      <c r="E737" s="79"/>
      <c r="F737" s="79"/>
      <c r="G737" s="79"/>
    </row>
    <row r="738">
      <c r="E738" s="79"/>
      <c r="F738" s="79"/>
      <c r="G738" s="79"/>
    </row>
    <row r="739">
      <c r="E739" s="79"/>
      <c r="F739" s="79"/>
      <c r="G739" s="79"/>
    </row>
    <row r="740">
      <c r="E740" s="79"/>
      <c r="F740" s="79"/>
      <c r="G740" s="79"/>
    </row>
    <row r="741">
      <c r="E741" s="79"/>
      <c r="F741" s="79"/>
      <c r="G741" s="79"/>
    </row>
    <row r="742">
      <c r="E742" s="79"/>
      <c r="F742" s="79"/>
      <c r="G742" s="79"/>
    </row>
    <row r="743">
      <c r="E743" s="79"/>
      <c r="F743" s="79"/>
      <c r="G743" s="79"/>
    </row>
    <row r="744">
      <c r="E744" s="79"/>
      <c r="F744" s="79"/>
      <c r="G744" s="79"/>
    </row>
    <row r="745">
      <c r="E745" s="79"/>
      <c r="F745" s="79"/>
      <c r="G745" s="79"/>
    </row>
    <row r="746">
      <c r="E746" s="79"/>
      <c r="F746" s="79"/>
      <c r="G746" s="79"/>
    </row>
    <row r="747">
      <c r="E747" s="79"/>
      <c r="F747" s="79"/>
      <c r="G747" s="79"/>
    </row>
    <row r="748">
      <c r="E748" s="79"/>
      <c r="F748" s="79"/>
      <c r="G748" s="79"/>
    </row>
    <row r="749">
      <c r="E749" s="79"/>
      <c r="F749" s="79"/>
      <c r="G749" s="79"/>
    </row>
    <row r="750">
      <c r="E750" s="79"/>
      <c r="F750" s="79"/>
      <c r="G750" s="79"/>
    </row>
    <row r="751">
      <c r="E751" s="79"/>
      <c r="F751" s="79"/>
      <c r="G751" s="79"/>
    </row>
    <row r="752">
      <c r="E752" s="79"/>
      <c r="F752" s="79"/>
      <c r="G752" s="79"/>
    </row>
    <row r="753">
      <c r="E753" s="79"/>
      <c r="F753" s="79"/>
      <c r="G753" s="79"/>
    </row>
    <row r="754">
      <c r="E754" s="79"/>
      <c r="F754" s="79"/>
      <c r="G754" s="79"/>
    </row>
    <row r="755">
      <c r="E755" s="79"/>
      <c r="F755" s="79"/>
      <c r="G755" s="79"/>
    </row>
    <row r="756">
      <c r="E756" s="79"/>
      <c r="F756" s="79"/>
      <c r="G756" s="79"/>
    </row>
    <row r="757">
      <c r="E757" s="79"/>
      <c r="F757" s="79"/>
      <c r="G757" s="79"/>
    </row>
    <row r="758">
      <c r="E758" s="79"/>
      <c r="F758" s="79"/>
      <c r="G758" s="79"/>
    </row>
    <row r="759">
      <c r="E759" s="79"/>
      <c r="F759" s="79"/>
      <c r="G759" s="79"/>
    </row>
    <row r="760">
      <c r="E760" s="79"/>
      <c r="F760" s="79"/>
      <c r="G760" s="79"/>
    </row>
    <row r="761">
      <c r="E761" s="79"/>
      <c r="F761" s="79"/>
      <c r="G761" s="79"/>
    </row>
    <row r="762">
      <c r="E762" s="79"/>
      <c r="F762" s="79"/>
      <c r="G762" s="79"/>
    </row>
    <row r="763">
      <c r="E763" s="79"/>
      <c r="F763" s="79"/>
      <c r="G763" s="79"/>
    </row>
    <row r="764">
      <c r="E764" s="79"/>
      <c r="F764" s="79"/>
      <c r="G764" s="79"/>
    </row>
    <row r="765">
      <c r="E765" s="79"/>
      <c r="F765" s="79"/>
      <c r="G765" s="79"/>
    </row>
    <row r="766">
      <c r="E766" s="79"/>
      <c r="F766" s="79"/>
      <c r="G766" s="79"/>
    </row>
    <row r="767">
      <c r="E767" s="79"/>
      <c r="F767" s="79"/>
      <c r="G767" s="79"/>
    </row>
    <row r="768">
      <c r="E768" s="79"/>
      <c r="F768" s="79"/>
      <c r="G768" s="79"/>
    </row>
    <row r="769">
      <c r="E769" s="79"/>
      <c r="F769" s="79"/>
      <c r="G769" s="79"/>
    </row>
    <row r="770">
      <c r="E770" s="79"/>
      <c r="F770" s="79"/>
      <c r="G770" s="79"/>
    </row>
    <row r="771">
      <c r="E771" s="79"/>
      <c r="F771" s="79"/>
      <c r="G771" s="79"/>
    </row>
    <row r="772">
      <c r="E772" s="79"/>
      <c r="F772" s="79"/>
      <c r="G772" s="79"/>
    </row>
    <row r="773">
      <c r="E773" s="79"/>
      <c r="F773" s="79"/>
      <c r="G773" s="79"/>
    </row>
    <row r="774">
      <c r="E774" s="79"/>
      <c r="F774" s="79"/>
      <c r="G774" s="79"/>
    </row>
    <row r="775">
      <c r="E775" s="79"/>
      <c r="F775" s="79"/>
      <c r="G775" s="79"/>
    </row>
    <row r="776">
      <c r="E776" s="79"/>
      <c r="F776" s="79"/>
      <c r="G776" s="79"/>
    </row>
    <row r="777">
      <c r="E777" s="79"/>
      <c r="F777" s="79"/>
      <c r="G777" s="79"/>
    </row>
    <row r="778">
      <c r="E778" s="79"/>
      <c r="F778" s="79"/>
      <c r="G778" s="79"/>
    </row>
    <row r="779">
      <c r="E779" s="79"/>
      <c r="F779" s="79"/>
      <c r="G779" s="79"/>
    </row>
    <row r="780">
      <c r="E780" s="79"/>
      <c r="F780" s="79"/>
      <c r="G780" s="79"/>
    </row>
    <row r="781">
      <c r="E781" s="79"/>
      <c r="F781" s="79"/>
      <c r="G781" s="79"/>
    </row>
    <row r="782">
      <c r="E782" s="79"/>
      <c r="F782" s="79"/>
      <c r="G782" s="79"/>
    </row>
    <row r="783">
      <c r="E783" s="79"/>
      <c r="F783" s="79"/>
      <c r="G783" s="79"/>
    </row>
    <row r="784">
      <c r="E784" s="79"/>
      <c r="F784" s="79"/>
      <c r="G784" s="79"/>
    </row>
    <row r="785">
      <c r="E785" s="79"/>
      <c r="F785" s="79"/>
      <c r="G785" s="79"/>
    </row>
    <row r="786">
      <c r="E786" s="79"/>
      <c r="F786" s="79"/>
      <c r="G786" s="79"/>
    </row>
    <row r="787">
      <c r="E787" s="79"/>
      <c r="F787" s="79"/>
      <c r="G787" s="79"/>
    </row>
    <row r="788">
      <c r="E788" s="79"/>
      <c r="F788" s="79"/>
      <c r="G788" s="79"/>
    </row>
    <row r="789">
      <c r="E789" s="79"/>
      <c r="F789" s="79"/>
      <c r="G789" s="79"/>
    </row>
    <row r="790">
      <c r="E790" s="79"/>
      <c r="F790" s="79"/>
      <c r="G790" s="79"/>
    </row>
    <row r="791">
      <c r="E791" s="79"/>
      <c r="F791" s="79"/>
      <c r="G791" s="79"/>
    </row>
    <row r="792">
      <c r="E792" s="79"/>
      <c r="F792" s="79"/>
      <c r="G792" s="79"/>
    </row>
    <row r="793">
      <c r="E793" s="79"/>
      <c r="F793" s="79"/>
      <c r="G793" s="79"/>
    </row>
    <row r="794">
      <c r="E794" s="79"/>
      <c r="F794" s="79"/>
      <c r="G794" s="79"/>
    </row>
    <row r="795">
      <c r="E795" s="79"/>
      <c r="F795" s="79"/>
      <c r="G795" s="79"/>
    </row>
    <row r="796">
      <c r="E796" s="79"/>
      <c r="F796" s="79"/>
      <c r="G796" s="79"/>
    </row>
    <row r="797">
      <c r="E797" s="79"/>
      <c r="F797" s="79"/>
      <c r="G797" s="79"/>
    </row>
    <row r="798">
      <c r="E798" s="79"/>
      <c r="F798" s="79"/>
      <c r="G798" s="79"/>
    </row>
    <row r="799">
      <c r="E799" s="79"/>
      <c r="F799" s="79"/>
      <c r="G799" s="79"/>
    </row>
    <row r="800">
      <c r="E800" s="79"/>
      <c r="F800" s="79"/>
      <c r="G800" s="79"/>
    </row>
    <row r="801">
      <c r="E801" s="79"/>
      <c r="F801" s="79"/>
      <c r="G801" s="79"/>
    </row>
    <row r="802">
      <c r="E802" s="79"/>
      <c r="F802" s="79"/>
      <c r="G802" s="79"/>
    </row>
    <row r="803">
      <c r="E803" s="79"/>
      <c r="F803" s="79"/>
      <c r="G803" s="79"/>
    </row>
    <row r="804">
      <c r="E804" s="79"/>
      <c r="F804" s="79"/>
      <c r="G804" s="79"/>
    </row>
    <row r="805">
      <c r="E805" s="79"/>
      <c r="F805" s="79"/>
      <c r="G805" s="79"/>
    </row>
    <row r="806">
      <c r="E806" s="79"/>
      <c r="F806" s="79"/>
      <c r="G806" s="79"/>
    </row>
    <row r="807">
      <c r="E807" s="79"/>
      <c r="F807" s="79"/>
      <c r="G807" s="79"/>
    </row>
    <row r="808">
      <c r="E808" s="79"/>
      <c r="F808" s="79"/>
      <c r="G808" s="79"/>
    </row>
    <row r="809">
      <c r="E809" s="79"/>
      <c r="F809" s="79"/>
      <c r="G809" s="79"/>
    </row>
    <row r="810">
      <c r="E810" s="79"/>
      <c r="F810" s="79"/>
      <c r="G810" s="79"/>
    </row>
    <row r="811">
      <c r="E811" s="79"/>
      <c r="F811" s="79"/>
      <c r="G811" s="79"/>
    </row>
    <row r="812">
      <c r="E812" s="79"/>
      <c r="F812" s="79"/>
      <c r="G812" s="79"/>
    </row>
    <row r="813">
      <c r="E813" s="79"/>
      <c r="F813" s="79"/>
      <c r="G813" s="79"/>
    </row>
    <row r="814">
      <c r="E814" s="79"/>
      <c r="F814" s="79"/>
      <c r="G814" s="79"/>
    </row>
    <row r="815">
      <c r="E815" s="79"/>
      <c r="F815" s="79"/>
      <c r="G815" s="79"/>
    </row>
    <row r="816">
      <c r="E816" s="79"/>
      <c r="F816" s="79"/>
      <c r="G816" s="79"/>
    </row>
    <row r="817">
      <c r="E817" s="79"/>
      <c r="F817" s="79"/>
      <c r="G817" s="79"/>
    </row>
    <row r="818">
      <c r="E818" s="79"/>
      <c r="F818" s="79"/>
      <c r="G818" s="79"/>
    </row>
    <row r="819">
      <c r="E819" s="79"/>
      <c r="F819" s="79"/>
      <c r="G819" s="79"/>
    </row>
    <row r="820">
      <c r="E820" s="79"/>
      <c r="F820" s="79"/>
      <c r="G820" s="79"/>
    </row>
    <row r="821">
      <c r="E821" s="79"/>
      <c r="F821" s="79"/>
      <c r="G821" s="79"/>
    </row>
    <row r="822">
      <c r="E822" s="79"/>
      <c r="F822" s="79"/>
      <c r="G822" s="79"/>
    </row>
    <row r="823">
      <c r="E823" s="79"/>
      <c r="F823" s="79"/>
      <c r="G823" s="79"/>
    </row>
    <row r="824">
      <c r="E824" s="79"/>
      <c r="F824" s="79"/>
      <c r="G824" s="79"/>
    </row>
    <row r="825">
      <c r="E825" s="79"/>
      <c r="F825" s="79"/>
      <c r="G825" s="79"/>
    </row>
    <row r="826">
      <c r="E826" s="79"/>
      <c r="F826" s="79"/>
      <c r="G826" s="79"/>
    </row>
    <row r="827">
      <c r="E827" s="79"/>
      <c r="F827" s="79"/>
      <c r="G827" s="79"/>
    </row>
    <row r="828">
      <c r="E828" s="79"/>
      <c r="F828" s="79"/>
      <c r="G828" s="79"/>
    </row>
    <row r="829">
      <c r="E829" s="79"/>
      <c r="F829" s="79"/>
      <c r="G829" s="79"/>
    </row>
    <row r="830">
      <c r="E830" s="79"/>
      <c r="F830" s="79"/>
      <c r="G830" s="79"/>
    </row>
    <row r="831">
      <c r="E831" s="79"/>
      <c r="F831" s="79"/>
      <c r="G831" s="79"/>
    </row>
    <row r="832">
      <c r="E832" s="79"/>
      <c r="F832" s="79"/>
      <c r="G832" s="79"/>
    </row>
    <row r="833">
      <c r="E833" s="79"/>
      <c r="F833" s="79"/>
      <c r="G833" s="79"/>
    </row>
    <row r="834">
      <c r="E834" s="79"/>
      <c r="F834" s="79"/>
      <c r="G834" s="79"/>
    </row>
    <row r="835">
      <c r="E835" s="79"/>
      <c r="F835" s="79"/>
      <c r="G835" s="79"/>
    </row>
    <row r="836">
      <c r="E836" s="79"/>
      <c r="F836" s="79"/>
      <c r="G836" s="79"/>
    </row>
    <row r="837">
      <c r="E837" s="79"/>
      <c r="F837" s="79"/>
      <c r="G837" s="79"/>
    </row>
    <row r="838">
      <c r="E838" s="79"/>
      <c r="F838" s="79"/>
      <c r="G838" s="79"/>
    </row>
    <row r="839">
      <c r="E839" s="79"/>
      <c r="F839" s="79"/>
      <c r="G839" s="79"/>
    </row>
    <row r="840">
      <c r="E840" s="79"/>
      <c r="F840" s="79"/>
      <c r="G840" s="79"/>
    </row>
    <row r="841">
      <c r="E841" s="79"/>
      <c r="F841" s="79"/>
      <c r="G841" s="79"/>
    </row>
    <row r="842">
      <c r="E842" s="79"/>
      <c r="F842" s="79"/>
      <c r="G842" s="79"/>
    </row>
    <row r="843">
      <c r="E843" s="79"/>
      <c r="F843" s="79"/>
      <c r="G843" s="79"/>
    </row>
    <row r="844">
      <c r="E844" s="79"/>
      <c r="F844" s="79"/>
      <c r="G844" s="79"/>
    </row>
    <row r="845">
      <c r="E845" s="79"/>
      <c r="F845" s="79"/>
      <c r="G845" s="79"/>
    </row>
    <row r="846">
      <c r="E846" s="79"/>
      <c r="F846" s="79"/>
      <c r="G846" s="79"/>
    </row>
    <row r="847">
      <c r="E847" s="79"/>
      <c r="F847" s="79"/>
      <c r="G847" s="79"/>
    </row>
    <row r="848">
      <c r="E848" s="79"/>
      <c r="F848" s="79"/>
      <c r="G848" s="79"/>
    </row>
    <row r="849">
      <c r="E849" s="79"/>
      <c r="F849" s="79"/>
      <c r="G849" s="79"/>
    </row>
    <row r="850">
      <c r="E850" s="79"/>
      <c r="F850" s="79"/>
      <c r="G850" s="79"/>
    </row>
    <row r="851">
      <c r="E851" s="79"/>
      <c r="F851" s="79"/>
      <c r="G851" s="79"/>
    </row>
    <row r="852">
      <c r="E852" s="79"/>
      <c r="F852" s="79"/>
      <c r="G852" s="79"/>
    </row>
    <row r="853">
      <c r="E853" s="79"/>
      <c r="F853" s="79"/>
      <c r="G853" s="79"/>
    </row>
    <row r="854">
      <c r="E854" s="79"/>
      <c r="F854" s="79"/>
      <c r="G854" s="79"/>
    </row>
    <row r="855">
      <c r="E855" s="79"/>
      <c r="F855" s="79"/>
      <c r="G855" s="79"/>
    </row>
    <row r="856">
      <c r="E856" s="79"/>
      <c r="F856" s="79"/>
      <c r="G856" s="79"/>
    </row>
    <row r="857">
      <c r="E857" s="79"/>
      <c r="F857" s="79"/>
      <c r="G857" s="79"/>
    </row>
    <row r="858">
      <c r="E858" s="79"/>
      <c r="F858" s="79"/>
      <c r="G858" s="79"/>
    </row>
    <row r="859">
      <c r="E859" s="79"/>
      <c r="F859" s="79"/>
      <c r="G859" s="79"/>
    </row>
    <row r="860">
      <c r="E860" s="79"/>
      <c r="F860" s="79"/>
      <c r="G860" s="79"/>
    </row>
    <row r="861">
      <c r="E861" s="79"/>
      <c r="F861" s="79"/>
      <c r="G861" s="79"/>
    </row>
    <row r="862">
      <c r="E862" s="79"/>
      <c r="F862" s="79"/>
      <c r="G862" s="79"/>
    </row>
    <row r="863">
      <c r="E863" s="79"/>
      <c r="F863" s="79"/>
      <c r="G863" s="79"/>
    </row>
    <row r="864">
      <c r="E864" s="79"/>
      <c r="F864" s="79"/>
      <c r="G864" s="79"/>
    </row>
    <row r="865">
      <c r="E865" s="79"/>
      <c r="F865" s="79"/>
      <c r="G865" s="79"/>
    </row>
    <row r="866">
      <c r="E866" s="79"/>
      <c r="F866" s="79"/>
      <c r="G866" s="79"/>
    </row>
    <row r="867">
      <c r="E867" s="79"/>
      <c r="F867" s="79"/>
      <c r="G867" s="79"/>
    </row>
    <row r="868">
      <c r="E868" s="79"/>
      <c r="F868" s="79"/>
      <c r="G868" s="79"/>
    </row>
    <row r="869">
      <c r="E869" s="79"/>
      <c r="F869" s="79"/>
      <c r="G869" s="79"/>
    </row>
    <row r="870">
      <c r="E870" s="79"/>
      <c r="F870" s="79"/>
      <c r="G870" s="79"/>
    </row>
    <row r="871">
      <c r="E871" s="79"/>
      <c r="F871" s="79"/>
      <c r="G871" s="79"/>
    </row>
    <row r="872">
      <c r="E872" s="79"/>
      <c r="F872" s="79"/>
      <c r="G872" s="79"/>
    </row>
    <row r="873">
      <c r="E873" s="79"/>
      <c r="F873" s="79"/>
      <c r="G873" s="79"/>
    </row>
    <row r="874">
      <c r="E874" s="79"/>
      <c r="F874" s="79"/>
      <c r="G874" s="79"/>
    </row>
    <row r="875">
      <c r="E875" s="79"/>
      <c r="F875" s="79"/>
      <c r="G875" s="79"/>
    </row>
    <row r="876">
      <c r="E876" s="79"/>
      <c r="F876" s="79"/>
      <c r="G876" s="79"/>
    </row>
    <row r="877">
      <c r="E877" s="79"/>
      <c r="F877" s="79"/>
      <c r="G877" s="79"/>
    </row>
    <row r="878">
      <c r="E878" s="79"/>
      <c r="F878" s="79"/>
      <c r="G878" s="79"/>
    </row>
    <row r="879">
      <c r="E879" s="79"/>
      <c r="F879" s="79"/>
      <c r="G879" s="79"/>
    </row>
    <row r="880">
      <c r="E880" s="79"/>
      <c r="F880" s="79"/>
      <c r="G880" s="79"/>
    </row>
    <row r="881">
      <c r="E881" s="79"/>
      <c r="F881" s="79"/>
      <c r="G881" s="79"/>
    </row>
    <row r="882">
      <c r="E882" s="79"/>
      <c r="F882" s="79"/>
      <c r="G882" s="79"/>
    </row>
    <row r="883">
      <c r="E883" s="79"/>
      <c r="F883" s="79"/>
      <c r="G883" s="79"/>
    </row>
    <row r="884">
      <c r="E884" s="79"/>
      <c r="F884" s="79"/>
      <c r="G884" s="79"/>
    </row>
    <row r="885">
      <c r="E885" s="79"/>
      <c r="F885" s="79"/>
      <c r="G885" s="79"/>
    </row>
    <row r="886">
      <c r="E886" s="79"/>
      <c r="F886" s="79"/>
      <c r="G886" s="79"/>
    </row>
    <row r="887">
      <c r="E887" s="79"/>
      <c r="F887" s="79"/>
      <c r="G887" s="79"/>
    </row>
    <row r="888">
      <c r="E888" s="79"/>
      <c r="F888" s="79"/>
      <c r="G888" s="79"/>
    </row>
    <row r="889">
      <c r="E889" s="79"/>
      <c r="F889" s="79"/>
      <c r="G889" s="79"/>
    </row>
    <row r="890">
      <c r="E890" s="79"/>
      <c r="F890" s="79"/>
      <c r="G890" s="79"/>
    </row>
    <row r="891">
      <c r="E891" s="79"/>
      <c r="F891" s="79"/>
      <c r="G891" s="79"/>
    </row>
    <row r="892">
      <c r="E892" s="79"/>
      <c r="F892" s="79"/>
      <c r="G892" s="79"/>
    </row>
    <row r="893">
      <c r="E893" s="79"/>
      <c r="F893" s="79"/>
      <c r="G893" s="79"/>
    </row>
    <row r="894">
      <c r="E894" s="79"/>
      <c r="F894" s="79"/>
      <c r="G894" s="79"/>
    </row>
    <row r="895">
      <c r="E895" s="79"/>
      <c r="F895" s="79"/>
      <c r="G895" s="79"/>
    </row>
    <row r="896">
      <c r="E896" s="79"/>
      <c r="F896" s="79"/>
      <c r="G896" s="79"/>
    </row>
    <row r="897">
      <c r="E897" s="79"/>
      <c r="F897" s="79"/>
      <c r="G897" s="79"/>
    </row>
    <row r="898">
      <c r="E898" s="79"/>
      <c r="F898" s="79"/>
      <c r="G898" s="79"/>
    </row>
    <row r="899">
      <c r="E899" s="79"/>
      <c r="F899" s="79"/>
      <c r="G899" s="79"/>
    </row>
    <row r="900">
      <c r="E900" s="79"/>
      <c r="F900" s="79"/>
      <c r="G900" s="79"/>
    </row>
    <row r="901">
      <c r="E901" s="79"/>
      <c r="F901" s="79"/>
      <c r="G901" s="79"/>
    </row>
    <row r="902">
      <c r="E902" s="79"/>
      <c r="F902" s="79"/>
      <c r="G902" s="79"/>
    </row>
    <row r="903">
      <c r="E903" s="79"/>
      <c r="F903" s="79"/>
      <c r="G903" s="79"/>
    </row>
    <row r="904">
      <c r="E904" s="79"/>
      <c r="F904" s="79"/>
      <c r="G904" s="79"/>
    </row>
    <row r="905">
      <c r="E905" s="79"/>
      <c r="F905" s="79"/>
      <c r="G905" s="79"/>
    </row>
    <row r="906">
      <c r="E906" s="79"/>
      <c r="F906" s="79"/>
      <c r="G906" s="79"/>
    </row>
    <row r="907">
      <c r="E907" s="79"/>
      <c r="F907" s="79"/>
      <c r="G907" s="79"/>
    </row>
    <row r="908">
      <c r="E908" s="79"/>
      <c r="F908" s="79"/>
      <c r="G908" s="79"/>
    </row>
    <row r="909">
      <c r="E909" s="79"/>
      <c r="F909" s="79"/>
      <c r="G909" s="79"/>
    </row>
    <row r="910">
      <c r="E910" s="79"/>
      <c r="F910" s="79"/>
      <c r="G910" s="79"/>
    </row>
    <row r="911">
      <c r="E911" s="79"/>
      <c r="F911" s="79"/>
      <c r="G911" s="79"/>
    </row>
    <row r="912">
      <c r="E912" s="79"/>
      <c r="F912" s="79"/>
      <c r="G912" s="79"/>
    </row>
    <row r="913">
      <c r="E913" s="79"/>
      <c r="F913" s="79"/>
      <c r="G913" s="79"/>
    </row>
    <row r="914">
      <c r="E914" s="79"/>
      <c r="F914" s="79"/>
      <c r="G914" s="79"/>
    </row>
    <row r="915">
      <c r="E915" s="79"/>
      <c r="F915" s="79"/>
      <c r="G915" s="79"/>
    </row>
    <row r="916">
      <c r="E916" s="79"/>
      <c r="F916" s="79"/>
      <c r="G916" s="79"/>
    </row>
    <row r="917">
      <c r="E917" s="79"/>
      <c r="F917" s="79"/>
      <c r="G917" s="79"/>
    </row>
    <row r="918">
      <c r="E918" s="79"/>
      <c r="F918" s="79"/>
      <c r="G918" s="79"/>
    </row>
    <row r="919">
      <c r="E919" s="79"/>
      <c r="F919" s="79"/>
      <c r="G919" s="79"/>
    </row>
    <row r="920">
      <c r="E920" s="79"/>
      <c r="F920" s="79"/>
      <c r="G920" s="79"/>
    </row>
    <row r="921">
      <c r="E921" s="79"/>
      <c r="F921" s="79"/>
      <c r="G921" s="79"/>
    </row>
    <row r="922">
      <c r="E922" s="79"/>
      <c r="F922" s="79"/>
      <c r="G922" s="79"/>
    </row>
    <row r="923">
      <c r="E923" s="79"/>
      <c r="F923" s="79"/>
      <c r="G923" s="79"/>
    </row>
    <row r="924">
      <c r="E924" s="79"/>
      <c r="F924" s="79"/>
      <c r="G924" s="79"/>
    </row>
    <row r="925">
      <c r="E925" s="79"/>
      <c r="F925" s="79"/>
      <c r="G925" s="79"/>
    </row>
    <row r="926">
      <c r="E926" s="79"/>
      <c r="F926" s="79"/>
      <c r="G926" s="79"/>
    </row>
    <row r="927">
      <c r="E927" s="79"/>
      <c r="F927" s="79"/>
      <c r="G927" s="79"/>
    </row>
    <row r="928">
      <c r="E928" s="79"/>
      <c r="F928" s="79"/>
      <c r="G928" s="79"/>
    </row>
    <row r="929">
      <c r="E929" s="79"/>
      <c r="F929" s="79"/>
      <c r="G929" s="79"/>
    </row>
    <row r="930">
      <c r="E930" s="79"/>
      <c r="F930" s="79"/>
      <c r="G930" s="79"/>
    </row>
    <row r="931">
      <c r="E931" s="79"/>
      <c r="F931" s="79"/>
      <c r="G931" s="79"/>
    </row>
    <row r="932">
      <c r="E932" s="79"/>
      <c r="F932" s="79"/>
      <c r="G932" s="79"/>
    </row>
    <row r="933">
      <c r="E933" s="79"/>
      <c r="F933" s="79"/>
      <c r="G933" s="79"/>
    </row>
    <row r="934">
      <c r="E934" s="79"/>
      <c r="F934" s="79"/>
      <c r="G934" s="79"/>
    </row>
    <row r="935">
      <c r="E935" s="79"/>
      <c r="F935" s="79"/>
      <c r="G935" s="79"/>
    </row>
    <row r="936">
      <c r="E936" s="79"/>
      <c r="F936" s="79"/>
      <c r="G936" s="79"/>
    </row>
    <row r="937">
      <c r="E937" s="79"/>
      <c r="F937" s="79"/>
      <c r="G937" s="79"/>
    </row>
    <row r="938">
      <c r="E938" s="79"/>
      <c r="F938" s="79"/>
      <c r="G938" s="79"/>
    </row>
    <row r="939">
      <c r="E939" s="79"/>
      <c r="F939" s="79"/>
      <c r="G939" s="79"/>
    </row>
    <row r="940">
      <c r="E940" s="79"/>
      <c r="F940" s="79"/>
      <c r="G940" s="79"/>
    </row>
    <row r="941">
      <c r="E941" s="79"/>
      <c r="F941" s="79"/>
      <c r="G941" s="79"/>
    </row>
    <row r="942">
      <c r="E942" s="79"/>
      <c r="F942" s="79"/>
      <c r="G942" s="79"/>
    </row>
    <row r="943">
      <c r="E943" s="79"/>
      <c r="F943" s="79"/>
      <c r="G943" s="79"/>
    </row>
    <row r="944">
      <c r="E944" s="79"/>
      <c r="F944" s="79"/>
      <c r="G944" s="79"/>
    </row>
    <row r="945">
      <c r="E945" s="79"/>
      <c r="F945" s="79"/>
      <c r="G945" s="79"/>
    </row>
    <row r="946">
      <c r="E946" s="79"/>
      <c r="F946" s="79"/>
      <c r="G946" s="79"/>
    </row>
    <row r="947">
      <c r="E947" s="79"/>
      <c r="F947" s="79"/>
      <c r="G947" s="79"/>
    </row>
    <row r="948">
      <c r="E948" s="79"/>
      <c r="F948" s="79"/>
      <c r="G948" s="79"/>
    </row>
    <row r="949">
      <c r="E949" s="79"/>
      <c r="F949" s="79"/>
      <c r="G949" s="79"/>
    </row>
    <row r="950">
      <c r="E950" s="79"/>
      <c r="F950" s="79"/>
      <c r="G950" s="79"/>
    </row>
    <row r="951">
      <c r="E951" s="79"/>
      <c r="F951" s="79"/>
      <c r="G951" s="79"/>
    </row>
    <row r="952">
      <c r="E952" s="79"/>
      <c r="F952" s="79"/>
      <c r="G952" s="79"/>
    </row>
    <row r="953">
      <c r="E953" s="79"/>
      <c r="F953" s="79"/>
      <c r="G953" s="79"/>
    </row>
    <row r="954">
      <c r="E954" s="79"/>
      <c r="F954" s="79"/>
      <c r="G954" s="79"/>
    </row>
    <row r="955">
      <c r="E955" s="79"/>
      <c r="F955" s="79"/>
      <c r="G955" s="79"/>
    </row>
    <row r="956">
      <c r="E956" s="79"/>
      <c r="F956" s="79"/>
      <c r="G956" s="79"/>
    </row>
    <row r="957">
      <c r="E957" s="79"/>
      <c r="F957" s="79"/>
      <c r="G957" s="79"/>
    </row>
    <row r="958">
      <c r="E958" s="79"/>
      <c r="F958" s="79"/>
      <c r="G958" s="79"/>
    </row>
    <row r="959">
      <c r="E959" s="79"/>
      <c r="F959" s="79"/>
      <c r="G959" s="79"/>
    </row>
    <row r="960">
      <c r="E960" s="79"/>
      <c r="F960" s="79"/>
      <c r="G960" s="79"/>
    </row>
    <row r="961">
      <c r="E961" s="79"/>
      <c r="F961" s="79"/>
      <c r="G961" s="79"/>
    </row>
    <row r="962">
      <c r="E962" s="79"/>
      <c r="F962" s="79"/>
      <c r="G962" s="79"/>
    </row>
    <row r="963">
      <c r="E963" s="79"/>
      <c r="F963" s="79"/>
      <c r="G963" s="79"/>
    </row>
    <row r="964">
      <c r="E964" s="79"/>
      <c r="F964" s="79"/>
      <c r="G964" s="79"/>
    </row>
    <row r="965">
      <c r="E965" s="79"/>
      <c r="F965" s="79"/>
      <c r="G965" s="79"/>
    </row>
    <row r="966">
      <c r="E966" s="79"/>
      <c r="F966" s="79"/>
      <c r="G966" s="79"/>
    </row>
    <row r="967">
      <c r="E967" s="79"/>
      <c r="F967" s="79"/>
      <c r="G967" s="79"/>
    </row>
    <row r="968">
      <c r="E968" s="79"/>
      <c r="F968" s="79"/>
      <c r="G968" s="79"/>
    </row>
    <row r="969">
      <c r="E969" s="79"/>
      <c r="F969" s="79"/>
      <c r="G969" s="79"/>
    </row>
    <row r="970">
      <c r="E970" s="79"/>
      <c r="F970" s="79"/>
      <c r="G970" s="79"/>
    </row>
    <row r="971">
      <c r="E971" s="79"/>
      <c r="F971" s="79"/>
      <c r="G971" s="79"/>
    </row>
    <row r="972">
      <c r="E972" s="79"/>
      <c r="F972" s="79"/>
      <c r="G972" s="79"/>
    </row>
    <row r="973">
      <c r="E973" s="79"/>
      <c r="F973" s="79"/>
      <c r="G973" s="79"/>
    </row>
    <row r="974">
      <c r="E974" s="79"/>
      <c r="F974" s="79"/>
      <c r="G974" s="79"/>
    </row>
    <row r="975">
      <c r="E975" s="79"/>
      <c r="F975" s="79"/>
      <c r="G975" s="79"/>
    </row>
    <row r="976">
      <c r="E976" s="79"/>
      <c r="F976" s="79"/>
      <c r="G976" s="79"/>
    </row>
    <row r="977">
      <c r="E977" s="79"/>
      <c r="F977" s="79"/>
      <c r="G977" s="79"/>
    </row>
    <row r="978">
      <c r="E978" s="79"/>
      <c r="F978" s="79"/>
      <c r="G978" s="79"/>
    </row>
    <row r="979">
      <c r="E979" s="79"/>
      <c r="F979" s="79"/>
      <c r="G979" s="79"/>
    </row>
    <row r="980">
      <c r="E980" s="79"/>
      <c r="F980" s="79"/>
      <c r="G980" s="79"/>
    </row>
    <row r="981">
      <c r="E981" s="79"/>
      <c r="F981" s="79"/>
      <c r="G981" s="79"/>
    </row>
    <row r="982">
      <c r="E982" s="79"/>
      <c r="F982" s="79"/>
      <c r="G982" s="79"/>
    </row>
    <row r="983">
      <c r="E983" s="79"/>
      <c r="F983" s="79"/>
      <c r="G983" s="79"/>
    </row>
    <row r="984">
      <c r="E984" s="79"/>
      <c r="F984" s="79"/>
      <c r="G984" s="79"/>
    </row>
    <row r="985">
      <c r="E985" s="79"/>
      <c r="F985" s="79"/>
      <c r="G985" s="79"/>
    </row>
    <row r="986">
      <c r="E986" s="79"/>
      <c r="F986" s="79"/>
      <c r="G986" s="79"/>
    </row>
    <row r="987">
      <c r="E987" s="79"/>
      <c r="F987" s="79"/>
      <c r="G987" s="79"/>
    </row>
    <row r="988">
      <c r="E988" s="79"/>
      <c r="F988" s="79"/>
      <c r="G988" s="79"/>
    </row>
    <row r="989">
      <c r="E989" s="79"/>
      <c r="F989" s="79"/>
      <c r="G989" s="79"/>
    </row>
    <row r="990">
      <c r="E990" s="79"/>
      <c r="F990" s="79"/>
      <c r="G990" s="79"/>
    </row>
    <row r="991">
      <c r="E991" s="79"/>
      <c r="F991" s="79"/>
      <c r="G991" s="79"/>
    </row>
    <row r="992">
      <c r="E992" s="79"/>
      <c r="F992" s="79"/>
      <c r="G992" s="79"/>
    </row>
    <row r="993">
      <c r="E993" s="79"/>
      <c r="F993" s="79"/>
      <c r="G993" s="79"/>
    </row>
    <row r="994">
      <c r="E994" s="79"/>
      <c r="F994" s="79"/>
      <c r="G994" s="79"/>
    </row>
    <row r="995">
      <c r="E995" s="79"/>
      <c r="F995" s="79"/>
      <c r="G995" s="79"/>
    </row>
    <row r="996">
      <c r="E996" s="79"/>
      <c r="F996" s="79"/>
      <c r="G996" s="79"/>
    </row>
    <row r="997">
      <c r="E997" s="79"/>
      <c r="F997" s="79"/>
      <c r="G997" s="79"/>
    </row>
  </sheetData>
  <mergeCells count="27">
    <mergeCell ref="B426:B457"/>
    <mergeCell ref="B458:B481"/>
    <mergeCell ref="B482:B484"/>
    <mergeCell ref="B394:B424"/>
    <mergeCell ref="A394:A457"/>
    <mergeCell ref="B485:B497"/>
    <mergeCell ref="A458:A497"/>
    <mergeCell ref="B1:B2"/>
    <mergeCell ref="D1:D2"/>
    <mergeCell ref="E1:H1"/>
    <mergeCell ref="I1:K1"/>
    <mergeCell ref="L1:N1"/>
    <mergeCell ref="A1:A2"/>
    <mergeCell ref="C1:C2"/>
    <mergeCell ref="A90:A196"/>
    <mergeCell ref="B3:B48"/>
    <mergeCell ref="B49:B50"/>
    <mergeCell ref="B51:B89"/>
    <mergeCell ref="A3:A89"/>
    <mergeCell ref="B90:B160"/>
    <mergeCell ref="B161:B196"/>
    <mergeCell ref="A197:A277"/>
    <mergeCell ref="B243:B277"/>
    <mergeCell ref="B197:B241"/>
    <mergeCell ref="B316:B393"/>
    <mergeCell ref="A278:A393"/>
    <mergeCell ref="B278:B31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2</v>
      </c>
      <c r="B1" s="63" t="s">
        <v>136</v>
      </c>
      <c r="C1" s="63" t="s">
        <v>137</v>
      </c>
      <c r="D1" s="63" t="s">
        <v>138</v>
      </c>
      <c r="E1" s="63" t="s">
        <v>139</v>
      </c>
      <c r="F1" s="63" t="s">
        <v>140</v>
      </c>
      <c r="G1" s="63" t="s">
        <v>141</v>
      </c>
      <c r="H1" s="63" t="s">
        <v>142</v>
      </c>
      <c r="I1" s="63" t="s">
        <v>143</v>
      </c>
      <c r="J1" s="63" t="s">
        <v>144</v>
      </c>
      <c r="K1" s="63" t="s">
        <v>145</v>
      </c>
      <c r="L1" s="63" t="s">
        <v>146</v>
      </c>
      <c r="M1" s="63" t="s">
        <v>147</v>
      </c>
    </row>
    <row r="2">
      <c r="A2" s="60">
        <v>1.0</v>
      </c>
      <c r="B2" s="63" t="s">
        <v>148</v>
      </c>
      <c r="C2" s="60">
        <v>1.0</v>
      </c>
      <c r="D2" s="60">
        <v>0.5</v>
      </c>
      <c r="E2" s="60">
        <v>0.87</v>
      </c>
      <c r="F2" s="60">
        <v>0.37</v>
      </c>
      <c r="G2" s="60">
        <v>0.74</v>
      </c>
      <c r="H2" s="60">
        <v>22.96233</v>
      </c>
      <c r="I2" s="60">
        <v>41.9742</v>
      </c>
      <c r="J2" s="60">
        <v>1.827959</v>
      </c>
      <c r="K2" s="60">
        <v>1281.216</v>
      </c>
      <c r="L2" s="60">
        <v>1258.488</v>
      </c>
      <c r="M2" s="60">
        <v>0.98226</v>
      </c>
    </row>
    <row r="3">
      <c r="A3" s="60">
        <v>2.0</v>
      </c>
      <c r="B3" s="63" t="s">
        <v>148</v>
      </c>
      <c r="C3" s="60">
        <v>1.0</v>
      </c>
      <c r="D3" s="60">
        <v>0.503333</v>
      </c>
      <c r="E3" s="60">
        <v>0.863333</v>
      </c>
      <c r="F3" s="60">
        <v>0.36</v>
      </c>
      <c r="G3" s="60">
        <v>0.715232</v>
      </c>
      <c r="H3" s="60">
        <v>3.881112</v>
      </c>
      <c r="I3" s="60">
        <v>9.664973</v>
      </c>
      <c r="J3" s="60">
        <v>2.490259</v>
      </c>
      <c r="K3" s="60">
        <v>1291.632</v>
      </c>
      <c r="L3" s="60">
        <v>1291.438</v>
      </c>
      <c r="M3" s="60">
        <v>0.999849</v>
      </c>
    </row>
    <row r="4">
      <c r="A4" s="60">
        <v>3.0</v>
      </c>
      <c r="B4" s="63" t="s">
        <v>148</v>
      </c>
      <c r="C4" s="60">
        <v>1.0</v>
      </c>
      <c r="D4" s="60">
        <v>0.503333</v>
      </c>
      <c r="E4" s="60">
        <v>0.88</v>
      </c>
      <c r="F4" s="60">
        <v>0.376667</v>
      </c>
      <c r="G4" s="60">
        <v>0.748344</v>
      </c>
      <c r="H4" s="60">
        <v>45.3106</v>
      </c>
      <c r="I4" s="60">
        <v>69.74367</v>
      </c>
      <c r="J4" s="60">
        <v>1.539235</v>
      </c>
      <c r="K4" s="60">
        <v>1314.949</v>
      </c>
      <c r="L4" s="60">
        <v>1317.023</v>
      </c>
      <c r="M4" s="60">
        <v>1.001577</v>
      </c>
    </row>
    <row r="5">
      <c r="A5" s="60">
        <v>4.0</v>
      </c>
      <c r="B5" s="63" t="s">
        <v>148</v>
      </c>
      <c r="C5" s="60">
        <v>1.0</v>
      </c>
      <c r="D5" s="60">
        <v>0.516667</v>
      </c>
      <c r="E5" s="60">
        <v>0.606667</v>
      </c>
      <c r="F5" s="60">
        <v>0.09</v>
      </c>
      <c r="G5" s="60">
        <v>0.174194</v>
      </c>
      <c r="H5" s="60">
        <v>25.36191</v>
      </c>
      <c r="I5" s="60">
        <v>47.09391</v>
      </c>
      <c r="J5" s="60">
        <v>1.856876</v>
      </c>
      <c r="K5" s="60">
        <v>1316.695</v>
      </c>
      <c r="L5" s="60">
        <v>1316.121</v>
      </c>
      <c r="M5" s="60">
        <v>0.999564</v>
      </c>
    </row>
    <row r="6">
      <c r="A6" s="60">
        <v>5.0</v>
      </c>
      <c r="B6" s="63" t="s">
        <v>148</v>
      </c>
      <c r="C6" s="60">
        <v>1.0</v>
      </c>
      <c r="D6" s="60">
        <v>0.54</v>
      </c>
      <c r="E6" s="60">
        <v>0.89</v>
      </c>
      <c r="F6" s="60">
        <v>0.35</v>
      </c>
      <c r="G6" s="60">
        <v>0.648148</v>
      </c>
      <c r="H6" s="60">
        <v>4.665962</v>
      </c>
      <c r="I6" s="60">
        <v>14.53172</v>
      </c>
      <c r="J6" s="60">
        <v>3.11441</v>
      </c>
      <c r="K6" s="60">
        <v>1324.648</v>
      </c>
      <c r="L6" s="60">
        <v>1321.105</v>
      </c>
      <c r="M6" s="60">
        <v>0.997325</v>
      </c>
    </row>
    <row r="7">
      <c r="A7" s="60">
        <v>6.0</v>
      </c>
      <c r="B7" s="63" t="s">
        <v>148</v>
      </c>
      <c r="C7" s="60">
        <v>1.0</v>
      </c>
      <c r="D7" s="60">
        <v>0.873333</v>
      </c>
      <c r="E7" s="60">
        <v>0.863333</v>
      </c>
      <c r="F7" s="60">
        <v>-0.01</v>
      </c>
      <c r="G7" s="60">
        <v>-0.01145</v>
      </c>
      <c r="H7" s="60">
        <v>22.9766</v>
      </c>
      <c r="I7" s="60">
        <v>71.85379</v>
      </c>
      <c r="J7" s="60">
        <v>3.127259</v>
      </c>
      <c r="K7" s="60">
        <v>1325.528</v>
      </c>
      <c r="L7" s="60">
        <v>1326.223</v>
      </c>
      <c r="M7" s="60">
        <v>1.000524</v>
      </c>
    </row>
    <row r="8">
      <c r="A8" s="60">
        <v>7.0</v>
      </c>
      <c r="B8" s="63" t="s">
        <v>149</v>
      </c>
      <c r="C8" s="60">
        <v>2.0</v>
      </c>
      <c r="D8" s="60">
        <v>0.496667</v>
      </c>
      <c r="E8" s="60">
        <v>0.78</v>
      </c>
      <c r="F8" s="60">
        <v>0.283333</v>
      </c>
      <c r="G8" s="60">
        <v>0.57047</v>
      </c>
      <c r="H8" s="60">
        <v>3.49745</v>
      </c>
      <c r="I8" s="60">
        <v>57.17549</v>
      </c>
      <c r="J8" s="60">
        <v>16.34776</v>
      </c>
      <c r="K8" s="60">
        <v>1332.547</v>
      </c>
      <c r="L8" s="60">
        <v>1332.32</v>
      </c>
      <c r="M8" s="60">
        <v>0.99983</v>
      </c>
    </row>
    <row r="9">
      <c r="A9" s="60">
        <v>8.0</v>
      </c>
      <c r="B9" s="63" t="s">
        <v>148</v>
      </c>
      <c r="C9" s="60">
        <v>1.0</v>
      </c>
      <c r="D9" s="60">
        <v>0.506667</v>
      </c>
      <c r="E9" s="60">
        <v>0.716667</v>
      </c>
      <c r="F9" s="60">
        <v>0.21</v>
      </c>
      <c r="G9" s="60">
        <v>0.414474</v>
      </c>
      <c r="H9" s="60">
        <v>4.230998</v>
      </c>
      <c r="I9" s="60">
        <v>10.94597</v>
      </c>
      <c r="J9" s="60">
        <v>2.587088</v>
      </c>
      <c r="K9" s="60">
        <v>1328.797</v>
      </c>
      <c r="L9" s="60">
        <v>1328.797</v>
      </c>
      <c r="M9" s="60">
        <v>1.0</v>
      </c>
    </row>
    <row r="10">
      <c r="A10" s="60">
        <v>9.0</v>
      </c>
      <c r="B10" s="63" t="s">
        <v>148</v>
      </c>
      <c r="C10" s="61">
        <v>1.0</v>
      </c>
      <c r="D10" s="61">
        <v>0.476667</v>
      </c>
      <c r="E10" s="61">
        <v>0.87</v>
      </c>
      <c r="F10" s="61">
        <v>0.393333</v>
      </c>
      <c r="G10" s="61">
        <v>0.825175</v>
      </c>
      <c r="H10" s="61">
        <v>21.52052</v>
      </c>
      <c r="I10" s="61">
        <v>34.75738</v>
      </c>
      <c r="J10" s="61">
        <v>1.615081</v>
      </c>
      <c r="K10" s="61">
        <v>1331.382</v>
      </c>
      <c r="L10" s="61">
        <v>1330.922</v>
      </c>
      <c r="M10" s="61">
        <v>0.999655</v>
      </c>
    </row>
    <row r="11">
      <c r="A11" s="60">
        <v>10.0</v>
      </c>
      <c r="B11" s="63" t="s">
        <v>148</v>
      </c>
      <c r="C11" s="61">
        <v>1.0</v>
      </c>
      <c r="D11" s="61">
        <v>0.486667</v>
      </c>
      <c r="E11" s="61">
        <v>0.763333</v>
      </c>
      <c r="F11" s="61">
        <v>0.276667</v>
      </c>
      <c r="G11" s="61">
        <v>0.568493</v>
      </c>
      <c r="H11" s="61">
        <v>18.85041</v>
      </c>
      <c r="I11" s="61">
        <v>36.53745</v>
      </c>
      <c r="J11" s="61">
        <v>1.938284</v>
      </c>
      <c r="K11" s="61">
        <v>1334.842</v>
      </c>
      <c r="L11" s="61">
        <v>1330.297</v>
      </c>
      <c r="M11" s="61">
        <v>0.996595</v>
      </c>
    </row>
    <row r="12">
      <c r="A12" s="60">
        <v>11.0</v>
      </c>
      <c r="B12" s="63" t="s">
        <v>148</v>
      </c>
      <c r="C12" s="61">
        <v>1.0</v>
      </c>
      <c r="D12" s="61">
        <v>0.506667</v>
      </c>
      <c r="E12" s="61">
        <v>0.873333</v>
      </c>
      <c r="F12" s="61">
        <v>0.366667</v>
      </c>
      <c r="G12" s="61">
        <v>0.723684</v>
      </c>
      <c r="H12" s="61">
        <v>34.79309</v>
      </c>
      <c r="I12" s="61">
        <v>42.73469</v>
      </c>
      <c r="J12" s="61">
        <v>1.228252</v>
      </c>
      <c r="K12" s="61">
        <v>1330.59</v>
      </c>
      <c r="L12" s="61">
        <v>1330.59</v>
      </c>
      <c r="M12" s="61">
        <v>1.0</v>
      </c>
    </row>
    <row r="13">
      <c r="A13" s="60">
        <v>12.0</v>
      </c>
      <c r="B13" s="63" t="s">
        <v>148</v>
      </c>
      <c r="C13" s="61">
        <v>1.0</v>
      </c>
      <c r="D13" s="61">
        <v>0.47</v>
      </c>
      <c r="E13" s="61">
        <v>0.87</v>
      </c>
      <c r="F13" s="61">
        <v>0.4</v>
      </c>
      <c r="G13" s="61">
        <v>0.851064</v>
      </c>
      <c r="H13" s="61">
        <v>9.423427</v>
      </c>
      <c r="I13" s="61">
        <v>19.65529</v>
      </c>
      <c r="J13" s="61">
        <v>2.08579</v>
      </c>
      <c r="K13" s="61">
        <v>1329.84</v>
      </c>
      <c r="L13" s="61">
        <v>1330.59</v>
      </c>
      <c r="M13" s="61">
        <v>1.000564</v>
      </c>
    </row>
    <row r="14">
      <c r="A14" s="60">
        <v>14.0</v>
      </c>
      <c r="B14" s="63" t="s">
        <v>148</v>
      </c>
      <c r="C14" s="60">
        <v>1.0</v>
      </c>
      <c r="D14" s="60">
        <v>0.503333</v>
      </c>
      <c r="E14" s="60">
        <v>0.65</v>
      </c>
      <c r="F14" s="60">
        <v>0.146667</v>
      </c>
      <c r="G14" s="60">
        <v>0.291391</v>
      </c>
      <c r="H14" s="60">
        <v>8.32183</v>
      </c>
      <c r="I14" s="60">
        <v>18.04489</v>
      </c>
      <c r="J14" s="60">
        <v>2.168381</v>
      </c>
      <c r="K14" s="60">
        <v>1329.84</v>
      </c>
      <c r="L14" s="60">
        <v>1330.09</v>
      </c>
      <c r="M14" s="60">
        <v>1.000188</v>
      </c>
    </row>
    <row r="15">
      <c r="A15" s="60">
        <v>15.0</v>
      </c>
      <c r="B15" s="63" t="s">
        <v>148</v>
      </c>
      <c r="C15" s="60">
        <v>1.0</v>
      </c>
      <c r="D15" s="60">
        <v>0.506667</v>
      </c>
      <c r="E15" s="60">
        <v>0.87</v>
      </c>
      <c r="F15" s="60">
        <v>0.363333</v>
      </c>
      <c r="G15" s="60">
        <v>0.717105</v>
      </c>
      <c r="H15" s="60">
        <v>11.84966</v>
      </c>
      <c r="I15" s="60">
        <v>24.69983</v>
      </c>
      <c r="J15" s="60">
        <v>2.084434</v>
      </c>
      <c r="K15" s="60">
        <v>1330.273</v>
      </c>
      <c r="L15" s="60">
        <v>1329.84</v>
      </c>
      <c r="M15" s="60">
        <v>0.999674</v>
      </c>
    </row>
    <row r="16">
      <c r="A16" s="60">
        <v>16.0</v>
      </c>
      <c r="B16" s="63" t="s">
        <v>150</v>
      </c>
      <c r="C16" s="62">
        <v>3.0</v>
      </c>
      <c r="D16" s="62">
        <v>0.496667</v>
      </c>
      <c r="E16" s="62">
        <v>0.87</v>
      </c>
      <c r="F16" s="62">
        <v>0.373333</v>
      </c>
      <c r="G16" s="62">
        <v>0.751678</v>
      </c>
      <c r="H16" s="62">
        <v>10.80472</v>
      </c>
      <c r="I16" s="62">
        <v>141.2645</v>
      </c>
      <c r="J16" s="62">
        <v>13.07433</v>
      </c>
      <c r="K16" s="62">
        <v>1331.09</v>
      </c>
      <c r="L16" s="62">
        <v>1330.949</v>
      </c>
      <c r="M16" s="62">
        <v>0.999894</v>
      </c>
    </row>
    <row r="17">
      <c r="A17" s="60">
        <v>17.0</v>
      </c>
      <c r="B17" s="63" t="s">
        <v>151</v>
      </c>
      <c r="C17" s="62">
        <v>1.0</v>
      </c>
      <c r="D17" s="62">
        <v>0.843333</v>
      </c>
      <c r="E17" s="62">
        <v>0.873333</v>
      </c>
      <c r="F17" s="62">
        <v>0.03</v>
      </c>
      <c r="G17" s="62">
        <v>0.035573</v>
      </c>
      <c r="H17" s="62">
        <v>22.78275</v>
      </c>
      <c r="I17" s="62">
        <v>43.19127</v>
      </c>
      <c r="J17" s="62">
        <v>1.895788</v>
      </c>
      <c r="K17" s="62">
        <v>1330.59</v>
      </c>
      <c r="L17" s="62">
        <v>1331.84</v>
      </c>
      <c r="M17" s="62">
        <v>1.000939</v>
      </c>
    </row>
    <row r="18">
      <c r="A18" s="60">
        <v>18.0</v>
      </c>
      <c r="B18" s="63" t="s">
        <v>148</v>
      </c>
      <c r="C18" s="62">
        <v>1.0</v>
      </c>
      <c r="D18" s="62">
        <v>0.496667</v>
      </c>
      <c r="E18" s="62">
        <v>0.873333</v>
      </c>
      <c r="F18" s="62">
        <v>0.376667</v>
      </c>
      <c r="G18" s="62">
        <v>0.758389</v>
      </c>
      <c r="H18" s="62">
        <v>130.6602</v>
      </c>
      <c r="I18" s="62">
        <v>205.6538</v>
      </c>
      <c r="J18" s="62">
        <v>1.573959</v>
      </c>
      <c r="K18" s="62">
        <v>1330.6</v>
      </c>
      <c r="L18" s="62">
        <v>1330.59</v>
      </c>
      <c r="M18" s="62">
        <v>0.999992</v>
      </c>
    </row>
    <row r="19">
      <c r="A19" s="60">
        <v>19.0</v>
      </c>
      <c r="B19" s="63" t="s">
        <v>148</v>
      </c>
      <c r="C19" s="62">
        <v>1.0</v>
      </c>
      <c r="D19" s="62">
        <v>0.47</v>
      </c>
      <c r="E19" s="62">
        <v>0.873333</v>
      </c>
      <c r="F19" s="62">
        <v>0.403333</v>
      </c>
      <c r="G19" s="62">
        <v>0.858156</v>
      </c>
      <c r="H19" s="62">
        <v>44.16082</v>
      </c>
      <c r="I19" s="62">
        <v>55.74501</v>
      </c>
      <c r="J19" s="62">
        <v>1.262318</v>
      </c>
      <c r="K19" s="62">
        <v>1330.965</v>
      </c>
      <c r="L19" s="62">
        <v>1329.852</v>
      </c>
      <c r="M19" s="62">
        <v>0.999164</v>
      </c>
    </row>
    <row r="20">
      <c r="A20" s="60">
        <v>20.0</v>
      </c>
      <c r="B20" s="63" t="s">
        <v>148</v>
      </c>
      <c r="C20" s="60">
        <v>1.0</v>
      </c>
      <c r="D20" s="60">
        <v>0.466667</v>
      </c>
      <c r="E20" s="60">
        <v>0.633333</v>
      </c>
      <c r="F20" s="60">
        <v>0.166667</v>
      </c>
      <c r="G20" s="60">
        <v>0.357143</v>
      </c>
      <c r="H20" s="60">
        <v>7.481012</v>
      </c>
      <c r="I20" s="60">
        <v>21.33554</v>
      </c>
      <c r="J20" s="60">
        <v>2.851959</v>
      </c>
      <c r="K20" s="60">
        <v>1331.66</v>
      </c>
      <c r="L20" s="60">
        <v>1331.66</v>
      </c>
      <c r="M20" s="60">
        <v>1.0</v>
      </c>
    </row>
    <row r="21">
      <c r="A21" s="60">
        <v>21.0</v>
      </c>
      <c r="B21" s="63" t="s">
        <v>148</v>
      </c>
      <c r="C21" s="60">
        <v>1.0</v>
      </c>
      <c r="D21" s="60">
        <v>0.523333</v>
      </c>
      <c r="E21" s="60">
        <v>0.873333</v>
      </c>
      <c r="F21" s="60">
        <v>0.35</v>
      </c>
      <c r="G21" s="60">
        <v>0.66879</v>
      </c>
      <c r="H21" s="60">
        <v>56.88273</v>
      </c>
      <c r="I21" s="60">
        <v>94.72058</v>
      </c>
      <c r="J21" s="60">
        <v>1.66519</v>
      </c>
      <c r="K21" s="60">
        <v>1330.16</v>
      </c>
      <c r="L21" s="60">
        <v>1331.66</v>
      </c>
      <c r="M21" s="60">
        <v>1.001128</v>
      </c>
    </row>
    <row r="22">
      <c r="A22" s="60">
        <v>22.0</v>
      </c>
      <c r="B22" s="63" t="s">
        <v>148</v>
      </c>
      <c r="C22" s="60">
        <v>1.0</v>
      </c>
      <c r="D22" s="60">
        <v>0.52</v>
      </c>
      <c r="E22" s="60">
        <v>0.87</v>
      </c>
      <c r="F22" s="60">
        <v>0.35</v>
      </c>
      <c r="G22" s="60">
        <v>0.673077</v>
      </c>
      <c r="H22" s="60">
        <v>72.3351</v>
      </c>
      <c r="I22" s="60">
        <v>134.2746</v>
      </c>
      <c r="J22" s="60">
        <v>1.856286</v>
      </c>
      <c r="K22" s="60">
        <v>1329.91</v>
      </c>
      <c r="L22" s="60">
        <v>1329.91</v>
      </c>
      <c r="M22" s="60">
        <v>1.0</v>
      </c>
    </row>
    <row r="23">
      <c r="A23" s="60">
        <v>23.0</v>
      </c>
      <c r="B23" s="63" t="s">
        <v>148</v>
      </c>
      <c r="C23" s="60">
        <v>1.0</v>
      </c>
      <c r="D23" s="60">
        <v>0.5</v>
      </c>
      <c r="E23" s="60">
        <v>0.88</v>
      </c>
      <c r="F23" s="60">
        <v>0.38</v>
      </c>
      <c r="G23" s="60">
        <v>0.76</v>
      </c>
      <c r="H23" s="60">
        <v>24.95073</v>
      </c>
      <c r="I23" s="60">
        <v>42.84591</v>
      </c>
      <c r="J23" s="60">
        <v>1.717221</v>
      </c>
      <c r="K23" s="60">
        <v>1334.898</v>
      </c>
      <c r="L23" s="60">
        <v>1337.145</v>
      </c>
      <c r="M23" s="60">
        <v>1.001683</v>
      </c>
    </row>
    <row r="24">
      <c r="A24" s="60">
        <v>24.0</v>
      </c>
      <c r="B24" s="63" t="s">
        <v>148</v>
      </c>
      <c r="C24" s="60">
        <v>1.0</v>
      </c>
      <c r="D24" s="60">
        <v>0.493333</v>
      </c>
      <c r="E24" s="60">
        <v>0.873333</v>
      </c>
      <c r="F24" s="60">
        <v>0.38</v>
      </c>
      <c r="G24" s="60">
        <v>0.77027</v>
      </c>
      <c r="H24" s="60">
        <v>16.63215</v>
      </c>
      <c r="I24" s="60">
        <v>34.22849</v>
      </c>
      <c r="J24" s="60">
        <v>2.057972</v>
      </c>
      <c r="K24" s="60">
        <v>1338.741</v>
      </c>
      <c r="L24" s="60">
        <v>1337.508</v>
      </c>
      <c r="M24" s="60">
        <v>0.999079</v>
      </c>
    </row>
    <row r="25">
      <c r="A25" s="60">
        <v>25.0</v>
      </c>
      <c r="B25" s="63" t="s">
        <v>148</v>
      </c>
      <c r="C25" s="60">
        <v>1.0</v>
      </c>
      <c r="D25" s="60">
        <v>0.473333</v>
      </c>
      <c r="E25" s="60">
        <v>0.873333</v>
      </c>
      <c r="F25" s="60">
        <v>0.4</v>
      </c>
      <c r="G25" s="60">
        <v>0.84507</v>
      </c>
      <c r="H25" s="60">
        <v>24.9236</v>
      </c>
      <c r="I25" s="60">
        <v>42.99755</v>
      </c>
      <c r="J25" s="60">
        <v>1.725174</v>
      </c>
      <c r="K25" s="60">
        <v>1366.004</v>
      </c>
      <c r="L25" s="60">
        <v>1366.004</v>
      </c>
      <c r="M25" s="60">
        <v>1.0</v>
      </c>
    </row>
    <row r="26">
      <c r="A26" s="60">
        <v>26.0</v>
      </c>
      <c r="B26" s="63" t="s">
        <v>148</v>
      </c>
      <c r="C26" s="60">
        <v>1.0</v>
      </c>
      <c r="D26" s="60">
        <v>0.543333</v>
      </c>
      <c r="E26" s="60">
        <v>0.883333</v>
      </c>
      <c r="F26" s="60">
        <v>0.34</v>
      </c>
      <c r="G26" s="60">
        <v>0.625767</v>
      </c>
      <c r="H26" s="60">
        <v>29.79064</v>
      </c>
      <c r="I26" s="60">
        <v>60.53067</v>
      </c>
      <c r="J26" s="60">
        <v>2.031869</v>
      </c>
      <c r="K26" s="60">
        <v>1359.254</v>
      </c>
      <c r="L26" s="60">
        <v>1359.254</v>
      </c>
      <c r="M26" s="60">
        <v>1.0</v>
      </c>
    </row>
    <row r="27">
      <c r="A27" s="60">
        <v>27.0</v>
      </c>
      <c r="B27" s="63" t="s">
        <v>148</v>
      </c>
      <c r="C27" s="60">
        <v>1.0</v>
      </c>
      <c r="D27" s="60">
        <v>0.496667</v>
      </c>
      <c r="E27" s="60">
        <v>0.88</v>
      </c>
      <c r="F27" s="60">
        <v>0.383333</v>
      </c>
      <c r="G27" s="60">
        <v>0.771812</v>
      </c>
      <c r="H27" s="60">
        <v>31.78026</v>
      </c>
      <c r="I27" s="60">
        <v>49.97846</v>
      </c>
      <c r="J27" s="60">
        <v>1.572626</v>
      </c>
      <c r="K27" s="60">
        <v>1359.004</v>
      </c>
      <c r="L27" s="60">
        <v>1359.004</v>
      </c>
      <c r="M27" s="60">
        <v>1.0</v>
      </c>
    </row>
    <row r="28">
      <c r="A28" s="60">
        <v>28.0</v>
      </c>
      <c r="B28" s="63" t="s">
        <v>148</v>
      </c>
      <c r="C28" s="60">
        <v>1.0</v>
      </c>
      <c r="D28" s="60">
        <v>0.473333</v>
      </c>
      <c r="E28" s="60">
        <v>0.87</v>
      </c>
      <c r="F28" s="60">
        <v>0.396667</v>
      </c>
      <c r="G28" s="60">
        <v>0.838028</v>
      </c>
      <c r="H28" s="60">
        <v>43.08657</v>
      </c>
      <c r="I28" s="60">
        <v>84.21537</v>
      </c>
      <c r="J28" s="60">
        <v>1.954562</v>
      </c>
      <c r="K28" s="60">
        <v>1357.578</v>
      </c>
      <c r="L28" s="60">
        <v>1357.506</v>
      </c>
      <c r="M28" s="60">
        <v>0.999947</v>
      </c>
    </row>
    <row r="29">
      <c r="A29" s="60">
        <v>29.0</v>
      </c>
      <c r="B29" s="63" t="s">
        <v>148</v>
      </c>
      <c r="C29" s="60">
        <v>1.0</v>
      </c>
      <c r="D29" s="60">
        <v>0.5</v>
      </c>
      <c r="E29" s="60">
        <v>0.87</v>
      </c>
      <c r="F29" s="60">
        <v>0.37</v>
      </c>
      <c r="G29" s="60">
        <v>0.74</v>
      </c>
      <c r="H29" s="60">
        <v>5.38774</v>
      </c>
      <c r="I29" s="60">
        <v>14.72274</v>
      </c>
      <c r="J29" s="60">
        <v>2.732637</v>
      </c>
      <c r="K29" s="60">
        <v>1357.079</v>
      </c>
      <c r="L29" s="60">
        <v>1357.078</v>
      </c>
      <c r="M29" s="60">
        <v>0.999999</v>
      </c>
    </row>
    <row r="30">
      <c r="A30" s="60">
        <v>30.0</v>
      </c>
      <c r="B30" s="63" t="s">
        <v>148</v>
      </c>
      <c r="C30" s="60">
        <v>1.0</v>
      </c>
      <c r="D30" s="60">
        <v>0.523333</v>
      </c>
      <c r="E30" s="60">
        <v>0.863333</v>
      </c>
      <c r="F30" s="60">
        <v>0.34</v>
      </c>
      <c r="G30" s="60">
        <v>0.649682</v>
      </c>
      <c r="H30" s="60">
        <v>13.72645</v>
      </c>
      <c r="I30" s="60">
        <v>25.43772</v>
      </c>
      <c r="J30" s="60">
        <v>1.85319</v>
      </c>
      <c r="K30" s="60">
        <v>1361.371</v>
      </c>
      <c r="L30" s="60">
        <v>1357.871</v>
      </c>
      <c r="M30" s="60">
        <v>0.997429</v>
      </c>
    </row>
    <row r="31">
      <c r="A31" s="60">
        <v>31.0</v>
      </c>
      <c r="B31" s="63" t="s">
        <v>152</v>
      </c>
      <c r="C31" s="60">
        <v>3.0</v>
      </c>
      <c r="D31" s="60">
        <v>0.503333</v>
      </c>
      <c r="E31" s="60">
        <v>0.69</v>
      </c>
      <c r="F31" s="60">
        <v>0.186667</v>
      </c>
      <c r="G31" s="60">
        <v>0.370861</v>
      </c>
      <c r="H31" s="60">
        <v>27.74474</v>
      </c>
      <c r="I31" s="60">
        <v>310.4356</v>
      </c>
      <c r="J31" s="60">
        <v>11.18899</v>
      </c>
      <c r="K31" s="60">
        <v>1361.371</v>
      </c>
      <c r="L31" s="60">
        <v>1361.168</v>
      </c>
      <c r="M31" s="60">
        <v>0.999851</v>
      </c>
    </row>
    <row r="32">
      <c r="A32" s="60">
        <v>32.0</v>
      </c>
      <c r="B32" s="63" t="s">
        <v>148</v>
      </c>
      <c r="C32" s="60">
        <v>1.0</v>
      </c>
      <c r="D32" s="60">
        <v>0.5</v>
      </c>
      <c r="E32" s="60">
        <v>0.87</v>
      </c>
      <c r="F32" s="60">
        <v>0.37</v>
      </c>
      <c r="G32" s="60">
        <v>0.74</v>
      </c>
      <c r="H32" s="60">
        <v>37.83323</v>
      </c>
      <c r="I32" s="60">
        <v>66.85962</v>
      </c>
      <c r="J32" s="60">
        <v>1.767219</v>
      </c>
      <c r="K32" s="60">
        <v>1359.371</v>
      </c>
      <c r="L32" s="60">
        <v>1359.371</v>
      </c>
      <c r="M32" s="60">
        <v>1.0</v>
      </c>
    </row>
    <row r="33">
      <c r="A33" s="60">
        <v>33.0</v>
      </c>
      <c r="B33" s="63" t="s">
        <v>151</v>
      </c>
      <c r="C33" s="60">
        <v>1.0</v>
      </c>
      <c r="D33" s="60">
        <v>0.603333</v>
      </c>
      <c r="E33" s="60">
        <v>0.87</v>
      </c>
      <c r="F33" s="60">
        <v>0.266667</v>
      </c>
      <c r="G33" s="60">
        <v>0.441989</v>
      </c>
      <c r="H33" s="60">
        <v>8.968534</v>
      </c>
      <c r="I33" s="60">
        <v>19.14043</v>
      </c>
      <c r="J33" s="60">
        <v>2.134177</v>
      </c>
      <c r="K33" s="60">
        <v>1359.379</v>
      </c>
      <c r="L33" s="60">
        <v>1359.879</v>
      </c>
      <c r="M33" s="60">
        <v>1.000368</v>
      </c>
    </row>
    <row r="34">
      <c r="A34" s="60">
        <v>34.0</v>
      </c>
      <c r="B34" s="63" t="s">
        <v>148</v>
      </c>
      <c r="C34" s="60">
        <v>1.0</v>
      </c>
      <c r="D34" s="60">
        <v>0.47</v>
      </c>
      <c r="E34" s="60">
        <v>0.873333</v>
      </c>
      <c r="F34" s="60">
        <v>0.403333</v>
      </c>
      <c r="G34" s="60">
        <v>0.858156</v>
      </c>
      <c r="H34" s="60">
        <v>16.55181</v>
      </c>
      <c r="I34" s="60">
        <v>32.33011</v>
      </c>
      <c r="J34" s="60">
        <v>1.953268</v>
      </c>
      <c r="K34" s="60">
        <v>1359.379</v>
      </c>
      <c r="L34" s="60">
        <v>1359.379</v>
      </c>
      <c r="M34" s="60">
        <v>1.0</v>
      </c>
    </row>
    <row r="35">
      <c r="A35" s="60">
        <v>35.0</v>
      </c>
      <c r="B35" s="63" t="s">
        <v>148</v>
      </c>
      <c r="C35" s="60">
        <v>1.0</v>
      </c>
      <c r="D35" s="60">
        <v>0.56</v>
      </c>
      <c r="E35" s="60">
        <v>0.87</v>
      </c>
      <c r="F35" s="60">
        <v>0.31</v>
      </c>
      <c r="G35" s="60">
        <v>0.553571</v>
      </c>
      <c r="H35" s="60">
        <v>12.20189</v>
      </c>
      <c r="I35" s="60">
        <v>27.44497</v>
      </c>
      <c r="J35" s="60">
        <v>2.24924</v>
      </c>
      <c r="K35" s="60">
        <v>1357.629</v>
      </c>
      <c r="L35" s="60">
        <v>1357.629</v>
      </c>
      <c r="M35" s="60">
        <v>1.0</v>
      </c>
    </row>
    <row r="36">
      <c r="A36" s="60">
        <v>36.0</v>
      </c>
      <c r="B36" s="63" t="s">
        <v>148</v>
      </c>
      <c r="C36" s="60">
        <v>1.0</v>
      </c>
      <c r="D36" s="60">
        <v>0.483333</v>
      </c>
      <c r="E36" s="60">
        <v>0.87</v>
      </c>
      <c r="F36" s="60">
        <v>0.386667</v>
      </c>
      <c r="G36" s="60">
        <v>0.8</v>
      </c>
      <c r="H36" s="60">
        <v>69.84186</v>
      </c>
      <c r="I36" s="60">
        <v>120.3774</v>
      </c>
      <c r="J36" s="60">
        <v>1.723571</v>
      </c>
      <c r="K36" s="60">
        <v>1364.383</v>
      </c>
      <c r="L36" s="60">
        <v>1364.379</v>
      </c>
      <c r="M36" s="60">
        <v>0.999997</v>
      </c>
    </row>
    <row r="37">
      <c r="A37" s="60">
        <v>37.0</v>
      </c>
      <c r="B37" s="63" t="s">
        <v>148</v>
      </c>
      <c r="C37" s="60">
        <v>1.0</v>
      </c>
      <c r="D37" s="60">
        <v>0.5</v>
      </c>
      <c r="E37" s="60">
        <v>0.88</v>
      </c>
      <c r="F37" s="60">
        <v>0.38</v>
      </c>
      <c r="G37" s="60">
        <v>0.76</v>
      </c>
      <c r="H37" s="60">
        <v>54.60155</v>
      </c>
      <c r="I37" s="60">
        <v>87.89812</v>
      </c>
      <c r="J37" s="60">
        <v>1.60981</v>
      </c>
      <c r="K37" s="60">
        <v>1359.637</v>
      </c>
      <c r="L37" s="60">
        <v>1359.637</v>
      </c>
      <c r="M37" s="60">
        <v>1.0</v>
      </c>
    </row>
    <row r="38">
      <c r="A38" s="60">
        <v>38.0</v>
      </c>
      <c r="B38" s="63" t="s">
        <v>148</v>
      </c>
      <c r="C38" s="60">
        <v>1.0</v>
      </c>
      <c r="D38" s="60">
        <v>0.503333</v>
      </c>
      <c r="E38" s="60">
        <v>0.683333</v>
      </c>
      <c r="F38" s="60">
        <v>0.18</v>
      </c>
      <c r="G38" s="60">
        <v>0.357616</v>
      </c>
      <c r="H38" s="60">
        <v>8.157789</v>
      </c>
      <c r="I38" s="60">
        <v>15.13132</v>
      </c>
      <c r="J38" s="60">
        <v>1.854831</v>
      </c>
      <c r="K38" s="60">
        <v>1358.746</v>
      </c>
      <c r="L38" s="60">
        <v>1358.637</v>
      </c>
      <c r="M38" s="60">
        <v>0.99992</v>
      </c>
    </row>
    <row r="39">
      <c r="A39" s="60">
        <v>39.0</v>
      </c>
      <c r="B39" s="63" t="s">
        <v>148</v>
      </c>
      <c r="C39" s="60">
        <v>1.0</v>
      </c>
      <c r="D39" s="60">
        <v>0.503333</v>
      </c>
      <c r="E39" s="60">
        <v>0.88</v>
      </c>
      <c r="F39" s="60">
        <v>0.376667</v>
      </c>
      <c r="G39" s="60">
        <v>0.748344</v>
      </c>
      <c r="H39" s="60">
        <v>16.68896</v>
      </c>
      <c r="I39" s="60">
        <v>36.97224</v>
      </c>
      <c r="J39" s="60">
        <v>2.215371</v>
      </c>
      <c r="K39" s="60">
        <v>1358.137</v>
      </c>
      <c r="L39" s="60">
        <v>1358.137</v>
      </c>
      <c r="M39" s="60">
        <v>1.0</v>
      </c>
    </row>
    <row r="40">
      <c r="A40" s="60">
        <v>40.0</v>
      </c>
      <c r="B40" s="63" t="s">
        <v>153</v>
      </c>
      <c r="C40" s="60">
        <v>2.0</v>
      </c>
      <c r="D40" s="60">
        <v>0.486667</v>
      </c>
      <c r="E40" s="60">
        <v>0.87</v>
      </c>
      <c r="F40" s="60">
        <v>0.383333</v>
      </c>
      <c r="G40" s="60">
        <v>0.787671</v>
      </c>
      <c r="H40" s="60">
        <v>26.77845</v>
      </c>
      <c r="I40" s="60">
        <v>206.0469</v>
      </c>
      <c r="J40" s="60">
        <v>7.694503</v>
      </c>
      <c r="K40" s="60">
        <v>1357.387</v>
      </c>
      <c r="L40" s="60">
        <v>1357.387</v>
      </c>
      <c r="M40" s="60">
        <v>1.0</v>
      </c>
    </row>
    <row r="41">
      <c r="A41" s="60">
        <v>41.0</v>
      </c>
      <c r="B41" s="63" t="s">
        <v>148</v>
      </c>
      <c r="C41" s="60">
        <v>1.0</v>
      </c>
      <c r="D41" s="60">
        <v>0.486667</v>
      </c>
      <c r="E41" s="60">
        <v>0.87</v>
      </c>
      <c r="F41" s="60">
        <v>0.383333</v>
      </c>
      <c r="G41" s="60">
        <v>0.787671</v>
      </c>
      <c r="H41" s="60">
        <v>87.48676</v>
      </c>
      <c r="I41" s="60">
        <v>154.5341</v>
      </c>
      <c r="J41" s="60">
        <v>1.766371</v>
      </c>
      <c r="K41" s="60">
        <v>1357.533</v>
      </c>
      <c r="L41" s="60">
        <v>1357.137</v>
      </c>
      <c r="M41" s="60">
        <v>0.999708</v>
      </c>
    </row>
    <row r="42">
      <c r="A42" s="60">
        <v>42.0</v>
      </c>
      <c r="B42" s="63" t="s">
        <v>148</v>
      </c>
      <c r="C42" s="60">
        <v>1.0</v>
      </c>
      <c r="D42" s="60">
        <v>0.526667</v>
      </c>
      <c r="E42" s="60">
        <v>0.893333</v>
      </c>
      <c r="F42" s="60">
        <v>0.366667</v>
      </c>
      <c r="G42" s="60">
        <v>0.696203</v>
      </c>
      <c r="H42" s="60">
        <v>12.08652</v>
      </c>
      <c r="I42" s="60">
        <v>20.7634</v>
      </c>
      <c r="J42" s="60">
        <v>1.717897</v>
      </c>
      <c r="K42" s="60">
        <v>1359.07</v>
      </c>
      <c r="L42" s="60">
        <v>1358.637</v>
      </c>
      <c r="M42" s="60">
        <v>0.999681</v>
      </c>
    </row>
    <row r="43">
      <c r="A43" s="60">
        <v>43.0</v>
      </c>
      <c r="B43" s="63" t="s">
        <v>148</v>
      </c>
      <c r="C43" s="60">
        <v>1.0</v>
      </c>
      <c r="D43" s="60">
        <v>0.49</v>
      </c>
      <c r="E43" s="60">
        <v>0.873333</v>
      </c>
      <c r="F43" s="60">
        <v>0.383333</v>
      </c>
      <c r="G43" s="60">
        <v>0.782313</v>
      </c>
      <c r="H43" s="60">
        <v>21.1963</v>
      </c>
      <c r="I43" s="60">
        <v>40.26013</v>
      </c>
      <c r="J43" s="60">
        <v>1.899394</v>
      </c>
      <c r="K43" s="60">
        <v>1360.973</v>
      </c>
      <c r="L43" s="60">
        <v>1359.844</v>
      </c>
      <c r="M43" s="60">
        <v>0.999171</v>
      </c>
    </row>
    <row r="44">
      <c r="A44" s="60">
        <v>44.0</v>
      </c>
      <c r="B44" s="63" t="s">
        <v>148</v>
      </c>
      <c r="C44" s="60">
        <v>1.0</v>
      </c>
      <c r="D44" s="60">
        <v>0.483333</v>
      </c>
      <c r="E44" s="60">
        <v>0.87</v>
      </c>
      <c r="F44" s="60">
        <v>0.386667</v>
      </c>
      <c r="G44" s="60">
        <v>0.8</v>
      </c>
      <c r="H44" s="60">
        <v>37.04884</v>
      </c>
      <c r="I44" s="60">
        <v>60.07393</v>
      </c>
      <c r="J44" s="60">
        <v>1.62148</v>
      </c>
      <c r="K44" s="60">
        <v>1360.137</v>
      </c>
      <c r="L44" s="60">
        <v>1361.137</v>
      </c>
      <c r="M44" s="60">
        <v>1.000735</v>
      </c>
    </row>
    <row r="45">
      <c r="A45" s="60">
        <v>45.0</v>
      </c>
      <c r="B45" s="63" t="s">
        <v>151</v>
      </c>
      <c r="C45" s="60">
        <v>1.0</v>
      </c>
      <c r="D45" s="60">
        <v>0.816667</v>
      </c>
      <c r="E45" s="60">
        <v>0.876667</v>
      </c>
      <c r="F45" s="60">
        <v>0.06</v>
      </c>
      <c r="G45" s="60">
        <v>0.073469</v>
      </c>
      <c r="H45" s="60">
        <v>55.55467</v>
      </c>
      <c r="I45" s="60">
        <v>98.64757</v>
      </c>
      <c r="J45" s="60">
        <v>1.775685</v>
      </c>
      <c r="K45" s="60">
        <v>1360.641</v>
      </c>
      <c r="L45" s="60">
        <v>1360.641</v>
      </c>
      <c r="M45" s="60">
        <v>1.0</v>
      </c>
    </row>
    <row r="46">
      <c r="A46" s="60">
        <v>46.0</v>
      </c>
      <c r="B46" s="63" t="s">
        <v>148</v>
      </c>
      <c r="C46" s="60">
        <v>1.0</v>
      </c>
      <c r="D46" s="60">
        <v>0.503333</v>
      </c>
      <c r="E46" s="60">
        <v>0.863333</v>
      </c>
      <c r="F46" s="60">
        <v>0.36</v>
      </c>
      <c r="G46" s="60">
        <v>0.715232</v>
      </c>
      <c r="H46" s="60">
        <v>3.835998</v>
      </c>
      <c r="I46" s="60">
        <v>12.9712</v>
      </c>
      <c r="J46" s="60">
        <v>3.381442</v>
      </c>
      <c r="K46" s="60">
        <v>1358.137</v>
      </c>
      <c r="L46" s="60">
        <v>1358.387</v>
      </c>
      <c r="M46" s="60">
        <v>1.000184</v>
      </c>
    </row>
    <row r="47">
      <c r="A47" s="60">
        <v>47.0</v>
      </c>
      <c r="B47" s="63" t="s">
        <v>148</v>
      </c>
      <c r="C47" s="60">
        <v>1.0</v>
      </c>
      <c r="D47" s="60">
        <v>0.493333</v>
      </c>
      <c r="E47" s="60">
        <v>0.87</v>
      </c>
      <c r="F47" s="60">
        <v>0.376667</v>
      </c>
      <c r="G47" s="60">
        <v>0.763514</v>
      </c>
      <c r="H47" s="60">
        <v>3.858068</v>
      </c>
      <c r="I47" s="60">
        <v>12.68593</v>
      </c>
      <c r="J47" s="60">
        <v>3.288157</v>
      </c>
      <c r="K47" s="60">
        <v>1358.137</v>
      </c>
      <c r="L47" s="60">
        <v>1358.137</v>
      </c>
      <c r="M47" s="60">
        <v>1.0</v>
      </c>
    </row>
    <row r="48">
      <c r="A48" s="60">
        <v>48.0</v>
      </c>
      <c r="B48" s="63" t="s">
        <v>151</v>
      </c>
      <c r="C48" s="60">
        <v>1.0</v>
      </c>
      <c r="D48" s="60">
        <v>0.733333</v>
      </c>
      <c r="E48" s="60">
        <v>0.876667</v>
      </c>
      <c r="F48" s="60">
        <v>0.143333</v>
      </c>
      <c r="G48" s="60">
        <v>0.195455</v>
      </c>
      <c r="H48" s="60">
        <v>17.22585</v>
      </c>
      <c r="I48" s="60">
        <v>35.95056</v>
      </c>
      <c r="J48" s="60">
        <v>2.087013</v>
      </c>
      <c r="K48" s="60">
        <v>1358.637</v>
      </c>
      <c r="L48" s="60">
        <v>1358.637</v>
      </c>
      <c r="M48" s="60">
        <v>1.0</v>
      </c>
    </row>
    <row r="49">
      <c r="A49" s="60">
        <v>49.0</v>
      </c>
      <c r="B49" s="63" t="s">
        <v>151</v>
      </c>
      <c r="C49" s="60">
        <v>1.0</v>
      </c>
      <c r="D49" s="60">
        <v>0.87</v>
      </c>
      <c r="E49" s="60">
        <v>0.88</v>
      </c>
      <c r="F49" s="60">
        <v>0.01</v>
      </c>
      <c r="G49" s="60">
        <v>0.011494</v>
      </c>
      <c r="H49" s="60">
        <v>76.27744</v>
      </c>
      <c r="I49" s="60">
        <v>133.171</v>
      </c>
      <c r="J49" s="60">
        <v>1.745877</v>
      </c>
      <c r="K49" s="60">
        <v>1362.137</v>
      </c>
      <c r="L49" s="60">
        <v>1362.07</v>
      </c>
      <c r="M49" s="60">
        <v>0.999951</v>
      </c>
    </row>
    <row r="50">
      <c r="A50" s="60">
        <v>50.0</v>
      </c>
      <c r="B50" s="63" t="s">
        <v>148</v>
      </c>
      <c r="C50" s="60">
        <v>1.0</v>
      </c>
      <c r="D50" s="60">
        <v>0.506667</v>
      </c>
      <c r="E50" s="60">
        <v>0.86</v>
      </c>
      <c r="F50" s="60">
        <v>0.353333</v>
      </c>
      <c r="G50" s="60">
        <v>0.697368</v>
      </c>
      <c r="H50" s="60">
        <v>8.432832</v>
      </c>
      <c r="I50" s="60">
        <v>16.99992</v>
      </c>
      <c r="J50" s="60">
        <v>2.015921</v>
      </c>
      <c r="K50" s="60">
        <v>1358.137</v>
      </c>
      <c r="L50" s="60">
        <v>1358.137</v>
      </c>
      <c r="M50" s="60">
        <v>1.0</v>
      </c>
    </row>
    <row r="51">
      <c r="A51" s="60">
        <v>51.0</v>
      </c>
      <c r="B51" s="63" t="s">
        <v>148</v>
      </c>
      <c r="C51" s="60">
        <v>1.0</v>
      </c>
      <c r="D51" s="60">
        <v>0.543333</v>
      </c>
      <c r="E51" s="60">
        <v>0.876667</v>
      </c>
      <c r="F51" s="60">
        <v>0.333333</v>
      </c>
      <c r="G51" s="60">
        <v>0.613497</v>
      </c>
      <c r="H51" s="60">
        <v>60.87634</v>
      </c>
      <c r="I51" s="60">
        <v>74.2674</v>
      </c>
      <c r="J51" s="60">
        <v>1.219972</v>
      </c>
      <c r="K51" s="60">
        <v>1358.887</v>
      </c>
      <c r="L51" s="60">
        <v>1358.887</v>
      </c>
      <c r="M51" s="60">
        <v>1.0</v>
      </c>
    </row>
    <row r="52">
      <c r="A52" s="60">
        <v>52.0</v>
      </c>
      <c r="B52" s="63" t="s">
        <v>148</v>
      </c>
      <c r="C52" s="60">
        <v>1.0</v>
      </c>
      <c r="D52" s="60">
        <v>0.466667</v>
      </c>
      <c r="E52" s="60">
        <v>0.87</v>
      </c>
      <c r="F52" s="60">
        <v>0.403333</v>
      </c>
      <c r="G52" s="60">
        <v>0.864286</v>
      </c>
      <c r="H52" s="60">
        <v>88.40751</v>
      </c>
      <c r="I52" s="60">
        <v>168.1725</v>
      </c>
      <c r="J52" s="60">
        <v>1.902242</v>
      </c>
      <c r="K52" s="60">
        <v>1360.941</v>
      </c>
      <c r="L52" s="60">
        <v>1364.439</v>
      </c>
      <c r="M52" s="60">
        <v>1.00257</v>
      </c>
    </row>
    <row r="53">
      <c r="A53" s="60">
        <v>53.0</v>
      </c>
      <c r="B53" s="63" t="s">
        <v>114</v>
      </c>
      <c r="C53" s="60">
        <v>1.0</v>
      </c>
      <c r="D53" s="60">
        <v>0.496667</v>
      </c>
      <c r="E53" s="60">
        <v>0.773333</v>
      </c>
      <c r="F53" s="60">
        <v>0.276667</v>
      </c>
      <c r="G53" s="60">
        <v>0.557047</v>
      </c>
      <c r="H53" s="60">
        <v>21.75781</v>
      </c>
      <c r="I53" s="60">
        <v>41.78698</v>
      </c>
      <c r="J53" s="60">
        <v>1.920551</v>
      </c>
      <c r="K53" s="60">
        <v>1282.315</v>
      </c>
      <c r="L53" s="60">
        <v>1262.327</v>
      </c>
      <c r="M53" s="60">
        <v>0.984412</v>
      </c>
    </row>
    <row r="54">
      <c r="A54" s="60">
        <v>54.0</v>
      </c>
      <c r="B54" s="63" t="s">
        <v>114</v>
      </c>
      <c r="C54" s="60">
        <v>1.0</v>
      </c>
      <c r="D54" s="60">
        <v>0.496667</v>
      </c>
      <c r="E54" s="60">
        <v>0.856667</v>
      </c>
      <c r="F54" s="60">
        <v>0.36</v>
      </c>
      <c r="G54" s="60">
        <v>0.724832</v>
      </c>
      <c r="H54" s="60">
        <v>21.9578</v>
      </c>
      <c r="I54" s="60">
        <v>40.37481</v>
      </c>
      <c r="J54" s="60">
        <v>1.838745</v>
      </c>
      <c r="K54" s="60">
        <v>1302.864</v>
      </c>
      <c r="L54" s="60">
        <v>1301.817</v>
      </c>
      <c r="M54" s="60">
        <v>0.999196</v>
      </c>
    </row>
    <row r="55">
      <c r="A55" s="60">
        <v>55.0</v>
      </c>
      <c r="B55" s="63" t="s">
        <v>114</v>
      </c>
      <c r="C55" s="60">
        <v>1.0</v>
      </c>
      <c r="D55" s="60">
        <v>0.496667</v>
      </c>
      <c r="E55" s="60">
        <v>0.716667</v>
      </c>
      <c r="F55" s="60">
        <v>0.22</v>
      </c>
      <c r="G55" s="60">
        <v>0.442953</v>
      </c>
      <c r="H55" s="60">
        <v>22.10616</v>
      </c>
      <c r="I55" s="60">
        <v>64.49523</v>
      </c>
      <c r="J55" s="60">
        <v>2.917523</v>
      </c>
      <c r="K55" s="60">
        <v>1309.956</v>
      </c>
      <c r="L55" s="60">
        <v>1310.42</v>
      </c>
      <c r="M55" s="60">
        <v>1.000354</v>
      </c>
    </row>
    <row r="56">
      <c r="A56" s="60">
        <v>56.0</v>
      </c>
      <c r="B56" s="63" t="s">
        <v>114</v>
      </c>
      <c r="C56" s="60">
        <v>1.0</v>
      </c>
      <c r="D56" s="60">
        <v>0.496667</v>
      </c>
      <c r="E56" s="60">
        <v>0.853333</v>
      </c>
      <c r="F56" s="60">
        <v>0.356667</v>
      </c>
      <c r="G56" s="60">
        <v>0.718121</v>
      </c>
      <c r="H56" s="60">
        <v>23.09815</v>
      </c>
      <c r="I56" s="60">
        <v>44.49412</v>
      </c>
      <c r="J56" s="60">
        <v>1.926307</v>
      </c>
      <c r="K56" s="60">
        <v>1313.806</v>
      </c>
      <c r="L56" s="60">
        <v>1312.168</v>
      </c>
      <c r="M56" s="60">
        <v>0.998754</v>
      </c>
    </row>
    <row r="57">
      <c r="A57" s="60">
        <v>57.0</v>
      </c>
      <c r="B57" s="63" t="s">
        <v>114</v>
      </c>
      <c r="C57" s="60">
        <v>1.0</v>
      </c>
      <c r="D57" s="60">
        <v>0.496667</v>
      </c>
      <c r="E57" s="60">
        <v>0.846667</v>
      </c>
      <c r="F57" s="60">
        <v>0.35</v>
      </c>
      <c r="G57" s="60">
        <v>0.704698</v>
      </c>
      <c r="H57" s="60">
        <v>22.42203</v>
      </c>
      <c r="I57" s="60">
        <v>42.29421</v>
      </c>
      <c r="J57" s="60">
        <v>1.88628</v>
      </c>
      <c r="K57" s="60">
        <v>1319.828</v>
      </c>
      <c r="L57" s="60">
        <v>1314.668</v>
      </c>
      <c r="M57" s="60">
        <v>0.99609</v>
      </c>
    </row>
    <row r="58">
      <c r="A58" s="60">
        <v>58.0</v>
      </c>
      <c r="B58" s="63" t="s">
        <v>154</v>
      </c>
      <c r="C58" s="60">
        <v>1.0</v>
      </c>
      <c r="D58" s="60">
        <v>0.0</v>
      </c>
      <c r="E58" s="60">
        <v>0.87</v>
      </c>
      <c r="F58" s="60">
        <v>0.87</v>
      </c>
      <c r="G58" s="63" t="s">
        <v>35</v>
      </c>
      <c r="H58" s="60">
        <v>25.17414</v>
      </c>
      <c r="I58" s="60">
        <v>40.69449</v>
      </c>
      <c r="J58" s="60">
        <v>1.61652</v>
      </c>
      <c r="K58" s="60">
        <v>1322.777</v>
      </c>
      <c r="L58" s="60">
        <v>1322.777</v>
      </c>
      <c r="M58" s="60">
        <v>1.0</v>
      </c>
    </row>
    <row r="59">
      <c r="A59" s="60">
        <v>59.0</v>
      </c>
      <c r="B59" s="63" t="s">
        <v>154</v>
      </c>
      <c r="C59" s="60">
        <v>1.0</v>
      </c>
      <c r="D59" s="60">
        <v>0.0</v>
      </c>
      <c r="E59" s="60">
        <v>0.766667</v>
      </c>
      <c r="F59" s="60">
        <v>0.766667</v>
      </c>
      <c r="G59" s="63" t="s">
        <v>35</v>
      </c>
      <c r="H59" s="60">
        <v>30.36289</v>
      </c>
      <c r="I59" s="60">
        <v>45.68025</v>
      </c>
      <c r="J59" s="60">
        <v>1.504476</v>
      </c>
      <c r="K59" s="60">
        <v>1321.281</v>
      </c>
      <c r="L59" s="60">
        <v>1321.031</v>
      </c>
      <c r="M59" s="60">
        <v>0.999811</v>
      </c>
    </row>
    <row r="60">
      <c r="A60" s="60">
        <v>60.0</v>
      </c>
      <c r="B60" s="63" t="s">
        <v>154</v>
      </c>
      <c r="C60" s="60">
        <v>1.0</v>
      </c>
      <c r="D60" s="60">
        <v>0.0</v>
      </c>
      <c r="E60" s="60">
        <v>0.883333</v>
      </c>
      <c r="F60" s="60">
        <v>0.883333</v>
      </c>
      <c r="G60" s="63" t="s">
        <v>35</v>
      </c>
      <c r="H60" s="60">
        <v>18.00222</v>
      </c>
      <c r="I60" s="60">
        <v>28.44161</v>
      </c>
      <c r="J60" s="60">
        <v>1.579894</v>
      </c>
      <c r="K60" s="60">
        <v>1320.031</v>
      </c>
      <c r="L60" s="60">
        <v>1321.281</v>
      </c>
      <c r="M60" s="60">
        <v>1.000947</v>
      </c>
    </row>
    <row r="61">
      <c r="A61" s="60">
        <v>61.0</v>
      </c>
      <c r="B61" s="63" t="s">
        <v>154</v>
      </c>
      <c r="C61" s="60">
        <v>1.0</v>
      </c>
      <c r="D61" s="60">
        <v>0.0</v>
      </c>
      <c r="E61" s="60">
        <v>0.87</v>
      </c>
      <c r="F61" s="60">
        <v>0.87</v>
      </c>
      <c r="G61" s="63" t="s">
        <v>35</v>
      </c>
      <c r="H61" s="60">
        <v>18.69222</v>
      </c>
      <c r="I61" s="60">
        <v>28.3392</v>
      </c>
      <c r="J61" s="60">
        <v>1.516096</v>
      </c>
      <c r="K61" s="60">
        <v>1320.031</v>
      </c>
      <c r="L61" s="60">
        <v>1319.816</v>
      </c>
      <c r="M61" s="60">
        <v>0.999837</v>
      </c>
    </row>
    <row r="62">
      <c r="A62" s="60">
        <v>62.0</v>
      </c>
      <c r="B62" s="63" t="s">
        <v>154</v>
      </c>
      <c r="C62" s="60">
        <v>1.0</v>
      </c>
      <c r="D62" s="60">
        <v>0.0</v>
      </c>
      <c r="E62" s="60">
        <v>0.79</v>
      </c>
      <c r="F62" s="60">
        <v>0.79</v>
      </c>
      <c r="G62" s="63" t="s">
        <v>35</v>
      </c>
      <c r="H62" s="60">
        <v>28.40599</v>
      </c>
      <c r="I62" s="60">
        <v>42.53294</v>
      </c>
      <c r="J62" s="60">
        <v>1.497323</v>
      </c>
      <c r="K62" s="60">
        <v>1323.031</v>
      </c>
      <c r="L62" s="60">
        <v>1319.281</v>
      </c>
      <c r="M62" s="60">
        <v>0.997166</v>
      </c>
    </row>
    <row r="63">
      <c r="A63" s="60">
        <v>63.0</v>
      </c>
      <c r="B63" s="63" t="s">
        <v>154</v>
      </c>
      <c r="C63" s="60">
        <v>1.0</v>
      </c>
      <c r="D63" s="60">
        <v>0.0</v>
      </c>
      <c r="E63" s="60">
        <v>0.843333</v>
      </c>
      <c r="F63" s="60">
        <v>0.843333</v>
      </c>
      <c r="G63" s="63" t="s">
        <v>35</v>
      </c>
      <c r="H63" s="60">
        <v>24.08755</v>
      </c>
      <c r="I63" s="60">
        <v>37.40801</v>
      </c>
      <c r="J63" s="60">
        <v>1.553002</v>
      </c>
      <c r="K63" s="60">
        <v>1320.784</v>
      </c>
      <c r="L63" s="60">
        <v>1323.031</v>
      </c>
      <c r="M63" s="60">
        <v>1.001702</v>
      </c>
    </row>
    <row r="64">
      <c r="A64" s="60">
        <v>64.0</v>
      </c>
      <c r="B64" s="63" t="s">
        <v>154</v>
      </c>
      <c r="C64" s="60">
        <v>1.0</v>
      </c>
      <c r="D64" s="60">
        <v>0.0</v>
      </c>
      <c r="E64" s="60">
        <v>0.796667</v>
      </c>
      <c r="F64" s="60">
        <v>0.796667</v>
      </c>
      <c r="G64" s="63" t="s">
        <v>35</v>
      </c>
      <c r="H64" s="60">
        <v>21.19527</v>
      </c>
      <c r="I64" s="60">
        <v>32.17221</v>
      </c>
      <c r="J64" s="60">
        <v>1.517896</v>
      </c>
      <c r="K64" s="60">
        <v>1323.535</v>
      </c>
      <c r="L64" s="60">
        <v>1323.406</v>
      </c>
      <c r="M64" s="60">
        <v>0.999903</v>
      </c>
    </row>
    <row r="65">
      <c r="A65" s="60">
        <v>65.0</v>
      </c>
      <c r="B65" s="63" t="s">
        <v>154</v>
      </c>
      <c r="C65" s="60">
        <v>1.0</v>
      </c>
      <c r="D65" s="60">
        <v>0.0</v>
      </c>
      <c r="E65" s="60">
        <v>0.813333</v>
      </c>
      <c r="F65" s="60">
        <v>0.813333</v>
      </c>
      <c r="G65" s="63" t="s">
        <v>35</v>
      </c>
      <c r="H65" s="60">
        <v>22.42962</v>
      </c>
      <c r="I65" s="60">
        <v>34.02026</v>
      </c>
      <c r="J65" s="60">
        <v>1.516756</v>
      </c>
      <c r="K65" s="60">
        <v>1323.434</v>
      </c>
      <c r="L65" s="60">
        <v>1321.785</v>
      </c>
      <c r="M65" s="60">
        <v>0.998754</v>
      </c>
    </row>
    <row r="66">
      <c r="A66" s="60">
        <v>66.0</v>
      </c>
      <c r="B66" s="63" t="s">
        <v>155</v>
      </c>
      <c r="C66" s="60">
        <v>1.0</v>
      </c>
      <c r="D66" s="60">
        <v>0.496667</v>
      </c>
      <c r="E66" s="60">
        <v>0.873333</v>
      </c>
      <c r="F66" s="60">
        <v>0.376667</v>
      </c>
      <c r="G66" s="60">
        <v>0.758389</v>
      </c>
      <c r="H66" s="60">
        <v>19.12823</v>
      </c>
      <c r="I66" s="60">
        <v>80.48728</v>
      </c>
      <c r="J66" s="60">
        <v>4.207776</v>
      </c>
      <c r="K66" s="60">
        <v>1318.66</v>
      </c>
      <c r="L66" s="60">
        <v>1323.559</v>
      </c>
      <c r="M66" s="60">
        <v>1.003715</v>
      </c>
    </row>
    <row r="67">
      <c r="A67" s="60">
        <v>67.0</v>
      </c>
      <c r="B67" s="63" t="s">
        <v>155</v>
      </c>
      <c r="C67" s="60">
        <v>1.0</v>
      </c>
      <c r="D67" s="60">
        <v>0.496667</v>
      </c>
      <c r="E67" s="60">
        <v>0.87</v>
      </c>
      <c r="F67" s="60">
        <v>0.373333</v>
      </c>
      <c r="G67" s="60">
        <v>0.751678</v>
      </c>
      <c r="H67" s="60">
        <v>29.31257</v>
      </c>
      <c r="I67" s="60">
        <v>60.99419</v>
      </c>
      <c r="J67" s="60">
        <v>2.08082</v>
      </c>
      <c r="K67" s="60">
        <v>1324.025</v>
      </c>
      <c r="L67" s="60">
        <v>1318.597</v>
      </c>
      <c r="M67" s="60">
        <v>0.995901</v>
      </c>
    </row>
    <row r="68">
      <c r="A68" s="60">
        <v>68.0</v>
      </c>
      <c r="B68" s="63" t="s">
        <v>155</v>
      </c>
      <c r="C68" s="60">
        <v>1.0</v>
      </c>
      <c r="D68" s="60">
        <v>0.496667</v>
      </c>
      <c r="E68" s="60">
        <v>0.6</v>
      </c>
      <c r="F68" s="60">
        <v>0.103333</v>
      </c>
      <c r="G68" s="60">
        <v>0.208054</v>
      </c>
      <c r="H68" s="60">
        <v>17.74846</v>
      </c>
      <c r="I68" s="60">
        <v>126.8845</v>
      </c>
      <c r="J68" s="60">
        <v>7.149042</v>
      </c>
      <c r="K68" s="60">
        <v>1321.754</v>
      </c>
      <c r="L68" s="60">
        <v>1324.254</v>
      </c>
      <c r="M68" s="60">
        <v>1.001891</v>
      </c>
    </row>
    <row r="69">
      <c r="A69" s="60">
        <v>69.0</v>
      </c>
      <c r="B69" s="63" t="s">
        <v>155</v>
      </c>
      <c r="C69" s="60">
        <v>1.0</v>
      </c>
      <c r="D69" s="60">
        <v>0.496667</v>
      </c>
      <c r="E69" s="60">
        <v>0.823333</v>
      </c>
      <c r="F69" s="60">
        <v>0.326667</v>
      </c>
      <c r="G69" s="60">
        <v>0.657718</v>
      </c>
      <c r="H69" s="60">
        <v>26.03915</v>
      </c>
      <c r="I69" s="60">
        <v>59.56209</v>
      </c>
      <c r="J69" s="60">
        <v>2.287406</v>
      </c>
      <c r="K69" s="60">
        <v>1322.507</v>
      </c>
      <c r="L69" s="60">
        <v>1324.736</v>
      </c>
      <c r="M69" s="60">
        <v>1.001685</v>
      </c>
    </row>
    <row r="70">
      <c r="A70" s="60">
        <v>70.0</v>
      </c>
      <c r="B70" s="63" t="s">
        <v>155</v>
      </c>
      <c r="C70" s="60">
        <v>1.0</v>
      </c>
      <c r="D70" s="60">
        <v>0.64</v>
      </c>
      <c r="E70" s="60">
        <v>0.83</v>
      </c>
      <c r="F70" s="60">
        <v>0.19</v>
      </c>
      <c r="G70" s="60">
        <v>0.296875</v>
      </c>
      <c r="H70" s="60">
        <v>35.49553</v>
      </c>
      <c r="I70" s="60">
        <v>290.6406</v>
      </c>
      <c r="J70" s="60">
        <v>8.188091</v>
      </c>
      <c r="K70" s="60">
        <v>1322.519</v>
      </c>
      <c r="L70" s="60">
        <v>1323.508</v>
      </c>
      <c r="M70" s="60">
        <v>1.000748</v>
      </c>
    </row>
    <row r="71">
      <c r="A71" s="60">
        <v>71.0</v>
      </c>
      <c r="B71" s="63" t="s">
        <v>155</v>
      </c>
      <c r="C71" s="60">
        <v>1.0</v>
      </c>
      <c r="D71" s="60">
        <v>0.496667</v>
      </c>
      <c r="E71" s="60">
        <v>0.873333</v>
      </c>
      <c r="F71" s="60">
        <v>0.376667</v>
      </c>
      <c r="G71" s="60">
        <v>0.758389</v>
      </c>
      <c r="H71" s="60">
        <v>21.7765</v>
      </c>
      <c r="I71" s="60">
        <v>106.0344</v>
      </c>
      <c r="J71" s="60">
        <v>4.86921</v>
      </c>
      <c r="K71" s="60">
        <v>1321.781</v>
      </c>
      <c r="L71" s="60">
        <v>1321.618</v>
      </c>
      <c r="M71" s="60">
        <v>0.999876</v>
      </c>
    </row>
    <row r="72">
      <c r="A72" s="60">
        <v>72.0</v>
      </c>
      <c r="B72" s="63" t="s">
        <v>156</v>
      </c>
      <c r="C72" s="60">
        <v>2.0</v>
      </c>
      <c r="D72" s="60">
        <v>0.496667</v>
      </c>
      <c r="E72" s="60">
        <v>0.716667</v>
      </c>
      <c r="F72" s="60">
        <v>0.22</v>
      </c>
      <c r="G72" s="60">
        <v>0.442953</v>
      </c>
      <c r="H72" s="60">
        <v>17.80286</v>
      </c>
      <c r="I72" s="60">
        <v>250.6756</v>
      </c>
      <c r="J72" s="60">
        <v>14.08064</v>
      </c>
      <c r="K72" s="60">
        <v>1321.281</v>
      </c>
      <c r="L72" s="60">
        <v>1321.281</v>
      </c>
      <c r="M72" s="60">
        <v>1.0</v>
      </c>
    </row>
    <row r="75">
      <c r="B75" s="39" t="s">
        <v>19</v>
      </c>
      <c r="C75" s="18">
        <f t="shared" ref="C75:M75" si="1">AVERAGE(C2:C72)</f>
        <v>1.098591549</v>
      </c>
      <c r="D75" s="18">
        <f t="shared" si="1"/>
        <v>0.4696713944</v>
      </c>
      <c r="E75" s="18">
        <f t="shared" si="1"/>
        <v>0.8356337324</v>
      </c>
      <c r="F75" s="18">
        <f t="shared" si="1"/>
        <v>0.3659624507</v>
      </c>
      <c r="G75" s="18">
        <f t="shared" si="1"/>
        <v>0.6114313651</v>
      </c>
      <c r="H75" s="18">
        <f t="shared" si="1"/>
        <v>28.05186566</v>
      </c>
      <c r="I75" s="18">
        <f t="shared" si="1"/>
        <v>67.60144779</v>
      </c>
      <c r="J75" s="18">
        <f t="shared" si="1"/>
        <v>2.933844141</v>
      </c>
      <c r="K75" s="18">
        <f t="shared" si="1"/>
        <v>1336.854493</v>
      </c>
      <c r="L75" s="18">
        <f t="shared" si="1"/>
        <v>1336.122944</v>
      </c>
      <c r="M75" s="18">
        <f t="shared" si="1"/>
        <v>0.9994329155</v>
      </c>
    </row>
    <row r="76">
      <c r="B76" s="39" t="s">
        <v>20</v>
      </c>
      <c r="C76" s="18">
        <f t="shared" ref="C76:M76" si="2">MAX(C2:C72)</f>
        <v>3</v>
      </c>
      <c r="D76" s="18">
        <f t="shared" si="2"/>
        <v>0.873333</v>
      </c>
      <c r="E76" s="18">
        <f t="shared" si="2"/>
        <v>0.893333</v>
      </c>
      <c r="F76" s="18">
        <f t="shared" si="2"/>
        <v>0.883333</v>
      </c>
      <c r="G76" s="18">
        <f t="shared" si="2"/>
        <v>0.864286</v>
      </c>
      <c r="H76" s="18">
        <f t="shared" si="2"/>
        <v>130.6602</v>
      </c>
      <c r="I76" s="18">
        <f t="shared" si="2"/>
        <v>310.4356</v>
      </c>
      <c r="J76" s="18">
        <f t="shared" si="2"/>
        <v>16.34776</v>
      </c>
      <c r="K76" s="18">
        <f t="shared" si="2"/>
        <v>1366.004</v>
      </c>
      <c r="L76" s="18">
        <f t="shared" si="2"/>
        <v>1366.004</v>
      </c>
      <c r="M76" s="18">
        <f t="shared" si="2"/>
        <v>1.003715</v>
      </c>
    </row>
    <row r="77">
      <c r="B77" s="39" t="s">
        <v>21</v>
      </c>
      <c r="C77" s="18">
        <f t="shared" ref="C77:M77" si="3">MIN(C2:C72)</f>
        <v>1</v>
      </c>
      <c r="D77" s="18">
        <f t="shared" si="3"/>
        <v>0</v>
      </c>
      <c r="E77" s="18">
        <f t="shared" si="3"/>
        <v>0.6</v>
      </c>
      <c r="F77" s="18">
        <f t="shared" si="3"/>
        <v>-0.01</v>
      </c>
      <c r="G77" s="18">
        <f t="shared" si="3"/>
        <v>-0.01145</v>
      </c>
      <c r="H77" s="18">
        <f t="shared" si="3"/>
        <v>3.49745</v>
      </c>
      <c r="I77" s="18">
        <f t="shared" si="3"/>
        <v>9.664973</v>
      </c>
      <c r="J77" s="18">
        <f t="shared" si="3"/>
        <v>1.219972</v>
      </c>
      <c r="K77" s="18">
        <f t="shared" si="3"/>
        <v>1281.216</v>
      </c>
      <c r="L77" s="18">
        <f t="shared" si="3"/>
        <v>1258.488</v>
      </c>
      <c r="M77" s="18">
        <f t="shared" si="3"/>
        <v>0.98226</v>
      </c>
    </row>
    <row r="79">
      <c r="C79" s="60">
        <v>1.0</v>
      </c>
      <c r="D79" s="60">
        <v>0.0</v>
      </c>
      <c r="E79" s="60">
        <v>0.883333</v>
      </c>
      <c r="F79" s="60">
        <v>0.883333</v>
      </c>
      <c r="G79" s="63" t="s">
        <v>35</v>
      </c>
      <c r="H79" s="60">
        <v>18.00222</v>
      </c>
      <c r="I79" s="60">
        <v>28.44161</v>
      </c>
      <c r="J79" s="60">
        <v>1.579894</v>
      </c>
      <c r="K79" s="60">
        <v>1320.031</v>
      </c>
      <c r="L79" s="60">
        <v>1321.281</v>
      </c>
      <c r="M79" s="60">
        <v>1.000947</v>
      </c>
    </row>
    <row r="80">
      <c r="C80" s="60">
        <v>1.0</v>
      </c>
      <c r="D80" s="60">
        <v>0.873333</v>
      </c>
      <c r="E80" s="60">
        <v>0.863333</v>
      </c>
      <c r="F80" s="60">
        <v>-0.01</v>
      </c>
      <c r="G80" s="60">
        <v>-0.01145</v>
      </c>
      <c r="H80" s="60">
        <v>22.9766</v>
      </c>
      <c r="I80" s="60">
        <v>71.85379</v>
      </c>
      <c r="J80" s="60">
        <v>3.127259</v>
      </c>
      <c r="K80" s="60">
        <v>1325.528</v>
      </c>
      <c r="L80" s="60">
        <v>1326.223</v>
      </c>
      <c r="M80" s="60">
        <v>1.000524</v>
      </c>
    </row>
    <row r="81">
      <c r="A81" s="39"/>
      <c r="B81" s="39"/>
      <c r="C81" s="60"/>
      <c r="D81" s="60"/>
      <c r="E81" s="60"/>
      <c r="F81" s="60"/>
      <c r="G81" s="63"/>
      <c r="H81" s="60"/>
      <c r="I81" s="60"/>
      <c r="J81" s="60"/>
      <c r="K81" s="60"/>
      <c r="L81" s="60"/>
      <c r="M81" s="60"/>
    </row>
    <row r="82">
      <c r="A82" s="39"/>
      <c r="B82" s="39"/>
      <c r="C82" s="60"/>
      <c r="D82" s="60"/>
      <c r="E82" s="60"/>
      <c r="F82" s="60"/>
      <c r="G82" s="63"/>
      <c r="H82" s="60"/>
      <c r="I82" s="60"/>
      <c r="J82" s="60"/>
      <c r="K82" s="60"/>
      <c r="L82" s="60"/>
      <c r="M82" s="60"/>
    </row>
    <row r="83">
      <c r="A83" s="39" t="s">
        <v>157</v>
      </c>
      <c r="B83" s="39" t="s">
        <v>158</v>
      </c>
      <c r="C83" s="60">
        <v>1.0</v>
      </c>
      <c r="D83" s="60">
        <v>0.0</v>
      </c>
      <c r="E83" s="60">
        <v>0.883333</v>
      </c>
      <c r="F83" s="60">
        <v>0.883333</v>
      </c>
      <c r="G83" s="63" t="s">
        <v>35</v>
      </c>
      <c r="H83" s="60">
        <v>18.00222</v>
      </c>
      <c r="I83" s="60">
        <v>28.44161</v>
      </c>
      <c r="J83" s="60">
        <v>1.579894</v>
      </c>
      <c r="K83" s="60">
        <v>1320.031</v>
      </c>
      <c r="L83" s="60">
        <v>1321.281</v>
      </c>
      <c r="M83" s="60">
        <v>1.000947</v>
      </c>
    </row>
    <row r="84">
      <c r="B84" s="39" t="s">
        <v>159</v>
      </c>
      <c r="C84" s="60">
        <v>1.0</v>
      </c>
      <c r="D84" s="60">
        <v>0.873333</v>
      </c>
      <c r="E84" s="60">
        <v>0.863333</v>
      </c>
      <c r="F84" s="60">
        <v>-0.01</v>
      </c>
      <c r="G84" s="60">
        <v>-0.01145</v>
      </c>
      <c r="H84" s="60">
        <v>22.9766</v>
      </c>
      <c r="I84" s="60">
        <v>71.85379</v>
      </c>
      <c r="J84" s="60">
        <v>3.127259</v>
      </c>
      <c r="K84" s="60">
        <v>1325.528</v>
      </c>
      <c r="L84" s="60">
        <v>1326.223</v>
      </c>
      <c r="M84" s="60">
        <v>1.000524</v>
      </c>
    </row>
    <row r="85">
      <c r="A85" s="39" t="s">
        <v>160</v>
      </c>
      <c r="B85" s="39" t="s">
        <v>158</v>
      </c>
      <c r="C85" s="60">
        <v>2.0</v>
      </c>
      <c r="D85" s="60">
        <v>0.496667</v>
      </c>
      <c r="E85" s="60">
        <v>0.78</v>
      </c>
      <c r="F85" s="60">
        <v>0.283333</v>
      </c>
      <c r="G85" s="60">
        <v>0.57047</v>
      </c>
      <c r="H85" s="60">
        <v>3.49745</v>
      </c>
      <c r="I85" s="60">
        <v>57.17549</v>
      </c>
      <c r="J85" s="60">
        <v>16.34776</v>
      </c>
      <c r="K85" s="60">
        <v>1332.547</v>
      </c>
      <c r="L85" s="60">
        <v>1332.32</v>
      </c>
      <c r="M85" s="60">
        <v>0.99983</v>
      </c>
    </row>
    <row r="86">
      <c r="B86" s="39" t="s">
        <v>159</v>
      </c>
      <c r="C86" s="60">
        <v>1.0</v>
      </c>
      <c r="D86" s="60">
        <v>0.543333</v>
      </c>
      <c r="E86" s="60">
        <v>0.876667</v>
      </c>
      <c r="F86" s="60">
        <v>0.333333</v>
      </c>
      <c r="G86" s="60">
        <v>0.613497</v>
      </c>
      <c r="H86" s="60">
        <v>60.87634</v>
      </c>
      <c r="I86" s="60">
        <v>74.2674</v>
      </c>
      <c r="J86" s="60">
        <v>1.219972</v>
      </c>
      <c r="K86" s="60">
        <v>1358.887</v>
      </c>
      <c r="L86" s="60">
        <v>1358.887</v>
      </c>
      <c r="M86" s="60">
        <v>1.0</v>
      </c>
    </row>
    <row r="87">
      <c r="A87" s="39" t="s">
        <v>161</v>
      </c>
      <c r="B87" s="39" t="s">
        <v>158</v>
      </c>
      <c r="C87" s="60">
        <v>1.0</v>
      </c>
      <c r="D87" s="60">
        <v>0.0</v>
      </c>
      <c r="E87" s="60">
        <v>0.883333</v>
      </c>
      <c r="F87" s="60">
        <v>0.883333</v>
      </c>
      <c r="G87" s="63" t="s">
        <v>35</v>
      </c>
      <c r="H87" s="60">
        <v>18.00222</v>
      </c>
      <c r="I87" s="60">
        <v>28.44161</v>
      </c>
      <c r="J87" s="60">
        <v>1.579894</v>
      </c>
      <c r="K87" s="60">
        <v>1320.031</v>
      </c>
      <c r="L87" s="60">
        <v>1321.281</v>
      </c>
      <c r="M87" s="60">
        <v>1.000947</v>
      </c>
    </row>
    <row r="88">
      <c r="B88" s="39" t="s">
        <v>159</v>
      </c>
      <c r="C88" s="60">
        <v>1.0</v>
      </c>
      <c r="D88" s="60">
        <v>0.873333</v>
      </c>
      <c r="E88" s="60">
        <v>0.863333</v>
      </c>
      <c r="F88" s="60">
        <v>-0.01</v>
      </c>
      <c r="G88" s="60">
        <v>-0.01145</v>
      </c>
      <c r="H88" s="60">
        <v>22.9766</v>
      </c>
      <c r="I88" s="60">
        <v>71.85379</v>
      </c>
      <c r="J88" s="60">
        <v>3.127259</v>
      </c>
      <c r="K88" s="60">
        <v>1325.528</v>
      </c>
      <c r="L88" s="60">
        <v>1326.223</v>
      </c>
      <c r="M88" s="60">
        <v>1.000524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73.0</v>
      </c>
      <c r="B2" s="39" t="s">
        <v>162</v>
      </c>
      <c r="C2" s="39">
        <v>2.0</v>
      </c>
      <c r="D2" s="39">
        <v>0.503333330154419</v>
      </c>
      <c r="E2" s="39">
        <v>0.57666665315628</v>
      </c>
      <c r="F2" s="39">
        <v>0.0733333230018615</v>
      </c>
      <c r="G2" s="39">
        <v>0.145695344632479</v>
      </c>
      <c r="H2" s="39">
        <v>8.83032989501953</v>
      </c>
      <c r="I2" s="39">
        <v>77.5857348442077</v>
      </c>
      <c r="J2" s="39">
        <v>8.78627817608122</v>
      </c>
      <c r="K2" s="39">
        <v>1357.63671875</v>
      </c>
      <c r="L2" s="39">
        <v>1357.63671875</v>
      </c>
      <c r="M2" s="39">
        <v>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3.0</v>
      </c>
      <c r="B2" s="39" t="s">
        <v>163</v>
      </c>
      <c r="C2" s="39">
        <v>2.0</v>
      </c>
      <c r="D2" s="39">
        <v>0.306666672229766</v>
      </c>
      <c r="E2" s="39">
        <v>0.756666660308837</v>
      </c>
      <c r="F2" s="39">
        <v>0.449999988079071</v>
      </c>
      <c r="G2" s="39">
        <v>1.46739123885595</v>
      </c>
      <c r="H2" s="39">
        <v>33.6955330371856</v>
      </c>
      <c r="I2" s="39">
        <v>234.394311189651</v>
      </c>
      <c r="J2" s="39">
        <v>6.95624286254735</v>
      </c>
      <c r="K2" s="39">
        <v>1541.9159296875</v>
      </c>
      <c r="L2" s="39">
        <v>1540.97660975302</v>
      </c>
      <c r="M2" s="39">
        <v>0.999390809890221</v>
      </c>
    </row>
    <row r="3">
      <c r="A3" s="39">
        <v>4.0</v>
      </c>
      <c r="B3" s="39" t="s">
        <v>148</v>
      </c>
      <c r="C3" s="39">
        <v>1.0</v>
      </c>
      <c r="D3" s="39">
        <v>0.403333336114883</v>
      </c>
      <c r="E3" s="39">
        <v>0.839999973773956</v>
      </c>
      <c r="F3" s="39">
        <v>0.436666637659072</v>
      </c>
      <c r="G3" s="39">
        <v>1.08264454871316</v>
      </c>
      <c r="H3" s="39">
        <v>14.7375683784484</v>
      </c>
      <c r="I3" s="39">
        <v>28.8625082969665</v>
      </c>
      <c r="J3" s="39">
        <v>1.95843083172212</v>
      </c>
      <c r="K3" s="39">
        <v>1554.16796875</v>
      </c>
      <c r="L3" s="39">
        <v>1558.01171875</v>
      </c>
      <c r="M3" s="39">
        <v>1.00247318827648</v>
      </c>
    </row>
    <row r="4">
      <c r="A4" s="39">
        <v>5.0</v>
      </c>
      <c r="B4" s="39" t="s">
        <v>148</v>
      </c>
      <c r="C4" s="39">
        <v>1.0</v>
      </c>
      <c r="D4" s="39">
        <v>0.403333336114883</v>
      </c>
      <c r="E4" s="39">
        <v>0.836666643619537</v>
      </c>
      <c r="F4" s="39">
        <v>0.433333307504653</v>
      </c>
      <c r="G4" s="39">
        <v>1.07438009384184</v>
      </c>
      <c r="H4" s="39">
        <v>17.9946138858795</v>
      </c>
      <c r="I4" s="39">
        <v>24.0346570014953</v>
      </c>
      <c r="J4" s="39">
        <v>1.33565838944482</v>
      </c>
      <c r="K4" s="39">
        <v>1550.91015625</v>
      </c>
      <c r="L4" s="39">
        <v>1554.16796875</v>
      </c>
      <c r="M4" s="39">
        <v>1.00210058106001</v>
      </c>
    </row>
    <row r="5">
      <c r="A5" s="39">
        <v>6.0</v>
      </c>
      <c r="B5" s="39" t="s">
        <v>114</v>
      </c>
      <c r="C5" s="39">
        <v>1.0</v>
      </c>
      <c r="D5" s="39">
        <v>0.33333334326744</v>
      </c>
      <c r="E5" s="39">
        <v>0.656666696071624</v>
      </c>
      <c r="F5" s="39">
        <v>0.323333352804183</v>
      </c>
      <c r="G5" s="39">
        <v>0.970000029504298</v>
      </c>
      <c r="H5" s="39">
        <v>36.0669603347778</v>
      </c>
      <c r="I5" s="39">
        <v>92.9880378246307</v>
      </c>
      <c r="J5" s="39">
        <v>2.57820556435875</v>
      </c>
      <c r="K5" s="39">
        <v>1552.69921875</v>
      </c>
      <c r="L5" s="39">
        <v>1551.69921875</v>
      </c>
      <c r="M5" s="39">
        <v>0.999355960260735</v>
      </c>
    </row>
    <row r="6">
      <c r="A6" s="39">
        <v>7.0</v>
      </c>
      <c r="B6" s="39" t="s">
        <v>151</v>
      </c>
      <c r="C6" s="39">
        <v>1.0</v>
      </c>
      <c r="D6" s="39">
        <v>0.853333353996276</v>
      </c>
      <c r="E6" s="39">
        <v>0.846666693687439</v>
      </c>
      <c r="F6" s="39">
        <v>-0.00666666030883789</v>
      </c>
      <c r="G6" s="39">
        <v>-0.00781249236024469</v>
      </c>
      <c r="H6" s="39">
        <v>31.0593736171722</v>
      </c>
      <c r="I6" s="39">
        <v>65.0588016510009</v>
      </c>
      <c r="J6" s="39">
        <v>2.09465916643698</v>
      </c>
      <c r="K6" s="39">
        <v>1554.12291015625</v>
      </c>
      <c r="L6" s="39">
        <v>1552.31683686023</v>
      </c>
      <c r="M6" s="39">
        <v>0.998837882586884</v>
      </c>
    </row>
    <row r="7">
      <c r="A7" s="39">
        <v>8.0</v>
      </c>
      <c r="B7" s="39" t="s">
        <v>148</v>
      </c>
      <c r="C7" s="39">
        <v>1.0</v>
      </c>
      <c r="D7" s="39">
        <v>0.203333333134651</v>
      </c>
      <c r="E7" s="39">
        <v>0.839999973773956</v>
      </c>
      <c r="F7" s="39">
        <v>0.636666640639305</v>
      </c>
      <c r="G7" s="39">
        <v>3.13114741603971</v>
      </c>
      <c r="H7" s="39">
        <v>7.55913972854614</v>
      </c>
      <c r="I7" s="39">
        <v>20.651261806488</v>
      </c>
      <c r="J7" s="39">
        <v>2.73195926363169</v>
      </c>
      <c r="K7" s="39">
        <v>1556.7109375</v>
      </c>
      <c r="L7" s="39">
        <v>1556.7109375</v>
      </c>
      <c r="M7" s="39">
        <v>1.0</v>
      </c>
    </row>
    <row r="8">
      <c r="A8" s="39">
        <v>9.0</v>
      </c>
      <c r="B8" s="39" t="s">
        <v>148</v>
      </c>
      <c r="C8" s="39">
        <v>1.0</v>
      </c>
      <c r="D8" s="39">
        <v>0.389999985694885</v>
      </c>
      <c r="E8" s="39">
        <v>0.673333346843719</v>
      </c>
      <c r="F8" s="39">
        <v>0.283333361148834</v>
      </c>
      <c r="G8" s="39">
        <v>0.726495824465231</v>
      </c>
      <c r="H8" s="39">
        <v>4.52711653709411</v>
      </c>
      <c r="I8" s="39">
        <v>16.1820094585418</v>
      </c>
      <c r="J8" s="39">
        <v>3.57446275702212</v>
      </c>
      <c r="K8" s="39">
        <v>1561.953125</v>
      </c>
      <c r="L8" s="39">
        <v>1563.703125</v>
      </c>
      <c r="M8" s="39">
        <v>1.00112039213724</v>
      </c>
    </row>
    <row r="9">
      <c r="A9" s="39">
        <v>10.0</v>
      </c>
      <c r="B9" s="39" t="s">
        <v>149</v>
      </c>
      <c r="C9" s="48">
        <v>2.0</v>
      </c>
      <c r="D9" s="48">
        <v>0.336666673421859</v>
      </c>
      <c r="E9" s="48">
        <v>0.846666693687439</v>
      </c>
      <c r="F9" s="48">
        <v>0.510000020265579</v>
      </c>
      <c r="G9" s="48">
        <v>1.51485151494791</v>
      </c>
      <c r="H9" s="48">
        <v>7.51287031173706</v>
      </c>
      <c r="I9" s="48">
        <v>116.740446090698</v>
      </c>
      <c r="J9" s="48">
        <v>15.5387277094773</v>
      </c>
      <c r="K9" s="48">
        <v>1561.203125</v>
      </c>
      <c r="L9" s="48">
        <v>1561.203125</v>
      </c>
      <c r="M9" s="48">
        <v>1.0</v>
      </c>
    </row>
    <row r="10">
      <c r="A10" s="39">
        <v>11.0</v>
      </c>
      <c r="B10" s="39" t="s">
        <v>148</v>
      </c>
      <c r="C10" s="48">
        <v>1.0</v>
      </c>
      <c r="D10" s="48">
        <v>0.389999985694885</v>
      </c>
      <c r="E10" s="48">
        <v>0.806666672229766</v>
      </c>
      <c r="F10" s="48">
        <v>0.416666686534881</v>
      </c>
      <c r="G10" s="48">
        <v>1.06837615850801</v>
      </c>
      <c r="H10" s="48">
        <v>5.12937307357788</v>
      </c>
      <c r="I10" s="48">
        <v>15.6188759803771</v>
      </c>
      <c r="J10" s="48">
        <v>3.04498732229718</v>
      </c>
      <c r="K10" s="48">
        <v>1561.203125</v>
      </c>
      <c r="L10" s="48">
        <v>1561.203125</v>
      </c>
      <c r="M10" s="48">
        <v>1.0</v>
      </c>
    </row>
    <row r="11">
      <c r="A11" s="39">
        <v>12.0</v>
      </c>
      <c r="B11" s="39" t="s">
        <v>148</v>
      </c>
      <c r="C11" s="48">
        <v>1.0</v>
      </c>
      <c r="D11" s="48">
        <v>0.513333320617675</v>
      </c>
      <c r="E11" s="48">
        <v>0.82666665315628</v>
      </c>
      <c r="F11" s="48">
        <v>0.313333332538604</v>
      </c>
      <c r="G11" s="48">
        <v>0.610389623961253</v>
      </c>
      <c r="H11" s="48">
        <v>7.9061152935028</v>
      </c>
      <c r="I11" s="48">
        <v>35.1241126060485</v>
      </c>
      <c r="J11" s="48">
        <v>4.44265120126863</v>
      </c>
      <c r="K11" s="48">
        <v>1560.703125</v>
      </c>
      <c r="L11" s="48">
        <v>1562.203125</v>
      </c>
      <c r="M11" s="48">
        <v>1.00096110527106</v>
      </c>
    </row>
    <row r="12">
      <c r="A12" s="39">
        <v>13.0</v>
      </c>
      <c r="B12" s="39" t="s">
        <v>148</v>
      </c>
      <c r="C12" s="48">
        <v>1.0</v>
      </c>
      <c r="D12" s="48">
        <v>0.389999985694885</v>
      </c>
      <c r="E12" s="48">
        <v>0.786666691303253</v>
      </c>
      <c r="F12" s="48">
        <v>0.396666705608367</v>
      </c>
      <c r="G12" s="48">
        <v>1.01709415425132</v>
      </c>
      <c r="H12" s="48">
        <v>5.33125209808349</v>
      </c>
      <c r="I12" s="48">
        <v>16.8134343624115</v>
      </c>
      <c r="J12" s="48">
        <v>3.15374963574798</v>
      </c>
      <c r="K12" s="48">
        <v>1559.953125</v>
      </c>
      <c r="L12" s="48">
        <v>1560.453125</v>
      </c>
      <c r="M12" s="48">
        <v>1.00032052245159</v>
      </c>
    </row>
    <row r="13">
      <c r="A13" s="39">
        <v>14.0</v>
      </c>
      <c r="B13" s="39" t="s">
        <v>148</v>
      </c>
      <c r="C13" s="48">
        <v>1.0</v>
      </c>
      <c r="D13" s="48">
        <v>0.356666654348373</v>
      </c>
      <c r="E13" s="48">
        <v>0.846666693687439</v>
      </c>
      <c r="F13" s="48">
        <v>0.490000039339065</v>
      </c>
      <c r="G13" s="48">
        <v>1.37383193344578</v>
      </c>
      <c r="H13" s="48">
        <v>10.4272773265838</v>
      </c>
      <c r="I13" s="48">
        <v>23.2744014263153</v>
      </c>
      <c r="J13" s="48">
        <v>2.23206889942193</v>
      </c>
      <c r="K13" s="48">
        <v>1565.453125</v>
      </c>
      <c r="L13" s="48">
        <v>1565.453125</v>
      </c>
      <c r="M13" s="48">
        <v>1.0</v>
      </c>
    </row>
    <row r="14">
      <c r="A14" s="39">
        <v>15.0</v>
      </c>
      <c r="B14" s="39" t="s">
        <v>148</v>
      </c>
      <c r="C14" s="48">
        <v>1.0</v>
      </c>
      <c r="D14" s="48">
        <v>0.356666654348373</v>
      </c>
      <c r="E14" s="48">
        <v>0.763333320617675</v>
      </c>
      <c r="F14" s="48">
        <v>0.406666666269302</v>
      </c>
      <c r="G14" s="48">
        <v>1.14018695415269</v>
      </c>
      <c r="H14" s="48">
        <v>7.68415737152099</v>
      </c>
      <c r="I14" s="48">
        <v>20.8337187767028</v>
      </c>
      <c r="J14" s="48">
        <v>2.71125612990654</v>
      </c>
      <c r="K14" s="48">
        <v>1561.20703125</v>
      </c>
      <c r="L14" s="48">
        <v>1561.45703125</v>
      </c>
      <c r="M14" s="48">
        <v>1.00016013250965</v>
      </c>
    </row>
    <row r="15">
      <c r="A15" s="39">
        <v>16.0</v>
      </c>
      <c r="B15" s="39" t="s">
        <v>148</v>
      </c>
      <c r="C15" s="48">
        <v>1.0</v>
      </c>
      <c r="D15" s="48">
        <v>0.466666668653488</v>
      </c>
      <c r="E15" s="48">
        <v>0.860000014305114</v>
      </c>
      <c r="F15" s="48">
        <v>0.393333345651626</v>
      </c>
      <c r="G15" s="48">
        <v>0.842857165665042</v>
      </c>
      <c r="H15" s="48">
        <v>33.0475492477417</v>
      </c>
      <c r="I15" s="48">
        <v>45.9536070823669</v>
      </c>
      <c r="J15" s="48">
        <v>1.39052995239903</v>
      </c>
      <c r="K15" s="48">
        <v>1565.00110351562</v>
      </c>
      <c r="L15" s="48">
        <v>1565.20703125</v>
      </c>
      <c r="M15" s="48">
        <v>1.00013158312407</v>
      </c>
    </row>
    <row r="16">
      <c r="A16" s="39">
        <v>17.0</v>
      </c>
      <c r="B16" s="39" t="s">
        <v>148</v>
      </c>
      <c r="C16" s="48">
        <v>1.0</v>
      </c>
      <c r="D16" s="48">
        <v>0.356666654348373</v>
      </c>
      <c r="E16" s="48">
        <v>0.836666643619537</v>
      </c>
      <c r="F16" s="48">
        <v>0.479999989271163</v>
      </c>
      <c r="G16" s="48">
        <v>1.34579440892258</v>
      </c>
      <c r="H16" s="48">
        <v>6.46299123764038</v>
      </c>
      <c r="I16" s="48">
        <v>25.8239796161651</v>
      </c>
      <c r="J16" s="48">
        <v>3.99566990989661</v>
      </c>
      <c r="K16" s="48">
        <v>1566.94921875</v>
      </c>
      <c r="L16" s="48">
        <v>1570.44921875</v>
      </c>
      <c r="M16" s="48">
        <v>1.00223363971092</v>
      </c>
    </row>
    <row r="17">
      <c r="A17" s="39">
        <v>18.0</v>
      </c>
      <c r="B17" s="39" t="s">
        <v>148</v>
      </c>
      <c r="C17" s="48">
        <v>1.0</v>
      </c>
      <c r="D17" s="48">
        <v>0.356666654348373</v>
      </c>
      <c r="E17" s="48">
        <v>0.839999973773956</v>
      </c>
      <c r="F17" s="48">
        <v>0.483333319425582</v>
      </c>
      <c r="G17" s="48">
        <v>1.35514019472503</v>
      </c>
      <c r="H17" s="48">
        <v>17.6634774208068</v>
      </c>
      <c r="I17" s="48">
        <v>61.3465323448181</v>
      </c>
      <c r="J17" s="48">
        <v>3.47307219769501</v>
      </c>
      <c r="K17" s="48">
        <v>1567.49609375</v>
      </c>
      <c r="L17" s="48">
        <v>1565.44921875</v>
      </c>
      <c r="M17" s="48">
        <v>0.99869417537424</v>
      </c>
    </row>
    <row r="18">
      <c r="A18" s="39">
        <v>19.0</v>
      </c>
      <c r="B18" s="39" t="s">
        <v>151</v>
      </c>
      <c r="C18" s="39">
        <v>1.0</v>
      </c>
      <c r="D18" s="39">
        <v>0.850000023841857</v>
      </c>
      <c r="E18" s="39">
        <v>0.846666693687439</v>
      </c>
      <c r="F18" s="39">
        <v>-0.00333333015441894</v>
      </c>
      <c r="G18" s="39">
        <v>-0.00392156477755477</v>
      </c>
      <c r="H18" s="39">
        <v>22.2554583549499</v>
      </c>
      <c r="I18" s="39">
        <v>43.9894566535949</v>
      </c>
      <c r="J18" s="39">
        <v>1.97656934096848</v>
      </c>
      <c r="K18" s="39">
        <v>1564.44921875</v>
      </c>
      <c r="L18" s="39">
        <v>1564.44921875</v>
      </c>
      <c r="M18" s="39">
        <v>1.0</v>
      </c>
    </row>
    <row r="19">
      <c r="A19" s="39">
        <v>20.0</v>
      </c>
      <c r="B19" s="39" t="s">
        <v>149</v>
      </c>
      <c r="C19" s="39">
        <v>2.0</v>
      </c>
      <c r="D19" s="39">
        <v>0.356666654348373</v>
      </c>
      <c r="E19" s="39">
        <v>0.863333344459533</v>
      </c>
      <c r="F19" s="39">
        <v>0.50666669011116</v>
      </c>
      <c r="G19" s="39">
        <v>1.42056086245807</v>
      </c>
      <c r="H19" s="39">
        <v>4.87769746780395</v>
      </c>
      <c r="I19" s="39">
        <v>55.0770678520202</v>
      </c>
      <c r="J19" s="39">
        <v>11.2916121214088</v>
      </c>
      <c r="K19" s="39">
        <v>1563.94921875</v>
      </c>
      <c r="L19" s="39">
        <v>1564.44921875</v>
      </c>
      <c r="M19" s="39">
        <v>1.00031970347502</v>
      </c>
    </row>
    <row r="20">
      <c r="A20" s="39">
        <v>21.0</v>
      </c>
      <c r="B20" s="39" t="s">
        <v>148</v>
      </c>
      <c r="C20" s="39">
        <v>1.0</v>
      </c>
      <c r="D20" s="39">
        <v>0.356666654348373</v>
      </c>
      <c r="E20" s="39">
        <v>0.813333332538604</v>
      </c>
      <c r="F20" s="39">
        <v>0.456666678190231</v>
      </c>
      <c r="G20" s="39">
        <v>1.28037390830538</v>
      </c>
      <c r="H20" s="39">
        <v>16.9580583572387</v>
      </c>
      <c r="I20" s="39">
        <v>34.5634031295776</v>
      </c>
      <c r="J20" s="39">
        <v>2.03816984241145</v>
      </c>
      <c r="K20" s="39">
        <v>1564.69921875</v>
      </c>
      <c r="L20" s="39">
        <v>1566.20703125</v>
      </c>
      <c r="M20" s="39">
        <v>1.00096364367153</v>
      </c>
    </row>
    <row r="21">
      <c r="A21" s="39">
        <v>22.0</v>
      </c>
      <c r="B21" s="39" t="s">
        <v>152</v>
      </c>
      <c r="C21" s="39">
        <v>3.0</v>
      </c>
      <c r="D21" s="39">
        <v>0.306666672229766</v>
      </c>
      <c r="E21" s="39">
        <v>0.850000023841857</v>
      </c>
      <c r="F21" s="39">
        <v>0.543333351612091</v>
      </c>
      <c r="G21" s="39">
        <v>1.77173915789911</v>
      </c>
      <c r="H21" s="39">
        <v>15.8646488189697</v>
      </c>
      <c r="I21" s="39">
        <v>586.625772237777</v>
      </c>
      <c r="J21" s="39">
        <v>36.9769150853396</v>
      </c>
      <c r="K21" s="39">
        <v>1564.94921875</v>
      </c>
      <c r="L21" s="39">
        <v>1565.12280475206</v>
      </c>
      <c r="M21" s="39">
        <v>1.00011092117238</v>
      </c>
    </row>
    <row r="22">
      <c r="A22" s="39">
        <v>23.0</v>
      </c>
      <c r="B22" s="39" t="s">
        <v>148</v>
      </c>
      <c r="C22" s="39">
        <v>1.0</v>
      </c>
      <c r="D22" s="39">
        <v>0.203333333134651</v>
      </c>
      <c r="E22" s="39">
        <v>0.860000014305114</v>
      </c>
      <c r="F22" s="39">
        <v>0.656666681170463</v>
      </c>
      <c r="G22" s="39">
        <v>3.22950827120709</v>
      </c>
      <c r="H22" s="39">
        <v>18.5252895355224</v>
      </c>
      <c r="I22" s="39">
        <v>44.3519804477691</v>
      </c>
      <c r="J22" s="39">
        <v>2.39413156608018</v>
      </c>
      <c r="K22" s="39">
        <v>1580.684125</v>
      </c>
      <c r="L22" s="39">
        <v>1571.75</v>
      </c>
      <c r="M22" s="39">
        <v>0.994347937795604</v>
      </c>
    </row>
    <row r="23">
      <c r="A23" s="39">
        <v>24.0</v>
      </c>
      <c r="B23" s="39" t="s">
        <v>148</v>
      </c>
      <c r="C23" s="39">
        <v>1.0</v>
      </c>
      <c r="D23" s="39">
        <v>0.52999997138977</v>
      </c>
      <c r="E23" s="39">
        <v>0.846666693687439</v>
      </c>
      <c r="F23" s="39">
        <v>0.316666722297668</v>
      </c>
      <c r="G23" s="39">
        <v>0.597484413946857</v>
      </c>
      <c r="H23" s="39">
        <v>21.0022468566894</v>
      </c>
      <c r="I23" s="39">
        <v>33.0399739742279</v>
      </c>
      <c r="J23" s="39">
        <v>1.57316377622255</v>
      </c>
      <c r="K23" s="39">
        <v>1575.69140625</v>
      </c>
      <c r="L23" s="39">
        <v>1582.19140625</v>
      </c>
      <c r="M23" s="39">
        <v>1.00412517322504</v>
      </c>
    </row>
    <row r="24">
      <c r="A24" s="39">
        <v>25.0</v>
      </c>
      <c r="B24" s="39" t="s">
        <v>148</v>
      </c>
      <c r="C24" s="39">
        <v>1.0</v>
      </c>
      <c r="D24" s="39">
        <v>0.52999997138977</v>
      </c>
      <c r="E24" s="39">
        <v>0.723333358764648</v>
      </c>
      <c r="F24" s="39">
        <v>0.193333387374877</v>
      </c>
      <c r="G24" s="39">
        <v>0.36477999587041</v>
      </c>
      <c r="H24" s="39">
        <v>5.87503147125244</v>
      </c>
      <c r="I24" s="39">
        <v>13.3846209049224</v>
      </c>
      <c r="J24" s="39">
        <v>2.27822114152337</v>
      </c>
      <c r="K24" s="39">
        <v>1574.19140625</v>
      </c>
      <c r="L24" s="39">
        <v>1574.19140625</v>
      </c>
      <c r="M24" s="39">
        <v>1.0</v>
      </c>
    </row>
    <row r="25">
      <c r="A25" s="39">
        <v>26.0</v>
      </c>
      <c r="B25" s="39" t="s">
        <v>148</v>
      </c>
      <c r="C25" s="39">
        <v>1.0</v>
      </c>
      <c r="D25" s="39">
        <v>0.403333336114883</v>
      </c>
      <c r="E25" s="39">
        <v>0.846666693687439</v>
      </c>
      <c r="F25" s="39">
        <v>0.443333357572555</v>
      </c>
      <c r="G25" s="39">
        <v>1.0991736062359</v>
      </c>
      <c r="H25" s="39">
        <v>5.82236766815185</v>
      </c>
      <c r="I25" s="39">
        <v>15.0297904014587</v>
      </c>
      <c r="J25" s="39">
        <v>2.58138806377191</v>
      </c>
      <c r="K25" s="39">
        <v>1573.69140625</v>
      </c>
      <c r="L25" s="39">
        <v>1573.69140625</v>
      </c>
      <c r="M25" s="39">
        <v>1.0</v>
      </c>
    </row>
    <row r="26">
      <c r="A26" s="39">
        <v>27.0</v>
      </c>
      <c r="B26" s="39" t="s">
        <v>148</v>
      </c>
      <c r="C26" s="39">
        <v>1.0</v>
      </c>
      <c r="D26" s="39">
        <v>0.389999985694885</v>
      </c>
      <c r="E26" s="39">
        <v>0.846666693687439</v>
      </c>
      <c r="F26" s="39">
        <v>0.456666707992553</v>
      </c>
      <c r="G26" s="39">
        <v>1.17094031985381</v>
      </c>
      <c r="H26" s="39">
        <v>9.37493062019348</v>
      </c>
      <c r="I26" s="39">
        <v>18.6991653442382</v>
      </c>
      <c r="J26" s="39">
        <v>1.99459239772511</v>
      </c>
      <c r="K26" s="39">
        <v>1574.140625</v>
      </c>
      <c r="L26" s="39">
        <v>1573.921875</v>
      </c>
      <c r="M26" s="39">
        <v>0.999861035287111</v>
      </c>
    </row>
    <row r="27">
      <c r="A27" s="39">
        <v>28.0</v>
      </c>
      <c r="B27" s="39" t="s">
        <v>148</v>
      </c>
      <c r="C27" s="39">
        <v>1.0</v>
      </c>
      <c r="D27" s="39">
        <v>0.306666672229766</v>
      </c>
      <c r="E27" s="39">
        <v>0.836666643619537</v>
      </c>
      <c r="F27" s="39">
        <v>0.52999997138977</v>
      </c>
      <c r="G27" s="39">
        <v>1.7282607449194</v>
      </c>
      <c r="H27" s="39">
        <v>15.1895804405212</v>
      </c>
      <c r="I27" s="39">
        <v>34.2721643447876</v>
      </c>
      <c r="J27" s="39">
        <v>2.25629433801606</v>
      </c>
      <c r="K27" s="39">
        <v>1576.390625</v>
      </c>
      <c r="L27" s="39">
        <v>1577.92578125</v>
      </c>
      <c r="M27" s="39">
        <v>1.00097384253982</v>
      </c>
    </row>
    <row r="28">
      <c r="A28" s="39">
        <v>29.0</v>
      </c>
      <c r="B28" s="39" t="s">
        <v>148</v>
      </c>
      <c r="C28" s="39">
        <v>1.0</v>
      </c>
      <c r="D28" s="39">
        <v>0.393333345651626</v>
      </c>
      <c r="E28" s="39">
        <v>0.803333342075347</v>
      </c>
      <c r="F28" s="39">
        <v>0.409999996423721</v>
      </c>
      <c r="G28" s="39">
        <v>1.04237283961898</v>
      </c>
      <c r="H28" s="39">
        <v>4.94276189804077</v>
      </c>
      <c r="I28" s="39">
        <v>15.4449386596679</v>
      </c>
      <c r="J28" s="39">
        <v>3.12475878431248</v>
      </c>
      <c r="K28" s="39">
        <v>1572.703125</v>
      </c>
      <c r="L28" s="39">
        <v>1572.703125</v>
      </c>
      <c r="M28" s="39">
        <v>1.0</v>
      </c>
    </row>
    <row r="29">
      <c r="A29" s="39">
        <v>30.0</v>
      </c>
      <c r="B29" s="39" t="s">
        <v>148</v>
      </c>
      <c r="C29" s="39">
        <v>1.0</v>
      </c>
      <c r="D29" s="39">
        <v>0.406666666269302</v>
      </c>
      <c r="E29" s="39">
        <v>0.846666693687439</v>
      </c>
      <c r="F29" s="39">
        <v>0.440000027418136</v>
      </c>
      <c r="G29" s="39">
        <v>1.08196728159361</v>
      </c>
      <c r="H29" s="39">
        <v>11.6461026668548</v>
      </c>
      <c r="I29" s="39">
        <v>20.0732998847961</v>
      </c>
      <c r="J29" s="39">
        <v>1.72360663983543</v>
      </c>
      <c r="K29" s="39">
        <v>1572.953125</v>
      </c>
      <c r="L29" s="39">
        <v>1572.953125</v>
      </c>
      <c r="M29" s="39">
        <v>1.0</v>
      </c>
    </row>
    <row r="30">
      <c r="A30" s="39">
        <v>31.0</v>
      </c>
      <c r="B30" s="39" t="s">
        <v>148</v>
      </c>
      <c r="C30" s="39">
        <v>1.0</v>
      </c>
      <c r="D30" s="39">
        <v>0.356666654348373</v>
      </c>
      <c r="E30" s="39">
        <v>0.77999997138977</v>
      </c>
      <c r="F30" s="39">
        <v>0.423333317041397</v>
      </c>
      <c r="G30" s="39">
        <v>1.18691588316497</v>
      </c>
      <c r="H30" s="39">
        <v>8.15015339851379</v>
      </c>
      <c r="I30" s="39">
        <v>38.187711238861</v>
      </c>
      <c r="J30" s="39">
        <v>4.68552055054874</v>
      </c>
      <c r="K30" s="39">
        <v>1574.953125</v>
      </c>
      <c r="L30" s="39">
        <v>1575.22265625</v>
      </c>
      <c r="M30" s="39">
        <v>1.00017113604571</v>
      </c>
    </row>
    <row r="31">
      <c r="A31" s="39">
        <v>32.0</v>
      </c>
      <c r="B31" s="39" t="s">
        <v>148</v>
      </c>
      <c r="C31" s="39">
        <v>1.0</v>
      </c>
      <c r="D31" s="39">
        <v>0.400000005960464</v>
      </c>
      <c r="E31" s="39">
        <v>0.846666693687439</v>
      </c>
      <c r="F31" s="39">
        <v>0.446666687726974</v>
      </c>
      <c r="G31" s="39">
        <v>1.1166667026778</v>
      </c>
      <c r="H31" s="39">
        <v>17.2839181423187</v>
      </c>
      <c r="I31" s="39">
        <v>31.8691661357879</v>
      </c>
      <c r="J31" s="39">
        <v>1.84386236230534</v>
      </c>
      <c r="K31" s="39">
        <v>1575.3403125</v>
      </c>
      <c r="L31" s="39">
        <v>1574.953125</v>
      </c>
      <c r="M31" s="39">
        <v>0.999754219772751</v>
      </c>
    </row>
    <row r="32">
      <c r="A32" s="39">
        <v>33.0</v>
      </c>
      <c r="B32" s="39" t="s">
        <v>114</v>
      </c>
      <c r="C32" s="39">
        <v>1.0</v>
      </c>
      <c r="D32" s="39">
        <v>0.356666654348373</v>
      </c>
      <c r="E32" s="39">
        <v>0.786666691303253</v>
      </c>
      <c r="F32" s="39">
        <v>0.430000036954879</v>
      </c>
      <c r="G32" s="39">
        <v>1.20560762188572</v>
      </c>
      <c r="H32" s="39">
        <v>5.69711327552795</v>
      </c>
      <c r="I32" s="39">
        <v>30.0150077342987</v>
      </c>
      <c r="J32" s="39">
        <v>5.26845900418176</v>
      </c>
      <c r="K32" s="39">
        <v>1573.953125</v>
      </c>
      <c r="L32" s="39">
        <v>1573.953125</v>
      </c>
      <c r="M32" s="39">
        <v>1.0</v>
      </c>
    </row>
    <row r="33">
      <c r="A33" s="39">
        <v>34.0</v>
      </c>
      <c r="B33" s="39" t="s">
        <v>148</v>
      </c>
      <c r="C33" s="39">
        <v>1.0</v>
      </c>
      <c r="D33" s="39">
        <v>0.356666654348373</v>
      </c>
      <c r="E33" s="39">
        <v>0.829999983310699</v>
      </c>
      <c r="F33" s="39">
        <v>0.473333328962326</v>
      </c>
      <c r="G33" s="39">
        <v>1.32710283731766</v>
      </c>
      <c r="H33" s="39">
        <v>8.2297294139862</v>
      </c>
      <c r="I33" s="39">
        <v>40.9879081249237</v>
      </c>
      <c r="J33" s="39">
        <v>4.98046850182775</v>
      </c>
      <c r="K33" s="39">
        <v>1573.703125</v>
      </c>
      <c r="L33" s="39">
        <v>1573.953125</v>
      </c>
      <c r="M33" s="39">
        <v>1.00015886096686</v>
      </c>
    </row>
    <row r="34">
      <c r="A34" s="39">
        <v>35.0</v>
      </c>
      <c r="B34" s="39" t="s">
        <v>148</v>
      </c>
      <c r="C34" s="39">
        <v>1.0</v>
      </c>
      <c r="D34" s="39">
        <v>0.389999985694885</v>
      </c>
      <c r="E34" s="39">
        <v>0.836666643619537</v>
      </c>
      <c r="F34" s="39">
        <v>0.446666657924652</v>
      </c>
      <c r="G34" s="39">
        <v>1.14529916489304</v>
      </c>
      <c r="H34" s="39">
        <v>17.2064950466156</v>
      </c>
      <c r="I34" s="39">
        <v>30.5610597133636</v>
      </c>
      <c r="J34" s="39">
        <v>1.7761350949492</v>
      </c>
      <c r="K34" s="39">
        <v>1576.203125</v>
      </c>
      <c r="L34" s="39">
        <v>1576.203125</v>
      </c>
      <c r="M34" s="39">
        <v>1.0</v>
      </c>
    </row>
    <row r="35">
      <c r="A35" s="39">
        <v>36.0</v>
      </c>
      <c r="B35" s="39" t="s">
        <v>148</v>
      </c>
      <c r="C35" s="39">
        <v>1.0</v>
      </c>
      <c r="D35" s="39">
        <v>0.519999980926513</v>
      </c>
      <c r="E35" s="39">
        <v>0.846666693687439</v>
      </c>
      <c r="F35" s="39">
        <v>0.326666712760925</v>
      </c>
      <c r="G35" s="39">
        <v>0.628205239890364</v>
      </c>
      <c r="H35" s="39">
        <v>39.2321841716766</v>
      </c>
      <c r="I35" s="39">
        <v>56.3029420375824</v>
      </c>
      <c r="J35" s="39">
        <v>1.43512127163773</v>
      </c>
      <c r="K35" s="39">
        <v>1573.453125</v>
      </c>
      <c r="L35" s="39">
        <v>1574.703125</v>
      </c>
      <c r="M35" s="39">
        <v>1.00079443103842</v>
      </c>
    </row>
    <row r="36">
      <c r="A36" s="39">
        <v>37.0</v>
      </c>
      <c r="B36" s="39" t="s">
        <v>148</v>
      </c>
      <c r="C36" s="39">
        <v>1.0</v>
      </c>
      <c r="D36" s="39">
        <v>0.356666654348373</v>
      </c>
      <c r="E36" s="39">
        <v>0.77999997138977</v>
      </c>
      <c r="F36" s="39">
        <v>0.423333317041397</v>
      </c>
      <c r="G36" s="39">
        <v>1.18691588316497</v>
      </c>
      <c r="H36" s="39">
        <v>6.78190159797668</v>
      </c>
      <c r="I36" s="39">
        <v>21.5756824016571</v>
      </c>
      <c r="J36" s="39">
        <v>3.18136175967135</v>
      </c>
      <c r="K36" s="39">
        <v>1578.953125</v>
      </c>
      <c r="L36" s="39">
        <v>1579.05859375</v>
      </c>
      <c r="M36" s="39">
        <v>1.00006679663147</v>
      </c>
    </row>
    <row r="37">
      <c r="A37" s="39">
        <v>38.0</v>
      </c>
      <c r="B37" s="39" t="s">
        <v>114</v>
      </c>
      <c r="C37" s="39">
        <v>1.0</v>
      </c>
      <c r="D37" s="39">
        <v>0.503333330154419</v>
      </c>
      <c r="E37" s="39">
        <v>0.836666643619537</v>
      </c>
      <c r="F37" s="39">
        <v>0.333333313465118</v>
      </c>
      <c r="G37" s="39">
        <v>0.662251620338462</v>
      </c>
      <c r="H37" s="39">
        <v>12.9937541484832</v>
      </c>
      <c r="I37" s="39">
        <v>30.994196653366</v>
      </c>
      <c r="J37" s="39">
        <v>2.38531499820503</v>
      </c>
      <c r="K37" s="39">
        <v>1282.05840992647</v>
      </c>
      <c r="L37" s="39">
        <v>1258.62598604368</v>
      </c>
      <c r="M37" s="39">
        <v>0.981722810987897</v>
      </c>
    </row>
    <row r="38">
      <c r="A38" s="39">
        <v>39.0</v>
      </c>
      <c r="B38" s="39" t="s">
        <v>114</v>
      </c>
      <c r="C38" s="39">
        <v>1.0</v>
      </c>
      <c r="D38" s="39">
        <v>0.503333330154419</v>
      </c>
      <c r="E38" s="39">
        <v>0.600000023841857</v>
      </c>
      <c r="F38" s="39">
        <v>0.0966666936874389</v>
      </c>
      <c r="G38" s="39">
        <v>0.192053035029057</v>
      </c>
      <c r="H38" s="39">
        <v>11.2582576274871</v>
      </c>
      <c r="I38" s="39">
        <v>25.4604265689849</v>
      </c>
      <c r="J38" s="39">
        <v>2.26148906974939</v>
      </c>
      <c r="K38" s="39">
        <v>1303.80014648437</v>
      </c>
      <c r="L38" s="39">
        <v>1291.98550257731</v>
      </c>
      <c r="M38" s="39">
        <v>0.990938301442201</v>
      </c>
    </row>
    <row r="39">
      <c r="A39" s="39">
        <v>40.0</v>
      </c>
      <c r="B39" s="39" t="s">
        <v>114</v>
      </c>
      <c r="C39" s="39">
        <v>1.0</v>
      </c>
      <c r="D39" s="39">
        <v>0.496666669845581</v>
      </c>
      <c r="E39" s="39">
        <v>0.793333351612091</v>
      </c>
      <c r="F39" s="39">
        <v>0.29666668176651</v>
      </c>
      <c r="G39" s="39">
        <v>0.597315462820863</v>
      </c>
      <c r="H39" s="39">
        <v>11.3474934101104</v>
      </c>
      <c r="I39" s="39">
        <v>25.7286508083343</v>
      </c>
      <c r="J39" s="39">
        <v>2.26734221192941</v>
      </c>
      <c r="K39" s="39">
        <v>1316.06522135416</v>
      </c>
      <c r="L39" s="39">
        <v>1308.96875</v>
      </c>
      <c r="M39" s="39">
        <v>0.994607811802165</v>
      </c>
    </row>
    <row r="40">
      <c r="A40" s="39">
        <v>41.0</v>
      </c>
      <c r="B40" s="39" t="s">
        <v>154</v>
      </c>
      <c r="C40" s="39">
        <v>1.0</v>
      </c>
      <c r="D40" s="39">
        <v>0.496666669845581</v>
      </c>
      <c r="E40" s="39">
        <v>0.823333323001861</v>
      </c>
      <c r="F40" s="39">
        <v>0.32666665315628</v>
      </c>
      <c r="G40" s="39">
        <v>0.657718089393525</v>
      </c>
      <c r="H40" s="39">
        <v>9.16760945320129</v>
      </c>
      <c r="I40" s="39">
        <v>24.3397412300109</v>
      </c>
      <c r="J40" s="39">
        <v>2.65497143549364</v>
      </c>
      <c r="K40" s="39">
        <v>1315.99473958333</v>
      </c>
      <c r="L40" s="39">
        <v>1316.15625</v>
      </c>
      <c r="M40" s="39">
        <v>1.00012272877072</v>
      </c>
    </row>
    <row r="41">
      <c r="A41" s="39">
        <v>42.0</v>
      </c>
      <c r="B41" s="39" t="s">
        <v>154</v>
      </c>
      <c r="C41" s="39">
        <v>1.0</v>
      </c>
      <c r="D41" s="65">
        <v>0.496666669845581</v>
      </c>
      <c r="E41" s="65">
        <v>0.860000014305114</v>
      </c>
      <c r="F41" s="65">
        <v>0.363333344459533</v>
      </c>
      <c r="G41" s="65">
        <v>0.731543641880575</v>
      </c>
      <c r="H41" s="65">
        <v>9.95636963844299</v>
      </c>
      <c r="I41" s="65">
        <v>19.2429950237274</v>
      </c>
      <c r="J41" s="65">
        <v>1.93273208232721</v>
      </c>
      <c r="K41" s="65">
        <v>1318.296875</v>
      </c>
      <c r="L41" s="65">
        <v>1318.296875</v>
      </c>
      <c r="M41" s="65">
        <v>1.0</v>
      </c>
    </row>
    <row r="42">
      <c r="A42" s="39">
        <v>43.0</v>
      </c>
      <c r="B42" s="39" t="s">
        <v>154</v>
      </c>
      <c r="C42" s="39">
        <v>1.0</v>
      </c>
      <c r="D42" s="39">
        <v>0.496666669845581</v>
      </c>
      <c r="E42" s="39">
        <v>0.860000014305114</v>
      </c>
      <c r="F42" s="39">
        <v>0.363333344459533</v>
      </c>
      <c r="G42" s="39">
        <v>0.731543641880575</v>
      </c>
      <c r="H42" s="39">
        <v>11.2545471191406</v>
      </c>
      <c r="I42" s="39">
        <v>23.163141965866</v>
      </c>
      <c r="J42" s="39">
        <v>2.05811408674743</v>
      </c>
      <c r="K42" s="39">
        <v>1315.296875</v>
      </c>
      <c r="L42" s="39">
        <v>1314.546875</v>
      </c>
      <c r="M42" s="39">
        <v>0.99942978652633</v>
      </c>
    </row>
    <row r="43">
      <c r="A43" s="39">
        <v>44.0</v>
      </c>
      <c r="B43" s="39" t="s">
        <v>154</v>
      </c>
      <c r="C43" s="39">
        <v>1.0</v>
      </c>
      <c r="D43" s="39">
        <v>0.496666669845581</v>
      </c>
      <c r="E43" s="39">
        <v>0.819999992847442</v>
      </c>
      <c r="F43" s="39">
        <v>0.323333323001861</v>
      </c>
      <c r="G43" s="39">
        <v>0.651006686441007</v>
      </c>
      <c r="H43" s="39">
        <v>13.3537600040435</v>
      </c>
      <c r="I43" s="39">
        <v>23.5751345157623</v>
      </c>
      <c r="J43" s="39">
        <v>1.76543044869936</v>
      </c>
      <c r="K43" s="39">
        <v>1315.85871710526</v>
      </c>
      <c r="L43" s="39">
        <v>1316.796875</v>
      </c>
      <c r="M43" s="39">
        <v>1.00071296248034</v>
      </c>
    </row>
    <row r="44">
      <c r="A44" s="39">
        <v>45.0</v>
      </c>
      <c r="B44" s="39" t="s">
        <v>154</v>
      </c>
      <c r="C44" s="39">
        <v>1.0</v>
      </c>
      <c r="D44" s="39">
        <v>0.496666669845581</v>
      </c>
      <c r="E44" s="39">
        <v>0.639999985694885</v>
      </c>
      <c r="F44" s="39">
        <v>0.143333315849304</v>
      </c>
      <c r="G44" s="39">
        <v>0.288590566976978</v>
      </c>
      <c r="H44" s="39">
        <v>10.937307357788</v>
      </c>
      <c r="I44" s="39">
        <v>19.9069645404815</v>
      </c>
      <c r="J44" s="39">
        <v>1.82009738679479</v>
      </c>
      <c r="K44" s="39">
        <v>1316.39453125</v>
      </c>
      <c r="L44" s="39">
        <v>1316.14453125</v>
      </c>
      <c r="M44" s="39">
        <v>0.999810087330154</v>
      </c>
    </row>
    <row r="45">
      <c r="A45" s="39">
        <v>46.0</v>
      </c>
      <c r="B45" s="39" t="s">
        <v>155</v>
      </c>
      <c r="C45" s="39">
        <v>1.0</v>
      </c>
      <c r="D45" s="39">
        <v>0.503333330154419</v>
      </c>
      <c r="E45" s="39">
        <v>0.823333323001861</v>
      </c>
      <c r="F45" s="39">
        <v>0.319999992847442</v>
      </c>
      <c r="G45" s="39">
        <v>0.635761579208889</v>
      </c>
      <c r="H45" s="39">
        <v>9.24466466903686</v>
      </c>
      <c r="I45" s="39">
        <v>20.6136889457702</v>
      </c>
      <c r="J45" s="39">
        <v>2.22979304104037</v>
      </c>
      <c r="K45" s="39">
        <v>1322.55859375</v>
      </c>
      <c r="L45" s="39">
        <v>1322.55859375</v>
      </c>
      <c r="M45" s="39">
        <v>1.0</v>
      </c>
    </row>
    <row r="46">
      <c r="A46" s="39">
        <v>47.0</v>
      </c>
      <c r="B46" s="39" t="s">
        <v>155</v>
      </c>
      <c r="C46" s="39">
        <v>1.0</v>
      </c>
      <c r="D46" s="39">
        <v>0.496666669845581</v>
      </c>
      <c r="E46" s="39">
        <v>0.833333313465118</v>
      </c>
      <c r="F46" s="39">
        <v>0.336666643619537</v>
      </c>
      <c r="G46" s="39">
        <v>0.677852298251079</v>
      </c>
      <c r="H46" s="39">
        <v>14.0269968509674</v>
      </c>
      <c r="I46" s="39">
        <v>36.131628036499</v>
      </c>
      <c r="J46" s="39">
        <v>2.5758634168373</v>
      </c>
      <c r="K46" s="39">
        <v>1318.40557861328</v>
      </c>
      <c r="L46" s="39">
        <v>1318.8641672036</v>
      </c>
      <c r="M46" s="39">
        <v>1.00034783574778</v>
      </c>
    </row>
    <row r="47">
      <c r="A47" s="39">
        <v>48.0</v>
      </c>
      <c r="B47" s="39" t="s">
        <v>164</v>
      </c>
      <c r="C47" s="39">
        <v>2.0</v>
      </c>
      <c r="D47" s="39">
        <v>0.75</v>
      </c>
      <c r="E47" s="39">
        <v>0.836666643619537</v>
      </c>
      <c r="F47" s="39">
        <v>0.0866666436195373</v>
      </c>
      <c r="G47" s="39">
        <v>0.115555524826049</v>
      </c>
      <c r="H47" s="39">
        <v>13.3401808738708</v>
      </c>
      <c r="I47" s="39">
        <v>125.107917547225</v>
      </c>
      <c r="J47" s="39">
        <v>9.37827745591309</v>
      </c>
      <c r="K47" s="39">
        <v>1320.49388020833</v>
      </c>
      <c r="L47" s="39">
        <v>1319.7421875</v>
      </c>
      <c r="M47" s="39">
        <v>0.999430748813304</v>
      </c>
    </row>
    <row r="49">
      <c r="B49" s="39" t="s">
        <v>19</v>
      </c>
      <c r="C49" s="18">
        <f t="shared" ref="C49:M49" si="1">AVERAGE(C2:C47)</f>
        <v>1.130434783</v>
      </c>
      <c r="D49" s="18">
        <f t="shared" si="1"/>
        <v>0.4331159384</v>
      </c>
      <c r="E49" s="18">
        <f t="shared" si="1"/>
        <v>0.8104347859</v>
      </c>
      <c r="F49" s="18">
        <f t="shared" si="1"/>
        <v>0.3773188474</v>
      </c>
      <c r="G49" s="18">
        <f t="shared" si="1"/>
        <v>1.026824219</v>
      </c>
      <c r="H49" s="18">
        <f t="shared" si="1"/>
        <v>13.66526042</v>
      </c>
      <c r="I49" s="18">
        <f t="shared" si="1"/>
        <v>51.78296288</v>
      </c>
      <c r="J49" s="18">
        <f t="shared" si="1"/>
        <v>4.04178498</v>
      </c>
      <c r="K49" s="18">
        <f t="shared" si="1"/>
        <v>1505.911406</v>
      </c>
      <c r="L49" s="18">
        <f t="shared" si="1"/>
        <v>1505.238139</v>
      </c>
      <c r="M49" s="18">
        <f t="shared" si="1"/>
        <v>0.9994467554</v>
      </c>
    </row>
    <row r="50">
      <c r="B50" s="39" t="s">
        <v>20</v>
      </c>
      <c r="C50" s="18">
        <f t="shared" ref="C50:M50" si="2">MAX(C2:C47)</f>
        <v>3</v>
      </c>
      <c r="D50" s="18">
        <f t="shared" si="2"/>
        <v>0.853333354</v>
      </c>
      <c r="E50" s="18">
        <f t="shared" si="2"/>
        <v>0.8633333445</v>
      </c>
      <c r="F50" s="18">
        <f t="shared" si="2"/>
        <v>0.6566666812</v>
      </c>
      <c r="G50" s="18">
        <f t="shared" si="2"/>
        <v>3.229508271</v>
      </c>
      <c r="H50" s="18">
        <f t="shared" si="2"/>
        <v>39.23218417</v>
      </c>
      <c r="I50" s="18">
        <f t="shared" si="2"/>
        <v>586.6257722</v>
      </c>
      <c r="J50" s="18">
        <f t="shared" si="2"/>
        <v>36.97691509</v>
      </c>
      <c r="K50" s="18">
        <f t="shared" si="2"/>
        <v>1580.684125</v>
      </c>
      <c r="L50" s="18">
        <f t="shared" si="2"/>
        <v>1582.191406</v>
      </c>
      <c r="M50" s="18">
        <f t="shared" si="2"/>
        <v>1.004125173</v>
      </c>
    </row>
    <row r="51">
      <c r="B51" s="39" t="s">
        <v>21</v>
      </c>
      <c r="C51" s="18">
        <f t="shared" ref="C51:M51" si="3">MIN(C2:C47)</f>
        <v>1</v>
      </c>
      <c r="D51" s="18">
        <f t="shared" si="3"/>
        <v>0.2033333331</v>
      </c>
      <c r="E51" s="18">
        <f t="shared" si="3"/>
        <v>0.6000000238</v>
      </c>
      <c r="F51" s="18">
        <f t="shared" si="3"/>
        <v>-0.006666660309</v>
      </c>
      <c r="G51" s="18">
        <f t="shared" si="3"/>
        <v>-0.00781249236</v>
      </c>
      <c r="H51" s="18">
        <f t="shared" si="3"/>
        <v>4.527116537</v>
      </c>
      <c r="I51" s="18">
        <f t="shared" si="3"/>
        <v>13.3846209</v>
      </c>
      <c r="J51" s="18">
        <f t="shared" si="3"/>
        <v>1.335658389</v>
      </c>
      <c r="K51" s="18">
        <f t="shared" si="3"/>
        <v>1282.05841</v>
      </c>
      <c r="L51" s="18">
        <f t="shared" si="3"/>
        <v>1258.625986</v>
      </c>
      <c r="M51" s="18">
        <f t="shared" si="3"/>
        <v>0.981722811</v>
      </c>
    </row>
    <row r="55">
      <c r="A55" s="39" t="s">
        <v>157</v>
      </c>
      <c r="B55" s="39" t="s">
        <v>158</v>
      </c>
      <c r="C55" s="64">
        <v>1.0</v>
      </c>
      <c r="D55" s="64">
        <v>0.203333333134651</v>
      </c>
      <c r="E55" s="64">
        <v>0.860000014305114</v>
      </c>
      <c r="F55" s="64">
        <v>0.656666681170463</v>
      </c>
      <c r="G55" s="64">
        <v>3.22950827120709</v>
      </c>
      <c r="H55" s="64">
        <v>18.5252895355224</v>
      </c>
      <c r="I55" s="64">
        <v>44.3519804477691</v>
      </c>
      <c r="J55" s="64">
        <v>2.39413156608018</v>
      </c>
      <c r="K55" s="64">
        <v>1580.684125</v>
      </c>
      <c r="L55" s="64">
        <v>1571.75</v>
      </c>
      <c r="M55" s="64">
        <v>0.994347937795604</v>
      </c>
    </row>
    <row r="56">
      <c r="B56" s="39" t="s">
        <v>159</v>
      </c>
      <c r="C56" s="39">
        <v>1.0</v>
      </c>
      <c r="D56" s="39">
        <v>0.853333353996276</v>
      </c>
      <c r="E56" s="39">
        <v>0.846666693687439</v>
      </c>
      <c r="F56" s="39">
        <v>-0.00666666030883789</v>
      </c>
      <c r="G56" s="39">
        <v>-0.00781249236024469</v>
      </c>
      <c r="H56" s="39">
        <v>31.0593736171722</v>
      </c>
      <c r="I56" s="39">
        <v>65.0588016510009</v>
      </c>
      <c r="J56" s="39">
        <v>2.09465916643698</v>
      </c>
      <c r="K56" s="39">
        <v>1554.12291015625</v>
      </c>
      <c r="L56" s="39">
        <v>1552.31683686023</v>
      </c>
      <c r="M56" s="39">
        <v>0.998837882586884</v>
      </c>
    </row>
    <row r="57">
      <c r="A57" s="39" t="s">
        <v>160</v>
      </c>
      <c r="B57" s="39" t="s">
        <v>158</v>
      </c>
      <c r="C57" s="39">
        <v>3.0</v>
      </c>
      <c r="D57" s="39">
        <v>0.306666672229766</v>
      </c>
      <c r="E57" s="39">
        <v>0.850000023841857</v>
      </c>
      <c r="F57" s="39">
        <v>0.543333351612091</v>
      </c>
      <c r="G57" s="39">
        <v>1.77173915789911</v>
      </c>
      <c r="H57" s="39">
        <v>15.8646488189697</v>
      </c>
      <c r="I57" s="39">
        <v>586.625772237777</v>
      </c>
      <c r="J57" s="39">
        <v>36.9769150853396</v>
      </c>
      <c r="K57" s="39">
        <v>1564.94921875</v>
      </c>
      <c r="L57" s="39">
        <v>1565.12280475206</v>
      </c>
      <c r="M57" s="39">
        <v>1.00011092117238</v>
      </c>
    </row>
    <row r="58">
      <c r="B58" s="39" t="s">
        <v>159</v>
      </c>
      <c r="C58" s="39">
        <v>1.0</v>
      </c>
      <c r="D58" s="39">
        <v>0.403333336114883</v>
      </c>
      <c r="E58" s="39">
        <v>0.836666643619537</v>
      </c>
      <c r="F58" s="39">
        <v>0.433333307504653</v>
      </c>
      <c r="G58" s="39">
        <v>1.07438009384184</v>
      </c>
      <c r="H58" s="39">
        <v>17.9946138858795</v>
      </c>
      <c r="I58" s="39">
        <v>24.0346570014953</v>
      </c>
      <c r="J58" s="39">
        <v>1.33565838944482</v>
      </c>
      <c r="K58" s="39">
        <v>1550.91015625</v>
      </c>
      <c r="L58" s="39">
        <v>1554.16796875</v>
      </c>
      <c r="M58" s="39">
        <v>1.00210058106001</v>
      </c>
    </row>
    <row r="59">
      <c r="A59" s="39" t="s">
        <v>161</v>
      </c>
      <c r="B59" s="39" t="s">
        <v>158</v>
      </c>
      <c r="C59" s="39">
        <v>1.0</v>
      </c>
      <c r="D59" s="39">
        <v>0.52999997138977</v>
      </c>
      <c r="E59" s="39">
        <v>0.846666693687439</v>
      </c>
      <c r="F59" s="39">
        <v>0.316666722297668</v>
      </c>
      <c r="G59" s="39">
        <v>0.597484413946857</v>
      </c>
      <c r="H59" s="39">
        <v>21.0022468566894</v>
      </c>
      <c r="I59" s="39">
        <v>33.0399739742279</v>
      </c>
      <c r="J59" s="39">
        <v>1.57316377622255</v>
      </c>
      <c r="K59" s="39">
        <v>1575.69140625</v>
      </c>
      <c r="L59" s="39">
        <v>1582.19140625</v>
      </c>
      <c r="M59" s="39">
        <v>1.00412517322504</v>
      </c>
    </row>
    <row r="60">
      <c r="B60" s="39" t="s">
        <v>159</v>
      </c>
      <c r="C60" s="39">
        <v>1.0</v>
      </c>
      <c r="D60" s="39">
        <v>0.503333330154419</v>
      </c>
      <c r="E60" s="39">
        <v>0.836666643619537</v>
      </c>
      <c r="F60" s="39">
        <v>0.333333313465118</v>
      </c>
      <c r="G60" s="39">
        <v>0.662251620338462</v>
      </c>
      <c r="H60" s="39">
        <v>12.9937541484832</v>
      </c>
      <c r="I60" s="39">
        <v>30.994196653366</v>
      </c>
      <c r="J60" s="39">
        <v>2.38531499820503</v>
      </c>
      <c r="K60" s="39">
        <v>1282.05840992647</v>
      </c>
      <c r="L60" s="39">
        <v>1258.62598604368</v>
      </c>
      <c r="M60" s="39">
        <v>0.981722810987897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1.0</v>
      </c>
      <c r="B2" s="39" t="s">
        <v>114</v>
      </c>
      <c r="C2" s="39">
        <v>1.0</v>
      </c>
      <c r="D2" s="39">
        <v>0.336666673421859</v>
      </c>
      <c r="E2" s="39">
        <v>0.336666673421859</v>
      </c>
      <c r="F2" s="39">
        <v>0.0</v>
      </c>
      <c r="G2" s="39">
        <v>0.0</v>
      </c>
      <c r="H2" s="39">
        <v>16.0262796878814</v>
      </c>
      <c r="I2" s="39">
        <v>109.555888175964</v>
      </c>
      <c r="J2" s="39">
        <v>6.83601498973007</v>
      </c>
      <c r="K2" s="39">
        <v>1576.94140625</v>
      </c>
      <c r="L2" s="39">
        <v>1574.19140625</v>
      </c>
      <c r="M2" s="39">
        <v>0.998256117830947</v>
      </c>
    </row>
    <row r="3">
      <c r="A3" s="39">
        <v>2.0</v>
      </c>
      <c r="B3" s="39" t="s">
        <v>114</v>
      </c>
      <c r="C3" s="39">
        <v>1.0</v>
      </c>
      <c r="D3" s="39">
        <v>0.336666673421859</v>
      </c>
      <c r="E3" s="39">
        <v>0.336666673421859</v>
      </c>
      <c r="F3" s="39">
        <v>0.0</v>
      </c>
      <c r="G3" s="39">
        <v>0.0</v>
      </c>
      <c r="H3" s="39">
        <v>6.89339447021484</v>
      </c>
      <c r="I3" s="39">
        <v>86.6441814899444</v>
      </c>
      <c r="J3" s="39">
        <v>12.5691605005805</v>
      </c>
      <c r="K3" s="39">
        <v>1574.703125</v>
      </c>
      <c r="L3" s="39">
        <v>1573.953125</v>
      </c>
      <c r="M3" s="39">
        <v>0.999523719748762</v>
      </c>
    </row>
    <row r="4">
      <c r="A4" s="39">
        <v>49.0</v>
      </c>
      <c r="B4" s="39" t="s">
        <v>165</v>
      </c>
      <c r="C4" s="39">
        <v>2.0</v>
      </c>
      <c r="D4" s="39">
        <v>0.336666673421859</v>
      </c>
      <c r="E4" s="39">
        <v>0.306666672229766</v>
      </c>
      <c r="F4" s="39">
        <v>-0.0300000011920928</v>
      </c>
      <c r="G4" s="39">
        <v>-0.089108912643995</v>
      </c>
      <c r="H4" s="39">
        <v>14.4967055320739</v>
      </c>
      <c r="I4" s="39">
        <v>222.298066616058</v>
      </c>
      <c r="J4" s="39">
        <v>15.3343851900849</v>
      </c>
      <c r="K4" s="39">
        <v>1561.708125</v>
      </c>
      <c r="L4" s="39">
        <v>1563.69881533375</v>
      </c>
      <c r="M4" s="39">
        <v>1.00127468782539</v>
      </c>
    </row>
    <row r="5">
      <c r="A5" s="39">
        <v>50.0</v>
      </c>
      <c r="B5" s="39" t="s">
        <v>164</v>
      </c>
      <c r="C5" s="39">
        <v>2.0</v>
      </c>
      <c r="D5" s="39">
        <v>0.383333325386047</v>
      </c>
      <c r="E5" s="39">
        <v>0.356666654348373</v>
      </c>
      <c r="F5" s="39">
        <v>-0.0266666710376739</v>
      </c>
      <c r="G5" s="39">
        <v>-0.0695652302361619</v>
      </c>
      <c r="H5" s="39">
        <v>9.18014669418335</v>
      </c>
      <c r="I5" s="39">
        <v>171.306530952453</v>
      </c>
      <c r="J5" s="39">
        <v>18.6605439606967</v>
      </c>
      <c r="K5" s="39">
        <v>1563.703125</v>
      </c>
      <c r="L5" s="39">
        <v>1563.703125</v>
      </c>
      <c r="M5" s="39">
        <v>1.0</v>
      </c>
    </row>
    <row r="6">
      <c r="A6" s="39">
        <v>51.0</v>
      </c>
      <c r="B6" s="39" t="s">
        <v>162</v>
      </c>
      <c r="C6" s="65">
        <v>2.0</v>
      </c>
      <c r="D6" s="65">
        <v>0.306666672229766</v>
      </c>
      <c r="E6" s="65">
        <v>0.356666654348373</v>
      </c>
      <c r="F6" s="65">
        <v>0.0499999821186065</v>
      </c>
      <c r="G6" s="65">
        <v>0.163043416994281</v>
      </c>
      <c r="H6" s="65">
        <v>37.4060325622558</v>
      </c>
      <c r="I6" s="65">
        <v>399.094128131866</v>
      </c>
      <c r="J6" s="65">
        <v>10.6692450600753</v>
      </c>
      <c r="K6" s="65">
        <v>1574.44140625</v>
      </c>
      <c r="L6" s="65">
        <v>1576.44140625</v>
      </c>
      <c r="M6" s="65">
        <v>1.00127029179495</v>
      </c>
    </row>
    <row r="7">
      <c r="A7" s="39">
        <v>52.0</v>
      </c>
      <c r="B7" s="39" t="s">
        <v>165</v>
      </c>
      <c r="C7" s="65">
        <v>2.0</v>
      </c>
      <c r="D7" s="65">
        <v>0.469999998807907</v>
      </c>
      <c r="E7" s="65">
        <v>0.476666659116745</v>
      </c>
      <c r="F7" s="65">
        <v>0.00666666030883789</v>
      </c>
      <c r="G7" s="65">
        <v>0.0141843836718021</v>
      </c>
      <c r="H7" s="65">
        <v>20.8094913959503</v>
      </c>
      <c r="I7" s="65">
        <v>200.178196191787</v>
      </c>
      <c r="J7" s="65">
        <v>9.61956216915248</v>
      </c>
      <c r="K7" s="65">
        <v>1573.861671875</v>
      </c>
      <c r="L7" s="65">
        <v>1573.453125</v>
      </c>
      <c r="M7" s="65">
        <v>0.999740417546026</v>
      </c>
    </row>
    <row r="8">
      <c r="A8" s="39">
        <v>53.0</v>
      </c>
      <c r="B8" s="39" t="s">
        <v>164</v>
      </c>
      <c r="C8" s="65">
        <v>2.0</v>
      </c>
      <c r="D8" s="65">
        <v>0.496666669845581</v>
      </c>
      <c r="E8" s="65">
        <v>0.356666654348373</v>
      </c>
      <c r="F8" s="65">
        <v>-0.140000015497207</v>
      </c>
      <c r="G8" s="65">
        <v>-0.281879224029136</v>
      </c>
      <c r="H8" s="65">
        <v>11.3917491436004</v>
      </c>
      <c r="I8" s="65">
        <v>128.182824611663</v>
      </c>
      <c r="J8" s="65">
        <v>11.2522513440065</v>
      </c>
      <c r="K8" s="65">
        <v>1319.05197610294</v>
      </c>
      <c r="L8" s="65">
        <v>1318.48828125</v>
      </c>
      <c r="M8" s="65">
        <v>0.999572651523098</v>
      </c>
    </row>
    <row r="9">
      <c r="A9" s="39">
        <v>54.0</v>
      </c>
      <c r="B9" s="39" t="s">
        <v>164</v>
      </c>
      <c r="C9" s="39">
        <v>2.0</v>
      </c>
      <c r="D9" s="39">
        <v>0.496666669845581</v>
      </c>
      <c r="E9" s="39">
        <v>0.356666654348373</v>
      </c>
      <c r="F9" s="39">
        <v>-0.140000015497207</v>
      </c>
      <c r="G9" s="39">
        <v>-0.281879224029136</v>
      </c>
      <c r="H9" s="39">
        <v>12.9144866466522</v>
      </c>
      <c r="I9" s="39">
        <v>158.895977020263</v>
      </c>
      <c r="J9" s="39">
        <v>12.3037005935852</v>
      </c>
      <c r="K9" s="39">
        <v>1319.22765213815</v>
      </c>
      <c r="L9" s="39">
        <v>1319.08984375</v>
      </c>
      <c r="M9" s="39">
        <v>0.999895538584311</v>
      </c>
    </row>
    <row r="12">
      <c r="B12" s="39" t="s">
        <v>19</v>
      </c>
      <c r="C12" s="18">
        <f t="shared" ref="C12:M12" si="1">AVERAGE(C2:C9)</f>
        <v>1.75</v>
      </c>
      <c r="D12" s="18">
        <f t="shared" si="1"/>
        <v>0.3954166695</v>
      </c>
      <c r="E12" s="18">
        <f t="shared" si="1"/>
        <v>0.3604166619</v>
      </c>
      <c r="F12" s="18">
        <f t="shared" si="1"/>
        <v>-0.0350000076</v>
      </c>
      <c r="G12" s="18">
        <f t="shared" si="1"/>
        <v>-0.06815059878</v>
      </c>
      <c r="H12" s="18">
        <f t="shared" si="1"/>
        <v>16.13978577</v>
      </c>
      <c r="I12" s="18">
        <f t="shared" si="1"/>
        <v>184.5194741</v>
      </c>
      <c r="J12" s="18">
        <f t="shared" si="1"/>
        <v>12.15560798</v>
      </c>
      <c r="K12" s="18">
        <f t="shared" si="1"/>
        <v>1507.954811</v>
      </c>
      <c r="L12" s="18">
        <f t="shared" si="1"/>
        <v>1507.877391</v>
      </c>
      <c r="M12" s="18">
        <f t="shared" si="1"/>
        <v>0.9999416781</v>
      </c>
    </row>
    <row r="13">
      <c r="B13" s="39" t="s">
        <v>20</v>
      </c>
      <c r="C13" s="18">
        <f t="shared" ref="C13:M13" si="2">MAX(C2:C9)</f>
        <v>2</v>
      </c>
      <c r="D13" s="18">
        <f t="shared" si="2"/>
        <v>0.4966666698</v>
      </c>
      <c r="E13" s="18">
        <f t="shared" si="2"/>
        <v>0.4766666591</v>
      </c>
      <c r="F13" s="18">
        <f t="shared" si="2"/>
        <v>0.04999998212</v>
      </c>
      <c r="G13" s="18">
        <f t="shared" si="2"/>
        <v>0.163043417</v>
      </c>
      <c r="H13" s="18">
        <f t="shared" si="2"/>
        <v>37.40603256</v>
      </c>
      <c r="I13" s="18">
        <f t="shared" si="2"/>
        <v>399.0941281</v>
      </c>
      <c r="J13" s="18">
        <f t="shared" si="2"/>
        <v>18.66054396</v>
      </c>
      <c r="K13" s="18">
        <f t="shared" si="2"/>
        <v>1576.941406</v>
      </c>
      <c r="L13" s="18">
        <f t="shared" si="2"/>
        <v>1576.441406</v>
      </c>
      <c r="M13" s="18">
        <f t="shared" si="2"/>
        <v>1.001274688</v>
      </c>
    </row>
    <row r="14">
      <c r="B14" s="39" t="s">
        <v>21</v>
      </c>
      <c r="C14" s="18">
        <f t="shared" ref="C14:M14" si="3">MIN(C2:C9)</f>
        <v>1</v>
      </c>
      <c r="D14" s="18">
        <f t="shared" si="3"/>
        <v>0.3066666722</v>
      </c>
      <c r="E14" s="18">
        <f t="shared" si="3"/>
        <v>0.3066666722</v>
      </c>
      <c r="F14" s="18">
        <f t="shared" si="3"/>
        <v>-0.1400000155</v>
      </c>
      <c r="G14" s="18">
        <f t="shared" si="3"/>
        <v>-0.281879224</v>
      </c>
      <c r="H14" s="18">
        <f t="shared" si="3"/>
        <v>6.89339447</v>
      </c>
      <c r="I14" s="18">
        <f t="shared" si="3"/>
        <v>86.64418149</v>
      </c>
      <c r="J14" s="18">
        <f t="shared" si="3"/>
        <v>6.83601499</v>
      </c>
      <c r="K14" s="18">
        <f t="shared" si="3"/>
        <v>1319.051976</v>
      </c>
      <c r="L14" s="18">
        <f t="shared" si="3"/>
        <v>1318.488281</v>
      </c>
      <c r="M14" s="18">
        <f t="shared" si="3"/>
        <v>0.9982561178</v>
      </c>
    </row>
    <row r="15">
      <c r="C15" s="18">
        <f t="shared" ref="C15:I15" si="4">AVERAGE(C2:C3)</f>
        <v>1</v>
      </c>
      <c r="D15" s="18">
        <f t="shared" si="4"/>
        <v>0.3366666734</v>
      </c>
      <c r="E15" s="18">
        <f t="shared" si="4"/>
        <v>0.3366666734</v>
      </c>
      <c r="F15" s="18">
        <f t="shared" si="4"/>
        <v>0</v>
      </c>
      <c r="G15" s="18">
        <f t="shared" si="4"/>
        <v>0</v>
      </c>
      <c r="H15" s="18">
        <f t="shared" si="4"/>
        <v>11.45983708</v>
      </c>
      <c r="I15" s="18">
        <f t="shared" si="4"/>
        <v>98.10003483</v>
      </c>
      <c r="J15" s="18">
        <f>DIVIDE(I15,H15)</f>
        <v>8.560334161</v>
      </c>
      <c r="K15" s="18">
        <f t="shared" ref="K15:L15" si="5">AVERAGE(K2:K3)</f>
        <v>1575.822266</v>
      </c>
      <c r="L15" s="18">
        <f t="shared" si="5"/>
        <v>1574.072266</v>
      </c>
      <c r="M15" s="18">
        <f>DIVIDE(L15,K15)</f>
        <v>0.9988894687</v>
      </c>
    </row>
    <row r="17">
      <c r="A17" s="39" t="s">
        <v>157</v>
      </c>
      <c r="B17" s="39" t="s">
        <v>158</v>
      </c>
      <c r="C17" s="65">
        <v>2.0</v>
      </c>
      <c r="D17" s="65">
        <v>0.306666672229766</v>
      </c>
      <c r="E17" s="65">
        <v>0.356666654348373</v>
      </c>
      <c r="F17" s="65">
        <v>0.0499999821186065</v>
      </c>
      <c r="G17" s="65">
        <v>0.163043416994281</v>
      </c>
      <c r="H17" s="65">
        <v>37.4060325622558</v>
      </c>
      <c r="I17" s="65">
        <v>399.094128131866</v>
      </c>
      <c r="J17" s="65">
        <v>10.6692450600753</v>
      </c>
      <c r="K17" s="65">
        <v>1574.44140625</v>
      </c>
      <c r="L17" s="65">
        <v>1576.44140625</v>
      </c>
      <c r="M17" s="65">
        <v>1.00127029179495</v>
      </c>
    </row>
    <row r="18">
      <c r="B18" s="39" t="s">
        <v>159</v>
      </c>
      <c r="C18" s="39">
        <v>2.0</v>
      </c>
      <c r="D18" s="39">
        <v>0.496666669845581</v>
      </c>
      <c r="E18" s="39">
        <v>0.356666654348373</v>
      </c>
      <c r="F18" s="39">
        <v>-0.140000015497207</v>
      </c>
      <c r="G18" s="39">
        <v>-0.281879224029136</v>
      </c>
      <c r="H18" s="39">
        <v>12.9144866466522</v>
      </c>
      <c r="I18" s="39">
        <v>158.895977020263</v>
      </c>
      <c r="J18" s="39">
        <v>12.3037005935852</v>
      </c>
      <c r="K18" s="39">
        <v>1319.22765213815</v>
      </c>
      <c r="L18" s="39">
        <v>1319.08984375</v>
      </c>
      <c r="M18" s="39">
        <v>0.999895538584311</v>
      </c>
    </row>
    <row r="19">
      <c r="A19" s="39" t="s">
        <v>160</v>
      </c>
      <c r="B19" s="39" t="s">
        <v>158</v>
      </c>
      <c r="C19" s="39">
        <v>2.0</v>
      </c>
      <c r="D19" s="39">
        <v>0.383333325386047</v>
      </c>
      <c r="E19" s="39">
        <v>0.356666654348373</v>
      </c>
      <c r="F19" s="39">
        <v>-0.0266666710376739</v>
      </c>
      <c r="G19" s="39">
        <v>-0.0695652302361619</v>
      </c>
      <c r="H19" s="39">
        <v>9.18014669418335</v>
      </c>
      <c r="I19" s="39">
        <v>171.306530952453</v>
      </c>
      <c r="J19" s="39">
        <v>18.6605439606967</v>
      </c>
      <c r="K19" s="39">
        <v>1563.703125</v>
      </c>
      <c r="L19" s="39">
        <v>1563.703125</v>
      </c>
      <c r="M19" s="39">
        <v>1.0</v>
      </c>
    </row>
    <row r="20">
      <c r="B20" s="39" t="s">
        <v>159</v>
      </c>
      <c r="C20" s="39">
        <v>1.0</v>
      </c>
      <c r="D20" s="39">
        <v>0.336666673421859</v>
      </c>
      <c r="E20" s="39">
        <v>0.336666673421859</v>
      </c>
      <c r="F20" s="39">
        <v>0.0</v>
      </c>
      <c r="G20" s="39">
        <v>0.0</v>
      </c>
      <c r="H20" s="39">
        <v>16.0262796878814</v>
      </c>
      <c r="I20" s="39">
        <v>109.555888175964</v>
      </c>
      <c r="J20" s="39">
        <v>6.83601498973007</v>
      </c>
      <c r="K20" s="39">
        <v>1576.94140625</v>
      </c>
      <c r="L20" s="39">
        <v>1574.19140625</v>
      </c>
      <c r="M20" s="39">
        <v>0.998256117830947</v>
      </c>
    </row>
    <row r="21">
      <c r="A21" s="39" t="s">
        <v>161</v>
      </c>
      <c r="B21" s="39" t="s">
        <v>158</v>
      </c>
      <c r="C21" s="39">
        <v>2.0</v>
      </c>
      <c r="D21" s="39">
        <v>0.336666673421859</v>
      </c>
      <c r="E21" s="39">
        <v>0.306666672229766</v>
      </c>
      <c r="F21" s="39">
        <v>-0.0300000011920928</v>
      </c>
      <c r="G21" s="39">
        <v>-0.089108912643995</v>
      </c>
      <c r="H21" s="39">
        <v>14.4967055320739</v>
      </c>
      <c r="I21" s="39">
        <v>222.298066616058</v>
      </c>
      <c r="J21" s="39">
        <v>15.3343851900849</v>
      </c>
      <c r="K21" s="39">
        <v>1561.708125</v>
      </c>
      <c r="L21" s="39">
        <v>1563.69881533375</v>
      </c>
      <c r="M21" s="39">
        <v>1.00127468782539</v>
      </c>
    </row>
    <row r="22">
      <c r="B22" s="39" t="s">
        <v>159</v>
      </c>
      <c r="C22" s="39">
        <v>1.0</v>
      </c>
      <c r="D22" s="39">
        <v>0.336666673421859</v>
      </c>
      <c r="E22" s="39">
        <v>0.336666673421859</v>
      </c>
      <c r="F22" s="39">
        <v>0.0</v>
      </c>
      <c r="G22" s="39">
        <v>0.0</v>
      </c>
      <c r="H22" s="39">
        <v>16.0262796878814</v>
      </c>
      <c r="I22" s="39">
        <v>109.555888175964</v>
      </c>
      <c r="J22" s="39">
        <v>6.83601498973007</v>
      </c>
      <c r="K22" s="39">
        <v>1576.94140625</v>
      </c>
      <c r="L22" s="39">
        <v>1574.19140625</v>
      </c>
      <c r="M22" s="39">
        <v>0.998256117830947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2.0</v>
      </c>
      <c r="B2" s="39" t="s">
        <v>148</v>
      </c>
      <c r="C2" s="39">
        <v>1.0</v>
      </c>
      <c r="D2" s="39">
        <v>0.736800014972686</v>
      </c>
      <c r="E2" s="39">
        <v>0.991900026798248</v>
      </c>
      <c r="F2" s="39">
        <v>0.255100011825561</v>
      </c>
      <c r="G2" s="39">
        <v>0.34622693626712</v>
      </c>
      <c r="H2" s="39">
        <v>132.877459049224</v>
      </c>
      <c r="I2" s="39">
        <v>208.73753118515</v>
      </c>
      <c r="J2" s="39">
        <v>1.57090248924629</v>
      </c>
      <c r="K2" s="39">
        <v>3053.5172265625</v>
      </c>
      <c r="L2" s="39">
        <v>3235.16536458333</v>
      </c>
      <c r="M2" s="39">
        <v>1.05948816546397</v>
      </c>
    </row>
    <row r="3">
      <c r="A3" s="39">
        <v>3.0</v>
      </c>
      <c r="B3" s="39" t="s">
        <v>148</v>
      </c>
      <c r="C3" s="39">
        <v>1.0</v>
      </c>
      <c r="D3" s="39">
        <v>0.093299999833107</v>
      </c>
      <c r="E3" s="39">
        <v>0.991699993610382</v>
      </c>
      <c r="F3" s="39">
        <v>0.898399993777275</v>
      </c>
      <c r="G3" s="39">
        <v>9.62915321955319</v>
      </c>
      <c r="H3" s="39">
        <v>148.815332651138</v>
      </c>
      <c r="I3" s="39">
        <v>212.363024711608</v>
      </c>
      <c r="J3" s="39">
        <v>1.42702382159399</v>
      </c>
      <c r="K3" s="39">
        <v>3084.3742578125</v>
      </c>
      <c r="L3" s="39">
        <v>3083.769140625</v>
      </c>
      <c r="M3" s="39">
        <v>0.999803812009529</v>
      </c>
    </row>
    <row r="4">
      <c r="A4" s="39">
        <v>4.0</v>
      </c>
      <c r="B4" s="39" t="s">
        <v>148</v>
      </c>
      <c r="C4" s="39">
        <v>1.0</v>
      </c>
      <c r="D4" s="39">
        <v>0.0953999981284141</v>
      </c>
      <c r="E4" s="39">
        <v>0.992299973964691</v>
      </c>
      <c r="F4" s="39">
        <v>0.896899975836277</v>
      </c>
      <c r="G4" s="39">
        <v>9.4014674363934</v>
      </c>
      <c r="H4" s="39">
        <v>151.166801214218</v>
      </c>
      <c r="I4" s="39">
        <v>250.625048160552</v>
      </c>
      <c r="J4" s="39">
        <v>1.65793710092067</v>
      </c>
      <c r="K4" s="39">
        <v>3185.359375</v>
      </c>
      <c r="L4" s="39">
        <v>3185.609375</v>
      </c>
      <c r="M4" s="39">
        <v>1.00007848407999</v>
      </c>
    </row>
    <row r="5">
      <c r="A5" s="39">
        <v>5.0</v>
      </c>
      <c r="B5" s="48" t="s">
        <v>166</v>
      </c>
      <c r="C5" s="48">
        <v>2.0</v>
      </c>
      <c r="D5" s="48">
        <v>0.103200003504753</v>
      </c>
      <c r="E5" s="48">
        <v>0.974500000476837</v>
      </c>
      <c r="F5" s="48">
        <v>0.871299996972084</v>
      </c>
      <c r="G5" s="48">
        <v>8.44282914129895</v>
      </c>
      <c r="H5" s="48">
        <v>71.1585552692413</v>
      </c>
      <c r="I5" s="48">
        <v>289.849740028381</v>
      </c>
      <c r="J5" s="48">
        <v>4.0732943344856</v>
      </c>
      <c r="K5" s="48">
        <v>3332.39453125</v>
      </c>
      <c r="L5" s="48">
        <v>3152.94921875</v>
      </c>
      <c r="M5" s="48">
        <v>0.946151240251649</v>
      </c>
    </row>
    <row r="6">
      <c r="A6" s="39">
        <v>6.0</v>
      </c>
      <c r="B6" s="48" t="s">
        <v>148</v>
      </c>
      <c r="C6" s="48">
        <v>1.0</v>
      </c>
      <c r="D6" s="48">
        <v>0.161400005221366</v>
      </c>
      <c r="E6" s="48">
        <v>0.991100013256073</v>
      </c>
      <c r="F6" s="48">
        <v>0.829700008034706</v>
      </c>
      <c r="G6" s="48">
        <v>5.14064424531298</v>
      </c>
      <c r="H6" s="48">
        <v>65.3972995281219</v>
      </c>
      <c r="I6" s="48">
        <v>123.884415388107</v>
      </c>
      <c r="J6" s="48">
        <v>1.89433533619893</v>
      </c>
      <c r="K6" s="48">
        <v>3347.9140625</v>
      </c>
      <c r="L6" s="48">
        <v>3138.6875</v>
      </c>
      <c r="M6" s="48">
        <v>0.937505396317203</v>
      </c>
    </row>
    <row r="7">
      <c r="A7" s="39">
        <v>7.0</v>
      </c>
      <c r="B7" s="48" t="s">
        <v>148</v>
      </c>
      <c r="C7" s="48">
        <v>1.0</v>
      </c>
      <c r="D7" s="48">
        <v>0.0952000021934509</v>
      </c>
      <c r="E7" s="48">
        <v>0.992100000381469</v>
      </c>
      <c r="F7" s="48">
        <v>0.896899998188018</v>
      </c>
      <c r="G7" s="48">
        <v>9.42121825129242</v>
      </c>
      <c r="H7" s="48">
        <v>107.765627622604</v>
      </c>
      <c r="I7" s="48">
        <v>163.175374746322</v>
      </c>
      <c r="J7" s="48">
        <v>1.51416901980809</v>
      </c>
      <c r="K7" s="48">
        <v>3351.6796875</v>
      </c>
      <c r="L7" s="48">
        <v>3142.328125</v>
      </c>
      <c r="M7" s="48">
        <v>0.937538314511147</v>
      </c>
    </row>
    <row r="8">
      <c r="A8" s="39">
        <v>8.0</v>
      </c>
      <c r="B8" s="48" t="s">
        <v>148</v>
      </c>
      <c r="C8" s="48">
        <v>1.0</v>
      </c>
      <c r="D8" s="48">
        <v>0.220500007271766</v>
      </c>
      <c r="E8" s="48">
        <v>0.99260002374649</v>
      </c>
      <c r="F8" s="48">
        <v>0.772100016474723</v>
      </c>
      <c r="G8" s="48">
        <v>3.50158726082538</v>
      </c>
      <c r="H8" s="48">
        <v>152.950920581817</v>
      </c>
      <c r="I8" s="48">
        <v>220.482240200042</v>
      </c>
      <c r="J8" s="48">
        <v>1.44152280588661</v>
      </c>
      <c r="K8" s="48">
        <v>3351.4296875</v>
      </c>
      <c r="L8" s="48">
        <v>3142.078125</v>
      </c>
      <c r="M8" s="48">
        <v>0.937533655179809</v>
      </c>
    </row>
    <row r="9">
      <c r="A9" s="39">
        <v>9.0</v>
      </c>
      <c r="B9" s="48" t="s">
        <v>148</v>
      </c>
      <c r="C9" s="48">
        <v>1.0</v>
      </c>
      <c r="D9" s="48">
        <v>0.103200003504753</v>
      </c>
      <c r="E9" s="48">
        <v>0.992900013923645</v>
      </c>
      <c r="F9" s="48">
        <v>0.889700010418891</v>
      </c>
      <c r="G9" s="48">
        <v>8.62112383918586</v>
      </c>
      <c r="H9" s="48">
        <v>105.309621095657</v>
      </c>
      <c r="I9" s="48">
        <v>156.251985788345</v>
      </c>
      <c r="J9" s="48">
        <v>1.4837389420138</v>
      </c>
      <c r="K9" s="48">
        <v>3173.234375</v>
      </c>
      <c r="L9" s="48">
        <v>3173.234375</v>
      </c>
      <c r="M9" s="48">
        <v>1.0</v>
      </c>
    </row>
    <row r="10">
      <c r="A10" s="39">
        <v>10.0</v>
      </c>
      <c r="B10" s="48" t="s">
        <v>166</v>
      </c>
      <c r="C10" s="48">
        <v>2.0</v>
      </c>
      <c r="D10" s="48">
        <v>0.103200003504753</v>
      </c>
      <c r="E10" s="48">
        <v>0.974900007247924</v>
      </c>
      <c r="F10" s="48">
        <v>0.871700003743171</v>
      </c>
      <c r="G10" s="48">
        <v>8.44670517577088</v>
      </c>
      <c r="H10" s="48">
        <v>120.459169864654</v>
      </c>
      <c r="I10" s="48">
        <v>721.077769041061</v>
      </c>
      <c r="J10" s="48">
        <v>5.98607619371152</v>
      </c>
      <c r="K10" s="48">
        <v>3323.80078125</v>
      </c>
      <c r="L10" s="48">
        <v>3144.35546875</v>
      </c>
      <c r="M10" s="48">
        <v>0.946012013261361</v>
      </c>
    </row>
    <row r="11">
      <c r="A11" s="39">
        <v>11.0</v>
      </c>
      <c r="B11" s="48" t="s">
        <v>148</v>
      </c>
      <c r="C11" s="48">
        <v>1.0</v>
      </c>
      <c r="D11" s="48">
        <v>0.113499999046325</v>
      </c>
      <c r="E11" s="48">
        <v>0.991900026798248</v>
      </c>
      <c r="F11" s="48">
        <v>0.878400027751922</v>
      </c>
      <c r="G11" s="48">
        <v>7.73920735799652</v>
      </c>
      <c r="H11" s="48">
        <v>120.534449577331</v>
      </c>
      <c r="I11" s="48">
        <v>210.882352352142</v>
      </c>
      <c r="J11" s="48">
        <v>1.74956083585752</v>
      </c>
      <c r="K11" s="48">
        <v>3141.60546875</v>
      </c>
      <c r="L11" s="48">
        <v>3144.10546875</v>
      </c>
      <c r="M11" s="48">
        <v>1.00079577146935</v>
      </c>
    </row>
    <row r="12">
      <c r="A12" s="39">
        <v>12.0</v>
      </c>
      <c r="B12" s="48" t="s">
        <v>148</v>
      </c>
      <c r="C12" s="48">
        <v>1.0</v>
      </c>
      <c r="D12" s="48">
        <v>0.113499999046325</v>
      </c>
      <c r="E12" s="48">
        <v>0.991999983787536</v>
      </c>
      <c r="F12" s="48">
        <v>0.87849998474121</v>
      </c>
      <c r="G12" s="48">
        <v>7.74008803632364</v>
      </c>
      <c r="H12" s="48">
        <v>138.830827951431</v>
      </c>
      <c r="I12" s="48">
        <v>241.14504122734</v>
      </c>
      <c r="J12" s="48">
        <v>1.73697041777855</v>
      </c>
      <c r="K12" s="48">
        <v>3205.5</v>
      </c>
      <c r="L12" s="48">
        <v>3175.59375</v>
      </c>
      <c r="M12" s="48">
        <v>0.99067033224146</v>
      </c>
    </row>
    <row r="13">
      <c r="A13" s="39">
        <v>13.0</v>
      </c>
      <c r="B13" s="39" t="s">
        <v>151</v>
      </c>
      <c r="C13" s="39">
        <v>1.0</v>
      </c>
      <c r="D13" s="39">
        <v>0.113499999046325</v>
      </c>
      <c r="E13" s="39">
        <v>0.991900026798248</v>
      </c>
      <c r="F13" s="39">
        <v>0.878400027751922</v>
      </c>
      <c r="G13" s="39">
        <v>7.73920735799652</v>
      </c>
      <c r="H13" s="39">
        <v>190.167480707168</v>
      </c>
      <c r="I13" s="39">
        <v>313.807943105697</v>
      </c>
      <c r="J13" s="39">
        <v>1.65016616899352</v>
      </c>
      <c r="K13" s="39">
        <v>3174.8515625</v>
      </c>
      <c r="L13" s="39">
        <v>3145.35546875</v>
      </c>
      <c r="M13" s="39">
        <v>0.990709457381127</v>
      </c>
    </row>
    <row r="14">
      <c r="A14" s="39">
        <v>14.0</v>
      </c>
      <c r="B14" s="39" t="s">
        <v>148</v>
      </c>
      <c r="C14" s="39">
        <v>1.0</v>
      </c>
      <c r="D14" s="39">
        <v>0.140699997544288</v>
      </c>
      <c r="E14" s="39">
        <v>0.983399987220764</v>
      </c>
      <c r="F14" s="39">
        <v>0.842699989676475</v>
      </c>
      <c r="G14" s="39">
        <v>5.98933905035226</v>
      </c>
      <c r="H14" s="39">
        <v>66.0735390186309</v>
      </c>
      <c r="I14" s="39">
        <v>101.336141109466</v>
      </c>
      <c r="J14" s="39">
        <v>1.53368720087617</v>
      </c>
      <c r="K14" s="39">
        <v>3352.33203125</v>
      </c>
      <c r="L14" s="39">
        <v>3142.98046875</v>
      </c>
      <c r="M14" s="39">
        <v>0.937550469181318</v>
      </c>
    </row>
    <row r="15">
      <c r="A15" s="39">
        <v>15.0</v>
      </c>
      <c r="B15" s="39" t="s">
        <v>148</v>
      </c>
      <c r="C15" s="39">
        <v>1.0</v>
      </c>
      <c r="D15" s="39">
        <v>0.0949999988079071</v>
      </c>
      <c r="E15" s="39">
        <v>0.992100000381469</v>
      </c>
      <c r="F15" s="39">
        <v>0.897100001573562</v>
      </c>
      <c r="G15" s="39">
        <v>9.44315802979667</v>
      </c>
      <c r="H15" s="39">
        <v>123.545822620391</v>
      </c>
      <c r="I15" s="39">
        <v>225.972391843795</v>
      </c>
      <c r="J15" s="39">
        <v>1.82905732505518</v>
      </c>
      <c r="K15" s="39">
        <v>3143.98046875</v>
      </c>
      <c r="L15" s="39">
        <v>3356.33203125</v>
      </c>
      <c r="M15" s="39">
        <v>1.06754226516694</v>
      </c>
    </row>
    <row r="16">
      <c r="A16" s="39">
        <v>16.0</v>
      </c>
      <c r="B16" s="39" t="s">
        <v>148</v>
      </c>
      <c r="C16" s="39">
        <v>1.0</v>
      </c>
      <c r="D16" s="39">
        <v>0.100900001823902</v>
      </c>
      <c r="E16" s="39">
        <v>0.986699998378753</v>
      </c>
      <c r="F16" s="39">
        <v>0.885799996554851</v>
      </c>
      <c r="G16" s="39">
        <v>8.77898890528082</v>
      </c>
      <c r="H16" s="39">
        <v>139.992801904678</v>
      </c>
      <c r="I16" s="39">
        <v>183.917164802551</v>
      </c>
      <c r="J16" s="39">
        <v>1.31376158131173</v>
      </c>
      <c r="K16" s="39">
        <v>3354.83203125</v>
      </c>
      <c r="L16" s="39">
        <v>3145.48046875</v>
      </c>
      <c r="M16" s="39">
        <v>0.937597006183944</v>
      </c>
    </row>
    <row r="17">
      <c r="A17" s="39">
        <v>17.0</v>
      </c>
      <c r="B17" s="39" t="s">
        <v>166</v>
      </c>
      <c r="C17" s="39">
        <v>2.0</v>
      </c>
      <c r="D17" s="39">
        <v>0.113499999046325</v>
      </c>
      <c r="E17" s="39">
        <v>0.990700006484985</v>
      </c>
      <c r="F17" s="39">
        <v>0.877200007438659</v>
      </c>
      <c r="G17" s="39">
        <v>7.72863449171154</v>
      </c>
      <c r="H17" s="39">
        <v>170.939883470535</v>
      </c>
      <c r="I17" s="39">
        <v>925.665595293045</v>
      </c>
      <c r="J17" s="39">
        <v>5.41515283911259</v>
      </c>
      <c r="K17" s="39">
        <v>3141.23046875</v>
      </c>
      <c r="L17" s="39">
        <v>3171.88671875</v>
      </c>
      <c r="M17" s="39">
        <v>1.00975931257033</v>
      </c>
    </row>
    <row r="18">
      <c r="A18" s="39">
        <v>18.0</v>
      </c>
      <c r="B18" s="39" t="s">
        <v>148</v>
      </c>
      <c r="C18" s="39">
        <v>1.0</v>
      </c>
      <c r="D18" s="39">
        <v>0.160999998450279</v>
      </c>
      <c r="E18" s="39">
        <v>0.986400008201599</v>
      </c>
      <c r="F18" s="39">
        <v>0.825400009751319</v>
      </c>
      <c r="G18" s="39">
        <v>5.12670818444898</v>
      </c>
      <c r="H18" s="39">
        <v>115.228967666625</v>
      </c>
      <c r="I18" s="39">
        <v>179.503486156463</v>
      </c>
      <c r="J18" s="39">
        <v>1.55779826714922</v>
      </c>
      <c r="K18" s="39">
        <v>3350.58203125</v>
      </c>
      <c r="L18" s="39">
        <v>3171.13671875</v>
      </c>
      <c r="M18" s="39">
        <v>0.946443540009956</v>
      </c>
    </row>
    <row r="19">
      <c r="A19" s="39">
        <v>19.0</v>
      </c>
      <c r="B19" s="39" t="s">
        <v>148</v>
      </c>
      <c r="C19" s="39">
        <v>1.0</v>
      </c>
      <c r="D19" s="39">
        <v>0.117600001394748</v>
      </c>
      <c r="E19" s="39">
        <v>0.991599977016449</v>
      </c>
      <c r="F19" s="39">
        <v>0.8739999756217</v>
      </c>
      <c r="G19" s="39">
        <v>7.43197249367318</v>
      </c>
      <c r="H19" s="39">
        <v>70.8231549263</v>
      </c>
      <c r="I19" s="39">
        <v>112.44904589653</v>
      </c>
      <c r="J19" s="39">
        <v>1.58774409320718</v>
      </c>
      <c r="K19" s="39">
        <v>3352.625</v>
      </c>
      <c r="L19" s="39">
        <v>3322.71875</v>
      </c>
      <c r="M19" s="39">
        <v>0.991079750941426</v>
      </c>
    </row>
    <row r="20">
      <c r="A20" s="39">
        <v>20.0</v>
      </c>
      <c r="B20" s="39" t="s">
        <v>148</v>
      </c>
      <c r="C20" s="39">
        <v>1.0</v>
      </c>
      <c r="D20" s="39">
        <v>0.121899999678134</v>
      </c>
      <c r="E20" s="39">
        <v>0.992500007152557</v>
      </c>
      <c r="F20" s="39">
        <v>0.870600007474422</v>
      </c>
      <c r="G20" s="39">
        <v>7.14191968640817</v>
      </c>
      <c r="H20" s="39">
        <v>90.0608336925506</v>
      </c>
      <c r="I20" s="39">
        <v>123.99390053749</v>
      </c>
      <c r="J20" s="39">
        <v>1.37677939958651</v>
      </c>
      <c r="K20" s="39">
        <v>3260.56484375</v>
      </c>
      <c r="L20" s="39">
        <v>3413.00390625</v>
      </c>
      <c r="M20" s="39">
        <v>1.04675234807619</v>
      </c>
    </row>
    <row r="21">
      <c r="A21" s="39">
        <v>21.0</v>
      </c>
      <c r="B21" s="39" t="s">
        <v>148</v>
      </c>
      <c r="C21" s="39">
        <v>1.0</v>
      </c>
      <c r="D21" s="39">
        <v>0.0979999974370002</v>
      </c>
      <c r="E21" s="39">
        <v>0.99150002002716</v>
      </c>
      <c r="F21" s="39">
        <v>0.89350002259016</v>
      </c>
      <c r="G21" s="39">
        <v>9.11734740773387</v>
      </c>
      <c r="H21" s="39">
        <v>396.600318431854</v>
      </c>
      <c r="I21" s="39">
        <v>798.831661224365</v>
      </c>
      <c r="J21" s="39">
        <v>2.01419823459275</v>
      </c>
      <c r="K21" s="39">
        <v>3389.33984375</v>
      </c>
      <c r="L21" s="39">
        <v>3208.328125</v>
      </c>
      <c r="M21" s="39">
        <v>0.946593812631746</v>
      </c>
    </row>
    <row r="22">
      <c r="A22" s="39">
        <v>22.0</v>
      </c>
      <c r="B22" s="39" t="s">
        <v>151</v>
      </c>
      <c r="C22" s="39">
        <v>1.0</v>
      </c>
      <c r="D22" s="39">
        <v>0.884400010108947</v>
      </c>
      <c r="E22" s="39">
        <v>0.991199970245361</v>
      </c>
      <c r="F22" s="39">
        <v>0.106799960136413</v>
      </c>
      <c r="G22" s="39">
        <v>0.120759790723269</v>
      </c>
      <c r="H22" s="39">
        <v>267.114743709564</v>
      </c>
      <c r="I22" s="39">
        <v>401.366334915161</v>
      </c>
      <c r="J22" s="39">
        <v>1.50259895556933</v>
      </c>
      <c r="K22" s="39">
        <v>3226.0747265625</v>
      </c>
      <c r="L22" s="39">
        <v>3188.81393229166</v>
      </c>
      <c r="M22" s="39">
        <v>0.98845011432499</v>
      </c>
    </row>
    <row r="23">
      <c r="A23" s="39">
        <v>23.0</v>
      </c>
      <c r="B23" s="39" t="s">
        <v>166</v>
      </c>
      <c r="C23" s="39">
        <v>2.0</v>
      </c>
      <c r="D23" s="39">
        <v>0.113499999046325</v>
      </c>
      <c r="E23" s="39">
        <v>0.988399982452392</v>
      </c>
      <c r="F23" s="39">
        <v>0.874899983406066</v>
      </c>
      <c r="G23" s="39">
        <v>7.70836996261974</v>
      </c>
      <c r="H23" s="39">
        <v>420.531555891037</v>
      </c>
      <c r="I23" s="39">
        <v>2540.019708395</v>
      </c>
      <c r="J23" s="39">
        <v>6.04002166499282</v>
      </c>
      <c r="K23" s="39">
        <v>3437.7890625</v>
      </c>
      <c r="L23" s="39">
        <v>3258.34375</v>
      </c>
      <c r="M23" s="39">
        <v>0.947802116640191</v>
      </c>
    </row>
    <row r="24">
      <c r="A24" s="39">
        <v>24.0</v>
      </c>
      <c r="B24" s="39" t="s">
        <v>148</v>
      </c>
      <c r="C24" s="39">
        <v>1.0</v>
      </c>
      <c r="D24" s="39">
        <v>0.102799996733665</v>
      </c>
      <c r="E24" s="39">
        <v>0.990700006484985</v>
      </c>
      <c r="F24" s="39">
        <v>0.887900009751319</v>
      </c>
      <c r="G24" s="39">
        <v>8.6371599023655</v>
      </c>
      <c r="H24" s="39">
        <v>272.090528964996</v>
      </c>
      <c r="I24" s="39">
        <v>577.080713748931</v>
      </c>
      <c r="J24" s="39">
        <v>2.1209143734039</v>
      </c>
      <c r="K24" s="39">
        <v>3465.09765625</v>
      </c>
      <c r="L24" s="39">
        <v>3285.5234375</v>
      </c>
      <c r="M24" s="39">
        <v>0.94817628922345</v>
      </c>
    </row>
    <row r="25">
      <c r="A25" s="39">
        <v>25.0</v>
      </c>
      <c r="B25" s="39" t="s">
        <v>148</v>
      </c>
      <c r="C25" s="39">
        <v>1.0</v>
      </c>
      <c r="D25" s="39">
        <v>0.35080000758171</v>
      </c>
      <c r="E25" s="39">
        <v>0.988900005817413</v>
      </c>
      <c r="F25" s="39">
        <v>0.638099998235702</v>
      </c>
      <c r="G25" s="39">
        <v>1.81898513239647</v>
      </c>
      <c r="H25" s="39">
        <v>331.43697810173</v>
      </c>
      <c r="I25" s="39">
        <v>365.417173624038</v>
      </c>
      <c r="J25" s="39">
        <v>1.10252385149335</v>
      </c>
      <c r="K25" s="39">
        <v>3475.25390625</v>
      </c>
      <c r="L25" s="39">
        <v>3286.04296875</v>
      </c>
      <c r="M25" s="39">
        <v>0.945554787476184</v>
      </c>
    </row>
    <row r="26">
      <c r="A26" s="39">
        <v>26.0</v>
      </c>
      <c r="B26" s="39" t="s">
        <v>154</v>
      </c>
      <c r="C26" s="39">
        <v>1.0</v>
      </c>
      <c r="D26" s="39">
        <v>0.115500003099441</v>
      </c>
      <c r="E26" s="39">
        <v>0.987100005149841</v>
      </c>
      <c r="F26" s="39">
        <v>0.871600002050399</v>
      </c>
      <c r="G26" s="39">
        <v>7.54632016156728</v>
      </c>
      <c r="H26" s="39">
        <v>295.764481782913</v>
      </c>
      <c r="I26" s="39">
        <v>917.027878284454</v>
      </c>
      <c r="J26" s="39">
        <v>3.10053415730134</v>
      </c>
      <c r="K26" s="39">
        <v>3474.31640625</v>
      </c>
      <c r="L26" s="39">
        <v>3294.87109375</v>
      </c>
      <c r="M26" s="39">
        <v>0.948350900862917</v>
      </c>
    </row>
    <row r="27">
      <c r="A27" s="39">
        <v>27.0</v>
      </c>
      <c r="B27" s="39" t="s">
        <v>148</v>
      </c>
      <c r="C27" s="39">
        <v>1.0</v>
      </c>
      <c r="D27" s="39">
        <v>0.0953999981284141</v>
      </c>
      <c r="E27" s="39">
        <v>0.992699980735778</v>
      </c>
      <c r="F27" s="39">
        <v>0.897299982607364</v>
      </c>
      <c r="G27" s="39">
        <v>9.40566037956882</v>
      </c>
      <c r="H27" s="39">
        <v>499.861985445022</v>
      </c>
      <c r="I27" s="39">
        <v>761.788876771926</v>
      </c>
      <c r="J27" s="39">
        <v>1.5239984214717</v>
      </c>
      <c r="K27" s="39">
        <v>3461.80234375</v>
      </c>
      <c r="L27" s="39">
        <v>3282.35546875</v>
      </c>
      <c r="M27" s="39">
        <v>0.948163743281306</v>
      </c>
    </row>
    <row r="28">
      <c r="A28" s="39">
        <v>28.0</v>
      </c>
      <c r="B28" s="39" t="s">
        <v>151</v>
      </c>
      <c r="C28" s="39">
        <v>1.0</v>
      </c>
      <c r="D28" s="39">
        <v>0.26690000295639</v>
      </c>
      <c r="E28" s="39">
        <v>0.990800023078918</v>
      </c>
      <c r="F28" s="39">
        <v>0.723900020122528</v>
      </c>
      <c r="G28" s="39">
        <v>2.71225182504328</v>
      </c>
      <c r="H28" s="39">
        <v>254.691813230514</v>
      </c>
      <c r="I28" s="39">
        <v>453.568256139755</v>
      </c>
      <c r="J28" s="39">
        <v>1.78085133709909</v>
      </c>
      <c r="K28" s="39">
        <v>3258.003671875</v>
      </c>
      <c r="L28" s="39">
        <v>3251.75817418981</v>
      </c>
      <c r="M28" s="39">
        <v>0.998083029267554</v>
      </c>
    </row>
    <row r="29">
      <c r="A29" s="39">
        <v>29.0</v>
      </c>
      <c r="B29" s="39" t="s">
        <v>166</v>
      </c>
      <c r="C29" s="39">
        <v>2.0</v>
      </c>
      <c r="D29" s="39">
        <v>0.0979999974370002</v>
      </c>
      <c r="E29" s="39">
        <v>0.991999983787536</v>
      </c>
      <c r="F29" s="39">
        <v>0.893999986350536</v>
      </c>
      <c r="G29" s="39">
        <v>9.12244907889153</v>
      </c>
      <c r="H29" s="39">
        <v>365.545298576355</v>
      </c>
      <c r="I29" s="39">
        <v>2294.68534350395</v>
      </c>
      <c r="J29" s="39">
        <v>6.27743087502639</v>
      </c>
      <c r="K29" s="39">
        <v>3283.41796875</v>
      </c>
      <c r="L29" s="39">
        <v>3283.66796875</v>
      </c>
      <c r="M29" s="39">
        <v>1.00007614016929</v>
      </c>
    </row>
    <row r="30">
      <c r="A30" s="39">
        <v>30.0</v>
      </c>
      <c r="B30" s="39" t="s">
        <v>148</v>
      </c>
      <c r="C30" s="39">
        <v>1.0</v>
      </c>
      <c r="D30" s="39">
        <v>0.113499999046325</v>
      </c>
      <c r="E30" s="39">
        <v>0.99040001630783</v>
      </c>
      <c r="F30" s="39">
        <v>0.876900017261505</v>
      </c>
      <c r="G30" s="39">
        <v>7.72599140642805</v>
      </c>
      <c r="H30" s="39">
        <v>960.412843227386</v>
      </c>
      <c r="I30" s="39">
        <v>1332.97863435745</v>
      </c>
      <c r="J30" s="39">
        <v>1.38792254160001</v>
      </c>
      <c r="K30" s="39">
        <v>3258.274453125</v>
      </c>
      <c r="L30" s="39">
        <v>3434.26171875</v>
      </c>
      <c r="M30" s="39">
        <v>1.05401241305998</v>
      </c>
    </row>
    <row r="31">
      <c r="A31" s="39">
        <v>31.0</v>
      </c>
      <c r="B31" s="39" t="s">
        <v>114</v>
      </c>
      <c r="C31" s="39">
        <v>1.0</v>
      </c>
      <c r="D31" s="39">
        <v>0.113499999046325</v>
      </c>
      <c r="E31" s="39">
        <v>0.990899980068206</v>
      </c>
      <c r="F31" s="39">
        <v>0.877399981021881</v>
      </c>
      <c r="G31" s="39">
        <v>7.73039637351684</v>
      </c>
      <c r="H31" s="39">
        <v>211.937972068786</v>
      </c>
      <c r="I31" s="39">
        <v>308.410036563873</v>
      </c>
      <c r="J31" s="39">
        <v>1.45519008959742</v>
      </c>
      <c r="K31" s="39">
        <v>2341.55234375</v>
      </c>
      <c r="L31" s="39">
        <v>2333.30020254629</v>
      </c>
      <c r="M31" s="39">
        <v>0.996475781877893</v>
      </c>
    </row>
    <row r="32">
      <c r="A32" s="39">
        <v>32.0</v>
      </c>
      <c r="B32" s="39" t="s">
        <v>114</v>
      </c>
      <c r="C32" s="39">
        <v>1.0</v>
      </c>
      <c r="D32" s="39">
        <v>0.113499999046325</v>
      </c>
      <c r="E32" s="39">
        <v>0.990499973297119</v>
      </c>
      <c r="F32" s="39">
        <v>0.876999974250793</v>
      </c>
      <c r="G32" s="39">
        <v>7.72687208475518</v>
      </c>
      <c r="H32" s="39">
        <v>169.780443906784</v>
      </c>
      <c r="I32" s="39">
        <v>241.215822458267</v>
      </c>
      <c r="J32" s="39">
        <v>1.42075151241036</v>
      </c>
      <c r="K32" s="39">
        <v>2398.03052455357</v>
      </c>
      <c r="L32" s="39">
        <v>2383.01395089285</v>
      </c>
      <c r="M32" s="39">
        <v>0.9937379555819</v>
      </c>
    </row>
    <row r="33">
      <c r="A33" s="39">
        <v>33.0</v>
      </c>
      <c r="B33" s="39" t="s">
        <v>114</v>
      </c>
      <c r="C33" s="39">
        <v>1.0</v>
      </c>
      <c r="D33" s="39">
        <v>0.113499999046325</v>
      </c>
      <c r="E33" s="39">
        <v>0.991100013256073</v>
      </c>
      <c r="F33" s="39">
        <v>0.877600014209747</v>
      </c>
      <c r="G33" s="39">
        <v>7.7321587804732</v>
      </c>
      <c r="H33" s="39">
        <v>254.675971031188</v>
      </c>
      <c r="I33" s="39">
        <v>506.995783805847</v>
      </c>
      <c r="J33" s="39">
        <v>1.99074840768451</v>
      </c>
      <c r="K33" s="39">
        <v>2475.9020703125</v>
      </c>
      <c r="L33" s="39">
        <v>2444.17838541666</v>
      </c>
      <c r="M33" s="39">
        <v>0.987187019520594</v>
      </c>
    </row>
    <row r="34">
      <c r="A34" s="39">
        <v>34.0</v>
      </c>
      <c r="B34" s="39" t="s">
        <v>114</v>
      </c>
      <c r="C34" s="39">
        <v>1.0</v>
      </c>
      <c r="D34" s="39">
        <v>0.113499999046325</v>
      </c>
      <c r="E34" s="39">
        <v>0.99040001630783</v>
      </c>
      <c r="F34" s="39">
        <v>0.876900017261505</v>
      </c>
      <c r="G34" s="39">
        <v>7.72599140642805</v>
      </c>
      <c r="H34" s="39">
        <v>255.148333549499</v>
      </c>
      <c r="I34" s="39">
        <v>438.108566761016</v>
      </c>
      <c r="J34" s="39">
        <v>1.71707398855506</v>
      </c>
      <c r="K34" s="39">
        <v>2454.66796875</v>
      </c>
      <c r="L34" s="39">
        <v>2478.23828125</v>
      </c>
      <c r="M34" s="39">
        <v>1.0096022406289</v>
      </c>
    </row>
    <row r="35">
      <c r="A35" s="39">
        <v>35.0</v>
      </c>
      <c r="B35" s="39" t="s">
        <v>114</v>
      </c>
      <c r="C35" s="39">
        <v>1.0</v>
      </c>
      <c r="D35" s="39">
        <v>0.113499999046325</v>
      </c>
      <c r="E35" s="39">
        <v>0.990499973297119</v>
      </c>
      <c r="F35" s="39">
        <v>0.876999974250793</v>
      </c>
      <c r="G35" s="39">
        <v>7.72687208475518</v>
      </c>
      <c r="H35" s="39">
        <v>242.751725673675</v>
      </c>
      <c r="I35" s="39">
        <v>381.379394292831</v>
      </c>
      <c r="J35" s="39">
        <v>1.57106769574733</v>
      </c>
      <c r="K35" s="39">
        <v>2485.8362890625</v>
      </c>
      <c r="L35" s="39">
        <v>2486.3359375</v>
      </c>
      <c r="M35" s="39">
        <v>1.00020099812674</v>
      </c>
    </row>
    <row r="36">
      <c r="A36" s="39">
        <v>36.0</v>
      </c>
      <c r="B36" s="39" t="s">
        <v>155</v>
      </c>
      <c r="C36" s="39">
        <v>1.0</v>
      </c>
      <c r="D36" s="39">
        <v>0.113499999046325</v>
      </c>
      <c r="E36" s="39">
        <v>0.988099992275238</v>
      </c>
      <c r="F36" s="39">
        <v>0.874599993228912</v>
      </c>
      <c r="G36" s="39">
        <v>7.70572687733626</v>
      </c>
      <c r="H36" s="39">
        <v>276.831158638</v>
      </c>
      <c r="I36" s="39">
        <v>430.519176721572</v>
      </c>
      <c r="J36" s="39">
        <v>1.55516878533367</v>
      </c>
      <c r="K36" s="39">
        <v>2350.5484375</v>
      </c>
      <c r="L36" s="39">
        <v>2317.34505208333</v>
      </c>
      <c r="M36" s="39">
        <v>0.985874196469662</v>
      </c>
    </row>
    <row r="37">
      <c r="A37" s="39">
        <v>37.0</v>
      </c>
      <c r="B37" s="39" t="s">
        <v>155</v>
      </c>
      <c r="C37" s="39">
        <v>1.0</v>
      </c>
      <c r="D37" s="39">
        <v>0.113499999046325</v>
      </c>
      <c r="E37" s="39">
        <v>0.972599983215332</v>
      </c>
      <c r="F37" s="39">
        <v>0.859099984169006</v>
      </c>
      <c r="G37" s="39">
        <v>7.56916291971385</v>
      </c>
      <c r="H37" s="39">
        <v>198.509579420089</v>
      </c>
      <c r="I37" s="39">
        <v>336.060245275497</v>
      </c>
      <c r="J37" s="39">
        <v>1.69291701819749</v>
      </c>
      <c r="K37" s="39">
        <v>2428.63582589285</v>
      </c>
      <c r="L37" s="39">
        <v>2407.28050595238</v>
      </c>
      <c r="M37" s="39">
        <v>0.991206866129208</v>
      </c>
    </row>
    <row r="38">
      <c r="A38" s="39">
        <v>38.0</v>
      </c>
      <c r="B38" s="39" t="s">
        <v>155</v>
      </c>
      <c r="C38" s="39">
        <v>1.0</v>
      </c>
      <c r="D38" s="39">
        <v>0.113499999046325</v>
      </c>
      <c r="E38" s="39">
        <v>0.988300025463104</v>
      </c>
      <c r="F38" s="39">
        <v>0.874800026416778</v>
      </c>
      <c r="G38" s="39">
        <v>7.70748928429262</v>
      </c>
      <c r="H38" s="39">
        <v>216.689865589141</v>
      </c>
      <c r="I38" s="39">
        <v>342.309588193893</v>
      </c>
      <c r="J38" s="39">
        <v>1.57972126321281</v>
      </c>
      <c r="K38" s="39">
        <v>2469.23102678571</v>
      </c>
      <c r="L38" s="39">
        <v>2426.65718005952</v>
      </c>
      <c r="M38" s="39">
        <v>0.982758257018335</v>
      </c>
    </row>
    <row r="39">
      <c r="A39" s="39">
        <v>39.0</v>
      </c>
      <c r="B39" s="39" t="s">
        <v>155</v>
      </c>
      <c r="C39" s="39">
        <v>1.0</v>
      </c>
      <c r="D39" s="39">
        <v>0.113499999046325</v>
      </c>
      <c r="E39" s="39">
        <v>0.97460001707077</v>
      </c>
      <c r="F39" s="39">
        <v>0.861100018024444</v>
      </c>
      <c r="G39" s="39">
        <v>7.58678436352216</v>
      </c>
      <c r="H39" s="39">
        <v>215.593706607818</v>
      </c>
      <c r="I39" s="39">
        <v>346.279038190841</v>
      </c>
      <c r="J39" s="39">
        <v>1.60616487206071</v>
      </c>
      <c r="K39" s="39">
        <v>2417.83677455357</v>
      </c>
      <c r="L39" s="39">
        <v>2376.0706845238</v>
      </c>
      <c r="M39" s="39">
        <v>0.982725843833079</v>
      </c>
    </row>
    <row r="42">
      <c r="B42" s="39" t="s">
        <v>19</v>
      </c>
      <c r="C42" s="18">
        <f t="shared" ref="C42:M42" si="1">AVERAGE(C2:C39)</f>
        <v>1.131578947</v>
      </c>
      <c r="D42" s="18">
        <f t="shared" si="1"/>
        <v>0.1622000009</v>
      </c>
      <c r="E42" s="18">
        <f t="shared" si="1"/>
        <v>0.9887868433</v>
      </c>
      <c r="F42" s="18">
        <f t="shared" si="1"/>
        <v>0.8265868423</v>
      </c>
      <c r="G42" s="18">
        <f t="shared" si="1"/>
        <v>7.129919166</v>
      </c>
      <c r="H42" s="18">
        <f t="shared" si="1"/>
        <v>220.7386277</v>
      </c>
      <c r="I42" s="18">
        <f t="shared" si="1"/>
        <v>493.1358533</v>
      </c>
      <c r="J42" s="18">
        <f t="shared" si="1"/>
        <v>2.164196743</v>
      </c>
      <c r="K42" s="18">
        <f t="shared" si="1"/>
        <v>3085.089979</v>
      </c>
      <c r="L42" s="18">
        <f t="shared" si="1"/>
        <v>3026.662033</v>
      </c>
      <c r="M42" s="18">
        <f t="shared" si="1"/>
        <v>0.9825801011</v>
      </c>
    </row>
    <row r="43">
      <c r="B43" s="39" t="s">
        <v>20</v>
      </c>
      <c r="C43" s="18">
        <f t="shared" ref="C43:M43" si="2">MAX(C2:C39)</f>
        <v>2</v>
      </c>
      <c r="D43" s="18">
        <f t="shared" si="2"/>
        <v>0.8844000101</v>
      </c>
      <c r="E43" s="18">
        <f t="shared" si="2"/>
        <v>0.9929000139</v>
      </c>
      <c r="F43" s="18">
        <f t="shared" si="2"/>
        <v>0.8983999938</v>
      </c>
      <c r="G43" s="18">
        <f t="shared" si="2"/>
        <v>9.62915322</v>
      </c>
      <c r="H43" s="18">
        <f t="shared" si="2"/>
        <v>960.4128432</v>
      </c>
      <c r="I43" s="18">
        <f t="shared" si="2"/>
        <v>2540.019708</v>
      </c>
      <c r="J43" s="18">
        <f t="shared" si="2"/>
        <v>6.277430875</v>
      </c>
      <c r="K43" s="18">
        <f t="shared" si="2"/>
        <v>3475.253906</v>
      </c>
      <c r="L43" s="18">
        <f t="shared" si="2"/>
        <v>3434.261719</v>
      </c>
      <c r="M43" s="18">
        <f t="shared" si="2"/>
        <v>1.067542265</v>
      </c>
    </row>
    <row r="44">
      <c r="B44" s="39" t="s">
        <v>21</v>
      </c>
      <c r="C44" s="18">
        <f t="shared" ref="C44:M44" si="3">MIN(C2:C39)</f>
        <v>1</v>
      </c>
      <c r="D44" s="18">
        <f t="shared" si="3"/>
        <v>0.09329999983</v>
      </c>
      <c r="E44" s="18">
        <f t="shared" si="3"/>
        <v>0.9725999832</v>
      </c>
      <c r="F44" s="18">
        <f t="shared" si="3"/>
        <v>0.1067999601</v>
      </c>
      <c r="G44" s="18">
        <f t="shared" si="3"/>
        <v>0.1207597907</v>
      </c>
      <c r="H44" s="18">
        <f t="shared" si="3"/>
        <v>65.39729953</v>
      </c>
      <c r="I44" s="18">
        <f t="shared" si="3"/>
        <v>101.3361411</v>
      </c>
      <c r="J44" s="18">
        <f t="shared" si="3"/>
        <v>1.102523851</v>
      </c>
      <c r="K44" s="18">
        <f t="shared" si="3"/>
        <v>2341.552344</v>
      </c>
      <c r="L44" s="18">
        <f t="shared" si="3"/>
        <v>2317.345052</v>
      </c>
      <c r="M44" s="18">
        <f t="shared" si="3"/>
        <v>0.9375053963</v>
      </c>
    </row>
    <row r="48">
      <c r="A48" s="39" t="s">
        <v>157</v>
      </c>
      <c r="B48" s="39" t="s">
        <v>158</v>
      </c>
      <c r="C48" s="39">
        <v>1.0</v>
      </c>
      <c r="D48" s="39">
        <v>0.093299999833107</v>
      </c>
      <c r="E48" s="39">
        <v>0.991699993610382</v>
      </c>
      <c r="F48" s="39">
        <v>0.898399993777275</v>
      </c>
      <c r="G48" s="39">
        <v>9.62915321955319</v>
      </c>
      <c r="H48" s="39">
        <v>148.815332651138</v>
      </c>
      <c r="I48" s="39">
        <v>212.363024711608</v>
      </c>
      <c r="J48" s="39">
        <v>1.42702382159399</v>
      </c>
      <c r="K48" s="39">
        <v>3084.3742578125</v>
      </c>
      <c r="L48" s="39">
        <v>3083.769140625</v>
      </c>
      <c r="M48" s="39">
        <v>0.999803812009529</v>
      </c>
    </row>
    <row r="49">
      <c r="B49" s="39" t="s">
        <v>159</v>
      </c>
      <c r="C49" s="39">
        <v>1.0</v>
      </c>
      <c r="D49" s="39">
        <v>0.884400010108947</v>
      </c>
      <c r="E49" s="39">
        <v>0.991199970245361</v>
      </c>
      <c r="F49" s="39">
        <v>0.106799960136413</v>
      </c>
      <c r="G49" s="39">
        <v>0.120759790723269</v>
      </c>
      <c r="H49" s="39">
        <v>267.114743709564</v>
      </c>
      <c r="I49" s="39">
        <v>401.366334915161</v>
      </c>
      <c r="J49" s="39">
        <v>1.50259895556933</v>
      </c>
      <c r="K49" s="39">
        <v>3226.0747265625</v>
      </c>
      <c r="L49" s="39">
        <v>3188.81393229166</v>
      </c>
      <c r="M49" s="39">
        <v>0.98845011432499</v>
      </c>
    </row>
    <row r="50">
      <c r="A50" s="39" t="s">
        <v>160</v>
      </c>
      <c r="B50" s="39" t="s">
        <v>158</v>
      </c>
      <c r="C50" s="39">
        <v>2.0</v>
      </c>
      <c r="D50" s="39">
        <v>0.0979999974370002</v>
      </c>
      <c r="E50" s="39">
        <v>0.991999983787536</v>
      </c>
      <c r="F50" s="39">
        <v>0.893999986350536</v>
      </c>
      <c r="G50" s="39">
        <v>9.12244907889153</v>
      </c>
      <c r="H50" s="39">
        <v>365.545298576355</v>
      </c>
      <c r="I50" s="39">
        <v>2294.68534350395</v>
      </c>
      <c r="J50" s="39">
        <v>6.27743087502639</v>
      </c>
      <c r="K50" s="39">
        <v>3283.41796875</v>
      </c>
      <c r="L50" s="39">
        <v>3283.66796875</v>
      </c>
      <c r="M50" s="39">
        <v>1.00007614016929</v>
      </c>
    </row>
    <row r="51">
      <c r="B51" s="39" t="s">
        <v>159</v>
      </c>
      <c r="C51" s="39">
        <v>1.0</v>
      </c>
      <c r="D51" s="39">
        <v>0.35080000758171</v>
      </c>
      <c r="E51" s="39">
        <v>0.988900005817413</v>
      </c>
      <c r="F51" s="39">
        <v>0.638099998235702</v>
      </c>
      <c r="G51" s="39">
        <v>1.81898513239647</v>
      </c>
      <c r="H51" s="39">
        <v>331.43697810173</v>
      </c>
      <c r="I51" s="39">
        <v>365.417173624038</v>
      </c>
      <c r="J51" s="39">
        <v>1.10252385149335</v>
      </c>
      <c r="K51" s="39">
        <v>3475.25390625</v>
      </c>
      <c r="L51" s="39">
        <v>3286.04296875</v>
      </c>
      <c r="M51" s="39">
        <v>0.945554787476184</v>
      </c>
    </row>
    <row r="52">
      <c r="A52" s="39" t="s">
        <v>161</v>
      </c>
      <c r="B52" s="39" t="s">
        <v>158</v>
      </c>
      <c r="C52" s="39">
        <v>1.0</v>
      </c>
      <c r="D52" s="39">
        <v>0.0949999988079071</v>
      </c>
      <c r="E52" s="39">
        <v>0.992100000381469</v>
      </c>
      <c r="F52" s="39">
        <v>0.897100001573562</v>
      </c>
      <c r="G52" s="39">
        <v>9.44315802979667</v>
      </c>
      <c r="H52" s="39">
        <v>123.545822620391</v>
      </c>
      <c r="I52" s="39">
        <v>225.972391843795</v>
      </c>
      <c r="J52" s="39">
        <v>1.82905732505518</v>
      </c>
      <c r="K52" s="39">
        <v>3143.98046875</v>
      </c>
      <c r="L52" s="39">
        <v>3356.33203125</v>
      </c>
      <c r="M52" s="39">
        <v>1.06754226516694</v>
      </c>
    </row>
    <row r="53">
      <c r="B53" s="39" t="s">
        <v>159</v>
      </c>
      <c r="C53" s="48">
        <v>1.0</v>
      </c>
      <c r="D53" s="48">
        <v>0.161400005221366</v>
      </c>
      <c r="E53" s="48">
        <v>0.991100013256073</v>
      </c>
      <c r="F53" s="48">
        <v>0.829700008034706</v>
      </c>
      <c r="G53" s="48">
        <v>5.14064424531298</v>
      </c>
      <c r="H53" s="48">
        <v>65.3972995281219</v>
      </c>
      <c r="I53" s="48">
        <v>123.884415388107</v>
      </c>
      <c r="J53" s="48">
        <v>1.89433533619893</v>
      </c>
      <c r="K53" s="48">
        <v>3347.9140625</v>
      </c>
      <c r="L53" s="48">
        <v>3138.6875</v>
      </c>
      <c r="M53" s="48">
        <v>0.937505396317203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21" t="s">
        <v>3</v>
      </c>
      <c r="E1" s="22" t="s">
        <v>4</v>
      </c>
      <c r="I1" s="4" t="s">
        <v>5</v>
      </c>
      <c r="L1" s="4" t="s">
        <v>6</v>
      </c>
    </row>
    <row r="2">
      <c r="E2" s="23" t="s">
        <v>39</v>
      </c>
      <c r="F2" s="23" t="s">
        <v>40</v>
      </c>
      <c r="G2" s="23" t="s">
        <v>41</v>
      </c>
      <c r="H2" s="7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</row>
    <row r="3">
      <c r="A3" s="10" t="s">
        <v>16</v>
      </c>
      <c r="B3" s="10" t="s">
        <v>17</v>
      </c>
      <c r="C3" s="10">
        <v>1.0</v>
      </c>
      <c r="D3" s="24">
        <v>2.0</v>
      </c>
      <c r="E3" s="25">
        <v>33.67</v>
      </c>
      <c r="F3" s="25">
        <v>84.67</v>
      </c>
      <c r="G3" s="25">
        <v>51.0</v>
      </c>
      <c r="H3" s="24">
        <v>1.51485151494791</v>
      </c>
      <c r="I3" s="24">
        <v>7.51287031173706</v>
      </c>
      <c r="J3" s="24">
        <v>116.740446090698</v>
      </c>
      <c r="K3" s="24">
        <v>15.5387277094773</v>
      </c>
      <c r="L3" s="24">
        <v>1561.203125</v>
      </c>
      <c r="M3" s="24">
        <v>1561.203125</v>
      </c>
      <c r="N3" s="24">
        <v>1.0</v>
      </c>
    </row>
    <row r="4">
      <c r="C4" s="10">
        <v>2.0</v>
      </c>
      <c r="D4" s="24">
        <v>1.0</v>
      </c>
      <c r="E4" s="25">
        <v>39.0</v>
      </c>
      <c r="F4" s="25">
        <v>80.67</v>
      </c>
      <c r="G4" s="25">
        <v>41.67</v>
      </c>
      <c r="H4" s="24">
        <v>1.06837615850801</v>
      </c>
      <c r="I4" s="24">
        <v>5.12937307357788</v>
      </c>
      <c r="J4" s="24">
        <v>15.6188759803771</v>
      </c>
      <c r="K4" s="24">
        <v>3.04498732229718</v>
      </c>
      <c r="L4" s="24">
        <v>1561.203125</v>
      </c>
      <c r="M4" s="24">
        <v>1561.203125</v>
      </c>
      <c r="N4" s="24">
        <v>1.0</v>
      </c>
    </row>
    <row r="5">
      <c r="C5" s="10">
        <v>3.0</v>
      </c>
      <c r="D5" s="24">
        <v>1.0</v>
      </c>
      <c r="E5" s="25">
        <v>51.33</v>
      </c>
      <c r="F5" s="25">
        <v>82.67</v>
      </c>
      <c r="G5" s="25">
        <v>31.33</v>
      </c>
      <c r="H5" s="24">
        <v>0.610389623961253</v>
      </c>
      <c r="I5" s="24">
        <v>7.9061152935028</v>
      </c>
      <c r="J5" s="24">
        <v>35.1241126060485</v>
      </c>
      <c r="K5" s="24">
        <v>4.44265120126863</v>
      </c>
      <c r="L5" s="24">
        <v>1560.703125</v>
      </c>
      <c r="M5" s="24">
        <v>1562.203125</v>
      </c>
      <c r="N5" s="24">
        <v>1.00096110527106</v>
      </c>
    </row>
    <row r="6">
      <c r="C6" s="10">
        <v>4.0</v>
      </c>
      <c r="D6" s="24">
        <v>1.0</v>
      </c>
      <c r="E6" s="25">
        <v>39.0</v>
      </c>
      <c r="F6" s="25">
        <v>78.67</v>
      </c>
      <c r="G6" s="25">
        <v>39.67</v>
      </c>
      <c r="H6" s="24">
        <v>1.01709415425132</v>
      </c>
      <c r="I6" s="24">
        <v>5.33125209808349</v>
      </c>
      <c r="J6" s="24">
        <v>16.8134343624115</v>
      </c>
      <c r="K6" s="24">
        <v>3.15374963574798</v>
      </c>
      <c r="L6" s="24">
        <v>1559.953125</v>
      </c>
      <c r="M6" s="24">
        <v>1560.453125</v>
      </c>
      <c r="N6" s="24">
        <v>1.00032052245159</v>
      </c>
    </row>
    <row r="7">
      <c r="C7" s="10">
        <v>5.0</v>
      </c>
      <c r="D7" s="24">
        <v>1.0</v>
      </c>
      <c r="E7" s="25">
        <v>35.67</v>
      </c>
      <c r="F7" s="25">
        <v>84.67</v>
      </c>
      <c r="G7" s="25">
        <v>49.0</v>
      </c>
      <c r="H7" s="24">
        <v>1.37383193344578</v>
      </c>
      <c r="I7" s="24">
        <v>10.4272773265838</v>
      </c>
      <c r="J7" s="24">
        <v>23.2744014263153</v>
      </c>
      <c r="K7" s="24">
        <v>2.23206889942193</v>
      </c>
      <c r="L7" s="24">
        <v>1565.453125</v>
      </c>
      <c r="M7" s="24">
        <v>1565.453125</v>
      </c>
      <c r="N7" s="24">
        <v>1.0</v>
      </c>
    </row>
    <row r="8">
      <c r="C8" s="10">
        <v>6.0</v>
      </c>
      <c r="D8" s="24">
        <v>1.0</v>
      </c>
      <c r="E8" s="25">
        <v>35.67</v>
      </c>
      <c r="F8" s="25">
        <v>76.33</v>
      </c>
      <c r="G8" s="25">
        <v>40.67</v>
      </c>
      <c r="H8" s="24">
        <v>1.14018695415269</v>
      </c>
      <c r="I8" s="24">
        <v>7.68415737152099</v>
      </c>
      <c r="J8" s="24">
        <v>20.8337187767028</v>
      </c>
      <c r="K8" s="24">
        <v>2.71125612990654</v>
      </c>
      <c r="L8" s="24">
        <v>1561.20703125</v>
      </c>
      <c r="M8" s="24">
        <v>1561.45703125</v>
      </c>
      <c r="N8" s="24">
        <v>1.00016013250965</v>
      </c>
    </row>
    <row r="9">
      <c r="C9" s="10">
        <v>7.0</v>
      </c>
      <c r="D9" s="24">
        <v>1.0</v>
      </c>
      <c r="E9" s="25">
        <v>46.67</v>
      </c>
      <c r="F9" s="25">
        <v>86.0</v>
      </c>
      <c r="G9" s="25">
        <v>39.33</v>
      </c>
      <c r="H9" s="24">
        <v>0.842857165665042</v>
      </c>
      <c r="I9" s="24">
        <v>33.0475492477417</v>
      </c>
      <c r="J9" s="24">
        <v>45.9536070823669</v>
      </c>
      <c r="K9" s="24">
        <v>1.39052995239903</v>
      </c>
      <c r="L9" s="24">
        <v>1565.00110351562</v>
      </c>
      <c r="M9" s="24">
        <v>1565.20703125</v>
      </c>
      <c r="N9" s="24">
        <v>1.00013158312407</v>
      </c>
    </row>
    <row r="10">
      <c r="C10" s="5" t="s">
        <v>18</v>
      </c>
      <c r="D10" s="24" t="s">
        <v>18</v>
      </c>
      <c r="E10" s="26" t="s">
        <v>18</v>
      </c>
      <c r="I10" s="24" t="s">
        <v>18</v>
      </c>
      <c r="L10" s="24" t="s">
        <v>18</v>
      </c>
    </row>
    <row r="11">
      <c r="C11" s="14" t="s">
        <v>19</v>
      </c>
      <c r="D11" s="24">
        <v>1.1304347826086956</v>
      </c>
      <c r="E11" s="25">
        <v>43.31</v>
      </c>
      <c r="F11" s="25">
        <v>81.04</v>
      </c>
      <c r="G11" s="25">
        <v>37.73</v>
      </c>
      <c r="H11" s="24">
        <v>1.026824219235048</v>
      </c>
      <c r="I11" s="24">
        <v>13.665260418601632</v>
      </c>
      <c r="J11" s="24">
        <v>51.7829628820004</v>
      </c>
      <c r="K11" s="24">
        <v>4.041784979777139</v>
      </c>
      <c r="L11" s="24">
        <v>1505.9114058235775</v>
      </c>
      <c r="M11" s="24">
        <v>1505.238139286737</v>
      </c>
      <c r="N11" s="24">
        <v>0.9994467553951241</v>
      </c>
    </row>
    <row r="12">
      <c r="C12" s="14" t="s">
        <v>20</v>
      </c>
      <c r="D12" s="24">
        <v>3.0</v>
      </c>
      <c r="E12" s="25">
        <v>85.33</v>
      </c>
      <c r="F12" s="25">
        <v>86.33</v>
      </c>
      <c r="G12" s="25">
        <v>65.67</v>
      </c>
      <c r="H12" s="24">
        <v>3.22950827120709</v>
      </c>
      <c r="I12" s="24">
        <v>39.2321841716766</v>
      </c>
      <c r="J12" s="24">
        <v>586.625772237777</v>
      </c>
      <c r="K12" s="24">
        <v>36.9769150853396</v>
      </c>
      <c r="L12" s="24">
        <v>1580.684125</v>
      </c>
      <c r="M12" s="24">
        <v>1582.19140625</v>
      </c>
      <c r="N12" s="24">
        <v>1.00412517322504</v>
      </c>
    </row>
    <row r="13">
      <c r="C13" s="14" t="s">
        <v>21</v>
      </c>
      <c r="D13" s="24">
        <v>1.0</v>
      </c>
      <c r="E13" s="25">
        <v>20.33</v>
      </c>
      <c r="F13" s="25">
        <v>60.0</v>
      </c>
      <c r="G13" s="25">
        <v>-0.67</v>
      </c>
      <c r="H13" s="24">
        <v>-0.00781249236024469</v>
      </c>
      <c r="I13" s="24">
        <v>4.52711653709411</v>
      </c>
      <c r="J13" s="24">
        <v>13.3846209049224</v>
      </c>
      <c r="K13" s="24">
        <v>1.33565838944482</v>
      </c>
      <c r="L13" s="24">
        <v>1282.05840992647</v>
      </c>
      <c r="M13" s="24">
        <v>1258.62598604368</v>
      </c>
      <c r="N13" s="24">
        <v>0.981722810987897</v>
      </c>
    </row>
    <row r="14">
      <c r="B14" s="10" t="s">
        <v>22</v>
      </c>
      <c r="C14" s="10">
        <v>1.0</v>
      </c>
      <c r="D14" s="25">
        <v>2.0</v>
      </c>
      <c r="E14" s="25">
        <v>30.67</v>
      </c>
      <c r="F14" s="25">
        <v>35.67</v>
      </c>
      <c r="G14" s="25">
        <v>5.0</v>
      </c>
      <c r="H14" s="25">
        <v>0.163043416994281</v>
      </c>
      <c r="I14" s="25">
        <v>37.4060325622558</v>
      </c>
      <c r="J14" s="25">
        <v>399.094128131866</v>
      </c>
      <c r="K14" s="25">
        <v>10.6692450600753</v>
      </c>
      <c r="L14" s="25">
        <v>1574.44140625</v>
      </c>
      <c r="M14" s="25">
        <v>1576.44140625</v>
      </c>
      <c r="N14" s="25">
        <v>1.00127029179495</v>
      </c>
    </row>
    <row r="15">
      <c r="C15" s="10">
        <v>2.0</v>
      </c>
      <c r="D15" s="25">
        <v>2.0</v>
      </c>
      <c r="E15" s="25">
        <v>47.0</v>
      </c>
      <c r="F15" s="25">
        <v>47.67</v>
      </c>
      <c r="G15" s="25">
        <v>0.67</v>
      </c>
      <c r="H15" s="25">
        <v>0.0141843836718021</v>
      </c>
      <c r="I15" s="25">
        <v>20.8094913959503</v>
      </c>
      <c r="J15" s="25">
        <v>200.178196191787</v>
      </c>
      <c r="K15" s="25">
        <v>9.61956216915248</v>
      </c>
      <c r="L15" s="25">
        <v>1573.861671875</v>
      </c>
      <c r="M15" s="25">
        <v>1573.453125</v>
      </c>
      <c r="N15" s="25">
        <v>0.999740417546026</v>
      </c>
    </row>
    <row r="16">
      <c r="C16" s="10">
        <v>3.0</v>
      </c>
      <c r="D16" s="25">
        <v>2.0</v>
      </c>
      <c r="E16" s="25">
        <v>49.67</v>
      </c>
      <c r="F16" s="25">
        <v>35.67</v>
      </c>
      <c r="G16" s="25">
        <v>-14.0</v>
      </c>
      <c r="H16" s="25">
        <v>-0.281879224029136</v>
      </c>
      <c r="I16" s="25">
        <v>11.3917491436004</v>
      </c>
      <c r="J16" s="25">
        <v>128.182824611663</v>
      </c>
      <c r="K16" s="25">
        <v>11.2522513440065</v>
      </c>
      <c r="L16" s="25">
        <v>1319.05197610294</v>
      </c>
      <c r="M16" s="25">
        <v>1318.48828125</v>
      </c>
      <c r="N16" s="25">
        <v>0.999572651523098</v>
      </c>
    </row>
    <row r="17">
      <c r="C17" s="5" t="s">
        <v>18</v>
      </c>
      <c r="D17" s="24" t="s">
        <v>18</v>
      </c>
      <c r="E17" s="26" t="s">
        <v>18</v>
      </c>
      <c r="I17" s="24" t="s">
        <v>18</v>
      </c>
      <c r="L17" s="24" t="s">
        <v>18</v>
      </c>
    </row>
    <row r="18">
      <c r="C18" s="10" t="s">
        <v>19</v>
      </c>
      <c r="D18" s="24">
        <v>1.75</v>
      </c>
      <c r="E18" s="25">
        <v>39.54</v>
      </c>
      <c r="F18" s="25">
        <v>36.04</v>
      </c>
      <c r="G18" s="25">
        <v>-3.5</v>
      </c>
      <c r="H18" s="24">
        <v>-0.06815059878404323</v>
      </c>
      <c r="I18" s="24">
        <v>16.139785766601523</v>
      </c>
      <c r="J18" s="24">
        <v>184.5194741487498</v>
      </c>
      <c r="K18" s="24">
        <v>12.155607975988955</v>
      </c>
      <c r="L18" s="24">
        <v>1507.954810952011</v>
      </c>
      <c r="M18" s="24">
        <v>1507.8773909792187</v>
      </c>
      <c r="N18" s="24">
        <v>0.9999416781066855</v>
      </c>
    </row>
    <row r="19">
      <c r="C19" s="10" t="s">
        <v>20</v>
      </c>
      <c r="D19" s="24">
        <v>2.0</v>
      </c>
      <c r="E19" s="25">
        <v>49.67</v>
      </c>
      <c r="F19" s="25">
        <v>47.67</v>
      </c>
      <c r="G19" s="25">
        <v>5.0</v>
      </c>
      <c r="H19" s="24">
        <v>0.163043416994281</v>
      </c>
      <c r="I19" s="24">
        <v>37.4060325622558</v>
      </c>
      <c r="J19" s="24">
        <v>399.094128131866</v>
      </c>
      <c r="K19" s="24">
        <v>18.6605439606967</v>
      </c>
      <c r="L19" s="24">
        <v>1576.94140625</v>
      </c>
      <c r="M19" s="24">
        <v>1576.44140625</v>
      </c>
      <c r="N19" s="24">
        <v>1.00127468782539</v>
      </c>
    </row>
    <row r="20">
      <c r="C20" s="10" t="s">
        <v>21</v>
      </c>
      <c r="D20" s="24">
        <v>1.0</v>
      </c>
      <c r="E20" s="25">
        <v>30.67</v>
      </c>
      <c r="F20" s="25">
        <v>30.67</v>
      </c>
      <c r="G20" s="25">
        <v>-14.0</v>
      </c>
      <c r="H20" s="24">
        <v>-0.281879224029136</v>
      </c>
      <c r="I20" s="24">
        <v>6.89339447021484</v>
      </c>
      <c r="J20" s="24">
        <v>86.6441814899444</v>
      </c>
      <c r="K20" s="24">
        <v>6.83601498973007</v>
      </c>
      <c r="L20" s="24">
        <v>1319.05197610294</v>
      </c>
      <c r="M20" s="24">
        <v>1318.48828125</v>
      </c>
      <c r="N20" s="24">
        <v>0.998256117830947</v>
      </c>
    </row>
    <row r="21">
      <c r="A21" s="10" t="s">
        <v>23</v>
      </c>
      <c r="B21" s="10" t="s">
        <v>24</v>
      </c>
      <c r="C21" s="10">
        <v>1.0</v>
      </c>
      <c r="D21" s="24">
        <v>1.0</v>
      </c>
      <c r="E21" s="25">
        <v>47.67</v>
      </c>
      <c r="F21" s="25">
        <v>87.0</v>
      </c>
      <c r="G21" s="25">
        <v>39.33</v>
      </c>
      <c r="H21" s="24">
        <v>0.825175</v>
      </c>
      <c r="I21" s="24">
        <v>21.52052</v>
      </c>
      <c r="J21" s="24">
        <v>34.75738</v>
      </c>
      <c r="K21" s="24">
        <v>1.615081</v>
      </c>
      <c r="L21" s="24">
        <v>1331.382</v>
      </c>
      <c r="M21" s="24">
        <v>1330.922</v>
      </c>
      <c r="N21" s="24">
        <v>0.999655</v>
      </c>
    </row>
    <row r="22">
      <c r="C22" s="10">
        <v>2.0</v>
      </c>
      <c r="D22" s="24">
        <v>1.0</v>
      </c>
      <c r="E22" s="25">
        <v>48.67</v>
      </c>
      <c r="F22" s="25">
        <v>76.33</v>
      </c>
      <c r="G22" s="25">
        <v>27.67</v>
      </c>
      <c r="H22" s="24">
        <v>0.568493</v>
      </c>
      <c r="I22" s="24">
        <v>18.85041</v>
      </c>
      <c r="J22" s="24">
        <v>36.53745</v>
      </c>
      <c r="K22" s="24">
        <v>1.938284</v>
      </c>
      <c r="L22" s="24">
        <v>1334.842</v>
      </c>
      <c r="M22" s="24">
        <v>1330.297</v>
      </c>
      <c r="N22" s="24">
        <v>0.996595</v>
      </c>
    </row>
    <row r="23">
      <c r="C23" s="10">
        <v>3.0</v>
      </c>
      <c r="D23" s="24">
        <v>1.0</v>
      </c>
      <c r="E23" s="25">
        <v>50.67</v>
      </c>
      <c r="F23" s="25">
        <v>87.33</v>
      </c>
      <c r="G23" s="25">
        <v>36.67</v>
      </c>
      <c r="H23" s="24">
        <v>0.723684</v>
      </c>
      <c r="I23" s="24">
        <v>34.79309</v>
      </c>
      <c r="J23" s="24">
        <v>42.73469</v>
      </c>
      <c r="K23" s="24">
        <v>1.228252</v>
      </c>
      <c r="L23" s="24">
        <v>1330.59</v>
      </c>
      <c r="M23" s="24">
        <v>1330.59</v>
      </c>
      <c r="N23" s="24">
        <v>1.0</v>
      </c>
    </row>
    <row r="24">
      <c r="C24" s="10">
        <v>4.0</v>
      </c>
      <c r="D24" s="24">
        <v>1.0</v>
      </c>
      <c r="E24" s="25">
        <v>47.0</v>
      </c>
      <c r="F24" s="25">
        <v>87.0</v>
      </c>
      <c r="G24" s="25">
        <v>40.0</v>
      </c>
      <c r="H24" s="24">
        <v>0.851064</v>
      </c>
      <c r="I24" s="24">
        <v>9.423427</v>
      </c>
      <c r="J24" s="24">
        <v>19.65529</v>
      </c>
      <c r="K24" s="24">
        <v>2.08579</v>
      </c>
      <c r="L24" s="24">
        <v>1329.84</v>
      </c>
      <c r="M24" s="24">
        <v>1330.59</v>
      </c>
      <c r="N24" s="24">
        <v>1.000564</v>
      </c>
    </row>
    <row r="25">
      <c r="C25" s="10">
        <v>5.0</v>
      </c>
      <c r="D25" s="24">
        <v>3.0</v>
      </c>
      <c r="E25" s="25">
        <v>49.67</v>
      </c>
      <c r="F25" s="25">
        <v>87.0</v>
      </c>
      <c r="G25" s="25">
        <v>37.33</v>
      </c>
      <c r="H25" s="24">
        <v>0.751678</v>
      </c>
      <c r="I25" s="24">
        <v>10.80472</v>
      </c>
      <c r="J25" s="24">
        <v>141.2645</v>
      </c>
      <c r="K25" s="24">
        <v>13.07433</v>
      </c>
      <c r="L25" s="24">
        <v>1331.09</v>
      </c>
      <c r="M25" s="24">
        <v>1330.949</v>
      </c>
      <c r="N25" s="24">
        <v>0.999894</v>
      </c>
    </row>
    <row r="26">
      <c r="C26" s="10">
        <v>6.0</v>
      </c>
      <c r="D26" s="24">
        <v>1.0</v>
      </c>
      <c r="E26" s="25">
        <v>84.33</v>
      </c>
      <c r="F26" s="25">
        <v>87.33</v>
      </c>
      <c r="G26" s="25">
        <v>3.0</v>
      </c>
      <c r="H26" s="24">
        <v>0.035573</v>
      </c>
      <c r="I26" s="24">
        <v>22.78275</v>
      </c>
      <c r="J26" s="24">
        <v>43.19127</v>
      </c>
      <c r="K26" s="24">
        <v>1.895788</v>
      </c>
      <c r="L26" s="24">
        <v>1330.59</v>
      </c>
      <c r="M26" s="24">
        <v>1331.84</v>
      </c>
      <c r="N26" s="24">
        <v>1.000939</v>
      </c>
    </row>
    <row r="27">
      <c r="C27" s="10">
        <v>7.0</v>
      </c>
      <c r="D27" s="24">
        <v>1.0</v>
      </c>
      <c r="E27" s="25">
        <v>49.67</v>
      </c>
      <c r="F27" s="25">
        <v>87.33</v>
      </c>
      <c r="G27" s="25">
        <v>37.67</v>
      </c>
      <c r="H27" s="24">
        <v>0.758389</v>
      </c>
      <c r="I27" s="24">
        <v>130.6602</v>
      </c>
      <c r="J27" s="24">
        <v>205.6538</v>
      </c>
      <c r="K27" s="24">
        <v>1.573959</v>
      </c>
      <c r="L27" s="24">
        <v>1330.6</v>
      </c>
      <c r="M27" s="24">
        <v>1330.59</v>
      </c>
      <c r="N27" s="24">
        <v>0.999992</v>
      </c>
    </row>
    <row r="28">
      <c r="C28" s="5" t="s">
        <v>18</v>
      </c>
      <c r="D28" s="24" t="s">
        <v>18</v>
      </c>
      <c r="E28" s="26" t="s">
        <v>18</v>
      </c>
      <c r="I28" s="24" t="s">
        <v>18</v>
      </c>
      <c r="L28" s="24" t="s">
        <v>18</v>
      </c>
    </row>
    <row r="29">
      <c r="C29" s="14" t="s">
        <v>19</v>
      </c>
      <c r="D29" s="24">
        <v>1.0985915492957747</v>
      </c>
      <c r="E29" s="25">
        <v>46.97</v>
      </c>
      <c r="F29" s="25">
        <v>83.56</v>
      </c>
      <c r="G29" s="25">
        <v>36.6</v>
      </c>
      <c r="H29" s="24">
        <v>0.6114313650793651</v>
      </c>
      <c r="I29" s="24">
        <v>28.051865661971835</v>
      </c>
      <c r="J29" s="24">
        <v>67.60144778873236</v>
      </c>
      <c r="K29" s="24">
        <v>2.933844140845071</v>
      </c>
      <c r="L29" s="24">
        <v>1336.8544929577472</v>
      </c>
      <c r="M29" s="24">
        <v>1336.1229436619728</v>
      </c>
      <c r="N29" s="24">
        <v>0.9994329154929578</v>
      </c>
    </row>
    <row r="30">
      <c r="C30" s="14" t="s">
        <v>20</v>
      </c>
      <c r="D30" s="24">
        <v>3.0</v>
      </c>
      <c r="E30" s="25">
        <v>87.33</v>
      </c>
      <c r="F30" s="25">
        <v>89.33</v>
      </c>
      <c r="G30" s="25">
        <v>88.33</v>
      </c>
      <c r="H30" s="24">
        <v>0.864286</v>
      </c>
      <c r="I30" s="24">
        <v>130.6602</v>
      </c>
      <c r="J30" s="24">
        <v>310.4356</v>
      </c>
      <c r="K30" s="24">
        <v>16.34776</v>
      </c>
      <c r="L30" s="24">
        <v>1366.004</v>
      </c>
      <c r="M30" s="24">
        <v>1366.004</v>
      </c>
      <c r="N30" s="24">
        <v>1.003715</v>
      </c>
    </row>
    <row r="31">
      <c r="C31" s="14" t="s">
        <v>21</v>
      </c>
      <c r="D31" s="24">
        <v>1.0</v>
      </c>
      <c r="E31" s="25">
        <v>0.0</v>
      </c>
      <c r="F31" s="25">
        <v>60.0</v>
      </c>
      <c r="G31" s="25">
        <v>-1.0</v>
      </c>
      <c r="H31" s="24">
        <v>-0.01145</v>
      </c>
      <c r="I31" s="24">
        <v>3.49745</v>
      </c>
      <c r="J31" s="24">
        <v>9.664973</v>
      </c>
      <c r="K31" s="24">
        <v>1.219972</v>
      </c>
      <c r="L31" s="24">
        <v>1281.216</v>
      </c>
      <c r="M31" s="24">
        <v>1258.488</v>
      </c>
      <c r="N31" s="24">
        <v>0.98226</v>
      </c>
    </row>
    <row r="32">
      <c r="B32" s="10" t="s">
        <v>25</v>
      </c>
      <c r="C32" s="10">
        <v>1.0</v>
      </c>
      <c r="D32" s="25">
        <v>2.0</v>
      </c>
      <c r="E32" s="25">
        <v>50.33</v>
      </c>
      <c r="F32" s="25">
        <v>57.67</v>
      </c>
      <c r="G32" s="25">
        <v>7.33</v>
      </c>
      <c r="H32" s="25">
        <v>0.145695344632479</v>
      </c>
      <c r="I32" s="25">
        <v>8.83032989501953</v>
      </c>
      <c r="J32" s="25">
        <v>77.5857348442077</v>
      </c>
      <c r="K32" s="25">
        <v>8.78627817608122</v>
      </c>
      <c r="L32" s="25">
        <v>1357.63671875</v>
      </c>
      <c r="M32" s="25">
        <v>1357.63671875</v>
      </c>
      <c r="N32" s="25">
        <v>1.0</v>
      </c>
    </row>
    <row r="33">
      <c r="A33" s="10" t="s">
        <v>26</v>
      </c>
      <c r="B33" s="10" t="s">
        <v>27</v>
      </c>
      <c r="C33" s="10">
        <v>1.0</v>
      </c>
      <c r="D33" s="25">
        <v>1.0</v>
      </c>
      <c r="E33" s="25">
        <v>10.0</v>
      </c>
      <c r="F33" s="25">
        <v>68.02</v>
      </c>
      <c r="G33" s="25">
        <v>58.02</v>
      </c>
      <c r="H33" s="24">
        <v>5.80199970600009</v>
      </c>
      <c r="I33" s="24">
        <v>244.449898719787</v>
      </c>
      <c r="J33" s="24">
        <v>317.22017455101</v>
      </c>
      <c r="K33" s="24">
        <v>1.29768994060676</v>
      </c>
      <c r="L33" s="24">
        <v>3619.88375</v>
      </c>
      <c r="M33" s="24">
        <v>2910.359375</v>
      </c>
      <c r="N33" s="24">
        <v>0.803992496996623</v>
      </c>
    </row>
    <row r="34">
      <c r="C34" s="10">
        <v>2.0</v>
      </c>
      <c r="D34" s="25">
        <v>1.0</v>
      </c>
      <c r="E34" s="25">
        <v>10.0</v>
      </c>
      <c r="F34" s="25">
        <v>68.25</v>
      </c>
      <c r="G34" s="25">
        <v>58.25</v>
      </c>
      <c r="H34" s="24">
        <v>5.82499994598329</v>
      </c>
      <c r="I34" s="24">
        <v>255.691905498504</v>
      </c>
      <c r="J34" s="24">
        <v>334.654099464416</v>
      </c>
      <c r="K34" s="24">
        <v>1.30881773051033</v>
      </c>
      <c r="L34" s="24">
        <v>2861.67182617187</v>
      </c>
      <c r="M34" s="24">
        <v>3036.06640625</v>
      </c>
      <c r="N34" s="24">
        <v>1.06094150226562</v>
      </c>
    </row>
    <row r="35">
      <c r="C35" s="10">
        <v>3.0</v>
      </c>
      <c r="D35" s="25">
        <v>1.0</v>
      </c>
      <c r="E35" s="25">
        <v>10.0</v>
      </c>
      <c r="F35" s="25">
        <v>67.43</v>
      </c>
      <c r="G35" s="25">
        <v>57.43</v>
      </c>
      <c r="H35" s="24">
        <v>5.74300004924833</v>
      </c>
      <c r="I35" s="24">
        <v>165.020131349563</v>
      </c>
      <c r="J35" s="24">
        <v>225.807639837265</v>
      </c>
      <c r="K35" s="24">
        <v>1.36836419890452</v>
      </c>
      <c r="L35" s="24">
        <v>3029.032734375</v>
      </c>
      <c r="M35" s="24">
        <v>3031.71484375</v>
      </c>
      <c r="N35" s="24">
        <v>1.00088546727955</v>
      </c>
    </row>
    <row r="36">
      <c r="C36" s="10">
        <v>4.0</v>
      </c>
      <c r="D36" s="25">
        <v>1.0</v>
      </c>
      <c r="E36" s="25">
        <v>10.0</v>
      </c>
      <c r="F36" s="25">
        <v>68.5</v>
      </c>
      <c r="G36" s="25">
        <v>58.5</v>
      </c>
      <c r="H36" s="24">
        <v>5.8499999217689</v>
      </c>
      <c r="I36" s="24">
        <v>186.377665042877</v>
      </c>
      <c r="J36" s="24">
        <v>258.785252571105</v>
      </c>
      <c r="K36" s="24">
        <v>1.38849927383504</v>
      </c>
      <c r="L36" s="24">
        <v>3033.2642578125</v>
      </c>
      <c r="M36" s="24">
        <v>2861.9296875</v>
      </c>
      <c r="N36" s="24">
        <v>0.943514789431481</v>
      </c>
    </row>
    <row r="37">
      <c r="C37" s="10">
        <v>5.0</v>
      </c>
      <c r="D37" s="25">
        <v>1.0</v>
      </c>
      <c r="E37" s="25">
        <v>20.35</v>
      </c>
      <c r="F37" s="25">
        <v>66.25</v>
      </c>
      <c r="G37" s="25">
        <v>45.9</v>
      </c>
      <c r="H37" s="24">
        <v>2.25552833073167</v>
      </c>
      <c r="I37" s="24">
        <v>156.962927341461</v>
      </c>
      <c r="J37" s="24">
        <v>280.364028215408</v>
      </c>
      <c r="K37" s="24">
        <v>1.78617991499035</v>
      </c>
      <c r="L37" s="24">
        <v>4196.811640625</v>
      </c>
      <c r="M37" s="24">
        <v>3431.48776041666</v>
      </c>
      <c r="N37" s="24">
        <v>0.817641594204509</v>
      </c>
    </row>
    <row r="38">
      <c r="C38" s="10">
        <v>6.0</v>
      </c>
      <c r="D38" s="25">
        <v>1.0</v>
      </c>
      <c r="E38" s="25">
        <v>8.08</v>
      </c>
      <c r="F38" s="25">
        <v>69.57</v>
      </c>
      <c r="G38" s="25">
        <v>61.49</v>
      </c>
      <c r="H38" s="24">
        <v>7.61014872392204</v>
      </c>
      <c r="I38" s="24">
        <v>410.696727275848</v>
      </c>
      <c r="J38" s="24">
        <v>495.300521373748</v>
      </c>
      <c r="K38" s="24">
        <v>1.20600065322915</v>
      </c>
      <c r="L38" s="24">
        <v>3677.52260044642</v>
      </c>
      <c r="M38" s="24">
        <v>3796.74906994047</v>
      </c>
      <c r="N38" s="24">
        <v>1.03242032271387</v>
      </c>
    </row>
    <row r="39">
      <c r="C39" s="10">
        <v>7.0</v>
      </c>
      <c r="D39" s="25">
        <v>2.0</v>
      </c>
      <c r="E39" s="25">
        <v>10.0</v>
      </c>
      <c r="F39" s="25">
        <v>71.73</v>
      </c>
      <c r="G39" s="25">
        <v>61.73</v>
      </c>
      <c r="H39" s="24">
        <v>6.17299987117946</v>
      </c>
      <c r="I39" s="24">
        <v>73.4836518764495</v>
      </c>
      <c r="J39" s="24">
        <v>1180.52652263641</v>
      </c>
      <c r="K39" s="24">
        <v>16.0651586099894</v>
      </c>
      <c r="L39" s="24">
        <v>4477.2890625</v>
      </c>
      <c r="M39" s="24">
        <v>3774.15625</v>
      </c>
      <c r="N39" s="24">
        <v>0.842955680840631</v>
      </c>
    </row>
    <row r="40">
      <c r="C40" s="5" t="s">
        <v>18</v>
      </c>
      <c r="D40" s="24" t="s">
        <v>18</v>
      </c>
      <c r="E40" s="26" t="s">
        <v>18</v>
      </c>
      <c r="I40" s="24" t="s">
        <v>18</v>
      </c>
      <c r="L40" s="24" t="s">
        <v>18</v>
      </c>
    </row>
    <row r="41">
      <c r="C41" s="14" t="s">
        <v>19</v>
      </c>
      <c r="D41" s="24">
        <v>1.0222222222222221</v>
      </c>
      <c r="E41" s="25">
        <v>13.11</v>
      </c>
      <c r="F41" s="25">
        <v>66.8</v>
      </c>
      <c r="G41" s="25">
        <v>53.69</v>
      </c>
      <c r="H41" s="24">
        <v>5.174754394128081</v>
      </c>
      <c r="I41" s="24">
        <v>248.95811469289958</v>
      </c>
      <c r="J41" s="24">
        <v>522.2196452152535</v>
      </c>
      <c r="K41" s="24">
        <v>2.0811277384452933</v>
      </c>
      <c r="L41" s="24">
        <v>3679.2258894184747</v>
      </c>
      <c r="M41" s="24">
        <v>3513.315831783232</v>
      </c>
      <c r="N41" s="24">
        <v>0.9624041935539243</v>
      </c>
    </row>
    <row r="42">
      <c r="C42" s="14" t="s">
        <v>20</v>
      </c>
      <c r="D42" s="24">
        <v>2.0</v>
      </c>
      <c r="E42" s="25">
        <v>57.72</v>
      </c>
      <c r="F42" s="25">
        <v>71.73</v>
      </c>
      <c r="G42" s="25">
        <v>61.73</v>
      </c>
      <c r="H42" s="24">
        <v>7.75849124894133</v>
      </c>
      <c r="I42" s="24">
        <v>710.739030838012</v>
      </c>
      <c r="J42" s="24">
        <v>2484.26163291931</v>
      </c>
      <c r="K42" s="24">
        <v>16.0651586099894</v>
      </c>
      <c r="L42" s="24">
        <v>4479.484375</v>
      </c>
      <c r="M42" s="24">
        <v>5034.640625</v>
      </c>
      <c r="N42" s="24">
        <v>1.34469713567912</v>
      </c>
    </row>
    <row r="43">
      <c r="C43" s="14" t="s">
        <v>21</v>
      </c>
      <c r="D43" s="24">
        <v>1.0</v>
      </c>
      <c r="E43" s="25">
        <v>7.78</v>
      </c>
      <c r="F43" s="25">
        <v>44.32</v>
      </c>
      <c r="G43" s="25">
        <v>11.74</v>
      </c>
      <c r="H43" s="24">
        <v>0.20339568861798</v>
      </c>
      <c r="I43" s="24">
        <v>56.6919741630554</v>
      </c>
      <c r="J43" s="24">
        <v>85.2997992038726</v>
      </c>
      <c r="K43" s="24">
        <v>1.05183702574653</v>
      </c>
      <c r="L43" s="24">
        <v>2861.67182617187</v>
      </c>
      <c r="M43" s="24">
        <v>2801.03168402777</v>
      </c>
      <c r="N43" s="24">
        <v>0.785037744878102</v>
      </c>
    </row>
    <row r="44">
      <c r="B44" s="10" t="s">
        <v>25</v>
      </c>
      <c r="C44" s="10">
        <v>1.0</v>
      </c>
      <c r="D44" s="25">
        <v>1.0</v>
      </c>
      <c r="E44" s="25">
        <v>10.0</v>
      </c>
      <c r="F44" s="25">
        <v>10.0</v>
      </c>
      <c r="G44" s="25">
        <v>0.0</v>
      </c>
      <c r="H44" s="25">
        <v>0.0</v>
      </c>
      <c r="I44" s="25">
        <v>382.790894985199</v>
      </c>
      <c r="J44" s="25">
        <v>492.598185300827</v>
      </c>
      <c r="K44" s="25">
        <v>1.28685972355709</v>
      </c>
      <c r="L44" s="25">
        <v>3777.125</v>
      </c>
      <c r="M44" s="25">
        <v>3777.125</v>
      </c>
      <c r="N44" s="25">
        <v>1.0</v>
      </c>
    </row>
    <row r="45">
      <c r="A45" s="10" t="s">
        <v>28</v>
      </c>
      <c r="B45" s="10" t="s">
        <v>29</v>
      </c>
      <c r="C45" s="10">
        <v>1.0</v>
      </c>
      <c r="D45" s="25">
        <v>2.0</v>
      </c>
      <c r="E45" s="25">
        <v>10.32</v>
      </c>
      <c r="F45" s="25">
        <v>97.45</v>
      </c>
      <c r="G45" s="25">
        <v>87.13</v>
      </c>
      <c r="H45" s="25">
        <v>8.44282914129895</v>
      </c>
      <c r="I45" s="25">
        <v>71.1585552692413</v>
      </c>
      <c r="J45" s="25">
        <v>289.849740028381</v>
      </c>
      <c r="K45" s="25">
        <v>4.0732943344856</v>
      </c>
      <c r="L45" s="25">
        <v>3332.39453125</v>
      </c>
      <c r="M45" s="25">
        <v>3152.94921875</v>
      </c>
      <c r="N45" s="25">
        <v>0.946151240251649</v>
      </c>
    </row>
    <row r="46">
      <c r="C46" s="10">
        <v>2.0</v>
      </c>
      <c r="D46" s="25">
        <v>1.0</v>
      </c>
      <c r="E46" s="25">
        <v>16.14</v>
      </c>
      <c r="F46" s="25">
        <v>99.11</v>
      </c>
      <c r="G46" s="25">
        <v>82.97</v>
      </c>
      <c r="H46" s="25">
        <v>5.14064424531298</v>
      </c>
      <c r="I46" s="25">
        <v>65.3972995281219</v>
      </c>
      <c r="J46" s="25">
        <v>123.884415388107</v>
      </c>
      <c r="K46" s="25">
        <v>1.89433533619893</v>
      </c>
      <c r="L46" s="25">
        <v>3347.9140625</v>
      </c>
      <c r="M46" s="25">
        <v>3138.6875</v>
      </c>
      <c r="N46" s="25">
        <v>0.937505396317203</v>
      </c>
    </row>
    <row r="47">
      <c r="C47" s="10">
        <v>3.0</v>
      </c>
      <c r="D47" s="25">
        <v>1.0</v>
      </c>
      <c r="E47" s="25">
        <v>9.52</v>
      </c>
      <c r="F47" s="25">
        <v>99.21</v>
      </c>
      <c r="G47" s="25">
        <v>89.69</v>
      </c>
      <c r="H47" s="25">
        <v>9.42121825129242</v>
      </c>
      <c r="I47" s="25">
        <v>107.765627622604</v>
      </c>
      <c r="J47" s="25">
        <v>163.175374746322</v>
      </c>
      <c r="K47" s="25">
        <v>1.51416901980809</v>
      </c>
      <c r="L47" s="25">
        <v>3351.6796875</v>
      </c>
      <c r="M47" s="25">
        <v>3142.328125</v>
      </c>
      <c r="N47" s="25">
        <v>0.937538314511147</v>
      </c>
    </row>
    <row r="48">
      <c r="C48" s="10">
        <v>4.0</v>
      </c>
      <c r="D48" s="25">
        <v>1.0</v>
      </c>
      <c r="E48" s="25">
        <v>22.05</v>
      </c>
      <c r="F48" s="25">
        <v>99.26</v>
      </c>
      <c r="G48" s="25">
        <v>77.21</v>
      </c>
      <c r="H48" s="25">
        <v>3.50158726082538</v>
      </c>
      <c r="I48" s="25">
        <v>152.950920581817</v>
      </c>
      <c r="J48" s="25">
        <v>220.482240200042</v>
      </c>
      <c r="K48" s="25">
        <v>1.44152280588661</v>
      </c>
      <c r="L48" s="25">
        <v>3351.4296875</v>
      </c>
      <c r="M48" s="25">
        <v>3142.078125</v>
      </c>
      <c r="N48" s="25">
        <v>0.937533655179809</v>
      </c>
    </row>
    <row r="49">
      <c r="C49" s="10">
        <v>5.0</v>
      </c>
      <c r="D49" s="25">
        <v>1.0</v>
      </c>
      <c r="E49" s="25">
        <v>10.32</v>
      </c>
      <c r="F49" s="25">
        <v>99.29</v>
      </c>
      <c r="G49" s="25">
        <v>88.97</v>
      </c>
      <c r="H49" s="25">
        <v>8.62112383918586</v>
      </c>
      <c r="I49" s="25">
        <v>105.309621095657</v>
      </c>
      <c r="J49" s="25">
        <v>156.251985788345</v>
      </c>
      <c r="K49" s="25">
        <v>1.4837389420138</v>
      </c>
      <c r="L49" s="25">
        <v>3173.234375</v>
      </c>
      <c r="M49" s="25">
        <v>3173.234375</v>
      </c>
      <c r="N49" s="25">
        <v>1.0</v>
      </c>
    </row>
    <row r="50">
      <c r="C50" s="10">
        <v>6.0</v>
      </c>
      <c r="D50" s="25">
        <v>2.0</v>
      </c>
      <c r="E50" s="25">
        <v>10.32</v>
      </c>
      <c r="F50" s="25">
        <v>97.49</v>
      </c>
      <c r="G50" s="25">
        <v>87.17</v>
      </c>
      <c r="H50" s="25">
        <v>8.44670517577088</v>
      </c>
      <c r="I50" s="25">
        <v>120.459169864654</v>
      </c>
      <c r="J50" s="25">
        <v>721.077769041061</v>
      </c>
      <c r="K50" s="25">
        <v>5.98607619371152</v>
      </c>
      <c r="L50" s="25">
        <v>3323.80078125</v>
      </c>
      <c r="M50" s="25">
        <v>3144.35546875</v>
      </c>
      <c r="N50" s="25">
        <v>0.946012013261361</v>
      </c>
    </row>
    <row r="51">
      <c r="C51" s="10">
        <v>7.0</v>
      </c>
      <c r="D51" s="25">
        <v>1.0</v>
      </c>
      <c r="E51" s="25">
        <v>11.35</v>
      </c>
      <c r="F51" s="25">
        <v>99.19</v>
      </c>
      <c r="G51" s="25">
        <v>87.84</v>
      </c>
      <c r="H51" s="25">
        <v>7.73920735799652</v>
      </c>
      <c r="I51" s="25">
        <v>120.534449577331</v>
      </c>
      <c r="J51" s="25">
        <v>210.882352352142</v>
      </c>
      <c r="K51" s="25">
        <v>1.74956083585752</v>
      </c>
      <c r="L51" s="25">
        <v>3141.60546875</v>
      </c>
      <c r="M51" s="25">
        <v>3144.10546875</v>
      </c>
      <c r="N51" s="25">
        <v>1.00079577146935</v>
      </c>
    </row>
    <row r="52">
      <c r="C52" s="5" t="s">
        <v>18</v>
      </c>
      <c r="D52" s="24" t="s">
        <v>18</v>
      </c>
      <c r="E52" s="26" t="s">
        <v>18</v>
      </c>
      <c r="I52" s="24" t="s">
        <v>18</v>
      </c>
      <c r="L52" s="24" t="s">
        <v>18</v>
      </c>
    </row>
    <row r="53">
      <c r="C53" s="14" t="s">
        <v>19</v>
      </c>
      <c r="D53" s="24">
        <v>1.131578947368421</v>
      </c>
      <c r="E53" s="25">
        <v>16.22</v>
      </c>
      <c r="F53" s="25">
        <v>98.88</v>
      </c>
      <c r="G53" s="25">
        <v>82.66</v>
      </c>
      <c r="H53" s="24">
        <v>7.129919166368935</v>
      </c>
      <c r="I53" s="24">
        <v>220.73862769101748</v>
      </c>
      <c r="J53" s="24">
        <v>493.1358532842832</v>
      </c>
      <c r="K53" s="24">
        <v>2.1641967425827286</v>
      </c>
      <c r="L53" s="24">
        <v>3085.0899787065314</v>
      </c>
      <c r="M53" s="24">
        <v>3026.662033175385</v>
      </c>
      <c r="N53" s="24">
        <v>0.9825801010637006</v>
      </c>
    </row>
    <row r="54">
      <c r="C54" s="14" t="s">
        <v>20</v>
      </c>
      <c r="D54" s="24">
        <v>2.0</v>
      </c>
      <c r="E54" s="25">
        <v>88.44</v>
      </c>
      <c r="F54" s="25">
        <v>99.29</v>
      </c>
      <c r="G54" s="25">
        <v>89.84</v>
      </c>
      <c r="H54" s="24">
        <v>9.62915321955319</v>
      </c>
      <c r="I54" s="24">
        <v>960.412843227386</v>
      </c>
      <c r="J54" s="24">
        <v>2540.019708395</v>
      </c>
      <c r="K54" s="24">
        <v>6.27743087502639</v>
      </c>
      <c r="L54" s="24">
        <v>3475.25390625</v>
      </c>
      <c r="M54" s="24">
        <v>3434.26171875</v>
      </c>
      <c r="N54" s="24">
        <v>1.06754226516694</v>
      </c>
    </row>
    <row r="55">
      <c r="C55" s="14" t="s">
        <v>21</v>
      </c>
      <c r="D55" s="24">
        <v>1.0</v>
      </c>
      <c r="E55" s="25">
        <v>9.33</v>
      </c>
      <c r="F55" s="25">
        <v>97.26</v>
      </c>
      <c r="G55" s="25">
        <v>10.68</v>
      </c>
      <c r="H55" s="24">
        <v>0.120759790723269</v>
      </c>
      <c r="I55" s="24">
        <v>65.3972995281219</v>
      </c>
      <c r="J55" s="24">
        <v>101.336141109466</v>
      </c>
      <c r="K55" s="24">
        <v>1.10252385149335</v>
      </c>
      <c r="L55" s="24">
        <v>2341.55234375</v>
      </c>
      <c r="M55" s="24">
        <v>2317.34505208333</v>
      </c>
      <c r="N55" s="24">
        <v>0.937505396317203</v>
      </c>
    </row>
    <row r="56">
      <c r="B56" s="10" t="s">
        <v>30</v>
      </c>
      <c r="C56" s="10">
        <v>1.0</v>
      </c>
      <c r="D56" s="25">
        <v>3.0</v>
      </c>
      <c r="E56" s="25">
        <v>11.35</v>
      </c>
      <c r="F56" s="25">
        <v>11.35</v>
      </c>
      <c r="G56" s="25">
        <v>0.0</v>
      </c>
      <c r="H56" s="25">
        <v>0.0</v>
      </c>
      <c r="I56" s="25">
        <v>453.219223976135</v>
      </c>
      <c r="J56" s="25">
        <v>2312.01540994644</v>
      </c>
      <c r="K56" s="25">
        <v>5.1013180545673</v>
      </c>
      <c r="L56" s="25">
        <v>3262.26171875</v>
      </c>
      <c r="M56" s="25">
        <v>3259.51171875</v>
      </c>
      <c r="N56" s="25">
        <v>0.99915702655486</v>
      </c>
    </row>
    <row r="57">
      <c r="C57" s="10">
        <v>2.0</v>
      </c>
      <c r="D57" s="25">
        <v>2.0</v>
      </c>
      <c r="E57" s="25">
        <v>9.58</v>
      </c>
      <c r="F57" s="25">
        <v>10.28</v>
      </c>
      <c r="G57" s="25">
        <v>0.7</v>
      </c>
      <c r="H57" s="25">
        <v>0.0730688880078158</v>
      </c>
      <c r="I57" s="25">
        <v>180.626222133636</v>
      </c>
      <c r="J57" s="25">
        <v>533.923143148422</v>
      </c>
      <c r="K57" s="25">
        <v>2.95595587861766</v>
      </c>
      <c r="L57" s="25">
        <v>3148.822265625</v>
      </c>
      <c r="M57" s="25">
        <v>3170.4765625</v>
      </c>
      <c r="N57" s="25">
        <v>1.00687695114182</v>
      </c>
    </row>
    <row r="58">
      <c r="C58" s="10">
        <v>3.0</v>
      </c>
      <c r="D58" s="25">
        <v>2.0</v>
      </c>
      <c r="E58" s="25">
        <v>10.1</v>
      </c>
      <c r="F58" s="25">
        <v>11.35</v>
      </c>
      <c r="G58" s="25">
        <v>1.25</v>
      </c>
      <c r="H58" s="25">
        <v>0.123762327667523</v>
      </c>
      <c r="I58" s="25">
        <v>775.197692394256</v>
      </c>
      <c r="J58" s="25">
        <v>1207.25553774833</v>
      </c>
      <c r="K58" s="25">
        <v>1.55735182082345</v>
      </c>
      <c r="L58" s="25">
        <v>3123.20803571428</v>
      </c>
      <c r="M58" s="25">
        <v>3075.40625</v>
      </c>
      <c r="N58" s="25">
        <v>0.984694652047617</v>
      </c>
    </row>
    <row r="59">
      <c r="C59" s="5" t="s">
        <v>18</v>
      </c>
      <c r="D59" s="24" t="s">
        <v>18</v>
      </c>
    </row>
    <row r="60">
      <c r="C60" s="14" t="s">
        <v>19</v>
      </c>
      <c r="D60" s="24">
        <v>2.25</v>
      </c>
      <c r="E60" s="25">
        <v>10.34</v>
      </c>
      <c r="F60" s="25">
        <v>11.08</v>
      </c>
      <c r="G60" s="25">
        <v>0.74</v>
      </c>
      <c r="H60" s="24">
        <v>0.07415934265860367</v>
      </c>
      <c r="I60" s="24">
        <v>495.0942417979235</v>
      </c>
      <c r="J60" s="24">
        <v>1184.72655791044</v>
      </c>
      <c r="K60" s="24">
        <v>2.7037052481330774</v>
      </c>
      <c r="L60" s="24">
        <v>3204.37866908482</v>
      </c>
      <c r="M60" s="24">
        <v>3189.802734375</v>
      </c>
      <c r="N60" s="24">
        <v>0.9954430273892569</v>
      </c>
    </row>
    <row r="61">
      <c r="C61" s="14" t="s">
        <v>20</v>
      </c>
      <c r="D61" s="24">
        <v>3.0</v>
      </c>
      <c r="E61" s="25">
        <v>11.35</v>
      </c>
      <c r="F61" s="25">
        <v>11.35</v>
      </c>
      <c r="G61" s="25">
        <v>1.25</v>
      </c>
      <c r="H61" s="24">
        <v>0.123762327667523</v>
      </c>
      <c r="I61" s="24">
        <v>775.197692394256</v>
      </c>
      <c r="J61" s="24">
        <v>2312.01540994644</v>
      </c>
      <c r="K61" s="24">
        <v>5.1013180545673</v>
      </c>
      <c r="L61" s="24">
        <v>3283.22265625</v>
      </c>
      <c r="M61" s="24">
        <v>3259.51171875</v>
      </c>
      <c r="N61" s="24">
        <v>1.00687695114182</v>
      </c>
    </row>
    <row r="62">
      <c r="C62" s="14" t="s">
        <v>21</v>
      </c>
      <c r="D62" s="24">
        <v>2.0</v>
      </c>
      <c r="E62" s="25">
        <v>9.58</v>
      </c>
      <c r="F62" s="25">
        <v>10.28</v>
      </c>
      <c r="G62" s="25">
        <v>0.0</v>
      </c>
      <c r="H62" s="24">
        <v>0.0</v>
      </c>
      <c r="I62" s="24">
        <v>180.626222133636</v>
      </c>
      <c r="J62" s="24">
        <v>533.923143148422</v>
      </c>
      <c r="K62" s="24">
        <v>1.2001952385239</v>
      </c>
      <c r="L62" s="24">
        <v>3123.20803571428</v>
      </c>
      <c r="M62" s="24">
        <v>3075.40625</v>
      </c>
      <c r="N62" s="24">
        <v>0.984694652047617</v>
      </c>
    </row>
    <row r="63">
      <c r="A63" s="10" t="s">
        <v>31</v>
      </c>
      <c r="B63" s="10" t="s">
        <v>32</v>
      </c>
      <c r="C63" s="10">
        <v>1.0</v>
      </c>
      <c r="D63" s="24">
        <v>1.0</v>
      </c>
      <c r="E63" s="25">
        <v>4.19</v>
      </c>
      <c r="F63" s="25">
        <v>66.74</v>
      </c>
      <c r="G63" s="25">
        <v>62.56</v>
      </c>
      <c r="H63" s="24">
        <v>14.9468086517296</v>
      </c>
      <c r="I63" s="24">
        <v>645.005966901779</v>
      </c>
      <c r="J63" s="24">
        <v>1023.98378872871</v>
      </c>
      <c r="K63" s="24">
        <v>1.58755707896365</v>
      </c>
      <c r="L63" s="24">
        <v>2247.8984375</v>
      </c>
      <c r="M63" s="24">
        <v>2361.28203125</v>
      </c>
      <c r="N63" s="24">
        <v>1.05043982052681</v>
      </c>
    </row>
    <row r="64">
      <c r="C64" s="10">
        <v>2.0</v>
      </c>
      <c r="D64" s="24">
        <v>1.0</v>
      </c>
      <c r="E64" s="25">
        <v>10.02</v>
      </c>
      <c r="F64" s="25">
        <v>62.64</v>
      </c>
      <c r="G64" s="25">
        <v>52.63</v>
      </c>
      <c r="H64" s="24">
        <v>5.2533334880299</v>
      </c>
      <c r="I64" s="24">
        <v>1285.10220217704</v>
      </c>
      <c r="J64" s="24">
        <v>3535.60348701477</v>
      </c>
      <c r="K64" s="24">
        <v>2.75122358441626</v>
      </c>
      <c r="L64" s="24">
        <v>2404.85546875</v>
      </c>
      <c r="M64" s="24">
        <v>2474.21137152777</v>
      </c>
      <c r="N64" s="24">
        <v>1.02883994638306</v>
      </c>
    </row>
    <row r="65">
      <c r="C65" s="10">
        <v>3.0</v>
      </c>
      <c r="D65" s="24">
        <v>1.0</v>
      </c>
      <c r="E65" s="25">
        <v>4.76</v>
      </c>
      <c r="F65" s="25">
        <v>59.44</v>
      </c>
      <c r="G65" s="25">
        <v>54.67</v>
      </c>
      <c r="H65" s="24">
        <v>11.4766357332606</v>
      </c>
      <c r="I65" s="24">
        <v>730.410553455352</v>
      </c>
      <c r="J65" s="24">
        <v>908.979767560958</v>
      </c>
      <c r="K65" s="24">
        <v>1.24447786694873</v>
      </c>
      <c r="L65" s="24">
        <v>1854.01171875</v>
      </c>
      <c r="M65" s="24">
        <v>1926.8796875</v>
      </c>
      <c r="N65" s="24">
        <v>1.03930286309038</v>
      </c>
    </row>
    <row r="66">
      <c r="C66" s="10">
        <v>4.0</v>
      </c>
      <c r="D66" s="24">
        <v>1.0</v>
      </c>
      <c r="E66" s="25">
        <v>2.32</v>
      </c>
      <c r="F66" s="25">
        <v>62.73</v>
      </c>
      <c r="G66" s="25">
        <v>60.42</v>
      </c>
      <c r="H66" s="24">
        <v>26.0961543087525</v>
      </c>
      <c r="I66" s="24">
        <v>1273.03185820579</v>
      </c>
      <c r="J66" s="24">
        <v>1714.84432148933</v>
      </c>
      <c r="K66" s="24">
        <v>1.3470553077173</v>
      </c>
      <c r="L66" s="24">
        <v>2532.6484375</v>
      </c>
      <c r="M66" s="24">
        <v>2576.09765625</v>
      </c>
      <c r="N66" s="24">
        <v>1.01715564549215</v>
      </c>
    </row>
    <row r="67">
      <c r="C67" s="10">
        <v>5.0</v>
      </c>
      <c r="D67" s="24">
        <v>1.0</v>
      </c>
      <c r="E67" s="25">
        <v>29.7</v>
      </c>
      <c r="F67" s="25">
        <v>57.44</v>
      </c>
      <c r="G67" s="25">
        <v>27.74</v>
      </c>
      <c r="H67" s="24">
        <v>0.934033000359266</v>
      </c>
      <c r="I67" s="24">
        <v>1272.21655511856</v>
      </c>
      <c r="J67" s="24">
        <v>2656.26191020011</v>
      </c>
      <c r="K67" s="24">
        <v>2.08790075833636</v>
      </c>
      <c r="L67" s="24">
        <v>2538.91796875</v>
      </c>
      <c r="M67" s="24">
        <v>2585.6171875</v>
      </c>
      <c r="N67" s="24">
        <v>1.01839335469865</v>
      </c>
    </row>
    <row r="68">
      <c r="C68" s="10">
        <v>6.0</v>
      </c>
      <c r="D68" s="24">
        <v>1.0</v>
      </c>
      <c r="E68" s="25">
        <v>0.53</v>
      </c>
      <c r="F68" s="25">
        <v>58.46</v>
      </c>
      <c r="G68" s="25">
        <v>57.93</v>
      </c>
      <c r="H68" s="24">
        <v>108.41666588226</v>
      </c>
      <c r="I68" s="24">
        <v>2591.10767197608</v>
      </c>
      <c r="J68" s="24">
        <v>4363.18924856185</v>
      </c>
      <c r="K68" s="24">
        <v>1.6839088918425</v>
      </c>
      <c r="L68" s="24">
        <v>1823.65638020833</v>
      </c>
      <c r="M68" s="24">
        <v>1758.23046875</v>
      </c>
      <c r="N68" s="24">
        <v>0.964123772346378</v>
      </c>
    </row>
    <row r="69">
      <c r="C69" s="10">
        <v>7.0</v>
      </c>
      <c r="D69" s="24">
        <v>1.0</v>
      </c>
      <c r="E69" s="25">
        <v>0.53</v>
      </c>
      <c r="F69" s="25">
        <v>60.69</v>
      </c>
      <c r="G69" s="25">
        <v>60.15</v>
      </c>
      <c r="H69" s="24">
        <v>112.583332374614</v>
      </c>
      <c r="I69" s="24">
        <v>2164.50375247001</v>
      </c>
      <c r="J69" s="24">
        <v>3878.62985444068</v>
      </c>
      <c r="K69" s="24">
        <v>1.79192567812118</v>
      </c>
      <c r="L69" s="24">
        <v>1856.1384375</v>
      </c>
      <c r="M69" s="24">
        <v>1850.34375</v>
      </c>
      <c r="N69" s="24">
        <v>0.99687809519865</v>
      </c>
    </row>
    <row r="70">
      <c r="C70" s="5" t="s">
        <v>18</v>
      </c>
      <c r="D70" s="24" t="s">
        <v>18</v>
      </c>
      <c r="E70" s="26" t="s">
        <v>18</v>
      </c>
      <c r="I70" s="24" t="s">
        <v>18</v>
      </c>
      <c r="L70" s="24" t="s">
        <v>18</v>
      </c>
    </row>
    <row r="71">
      <c r="C71" s="14" t="s">
        <v>19</v>
      </c>
      <c r="D71" s="24">
        <v>1.0</v>
      </c>
      <c r="E71" s="25">
        <v>20.5</v>
      </c>
      <c r="F71" s="25">
        <v>58.34</v>
      </c>
      <c r="G71" s="25">
        <v>37.84</v>
      </c>
      <c r="H71" s="24">
        <v>25.55612417384882</v>
      </c>
      <c r="I71" s="24">
        <v>1250.2508256594297</v>
      </c>
      <c r="J71" s="24">
        <v>2641.3344937086054</v>
      </c>
      <c r="K71" s="24">
        <v>2.1160406952400947</v>
      </c>
      <c r="L71" s="24">
        <v>2218.0233754340265</v>
      </c>
      <c r="M71" s="24">
        <v>2256.285166997353</v>
      </c>
      <c r="N71" s="24">
        <v>1.0166775838011082</v>
      </c>
    </row>
    <row r="72">
      <c r="C72" s="14" t="s">
        <v>20</v>
      </c>
      <c r="D72" s="24">
        <v>1.0</v>
      </c>
      <c r="E72" s="25">
        <v>59.75</v>
      </c>
      <c r="F72" s="25">
        <v>72.4</v>
      </c>
      <c r="G72" s="25">
        <v>62.56</v>
      </c>
      <c r="H72" s="24">
        <v>116.749998866968</v>
      </c>
      <c r="I72" s="24">
        <v>2591.10767197608</v>
      </c>
      <c r="J72" s="24">
        <v>4778.25267076492</v>
      </c>
      <c r="K72" s="24">
        <v>3.73765987642351</v>
      </c>
      <c r="L72" s="24">
        <v>2548.48046875</v>
      </c>
      <c r="M72" s="24">
        <v>2598.4296875</v>
      </c>
      <c r="N72" s="24">
        <v>1.05043982052681</v>
      </c>
    </row>
    <row r="73">
      <c r="C73" s="14" t="s">
        <v>21</v>
      </c>
      <c r="D73" s="24">
        <v>1.0</v>
      </c>
      <c r="E73" s="25">
        <v>0.53</v>
      </c>
      <c r="F73" s="25">
        <v>36.46</v>
      </c>
      <c r="G73" s="25">
        <v>0.45</v>
      </c>
      <c r="H73" s="24">
        <v>0.00783093754455412</v>
      </c>
      <c r="I73" s="24">
        <v>645.005966901779</v>
      </c>
      <c r="J73" s="24">
        <v>903.356005907058</v>
      </c>
      <c r="K73" s="24">
        <v>1.00350693665555</v>
      </c>
      <c r="L73" s="24">
        <v>1823.65638020833</v>
      </c>
      <c r="M73" s="24">
        <v>1758.23046875</v>
      </c>
      <c r="N73" s="24">
        <v>0.964123772346378</v>
      </c>
    </row>
    <row r="74">
      <c r="B74" s="10" t="s">
        <v>25</v>
      </c>
      <c r="C74" s="10">
        <v>1.0</v>
      </c>
      <c r="D74" s="25">
        <v>1.0</v>
      </c>
      <c r="E74" s="25">
        <v>36.02</v>
      </c>
      <c r="F74" s="25">
        <v>36.02</v>
      </c>
      <c r="G74" s="25">
        <v>0.0</v>
      </c>
      <c r="H74" s="25">
        <v>0.0</v>
      </c>
      <c r="I74" s="25">
        <v>1483.99647307395</v>
      </c>
      <c r="J74" s="25">
        <v>1460.36961722373</v>
      </c>
      <c r="K74" s="25">
        <v>0.984078900267681</v>
      </c>
      <c r="L74" s="25">
        <v>1881.609375</v>
      </c>
      <c r="M74" s="25">
        <v>1820.140625</v>
      </c>
      <c r="N74" s="25">
        <v>0.967331821994137</v>
      </c>
    </row>
    <row r="75">
      <c r="A75" s="10" t="s">
        <v>33</v>
      </c>
      <c r="B75" s="10" t="s">
        <v>34</v>
      </c>
      <c r="C75" s="10">
        <v>1.0</v>
      </c>
      <c r="D75" s="25">
        <v>1.0</v>
      </c>
      <c r="E75" s="25">
        <v>50.0</v>
      </c>
      <c r="F75" s="25">
        <v>86.84</v>
      </c>
      <c r="G75" s="25">
        <v>36.84</v>
      </c>
      <c r="H75" s="25">
        <v>0.736799955368042</v>
      </c>
      <c r="I75" s="25">
        <v>3915.45218706131</v>
      </c>
      <c r="J75" s="25">
        <v>7798.37705063819</v>
      </c>
      <c r="K75" s="25">
        <v>1.99169257548542</v>
      </c>
      <c r="L75" s="25">
        <v>2097.290625</v>
      </c>
      <c r="M75" s="25">
        <v>2064.87421875</v>
      </c>
      <c r="N75" s="25">
        <v>0.984543674651671</v>
      </c>
    </row>
    <row r="76">
      <c r="C76" s="10">
        <v>2.0</v>
      </c>
      <c r="D76" s="25">
        <v>1.0</v>
      </c>
      <c r="E76" s="25">
        <v>50.0</v>
      </c>
      <c r="F76" s="25">
        <v>86.5</v>
      </c>
      <c r="G76" s="25">
        <v>36.5</v>
      </c>
      <c r="H76" s="25">
        <v>0.730000019073486</v>
      </c>
      <c r="I76" s="25">
        <v>5303.07287502288</v>
      </c>
      <c r="J76" s="25">
        <v>8326.77103519439</v>
      </c>
      <c r="K76" s="25">
        <v>1.5701785043183</v>
      </c>
      <c r="L76" s="25">
        <v>2099.4013671875</v>
      </c>
      <c r="M76" s="25">
        <v>2096.46744791666</v>
      </c>
      <c r="N76" s="25">
        <v>0.998602497208638</v>
      </c>
    </row>
    <row r="77">
      <c r="C77" s="10">
        <v>3.0</v>
      </c>
      <c r="D77" s="25">
        <v>1.0</v>
      </c>
      <c r="E77" s="25">
        <v>0.0</v>
      </c>
      <c r="F77" s="25">
        <v>84.26</v>
      </c>
      <c r="G77" s="25">
        <v>84.26</v>
      </c>
      <c r="H77" s="25" t="s">
        <v>35</v>
      </c>
      <c r="I77" s="25">
        <v>8088.72850608825</v>
      </c>
      <c r="J77" s="25">
        <v>13165.9665334224</v>
      </c>
      <c r="K77" s="25">
        <v>1.62769297096727</v>
      </c>
      <c r="L77" s="25">
        <v>2103.473828125</v>
      </c>
      <c r="M77" s="25">
        <v>2095.94140625</v>
      </c>
      <c r="N77" s="25">
        <v>0.99641905605181</v>
      </c>
    </row>
    <row r="78">
      <c r="C78" s="10">
        <v>4.0</v>
      </c>
      <c r="D78" s="24">
        <v>1.0</v>
      </c>
      <c r="E78" s="25">
        <v>48.61</v>
      </c>
      <c r="F78" s="25">
        <v>86.2</v>
      </c>
      <c r="G78" s="25">
        <v>37.6</v>
      </c>
      <c r="H78" s="24">
        <v>0.773452928479207</v>
      </c>
      <c r="I78" s="24">
        <v>678.300542593002</v>
      </c>
      <c r="J78" s="24">
        <v>5789.11313104629</v>
      </c>
      <c r="K78" s="24">
        <v>8.53473168238332</v>
      </c>
      <c r="L78" s="24">
        <v>2252.9296875</v>
      </c>
      <c r="M78" s="24">
        <v>2256.41145833333</v>
      </c>
      <c r="N78" s="24">
        <v>1.0015454414102</v>
      </c>
    </row>
    <row r="79">
      <c r="C79" s="10">
        <v>5.0</v>
      </c>
      <c r="D79" s="24">
        <v>1.0</v>
      </c>
      <c r="E79" s="25">
        <v>48.61</v>
      </c>
      <c r="F79" s="25">
        <v>85.9</v>
      </c>
      <c r="G79" s="25">
        <v>37.29</v>
      </c>
      <c r="H79" s="24">
        <v>0.767116501405444</v>
      </c>
      <c r="I79" s="24">
        <v>388.374714374542</v>
      </c>
      <c r="J79" s="24">
        <v>3408.59516310691</v>
      </c>
      <c r="K79" s="24">
        <v>8.77656303808626</v>
      </c>
      <c r="L79" s="24">
        <v>2212.63802083333</v>
      </c>
      <c r="M79" s="24">
        <v>2060.65625</v>
      </c>
      <c r="N79" s="24">
        <v>0.931311959117427</v>
      </c>
    </row>
    <row r="80">
      <c r="C80" s="10">
        <v>6.0</v>
      </c>
      <c r="D80" s="24">
        <v>1.0</v>
      </c>
      <c r="E80" s="25">
        <v>50.0</v>
      </c>
      <c r="F80" s="25">
        <v>85.12</v>
      </c>
      <c r="G80" s="25">
        <v>35.12</v>
      </c>
      <c r="H80" s="24">
        <v>0.702319979667663</v>
      </c>
      <c r="I80" s="24">
        <v>401.443065404891</v>
      </c>
      <c r="J80" s="24">
        <v>3279.04059505462</v>
      </c>
      <c r="K80" s="24">
        <v>8.16813361004857</v>
      </c>
      <c r="L80" s="24">
        <v>2137.70442708333</v>
      </c>
      <c r="M80" s="24">
        <v>2283.11328125</v>
      </c>
      <c r="N80" s="24">
        <v>1.0680210286906</v>
      </c>
    </row>
    <row r="81">
      <c r="C81" s="10">
        <v>7.0</v>
      </c>
      <c r="D81" s="24">
        <v>1.0</v>
      </c>
      <c r="E81" s="25">
        <v>49.33</v>
      </c>
      <c r="F81" s="25">
        <v>86.03</v>
      </c>
      <c r="G81" s="25">
        <v>36.7</v>
      </c>
      <c r="H81" s="24">
        <v>0.743999328166904</v>
      </c>
      <c r="I81" s="24">
        <v>670.690638303756</v>
      </c>
      <c r="J81" s="24">
        <v>6925.99004721641</v>
      </c>
      <c r="K81" s="24">
        <v>10.3266538276617</v>
      </c>
      <c r="L81" s="24">
        <v>2256.17578125</v>
      </c>
      <c r="M81" s="24">
        <v>2342.93402777777</v>
      </c>
      <c r="N81" s="24">
        <v>1.03845367335683</v>
      </c>
    </row>
    <row r="82">
      <c r="C82" s="5" t="s">
        <v>18</v>
      </c>
      <c r="D82" s="24" t="s">
        <v>18</v>
      </c>
      <c r="E82" s="26" t="s">
        <v>18</v>
      </c>
      <c r="I82" s="24" t="s">
        <v>18</v>
      </c>
      <c r="L82" s="24" t="s">
        <v>18</v>
      </c>
    </row>
    <row r="83">
      <c r="C83" s="14" t="s">
        <v>19</v>
      </c>
      <c r="D83" s="24">
        <v>1.0</v>
      </c>
      <c r="E83" s="25">
        <v>45.1</v>
      </c>
      <c r="F83" s="25">
        <v>84.32</v>
      </c>
      <c r="G83" s="25">
        <v>39.22</v>
      </c>
      <c r="H83" s="24">
        <v>0.5442085763386731</v>
      </c>
      <c r="I83" s="24">
        <v>2730.4184131721618</v>
      </c>
      <c r="J83" s="24">
        <v>6333.28910320003</v>
      </c>
      <c r="K83" s="24">
        <v>3.571680514393785</v>
      </c>
      <c r="L83" s="24">
        <v>2156.121313476562</v>
      </c>
      <c r="M83" s="24">
        <v>2200.2092006585513</v>
      </c>
      <c r="N83" s="24">
        <v>1.0204433233368375</v>
      </c>
    </row>
    <row r="84">
      <c r="C84" s="14" t="s">
        <v>20</v>
      </c>
      <c r="D84" s="24">
        <v>1.0</v>
      </c>
      <c r="E84" s="25">
        <v>85.57</v>
      </c>
      <c r="F84" s="25">
        <v>87.34</v>
      </c>
      <c r="G84" s="25">
        <v>87.08</v>
      </c>
      <c r="H84" s="24">
        <v>0.791434118755821</v>
      </c>
      <c r="I84" s="24">
        <v>8088.72850608825</v>
      </c>
      <c r="J84" s="24">
        <v>13165.9665334224</v>
      </c>
      <c r="K84" s="24">
        <v>10.3266538276617</v>
      </c>
      <c r="L84" s="24">
        <v>2264.546875</v>
      </c>
      <c r="M84" s="24">
        <v>2350.31875</v>
      </c>
      <c r="N84" s="24">
        <v>1.08404160728858</v>
      </c>
    </row>
    <row r="85">
      <c r="C85" s="14" t="s">
        <v>21</v>
      </c>
      <c r="D85" s="24">
        <v>1.0</v>
      </c>
      <c r="E85" s="25">
        <v>0.0</v>
      </c>
      <c r="F85" s="25">
        <v>71.4</v>
      </c>
      <c r="G85" s="25">
        <v>-1.51</v>
      </c>
      <c r="H85" s="24">
        <v>-0.0183812471174862</v>
      </c>
      <c r="I85" s="24">
        <v>388.374714374542</v>
      </c>
      <c r="J85" s="24">
        <v>1307.57834744453</v>
      </c>
      <c r="K85" s="24">
        <v>1.22268895530999</v>
      </c>
      <c r="L85" s="24">
        <v>1996.22734375</v>
      </c>
      <c r="M85" s="24">
        <v>1854.653125</v>
      </c>
      <c r="N85" s="24">
        <v>0.90119883684734</v>
      </c>
    </row>
    <row r="86">
      <c r="B86" s="10" t="s">
        <v>36</v>
      </c>
      <c r="C86" s="10">
        <v>1.0</v>
      </c>
      <c r="D86" s="25">
        <v>1.0</v>
      </c>
      <c r="E86" s="25">
        <v>50.0</v>
      </c>
      <c r="F86" s="25">
        <v>50.0</v>
      </c>
      <c r="G86" s="25">
        <v>0.0</v>
      </c>
      <c r="H86" s="25">
        <v>0.0</v>
      </c>
      <c r="I86" s="25">
        <v>1062.76904892921</v>
      </c>
      <c r="J86" s="25">
        <v>1480.36201977729</v>
      </c>
      <c r="K86" s="25">
        <v>1.39292917992749</v>
      </c>
      <c r="L86" s="25">
        <v>2182.28515625</v>
      </c>
      <c r="M86" s="25">
        <v>2349.57734375</v>
      </c>
      <c r="N86" s="25">
        <v>1.0766591785775</v>
      </c>
    </row>
    <row r="87">
      <c r="C87" s="10">
        <v>2.0</v>
      </c>
      <c r="D87" s="25">
        <v>1.0</v>
      </c>
      <c r="E87" s="25">
        <v>0.0</v>
      </c>
      <c r="F87" s="25">
        <v>0.0</v>
      </c>
      <c r="G87" s="25">
        <v>0.0</v>
      </c>
      <c r="H87" s="25" t="s">
        <v>35</v>
      </c>
      <c r="I87" s="25">
        <v>2089.21040844917</v>
      </c>
      <c r="J87" s="25">
        <v>1451.97866678237</v>
      </c>
      <c r="K87" s="25">
        <v>0.694989198268539</v>
      </c>
      <c r="L87" s="25">
        <v>2184.25638020833</v>
      </c>
      <c r="M87" s="25">
        <v>2044.234375</v>
      </c>
      <c r="N87" s="25">
        <v>0.935894885565137</v>
      </c>
    </row>
    <row r="88">
      <c r="C88" s="10">
        <v>3.0</v>
      </c>
      <c r="D88" s="25">
        <v>2.0</v>
      </c>
      <c r="E88" s="25">
        <v>0.0</v>
      </c>
      <c r="F88" s="25">
        <v>50.4</v>
      </c>
      <c r="G88" s="25">
        <v>50.4</v>
      </c>
      <c r="H88" s="25" t="s">
        <v>35</v>
      </c>
      <c r="I88" s="25">
        <v>138.061275243759</v>
      </c>
      <c r="J88" s="25">
        <v>8086.54109764099</v>
      </c>
      <c r="K88" s="25">
        <v>58.5721164994565</v>
      </c>
      <c r="L88" s="25">
        <v>2256.140625</v>
      </c>
      <c r="M88" s="25">
        <v>2344.53515625</v>
      </c>
      <c r="N88" s="25">
        <v>1.03917953086368</v>
      </c>
    </row>
    <row r="89">
      <c r="C89" s="5" t="s">
        <v>18</v>
      </c>
      <c r="D89" s="24" t="s">
        <v>18</v>
      </c>
      <c r="E89" s="26" t="s">
        <v>18</v>
      </c>
      <c r="I89" s="24" t="s">
        <v>18</v>
      </c>
      <c r="L89" s="24" t="s">
        <v>18</v>
      </c>
    </row>
    <row r="90">
      <c r="C90" s="14" t="s">
        <v>19</v>
      </c>
      <c r="D90" s="24">
        <v>1.2</v>
      </c>
      <c r="E90" s="25">
        <v>20.0</v>
      </c>
      <c r="F90" s="25">
        <v>37.29</v>
      </c>
      <c r="G90" s="25">
        <v>17.29</v>
      </c>
      <c r="H90" s="24">
        <v>0.3604400157928465</v>
      </c>
      <c r="I90" s="24">
        <v>1933.1378434658018</v>
      </c>
      <c r="J90" s="24">
        <v>4754.626190328576</v>
      </c>
      <c r="K90" s="24">
        <v>15.928994074736641</v>
      </c>
      <c r="L90" s="24">
        <v>2196.153994791666</v>
      </c>
      <c r="M90" s="24">
        <v>2235.4293359374997</v>
      </c>
      <c r="N90" s="24">
        <v>1.0174419673925816</v>
      </c>
    </row>
    <row r="91">
      <c r="C91" s="14" t="s">
        <v>20</v>
      </c>
      <c r="D91" s="24">
        <v>2.0</v>
      </c>
      <c r="E91" s="25">
        <v>50.0</v>
      </c>
      <c r="F91" s="25">
        <v>86.04</v>
      </c>
      <c r="G91" s="25">
        <v>50.4</v>
      </c>
      <c r="H91" s="24">
        <v>0.720880031585693</v>
      </c>
      <c r="I91" s="24">
        <v>6245.1850554943</v>
      </c>
      <c r="J91" s="24">
        <v>10496.687729597</v>
      </c>
      <c r="K91" s="24">
        <v>58.5721164994565</v>
      </c>
      <c r="L91" s="24">
        <v>2261.8828125</v>
      </c>
      <c r="M91" s="24">
        <v>2349.57734375</v>
      </c>
      <c r="N91" s="24">
        <v>1.0766591785775</v>
      </c>
    </row>
    <row r="92">
      <c r="C92" s="14" t="s">
        <v>21</v>
      </c>
      <c r="D92" s="24">
        <v>1.0</v>
      </c>
      <c r="E92" s="25">
        <v>0.0</v>
      </c>
      <c r="F92" s="25">
        <v>0.0</v>
      </c>
      <c r="G92" s="25">
        <v>0.0</v>
      </c>
      <c r="H92" s="24">
        <v>0.0</v>
      </c>
      <c r="I92" s="24">
        <v>130.46342921257</v>
      </c>
      <c r="J92" s="24">
        <v>1451.97866678237</v>
      </c>
      <c r="K92" s="24">
        <v>0.694989198268539</v>
      </c>
      <c r="L92" s="24">
        <v>2096.205</v>
      </c>
      <c r="M92" s="24">
        <v>2044.234375</v>
      </c>
      <c r="N92" s="24">
        <v>0.935894885565137</v>
      </c>
    </row>
    <row r="93">
      <c r="A93" s="10" t="s">
        <v>37</v>
      </c>
      <c r="B93" s="10" t="s">
        <v>8</v>
      </c>
      <c r="C93" s="14" t="s">
        <v>19</v>
      </c>
      <c r="D93" s="24">
        <v>1.0748031496062993</v>
      </c>
      <c r="E93" s="25">
        <v>32.4</v>
      </c>
      <c r="F93" s="25">
        <v>79.52</v>
      </c>
      <c r="G93" s="25">
        <v>47.12</v>
      </c>
      <c r="H93" s="24">
        <v>5.670450847753089</v>
      </c>
      <c r="I93" s="24">
        <v>493.1064336244472</v>
      </c>
      <c r="J93" s="24">
        <v>1104.9596017051979</v>
      </c>
      <c r="K93" s="24">
        <v>2.8319559870889144</v>
      </c>
      <c r="L93" s="24">
        <v>2225.491301846546</v>
      </c>
      <c r="M93" s="24">
        <v>2195.7150745032513</v>
      </c>
      <c r="N93" s="24">
        <v>0.9943759353253554</v>
      </c>
    </row>
    <row r="94">
      <c r="C94" s="14" t="s">
        <v>20</v>
      </c>
      <c r="D94" s="27">
        <v>3.0</v>
      </c>
      <c r="E94" s="25">
        <v>88.44</v>
      </c>
      <c r="F94" s="25">
        <v>99.29</v>
      </c>
      <c r="G94" s="25">
        <v>89.84</v>
      </c>
      <c r="H94" s="24">
        <v>116.749998866968</v>
      </c>
      <c r="I94" s="24">
        <v>8088.72850608825</v>
      </c>
      <c r="J94" s="24">
        <v>13165.9665334224</v>
      </c>
      <c r="K94" s="24">
        <v>36.9769150853396</v>
      </c>
      <c r="L94" s="24">
        <v>4479.484375</v>
      </c>
      <c r="M94" s="24">
        <v>5034.640625</v>
      </c>
      <c r="N94" s="24">
        <v>1.34469713567912</v>
      </c>
    </row>
    <row r="95">
      <c r="C95" s="14" t="s">
        <v>21</v>
      </c>
      <c r="D95" s="27">
        <v>1.0</v>
      </c>
      <c r="E95" s="25">
        <v>0.0</v>
      </c>
      <c r="F95" s="25">
        <v>36.46</v>
      </c>
      <c r="G95" s="25">
        <v>-1.51</v>
      </c>
      <c r="H95" s="24">
        <v>-0.0183812471174862</v>
      </c>
      <c r="I95" s="24">
        <v>3.49745</v>
      </c>
      <c r="J95" s="24">
        <v>9.664973</v>
      </c>
      <c r="K95" s="24">
        <v>1.00350693665555</v>
      </c>
      <c r="L95" s="24">
        <v>1281.216</v>
      </c>
      <c r="M95" s="24">
        <v>1258.488</v>
      </c>
      <c r="N95" s="24">
        <v>0.785037744878102</v>
      </c>
    </row>
    <row r="96">
      <c r="B96" s="10" t="s">
        <v>38</v>
      </c>
      <c r="C96" s="14" t="s">
        <v>19</v>
      </c>
      <c r="D96" s="24">
        <v>1.65</v>
      </c>
      <c r="E96" s="25">
        <v>27.7</v>
      </c>
      <c r="F96" s="25">
        <v>31.14</v>
      </c>
      <c r="G96" s="25">
        <v>3.44</v>
      </c>
      <c r="H96" s="24">
        <v>0.03635340921060241</v>
      </c>
      <c r="I96" s="24">
        <v>682.5401084303842</v>
      </c>
      <c r="J96" s="24">
        <v>1600.9373256921701</v>
      </c>
      <c r="K96" s="24">
        <v>9.938093598701657</v>
      </c>
      <c r="L96" s="24">
        <v>2143.914711583185</v>
      </c>
      <c r="M96" s="24">
        <v>2147.7139544385627</v>
      </c>
      <c r="N96" s="24">
        <v>1.0017923596683782</v>
      </c>
    </row>
    <row r="97">
      <c r="C97" s="14" t="s">
        <v>20</v>
      </c>
      <c r="D97" s="27">
        <v>3.0</v>
      </c>
      <c r="E97" s="25">
        <v>50.33</v>
      </c>
      <c r="F97" s="25">
        <v>86.04</v>
      </c>
      <c r="G97" s="25">
        <v>50.4</v>
      </c>
      <c r="H97" s="24">
        <v>0.720880031585693</v>
      </c>
      <c r="I97" s="24">
        <v>6245.1850554943</v>
      </c>
      <c r="J97" s="24">
        <v>10496.687729597</v>
      </c>
      <c r="K97" s="24">
        <v>58.5721164994565</v>
      </c>
      <c r="L97" s="24">
        <v>3777.125</v>
      </c>
      <c r="M97" s="24">
        <v>3777.125</v>
      </c>
      <c r="N97" s="24">
        <v>1.0766591785775</v>
      </c>
    </row>
    <row r="98">
      <c r="C98" s="14" t="s">
        <v>21</v>
      </c>
      <c r="D98" s="27">
        <v>1.0</v>
      </c>
      <c r="E98" s="25">
        <v>0.0</v>
      </c>
      <c r="F98" s="25">
        <v>0.0</v>
      </c>
      <c r="G98" s="25">
        <v>-14.0</v>
      </c>
      <c r="H98" s="24">
        <v>-0.281879224029136</v>
      </c>
      <c r="I98" s="24">
        <v>6.89339447021484</v>
      </c>
      <c r="J98" s="24">
        <v>77.5857348442077</v>
      </c>
      <c r="K98" s="24">
        <v>0.694989198268539</v>
      </c>
      <c r="L98" s="24">
        <v>1319.05197610294</v>
      </c>
      <c r="M98" s="24">
        <v>1318.48828125</v>
      </c>
      <c r="N98" s="24">
        <v>0.935894885565137</v>
      </c>
    </row>
    <row r="99">
      <c r="A99" s="10" t="s">
        <v>37</v>
      </c>
      <c r="C99" s="14" t="s">
        <v>19</v>
      </c>
      <c r="D99" s="24">
        <v>1.1167883211678833</v>
      </c>
      <c r="E99" s="25">
        <v>32.06</v>
      </c>
      <c r="F99" s="25">
        <v>75.99</v>
      </c>
      <c r="G99" s="25">
        <v>43.93</v>
      </c>
      <c r="H99" s="24">
        <v>5.299211869244475</v>
      </c>
      <c r="I99" s="24">
        <v>506.9337091577274</v>
      </c>
      <c r="J99" s="24">
        <v>1141.1623552808894</v>
      </c>
      <c r="K99" s="24">
        <v>3.3506521631190416</v>
      </c>
      <c r="L99" s="24">
        <v>2219.5368062068837</v>
      </c>
      <c r="M99" s="24">
        <v>2192.211343111668</v>
      </c>
      <c r="N99" s="24">
        <v>0.9949172801679119</v>
      </c>
    </row>
    <row r="100">
      <c r="C100" s="14" t="s">
        <v>20</v>
      </c>
      <c r="D100" s="27">
        <v>3.0</v>
      </c>
      <c r="E100" s="25">
        <v>88.44</v>
      </c>
      <c r="F100" s="25">
        <v>99.29</v>
      </c>
      <c r="G100" s="25">
        <v>89.84</v>
      </c>
      <c r="H100" s="24">
        <v>116.749998866968</v>
      </c>
      <c r="I100" s="24">
        <v>8088.72850608825</v>
      </c>
      <c r="J100" s="24">
        <v>13165.9665334224</v>
      </c>
      <c r="K100" s="24">
        <v>58.5721164994565</v>
      </c>
      <c r="L100" s="24">
        <v>4479.484375</v>
      </c>
      <c r="M100" s="24">
        <v>5034.640625</v>
      </c>
      <c r="N100" s="24">
        <v>1.34469713567912</v>
      </c>
    </row>
    <row r="101">
      <c r="C101" s="14" t="s">
        <v>21</v>
      </c>
      <c r="D101" s="27">
        <v>1.0</v>
      </c>
      <c r="E101" s="25">
        <v>0.0</v>
      </c>
      <c r="F101" s="25">
        <v>0.0</v>
      </c>
      <c r="G101" s="25">
        <v>-14.0</v>
      </c>
      <c r="H101" s="24">
        <v>-0.281879224029136</v>
      </c>
      <c r="I101" s="24">
        <v>3.49745</v>
      </c>
      <c r="J101" s="24">
        <v>9.664973</v>
      </c>
      <c r="K101" s="24">
        <v>0.694989198268539</v>
      </c>
      <c r="L101" s="24">
        <v>1281.216</v>
      </c>
      <c r="M101" s="24">
        <v>1258.488</v>
      </c>
      <c r="N101" s="24">
        <v>0.785037744878102</v>
      </c>
    </row>
    <row r="102">
      <c r="E102" s="20"/>
      <c r="F102" s="20"/>
      <c r="G102" s="20"/>
      <c r="H102" s="28"/>
      <c r="K102" s="28"/>
      <c r="N102" s="28"/>
    </row>
    <row r="103">
      <c r="E103" s="20"/>
      <c r="F103" s="20"/>
      <c r="G103" s="20"/>
      <c r="H103" s="28"/>
      <c r="K103" s="28"/>
      <c r="N103" s="28"/>
    </row>
    <row r="104">
      <c r="E104" s="20"/>
      <c r="F104" s="20"/>
      <c r="G104" s="20"/>
      <c r="H104" s="28"/>
      <c r="K104" s="28"/>
      <c r="N104" s="28"/>
    </row>
    <row r="105">
      <c r="E105" s="20"/>
      <c r="F105" s="20"/>
      <c r="G105" s="20"/>
      <c r="H105" s="28"/>
      <c r="K105" s="28"/>
      <c r="N105" s="28"/>
    </row>
    <row r="106">
      <c r="E106" s="20"/>
      <c r="F106" s="20"/>
      <c r="G106" s="20"/>
      <c r="H106" s="28"/>
      <c r="K106" s="28"/>
      <c r="N106" s="28"/>
    </row>
    <row r="107">
      <c r="E107" s="20"/>
      <c r="F107" s="20"/>
      <c r="G107" s="20"/>
      <c r="H107" s="28"/>
      <c r="K107" s="28"/>
      <c r="N107" s="28"/>
    </row>
    <row r="108">
      <c r="E108" s="20"/>
      <c r="F108" s="20"/>
      <c r="G108" s="20"/>
      <c r="H108" s="28"/>
      <c r="K108" s="28"/>
      <c r="N108" s="28"/>
    </row>
    <row r="109">
      <c r="E109" s="20"/>
      <c r="F109" s="20"/>
      <c r="G109" s="20"/>
      <c r="H109" s="28"/>
      <c r="K109" s="28"/>
      <c r="N109" s="28"/>
    </row>
    <row r="110">
      <c r="E110" s="20"/>
      <c r="F110" s="20"/>
      <c r="G110" s="20"/>
      <c r="H110" s="28"/>
      <c r="K110" s="28"/>
      <c r="N110" s="28"/>
    </row>
    <row r="111">
      <c r="E111" s="20"/>
      <c r="F111" s="20"/>
      <c r="G111" s="20"/>
      <c r="H111" s="28"/>
      <c r="K111" s="28"/>
      <c r="N111" s="28"/>
    </row>
    <row r="112">
      <c r="E112" s="20"/>
      <c r="F112" s="20"/>
      <c r="G112" s="20"/>
      <c r="H112" s="28"/>
      <c r="K112" s="28"/>
      <c r="N112" s="28"/>
    </row>
    <row r="113">
      <c r="E113" s="20"/>
      <c r="F113" s="20"/>
      <c r="G113" s="20"/>
      <c r="H113" s="28"/>
      <c r="K113" s="28"/>
      <c r="N113" s="28"/>
    </row>
    <row r="114">
      <c r="E114" s="20"/>
      <c r="F114" s="20"/>
      <c r="G114" s="20"/>
      <c r="H114" s="28"/>
      <c r="K114" s="28"/>
      <c r="N114" s="28"/>
    </row>
    <row r="115">
      <c r="E115" s="20"/>
      <c r="F115" s="20"/>
      <c r="G115" s="20"/>
      <c r="H115" s="28"/>
      <c r="K115" s="28"/>
      <c r="N115" s="28"/>
    </row>
    <row r="116">
      <c r="E116" s="20"/>
      <c r="F116" s="20"/>
      <c r="G116" s="20"/>
      <c r="H116" s="28"/>
      <c r="K116" s="28"/>
      <c r="N116" s="28"/>
    </row>
    <row r="117">
      <c r="E117" s="20"/>
      <c r="F117" s="20"/>
      <c r="G117" s="20"/>
      <c r="H117" s="28"/>
      <c r="K117" s="28"/>
      <c r="N117" s="28"/>
    </row>
    <row r="118">
      <c r="E118" s="20"/>
      <c r="F118" s="20"/>
      <c r="G118" s="20"/>
      <c r="H118" s="28"/>
      <c r="K118" s="28"/>
      <c r="N118" s="28"/>
    </row>
    <row r="119">
      <c r="E119" s="20"/>
      <c r="F119" s="20"/>
      <c r="G119" s="20"/>
      <c r="H119" s="28"/>
      <c r="K119" s="28"/>
      <c r="N119" s="28"/>
    </row>
    <row r="120">
      <c r="E120" s="20"/>
      <c r="F120" s="20"/>
      <c r="G120" s="20"/>
      <c r="H120" s="28"/>
      <c r="K120" s="28"/>
      <c r="N120" s="28"/>
    </row>
    <row r="121">
      <c r="E121" s="20"/>
      <c r="F121" s="20"/>
      <c r="G121" s="20"/>
      <c r="H121" s="28"/>
      <c r="K121" s="28"/>
      <c r="N121" s="28"/>
    </row>
    <row r="122">
      <c r="E122" s="20"/>
      <c r="F122" s="20"/>
      <c r="G122" s="20"/>
      <c r="H122" s="28"/>
      <c r="K122" s="28"/>
      <c r="N122" s="28"/>
    </row>
    <row r="123">
      <c r="E123" s="20"/>
      <c r="F123" s="20"/>
      <c r="G123" s="20"/>
      <c r="H123" s="28"/>
      <c r="K123" s="28"/>
      <c r="N123" s="28"/>
    </row>
    <row r="124">
      <c r="E124" s="20"/>
      <c r="F124" s="20"/>
      <c r="G124" s="20"/>
      <c r="H124" s="28"/>
      <c r="K124" s="28"/>
      <c r="N124" s="28"/>
    </row>
    <row r="125">
      <c r="E125" s="20"/>
      <c r="F125" s="20"/>
      <c r="G125" s="20"/>
      <c r="H125" s="28"/>
      <c r="K125" s="28"/>
      <c r="N125" s="28"/>
    </row>
    <row r="126">
      <c r="E126" s="20"/>
      <c r="F126" s="20"/>
      <c r="G126" s="20"/>
      <c r="H126" s="28"/>
      <c r="K126" s="28"/>
      <c r="N126" s="28"/>
    </row>
    <row r="127">
      <c r="E127" s="20"/>
      <c r="F127" s="20"/>
      <c r="G127" s="20"/>
      <c r="H127" s="28"/>
      <c r="K127" s="28"/>
      <c r="N127" s="28"/>
    </row>
    <row r="128">
      <c r="E128" s="20"/>
      <c r="F128" s="20"/>
      <c r="G128" s="20"/>
      <c r="H128" s="28"/>
      <c r="K128" s="28"/>
      <c r="N128" s="28"/>
    </row>
    <row r="129">
      <c r="E129" s="20"/>
      <c r="F129" s="20"/>
      <c r="G129" s="20"/>
      <c r="H129" s="28"/>
      <c r="K129" s="28"/>
      <c r="N129" s="28"/>
    </row>
    <row r="130">
      <c r="E130" s="20"/>
      <c r="F130" s="20"/>
      <c r="G130" s="20"/>
      <c r="H130" s="28"/>
      <c r="K130" s="28"/>
      <c r="N130" s="28"/>
    </row>
    <row r="131">
      <c r="E131" s="20"/>
      <c r="F131" s="20"/>
      <c r="G131" s="20"/>
      <c r="H131" s="28"/>
      <c r="K131" s="28"/>
      <c r="N131" s="28"/>
    </row>
    <row r="132">
      <c r="E132" s="20"/>
      <c r="F132" s="20"/>
      <c r="G132" s="20"/>
      <c r="H132" s="28"/>
      <c r="K132" s="28"/>
      <c r="N132" s="28"/>
    </row>
    <row r="133">
      <c r="E133" s="20"/>
      <c r="F133" s="20"/>
      <c r="G133" s="20"/>
      <c r="H133" s="28"/>
      <c r="K133" s="28"/>
      <c r="N133" s="28"/>
    </row>
    <row r="134">
      <c r="E134" s="20"/>
      <c r="F134" s="20"/>
      <c r="G134" s="20"/>
      <c r="H134" s="28"/>
      <c r="K134" s="28"/>
      <c r="N134" s="28"/>
    </row>
    <row r="135">
      <c r="E135" s="20"/>
      <c r="F135" s="20"/>
      <c r="G135" s="20"/>
      <c r="H135" s="28"/>
      <c r="K135" s="28"/>
      <c r="N135" s="28"/>
    </row>
    <row r="136">
      <c r="E136" s="20"/>
      <c r="F136" s="20"/>
      <c r="G136" s="20"/>
      <c r="H136" s="28"/>
      <c r="K136" s="28"/>
      <c r="N136" s="28"/>
    </row>
    <row r="137">
      <c r="E137" s="20"/>
      <c r="F137" s="20"/>
      <c r="G137" s="20"/>
      <c r="H137" s="28"/>
      <c r="K137" s="28"/>
      <c r="N137" s="28"/>
    </row>
    <row r="138">
      <c r="E138" s="20"/>
      <c r="F138" s="20"/>
      <c r="G138" s="20"/>
      <c r="H138" s="28"/>
      <c r="K138" s="28"/>
      <c r="N138" s="28"/>
    </row>
    <row r="139">
      <c r="E139" s="20"/>
      <c r="F139" s="20"/>
      <c r="G139" s="20"/>
      <c r="H139" s="28"/>
      <c r="K139" s="28"/>
      <c r="N139" s="28"/>
    </row>
    <row r="140">
      <c r="E140" s="20"/>
      <c r="F140" s="20"/>
      <c r="G140" s="20"/>
      <c r="H140" s="28"/>
      <c r="K140" s="28"/>
      <c r="N140" s="28"/>
    </row>
    <row r="141">
      <c r="E141" s="20"/>
      <c r="F141" s="20"/>
      <c r="G141" s="20"/>
      <c r="H141" s="28"/>
      <c r="K141" s="28"/>
      <c r="N141" s="28"/>
    </row>
    <row r="142">
      <c r="E142" s="20"/>
      <c r="F142" s="20"/>
      <c r="G142" s="20"/>
      <c r="H142" s="28"/>
      <c r="K142" s="28"/>
      <c r="N142" s="28"/>
    </row>
    <row r="143">
      <c r="E143" s="20"/>
      <c r="F143" s="20"/>
      <c r="G143" s="20"/>
      <c r="H143" s="28"/>
      <c r="K143" s="28"/>
      <c r="N143" s="28"/>
    </row>
    <row r="144">
      <c r="E144" s="20"/>
      <c r="F144" s="20"/>
      <c r="G144" s="20"/>
      <c r="H144" s="28"/>
      <c r="K144" s="28"/>
      <c r="N144" s="28"/>
    </row>
    <row r="145">
      <c r="E145" s="20"/>
      <c r="F145" s="20"/>
      <c r="G145" s="20"/>
      <c r="H145" s="28"/>
      <c r="K145" s="28"/>
      <c r="N145" s="28"/>
    </row>
    <row r="146">
      <c r="E146" s="20"/>
      <c r="F146" s="20"/>
      <c r="G146" s="20"/>
      <c r="H146" s="28"/>
      <c r="K146" s="28"/>
      <c r="N146" s="28"/>
    </row>
    <row r="147">
      <c r="E147" s="20"/>
      <c r="F147" s="20"/>
      <c r="G147" s="20"/>
      <c r="H147" s="28"/>
      <c r="K147" s="28"/>
      <c r="N147" s="28"/>
    </row>
    <row r="148">
      <c r="E148" s="20"/>
      <c r="F148" s="20"/>
      <c r="G148" s="20"/>
      <c r="H148" s="28"/>
      <c r="K148" s="28"/>
      <c r="N148" s="28"/>
    </row>
    <row r="149">
      <c r="E149" s="20"/>
      <c r="F149" s="20"/>
      <c r="G149" s="20"/>
      <c r="H149" s="28"/>
      <c r="K149" s="28"/>
      <c r="N149" s="28"/>
    </row>
    <row r="150">
      <c r="E150" s="20"/>
      <c r="F150" s="20"/>
      <c r="G150" s="20"/>
      <c r="H150" s="28"/>
      <c r="K150" s="28"/>
      <c r="N150" s="28"/>
    </row>
    <row r="151">
      <c r="E151" s="20"/>
      <c r="F151" s="20"/>
      <c r="G151" s="20"/>
      <c r="H151" s="28"/>
      <c r="K151" s="28"/>
      <c r="N151" s="28"/>
    </row>
    <row r="152">
      <c r="E152" s="20"/>
      <c r="F152" s="20"/>
      <c r="G152" s="20"/>
      <c r="H152" s="28"/>
      <c r="K152" s="28"/>
      <c r="N152" s="28"/>
    </row>
    <row r="153">
      <c r="E153" s="20"/>
      <c r="F153" s="20"/>
      <c r="G153" s="20"/>
      <c r="H153" s="28"/>
      <c r="K153" s="28"/>
      <c r="N153" s="28"/>
    </row>
    <row r="154">
      <c r="E154" s="20"/>
      <c r="F154" s="20"/>
      <c r="G154" s="20"/>
      <c r="H154" s="28"/>
      <c r="K154" s="28"/>
      <c r="N154" s="28"/>
    </row>
    <row r="155">
      <c r="E155" s="20"/>
      <c r="F155" s="20"/>
      <c r="G155" s="20"/>
      <c r="H155" s="28"/>
      <c r="K155" s="28"/>
      <c r="N155" s="28"/>
    </row>
    <row r="156">
      <c r="E156" s="20"/>
      <c r="F156" s="20"/>
      <c r="G156" s="20"/>
      <c r="H156" s="28"/>
      <c r="K156" s="28"/>
      <c r="N156" s="28"/>
    </row>
    <row r="157">
      <c r="E157" s="20"/>
      <c r="F157" s="20"/>
      <c r="G157" s="20"/>
      <c r="H157" s="28"/>
      <c r="K157" s="28"/>
      <c r="N157" s="28"/>
    </row>
    <row r="158">
      <c r="E158" s="20"/>
      <c r="F158" s="20"/>
      <c r="G158" s="20"/>
      <c r="H158" s="28"/>
      <c r="K158" s="28"/>
      <c r="N158" s="28"/>
    </row>
    <row r="159">
      <c r="E159" s="20"/>
      <c r="F159" s="20"/>
      <c r="G159" s="20"/>
      <c r="H159" s="28"/>
      <c r="K159" s="28"/>
      <c r="N159" s="28"/>
    </row>
    <row r="160">
      <c r="E160" s="20"/>
      <c r="F160" s="20"/>
      <c r="G160" s="20"/>
      <c r="H160" s="28"/>
      <c r="K160" s="28"/>
      <c r="N160" s="28"/>
    </row>
    <row r="161">
      <c r="E161" s="20"/>
      <c r="F161" s="20"/>
      <c r="G161" s="20"/>
      <c r="H161" s="28"/>
      <c r="K161" s="28"/>
      <c r="N161" s="28"/>
    </row>
    <row r="162">
      <c r="E162" s="20"/>
      <c r="F162" s="20"/>
      <c r="G162" s="20"/>
      <c r="H162" s="28"/>
      <c r="K162" s="28"/>
      <c r="N162" s="28"/>
    </row>
    <row r="163">
      <c r="E163" s="20"/>
      <c r="F163" s="20"/>
      <c r="G163" s="20"/>
      <c r="H163" s="28"/>
      <c r="K163" s="28"/>
      <c r="N163" s="28"/>
    </row>
    <row r="164">
      <c r="E164" s="20"/>
      <c r="F164" s="20"/>
      <c r="G164" s="20"/>
      <c r="H164" s="28"/>
      <c r="K164" s="28"/>
      <c r="N164" s="28"/>
    </row>
    <row r="165">
      <c r="E165" s="20"/>
      <c r="F165" s="20"/>
      <c r="G165" s="20"/>
      <c r="H165" s="28"/>
      <c r="K165" s="28"/>
      <c r="N165" s="28"/>
    </row>
    <row r="166">
      <c r="E166" s="20"/>
      <c r="F166" s="20"/>
      <c r="G166" s="20"/>
      <c r="H166" s="28"/>
      <c r="K166" s="28"/>
      <c r="N166" s="28"/>
    </row>
    <row r="167">
      <c r="E167" s="20"/>
      <c r="F167" s="20"/>
      <c r="G167" s="20"/>
      <c r="H167" s="28"/>
      <c r="K167" s="28"/>
      <c r="N167" s="28"/>
    </row>
    <row r="168">
      <c r="E168" s="20"/>
      <c r="F168" s="20"/>
      <c r="G168" s="20"/>
      <c r="H168" s="28"/>
      <c r="K168" s="28"/>
      <c r="N168" s="28"/>
    </row>
    <row r="169">
      <c r="E169" s="20"/>
      <c r="F169" s="20"/>
      <c r="G169" s="20"/>
      <c r="H169" s="28"/>
      <c r="K169" s="28"/>
      <c r="N169" s="28"/>
    </row>
    <row r="170">
      <c r="E170" s="20"/>
      <c r="F170" s="20"/>
      <c r="G170" s="20"/>
      <c r="H170" s="28"/>
      <c r="K170" s="28"/>
      <c r="N170" s="28"/>
    </row>
    <row r="171">
      <c r="E171" s="20"/>
      <c r="F171" s="20"/>
      <c r="G171" s="20"/>
      <c r="H171" s="28"/>
      <c r="K171" s="28"/>
      <c r="N171" s="28"/>
    </row>
    <row r="172">
      <c r="E172" s="20"/>
      <c r="F172" s="20"/>
      <c r="G172" s="20"/>
      <c r="H172" s="28"/>
      <c r="K172" s="28"/>
      <c r="N172" s="28"/>
    </row>
    <row r="173">
      <c r="E173" s="20"/>
      <c r="F173" s="20"/>
      <c r="G173" s="20"/>
      <c r="H173" s="28"/>
      <c r="K173" s="28"/>
      <c r="N173" s="28"/>
    </row>
    <row r="174">
      <c r="E174" s="20"/>
      <c r="F174" s="20"/>
      <c r="G174" s="20"/>
      <c r="H174" s="28"/>
      <c r="K174" s="28"/>
      <c r="N174" s="28"/>
    </row>
    <row r="175">
      <c r="E175" s="20"/>
      <c r="F175" s="20"/>
      <c r="G175" s="20"/>
      <c r="H175" s="28"/>
      <c r="K175" s="28"/>
      <c r="N175" s="28"/>
    </row>
    <row r="176">
      <c r="E176" s="20"/>
      <c r="F176" s="20"/>
      <c r="G176" s="20"/>
      <c r="H176" s="28"/>
      <c r="K176" s="28"/>
      <c r="N176" s="28"/>
    </row>
    <row r="177">
      <c r="E177" s="20"/>
      <c r="F177" s="20"/>
      <c r="G177" s="20"/>
      <c r="H177" s="28"/>
      <c r="K177" s="28"/>
      <c r="N177" s="28"/>
    </row>
    <row r="178">
      <c r="E178" s="20"/>
      <c r="F178" s="20"/>
      <c r="G178" s="20"/>
      <c r="H178" s="28"/>
      <c r="K178" s="28"/>
      <c r="N178" s="28"/>
    </row>
    <row r="179">
      <c r="E179" s="20"/>
      <c r="F179" s="20"/>
      <c r="G179" s="20"/>
      <c r="H179" s="28"/>
      <c r="K179" s="28"/>
      <c r="N179" s="28"/>
    </row>
    <row r="180">
      <c r="E180" s="20"/>
      <c r="F180" s="20"/>
      <c r="G180" s="20"/>
      <c r="H180" s="28"/>
      <c r="K180" s="28"/>
      <c r="N180" s="28"/>
    </row>
    <row r="181">
      <c r="E181" s="20"/>
      <c r="F181" s="20"/>
      <c r="G181" s="20"/>
      <c r="H181" s="28"/>
      <c r="K181" s="28"/>
      <c r="N181" s="28"/>
    </row>
    <row r="182">
      <c r="E182" s="20"/>
      <c r="F182" s="20"/>
      <c r="G182" s="20"/>
      <c r="H182" s="28"/>
      <c r="K182" s="28"/>
      <c r="N182" s="28"/>
    </row>
    <row r="183">
      <c r="E183" s="20"/>
      <c r="F183" s="20"/>
      <c r="G183" s="20"/>
      <c r="H183" s="28"/>
      <c r="K183" s="28"/>
      <c r="N183" s="28"/>
    </row>
    <row r="184">
      <c r="E184" s="20"/>
      <c r="F184" s="20"/>
      <c r="G184" s="20"/>
      <c r="H184" s="28"/>
      <c r="K184" s="28"/>
      <c r="N184" s="28"/>
    </row>
    <row r="185">
      <c r="E185" s="20"/>
      <c r="F185" s="20"/>
      <c r="G185" s="20"/>
      <c r="H185" s="28"/>
      <c r="K185" s="28"/>
      <c r="N185" s="28"/>
    </row>
    <row r="186">
      <c r="E186" s="20"/>
      <c r="F186" s="20"/>
      <c r="G186" s="20"/>
      <c r="H186" s="28"/>
      <c r="K186" s="28"/>
      <c r="N186" s="28"/>
    </row>
    <row r="187">
      <c r="E187" s="20"/>
      <c r="F187" s="20"/>
      <c r="G187" s="20"/>
      <c r="H187" s="28"/>
      <c r="K187" s="28"/>
      <c r="N187" s="28"/>
    </row>
    <row r="188">
      <c r="E188" s="20"/>
      <c r="F188" s="20"/>
      <c r="G188" s="20"/>
      <c r="H188" s="28"/>
      <c r="K188" s="28"/>
      <c r="N188" s="28"/>
    </row>
    <row r="189">
      <c r="E189" s="20"/>
      <c r="F189" s="20"/>
      <c r="G189" s="20"/>
      <c r="H189" s="28"/>
      <c r="K189" s="28"/>
      <c r="N189" s="28"/>
    </row>
    <row r="190">
      <c r="E190" s="20"/>
      <c r="F190" s="20"/>
      <c r="G190" s="20"/>
      <c r="H190" s="28"/>
      <c r="K190" s="28"/>
      <c r="N190" s="28"/>
    </row>
    <row r="191">
      <c r="E191" s="20"/>
      <c r="F191" s="20"/>
      <c r="G191" s="20"/>
      <c r="H191" s="28"/>
      <c r="K191" s="28"/>
      <c r="N191" s="28"/>
    </row>
    <row r="192">
      <c r="E192" s="20"/>
      <c r="F192" s="20"/>
      <c r="G192" s="20"/>
      <c r="H192" s="28"/>
      <c r="K192" s="28"/>
      <c r="N192" s="28"/>
    </row>
    <row r="193">
      <c r="E193" s="20"/>
      <c r="F193" s="20"/>
      <c r="G193" s="20"/>
      <c r="H193" s="28"/>
      <c r="K193" s="28"/>
      <c r="N193" s="28"/>
    </row>
    <row r="194">
      <c r="E194" s="20"/>
      <c r="F194" s="20"/>
      <c r="G194" s="20"/>
      <c r="H194" s="28"/>
      <c r="K194" s="28"/>
      <c r="N194" s="28"/>
    </row>
    <row r="195">
      <c r="E195" s="20"/>
      <c r="F195" s="20"/>
      <c r="G195" s="20"/>
      <c r="H195" s="28"/>
      <c r="K195" s="28"/>
      <c r="N195" s="28"/>
    </row>
    <row r="196">
      <c r="E196" s="20"/>
      <c r="F196" s="20"/>
      <c r="G196" s="20"/>
      <c r="H196" s="28"/>
      <c r="K196" s="28"/>
      <c r="N196" s="28"/>
    </row>
    <row r="197">
      <c r="E197" s="20"/>
      <c r="F197" s="20"/>
      <c r="G197" s="20"/>
      <c r="H197" s="28"/>
      <c r="K197" s="28"/>
      <c r="N197" s="28"/>
    </row>
    <row r="198">
      <c r="E198" s="20"/>
      <c r="F198" s="20"/>
      <c r="G198" s="20"/>
      <c r="H198" s="28"/>
      <c r="K198" s="28"/>
      <c r="N198" s="28"/>
    </row>
    <row r="199">
      <c r="E199" s="20"/>
      <c r="F199" s="20"/>
      <c r="G199" s="20"/>
      <c r="H199" s="28"/>
      <c r="K199" s="28"/>
      <c r="N199" s="28"/>
    </row>
    <row r="200">
      <c r="E200" s="20"/>
      <c r="F200" s="20"/>
      <c r="G200" s="20"/>
      <c r="H200" s="28"/>
      <c r="K200" s="28"/>
      <c r="N200" s="28"/>
    </row>
    <row r="201">
      <c r="E201" s="20"/>
      <c r="F201" s="20"/>
      <c r="G201" s="20"/>
      <c r="H201" s="28"/>
      <c r="K201" s="28"/>
      <c r="N201" s="28"/>
    </row>
    <row r="202">
      <c r="E202" s="20"/>
      <c r="F202" s="20"/>
      <c r="G202" s="20"/>
      <c r="H202" s="28"/>
      <c r="K202" s="28"/>
      <c r="N202" s="28"/>
    </row>
    <row r="203">
      <c r="E203" s="20"/>
      <c r="F203" s="20"/>
      <c r="G203" s="20"/>
      <c r="H203" s="28"/>
      <c r="K203" s="28"/>
      <c r="N203" s="28"/>
    </row>
    <row r="204">
      <c r="E204" s="20"/>
      <c r="F204" s="20"/>
      <c r="G204" s="20"/>
      <c r="H204" s="28"/>
      <c r="K204" s="28"/>
      <c r="N204" s="28"/>
    </row>
    <row r="205">
      <c r="E205" s="20"/>
      <c r="F205" s="20"/>
      <c r="G205" s="20"/>
      <c r="H205" s="28"/>
      <c r="K205" s="28"/>
      <c r="N205" s="28"/>
    </row>
    <row r="206">
      <c r="E206" s="20"/>
      <c r="F206" s="20"/>
      <c r="G206" s="20"/>
      <c r="H206" s="28"/>
      <c r="K206" s="28"/>
      <c r="N206" s="28"/>
    </row>
    <row r="207">
      <c r="E207" s="20"/>
      <c r="F207" s="20"/>
      <c r="G207" s="20"/>
      <c r="H207" s="28"/>
      <c r="K207" s="28"/>
      <c r="N207" s="28"/>
    </row>
    <row r="208">
      <c r="E208" s="20"/>
      <c r="F208" s="20"/>
      <c r="G208" s="20"/>
      <c r="H208" s="28"/>
      <c r="K208" s="28"/>
      <c r="N208" s="28"/>
    </row>
    <row r="209">
      <c r="E209" s="20"/>
      <c r="F209" s="20"/>
      <c r="G209" s="20"/>
      <c r="H209" s="28"/>
      <c r="K209" s="28"/>
      <c r="N209" s="28"/>
    </row>
    <row r="210">
      <c r="E210" s="20"/>
      <c r="F210" s="20"/>
      <c r="G210" s="20"/>
      <c r="H210" s="28"/>
      <c r="K210" s="28"/>
      <c r="N210" s="28"/>
    </row>
    <row r="211">
      <c r="E211" s="20"/>
      <c r="F211" s="20"/>
      <c r="G211" s="20"/>
      <c r="H211" s="28"/>
      <c r="K211" s="28"/>
      <c r="N211" s="28"/>
    </row>
    <row r="212">
      <c r="E212" s="20"/>
      <c r="F212" s="20"/>
      <c r="G212" s="20"/>
      <c r="H212" s="28"/>
      <c r="K212" s="28"/>
      <c r="N212" s="28"/>
    </row>
    <row r="213">
      <c r="E213" s="20"/>
      <c r="F213" s="20"/>
      <c r="G213" s="20"/>
      <c r="H213" s="28"/>
      <c r="K213" s="28"/>
      <c r="N213" s="28"/>
    </row>
    <row r="214">
      <c r="E214" s="20"/>
      <c r="F214" s="20"/>
      <c r="G214" s="20"/>
      <c r="H214" s="28"/>
      <c r="K214" s="28"/>
      <c r="N214" s="28"/>
    </row>
    <row r="215">
      <c r="E215" s="20"/>
      <c r="F215" s="20"/>
      <c r="G215" s="20"/>
      <c r="H215" s="28"/>
      <c r="K215" s="28"/>
      <c r="N215" s="28"/>
    </row>
    <row r="216">
      <c r="E216" s="20"/>
      <c r="F216" s="20"/>
      <c r="G216" s="20"/>
      <c r="H216" s="28"/>
      <c r="K216" s="28"/>
      <c r="N216" s="28"/>
    </row>
    <row r="217">
      <c r="E217" s="20"/>
      <c r="F217" s="20"/>
      <c r="G217" s="20"/>
      <c r="H217" s="28"/>
      <c r="K217" s="28"/>
      <c r="N217" s="28"/>
    </row>
    <row r="218">
      <c r="E218" s="20"/>
      <c r="F218" s="20"/>
      <c r="G218" s="20"/>
      <c r="H218" s="28"/>
      <c r="K218" s="28"/>
      <c r="N218" s="28"/>
    </row>
    <row r="219">
      <c r="E219" s="20"/>
      <c r="F219" s="20"/>
      <c r="G219" s="20"/>
      <c r="H219" s="28"/>
      <c r="K219" s="28"/>
      <c r="N219" s="28"/>
    </row>
    <row r="220">
      <c r="E220" s="20"/>
      <c r="F220" s="20"/>
      <c r="G220" s="20"/>
      <c r="H220" s="28"/>
      <c r="K220" s="28"/>
      <c r="N220" s="28"/>
    </row>
    <row r="221">
      <c r="E221" s="20"/>
      <c r="F221" s="20"/>
      <c r="G221" s="20"/>
      <c r="H221" s="28"/>
      <c r="K221" s="28"/>
      <c r="N221" s="28"/>
    </row>
    <row r="222">
      <c r="E222" s="20"/>
      <c r="F222" s="20"/>
      <c r="G222" s="20"/>
      <c r="H222" s="28"/>
      <c r="K222" s="28"/>
      <c r="N222" s="28"/>
    </row>
    <row r="223">
      <c r="E223" s="20"/>
      <c r="F223" s="20"/>
      <c r="G223" s="20"/>
      <c r="H223" s="28"/>
      <c r="K223" s="28"/>
      <c r="N223" s="28"/>
    </row>
    <row r="224">
      <c r="E224" s="20"/>
      <c r="F224" s="20"/>
      <c r="G224" s="20"/>
      <c r="H224" s="28"/>
      <c r="K224" s="28"/>
      <c r="N224" s="28"/>
    </row>
    <row r="225">
      <c r="E225" s="20"/>
      <c r="F225" s="20"/>
      <c r="G225" s="20"/>
      <c r="H225" s="28"/>
      <c r="K225" s="28"/>
      <c r="N225" s="28"/>
    </row>
    <row r="226">
      <c r="E226" s="20"/>
      <c r="F226" s="20"/>
      <c r="G226" s="20"/>
      <c r="H226" s="28"/>
      <c r="K226" s="28"/>
      <c r="N226" s="28"/>
    </row>
    <row r="227">
      <c r="E227" s="20"/>
      <c r="F227" s="20"/>
      <c r="G227" s="20"/>
      <c r="H227" s="28"/>
      <c r="K227" s="28"/>
      <c r="N227" s="28"/>
    </row>
    <row r="228">
      <c r="E228" s="20"/>
      <c r="F228" s="20"/>
      <c r="G228" s="20"/>
      <c r="H228" s="28"/>
      <c r="K228" s="28"/>
      <c r="N228" s="28"/>
    </row>
    <row r="229">
      <c r="E229" s="20"/>
      <c r="F229" s="20"/>
      <c r="G229" s="20"/>
      <c r="H229" s="28"/>
      <c r="K229" s="28"/>
      <c r="N229" s="28"/>
    </row>
    <row r="230">
      <c r="E230" s="20"/>
      <c r="F230" s="20"/>
      <c r="G230" s="20"/>
      <c r="H230" s="28"/>
      <c r="K230" s="28"/>
      <c r="N230" s="28"/>
    </row>
    <row r="231">
      <c r="E231" s="20"/>
      <c r="F231" s="20"/>
      <c r="G231" s="20"/>
      <c r="H231" s="28"/>
      <c r="K231" s="28"/>
      <c r="N231" s="28"/>
    </row>
    <row r="232">
      <c r="E232" s="20"/>
      <c r="F232" s="20"/>
      <c r="G232" s="20"/>
      <c r="H232" s="28"/>
      <c r="K232" s="28"/>
      <c r="N232" s="28"/>
    </row>
    <row r="233">
      <c r="E233" s="20"/>
      <c r="F233" s="20"/>
      <c r="G233" s="20"/>
      <c r="H233" s="28"/>
      <c r="K233" s="28"/>
      <c r="N233" s="28"/>
    </row>
    <row r="234">
      <c r="E234" s="20"/>
      <c r="F234" s="20"/>
      <c r="G234" s="20"/>
      <c r="H234" s="28"/>
      <c r="K234" s="28"/>
      <c r="N234" s="28"/>
    </row>
    <row r="235">
      <c r="E235" s="20"/>
      <c r="F235" s="20"/>
      <c r="G235" s="20"/>
      <c r="H235" s="28"/>
      <c r="K235" s="28"/>
      <c r="N235" s="28"/>
    </row>
    <row r="236">
      <c r="E236" s="20"/>
      <c r="F236" s="20"/>
      <c r="G236" s="20"/>
      <c r="H236" s="28"/>
      <c r="K236" s="28"/>
      <c r="N236" s="28"/>
    </row>
    <row r="237">
      <c r="E237" s="20"/>
      <c r="F237" s="20"/>
      <c r="G237" s="20"/>
      <c r="H237" s="28"/>
      <c r="K237" s="28"/>
      <c r="N237" s="28"/>
    </row>
    <row r="238">
      <c r="E238" s="20"/>
      <c r="F238" s="20"/>
      <c r="G238" s="20"/>
      <c r="H238" s="28"/>
      <c r="K238" s="28"/>
      <c r="N238" s="28"/>
    </row>
    <row r="239">
      <c r="E239" s="20"/>
      <c r="F239" s="20"/>
      <c r="G239" s="20"/>
      <c r="H239" s="28"/>
      <c r="K239" s="28"/>
      <c r="N239" s="28"/>
    </row>
    <row r="240">
      <c r="E240" s="20"/>
      <c r="F240" s="20"/>
      <c r="G240" s="20"/>
      <c r="H240" s="28"/>
      <c r="K240" s="28"/>
      <c r="N240" s="28"/>
    </row>
    <row r="241">
      <c r="E241" s="20"/>
      <c r="F241" s="20"/>
      <c r="G241" s="20"/>
      <c r="H241" s="28"/>
      <c r="K241" s="28"/>
      <c r="N241" s="28"/>
    </row>
    <row r="242">
      <c r="E242" s="20"/>
      <c r="F242" s="20"/>
      <c r="G242" s="20"/>
      <c r="H242" s="28"/>
      <c r="K242" s="28"/>
      <c r="N242" s="28"/>
    </row>
    <row r="243">
      <c r="E243" s="20"/>
      <c r="F243" s="20"/>
      <c r="G243" s="20"/>
      <c r="H243" s="28"/>
      <c r="K243" s="28"/>
      <c r="N243" s="28"/>
    </row>
    <row r="244">
      <c r="E244" s="20"/>
      <c r="F244" s="20"/>
      <c r="G244" s="20"/>
      <c r="H244" s="28"/>
      <c r="K244" s="28"/>
      <c r="N244" s="28"/>
    </row>
    <row r="245">
      <c r="E245" s="20"/>
      <c r="F245" s="20"/>
      <c r="G245" s="20"/>
      <c r="H245" s="28"/>
      <c r="K245" s="28"/>
      <c r="N245" s="28"/>
    </row>
    <row r="246">
      <c r="E246" s="20"/>
      <c r="F246" s="20"/>
      <c r="G246" s="20"/>
      <c r="H246" s="28"/>
      <c r="K246" s="28"/>
      <c r="N246" s="28"/>
    </row>
    <row r="247">
      <c r="E247" s="20"/>
      <c r="F247" s="20"/>
      <c r="G247" s="20"/>
      <c r="H247" s="28"/>
      <c r="K247" s="28"/>
      <c r="N247" s="28"/>
    </row>
    <row r="248">
      <c r="E248" s="20"/>
      <c r="F248" s="20"/>
      <c r="G248" s="20"/>
      <c r="H248" s="28"/>
      <c r="K248" s="28"/>
      <c r="N248" s="28"/>
    </row>
    <row r="249">
      <c r="E249" s="20"/>
      <c r="F249" s="20"/>
      <c r="G249" s="20"/>
      <c r="H249" s="28"/>
      <c r="K249" s="28"/>
      <c r="N249" s="28"/>
    </row>
    <row r="250">
      <c r="E250" s="20"/>
      <c r="F250" s="20"/>
      <c r="G250" s="20"/>
      <c r="H250" s="28"/>
      <c r="K250" s="28"/>
      <c r="N250" s="28"/>
    </row>
    <row r="251">
      <c r="E251" s="20"/>
      <c r="F251" s="20"/>
      <c r="G251" s="20"/>
      <c r="H251" s="28"/>
      <c r="K251" s="28"/>
      <c r="N251" s="28"/>
    </row>
    <row r="252">
      <c r="E252" s="20"/>
      <c r="F252" s="20"/>
      <c r="G252" s="20"/>
      <c r="H252" s="28"/>
      <c r="K252" s="28"/>
      <c r="N252" s="28"/>
    </row>
    <row r="253">
      <c r="E253" s="20"/>
      <c r="F253" s="20"/>
      <c r="G253" s="20"/>
      <c r="H253" s="28"/>
      <c r="K253" s="28"/>
      <c r="N253" s="28"/>
    </row>
    <row r="254">
      <c r="E254" s="20"/>
      <c r="F254" s="20"/>
      <c r="G254" s="20"/>
      <c r="H254" s="28"/>
      <c r="K254" s="28"/>
      <c r="N254" s="28"/>
    </row>
    <row r="255">
      <c r="E255" s="20"/>
      <c r="F255" s="20"/>
      <c r="G255" s="20"/>
      <c r="H255" s="28"/>
      <c r="K255" s="28"/>
      <c r="N255" s="28"/>
    </row>
    <row r="256">
      <c r="E256" s="20"/>
      <c r="F256" s="20"/>
      <c r="G256" s="20"/>
      <c r="H256" s="28"/>
      <c r="K256" s="28"/>
      <c r="N256" s="28"/>
    </row>
    <row r="257">
      <c r="E257" s="20"/>
      <c r="F257" s="20"/>
      <c r="G257" s="20"/>
      <c r="H257" s="28"/>
      <c r="K257" s="28"/>
      <c r="N257" s="28"/>
    </row>
    <row r="258">
      <c r="E258" s="20"/>
      <c r="F258" s="20"/>
      <c r="G258" s="20"/>
      <c r="H258" s="28"/>
      <c r="K258" s="28"/>
      <c r="N258" s="28"/>
    </row>
    <row r="259">
      <c r="E259" s="20"/>
      <c r="F259" s="20"/>
      <c r="G259" s="20"/>
      <c r="H259" s="28"/>
      <c r="K259" s="28"/>
      <c r="N259" s="28"/>
    </row>
    <row r="260">
      <c r="E260" s="20"/>
      <c r="F260" s="20"/>
      <c r="G260" s="20"/>
      <c r="H260" s="28"/>
      <c r="K260" s="28"/>
      <c r="N260" s="28"/>
    </row>
    <row r="261">
      <c r="E261" s="20"/>
      <c r="F261" s="20"/>
      <c r="G261" s="20"/>
      <c r="H261" s="28"/>
      <c r="K261" s="28"/>
      <c r="N261" s="28"/>
    </row>
    <row r="262">
      <c r="E262" s="20"/>
      <c r="F262" s="20"/>
      <c r="G262" s="20"/>
      <c r="H262" s="28"/>
      <c r="K262" s="28"/>
      <c r="N262" s="28"/>
    </row>
    <row r="263">
      <c r="E263" s="20"/>
      <c r="F263" s="20"/>
      <c r="G263" s="20"/>
      <c r="H263" s="28"/>
      <c r="K263" s="28"/>
      <c r="N263" s="28"/>
    </row>
    <row r="264">
      <c r="E264" s="20"/>
      <c r="F264" s="20"/>
      <c r="G264" s="20"/>
      <c r="H264" s="28"/>
      <c r="K264" s="28"/>
      <c r="N264" s="28"/>
    </row>
    <row r="265">
      <c r="E265" s="20"/>
      <c r="F265" s="20"/>
      <c r="G265" s="20"/>
      <c r="H265" s="28"/>
      <c r="K265" s="28"/>
      <c r="N265" s="28"/>
    </row>
    <row r="266">
      <c r="E266" s="20"/>
      <c r="F266" s="20"/>
      <c r="G266" s="20"/>
      <c r="H266" s="28"/>
      <c r="K266" s="28"/>
      <c r="N266" s="28"/>
    </row>
    <row r="267">
      <c r="E267" s="20"/>
      <c r="F267" s="20"/>
      <c r="G267" s="20"/>
      <c r="H267" s="28"/>
      <c r="K267" s="28"/>
      <c r="N267" s="28"/>
    </row>
    <row r="268">
      <c r="E268" s="20"/>
      <c r="F268" s="20"/>
      <c r="G268" s="20"/>
      <c r="H268" s="28"/>
      <c r="K268" s="28"/>
      <c r="N268" s="28"/>
    </row>
    <row r="269">
      <c r="E269" s="20"/>
      <c r="F269" s="20"/>
      <c r="G269" s="20"/>
      <c r="H269" s="28"/>
      <c r="K269" s="28"/>
      <c r="N269" s="28"/>
    </row>
    <row r="270">
      <c r="E270" s="20"/>
      <c r="F270" s="20"/>
      <c r="G270" s="20"/>
      <c r="H270" s="28"/>
      <c r="K270" s="28"/>
      <c r="N270" s="28"/>
    </row>
    <row r="271">
      <c r="E271" s="20"/>
      <c r="F271" s="20"/>
      <c r="G271" s="20"/>
      <c r="H271" s="28"/>
      <c r="K271" s="28"/>
      <c r="N271" s="28"/>
    </row>
    <row r="272">
      <c r="E272" s="20"/>
      <c r="F272" s="20"/>
      <c r="G272" s="20"/>
      <c r="H272" s="28"/>
      <c r="K272" s="28"/>
      <c r="N272" s="28"/>
    </row>
    <row r="273">
      <c r="E273" s="20"/>
      <c r="F273" s="20"/>
      <c r="G273" s="20"/>
      <c r="H273" s="28"/>
      <c r="K273" s="28"/>
      <c r="N273" s="28"/>
    </row>
    <row r="274">
      <c r="E274" s="20"/>
      <c r="F274" s="20"/>
      <c r="G274" s="20"/>
      <c r="H274" s="28"/>
      <c r="K274" s="28"/>
      <c r="N274" s="28"/>
    </row>
    <row r="275">
      <c r="E275" s="20"/>
      <c r="F275" s="20"/>
      <c r="G275" s="20"/>
      <c r="H275" s="28"/>
      <c r="K275" s="28"/>
      <c r="N275" s="28"/>
    </row>
    <row r="276">
      <c r="E276" s="20"/>
      <c r="F276" s="20"/>
      <c r="G276" s="20"/>
      <c r="H276" s="28"/>
      <c r="K276" s="28"/>
      <c r="N276" s="28"/>
    </row>
    <row r="277">
      <c r="E277" s="20"/>
      <c r="F277" s="20"/>
      <c r="G277" s="20"/>
      <c r="H277" s="28"/>
      <c r="K277" s="28"/>
      <c r="N277" s="28"/>
    </row>
    <row r="278">
      <c r="E278" s="20"/>
      <c r="F278" s="20"/>
      <c r="G278" s="20"/>
      <c r="H278" s="28"/>
      <c r="K278" s="28"/>
      <c r="N278" s="28"/>
    </row>
    <row r="279">
      <c r="E279" s="20"/>
      <c r="F279" s="20"/>
      <c r="G279" s="20"/>
      <c r="H279" s="28"/>
      <c r="K279" s="28"/>
      <c r="N279" s="28"/>
    </row>
    <row r="280">
      <c r="E280" s="20"/>
      <c r="F280" s="20"/>
      <c r="G280" s="20"/>
      <c r="H280" s="28"/>
      <c r="K280" s="28"/>
      <c r="N280" s="28"/>
    </row>
    <row r="281">
      <c r="E281" s="20"/>
      <c r="F281" s="20"/>
      <c r="G281" s="20"/>
      <c r="H281" s="28"/>
      <c r="K281" s="28"/>
      <c r="N281" s="28"/>
    </row>
    <row r="282">
      <c r="E282" s="20"/>
      <c r="F282" s="20"/>
      <c r="G282" s="20"/>
      <c r="H282" s="28"/>
      <c r="K282" s="28"/>
      <c r="N282" s="28"/>
    </row>
    <row r="283">
      <c r="E283" s="20"/>
      <c r="F283" s="20"/>
      <c r="G283" s="20"/>
      <c r="H283" s="28"/>
      <c r="K283" s="28"/>
      <c r="N283" s="28"/>
    </row>
    <row r="284">
      <c r="E284" s="20"/>
      <c r="F284" s="20"/>
      <c r="G284" s="20"/>
      <c r="H284" s="28"/>
      <c r="K284" s="28"/>
      <c r="N284" s="28"/>
    </row>
    <row r="285">
      <c r="E285" s="20"/>
      <c r="F285" s="20"/>
      <c r="G285" s="20"/>
      <c r="H285" s="28"/>
      <c r="K285" s="28"/>
      <c r="N285" s="28"/>
    </row>
    <row r="286">
      <c r="E286" s="20"/>
      <c r="F286" s="20"/>
      <c r="G286" s="20"/>
      <c r="H286" s="28"/>
      <c r="K286" s="28"/>
      <c r="N286" s="28"/>
    </row>
    <row r="287">
      <c r="E287" s="20"/>
      <c r="F287" s="20"/>
      <c r="G287" s="20"/>
      <c r="H287" s="28"/>
      <c r="K287" s="28"/>
      <c r="N287" s="28"/>
    </row>
    <row r="288">
      <c r="E288" s="20"/>
      <c r="F288" s="20"/>
      <c r="G288" s="20"/>
      <c r="H288" s="28"/>
      <c r="K288" s="28"/>
      <c r="N288" s="28"/>
    </row>
    <row r="289">
      <c r="E289" s="20"/>
      <c r="F289" s="20"/>
      <c r="G289" s="20"/>
      <c r="H289" s="28"/>
      <c r="K289" s="28"/>
      <c r="N289" s="28"/>
    </row>
    <row r="290">
      <c r="E290" s="20"/>
      <c r="F290" s="20"/>
      <c r="G290" s="20"/>
      <c r="H290" s="28"/>
      <c r="K290" s="28"/>
      <c r="N290" s="28"/>
    </row>
    <row r="291">
      <c r="E291" s="20"/>
      <c r="F291" s="20"/>
      <c r="G291" s="20"/>
      <c r="H291" s="28"/>
      <c r="K291" s="28"/>
      <c r="N291" s="28"/>
    </row>
    <row r="292">
      <c r="E292" s="20"/>
      <c r="F292" s="20"/>
      <c r="G292" s="20"/>
      <c r="H292" s="28"/>
      <c r="K292" s="28"/>
      <c r="N292" s="28"/>
    </row>
    <row r="293">
      <c r="E293" s="20"/>
      <c r="F293" s="20"/>
      <c r="G293" s="20"/>
      <c r="H293" s="28"/>
      <c r="K293" s="28"/>
      <c r="N293" s="28"/>
    </row>
    <row r="294">
      <c r="E294" s="20"/>
      <c r="F294" s="20"/>
      <c r="G294" s="20"/>
      <c r="H294" s="28"/>
      <c r="K294" s="28"/>
      <c r="N294" s="28"/>
    </row>
    <row r="295">
      <c r="E295" s="20"/>
      <c r="F295" s="20"/>
      <c r="G295" s="20"/>
      <c r="H295" s="28"/>
      <c r="K295" s="28"/>
      <c r="N295" s="28"/>
    </row>
    <row r="296">
      <c r="E296" s="20"/>
      <c r="F296" s="20"/>
      <c r="G296" s="20"/>
      <c r="H296" s="28"/>
      <c r="K296" s="28"/>
      <c r="N296" s="28"/>
    </row>
    <row r="297">
      <c r="E297" s="20"/>
      <c r="F297" s="20"/>
      <c r="G297" s="20"/>
      <c r="H297" s="28"/>
      <c r="K297" s="28"/>
      <c r="N297" s="28"/>
    </row>
    <row r="298">
      <c r="E298" s="20"/>
      <c r="F298" s="20"/>
      <c r="G298" s="20"/>
      <c r="H298" s="28"/>
      <c r="K298" s="28"/>
      <c r="N298" s="28"/>
    </row>
    <row r="299">
      <c r="E299" s="20"/>
      <c r="F299" s="20"/>
      <c r="G299" s="20"/>
      <c r="H299" s="28"/>
      <c r="K299" s="28"/>
      <c r="N299" s="28"/>
    </row>
    <row r="300">
      <c r="E300" s="20"/>
      <c r="F300" s="20"/>
      <c r="G300" s="20"/>
      <c r="H300" s="28"/>
      <c r="K300" s="28"/>
      <c r="N300" s="28"/>
    </row>
    <row r="301">
      <c r="E301" s="20"/>
      <c r="F301" s="20"/>
      <c r="G301" s="20"/>
      <c r="H301" s="28"/>
      <c r="K301" s="28"/>
      <c r="N301" s="28"/>
    </row>
    <row r="302">
      <c r="E302" s="20"/>
      <c r="F302" s="20"/>
      <c r="G302" s="20"/>
      <c r="H302" s="28"/>
      <c r="K302" s="28"/>
      <c r="N302" s="28"/>
    </row>
    <row r="303">
      <c r="E303" s="20"/>
      <c r="F303" s="20"/>
      <c r="G303" s="20"/>
      <c r="H303" s="28"/>
      <c r="K303" s="28"/>
      <c r="N303" s="28"/>
    </row>
    <row r="304">
      <c r="E304" s="20"/>
      <c r="F304" s="20"/>
      <c r="G304" s="20"/>
      <c r="H304" s="28"/>
      <c r="K304" s="28"/>
      <c r="N304" s="28"/>
    </row>
    <row r="305">
      <c r="E305" s="20"/>
      <c r="F305" s="20"/>
      <c r="G305" s="20"/>
      <c r="H305" s="28"/>
      <c r="K305" s="28"/>
      <c r="N305" s="28"/>
    </row>
    <row r="306">
      <c r="E306" s="20"/>
      <c r="F306" s="20"/>
      <c r="G306" s="20"/>
      <c r="H306" s="28"/>
      <c r="K306" s="28"/>
      <c r="N306" s="28"/>
    </row>
    <row r="307">
      <c r="E307" s="20"/>
      <c r="F307" s="20"/>
      <c r="G307" s="20"/>
      <c r="H307" s="28"/>
      <c r="K307" s="28"/>
      <c r="N307" s="28"/>
    </row>
    <row r="308">
      <c r="E308" s="20"/>
      <c r="F308" s="20"/>
      <c r="G308" s="20"/>
      <c r="H308" s="28"/>
      <c r="K308" s="28"/>
      <c r="N308" s="28"/>
    </row>
    <row r="309">
      <c r="E309" s="20"/>
      <c r="F309" s="20"/>
      <c r="G309" s="20"/>
      <c r="H309" s="28"/>
      <c r="K309" s="28"/>
      <c r="N309" s="28"/>
    </row>
    <row r="310">
      <c r="E310" s="20"/>
      <c r="F310" s="20"/>
      <c r="G310" s="20"/>
      <c r="H310" s="28"/>
      <c r="K310" s="28"/>
      <c r="N310" s="28"/>
    </row>
    <row r="311">
      <c r="E311" s="20"/>
      <c r="F311" s="20"/>
      <c r="G311" s="20"/>
      <c r="H311" s="28"/>
      <c r="K311" s="28"/>
      <c r="N311" s="28"/>
    </row>
    <row r="312">
      <c r="E312" s="20"/>
      <c r="F312" s="20"/>
      <c r="G312" s="20"/>
      <c r="H312" s="28"/>
      <c r="K312" s="28"/>
      <c r="N312" s="28"/>
    </row>
    <row r="313">
      <c r="E313" s="20"/>
      <c r="F313" s="20"/>
      <c r="G313" s="20"/>
      <c r="H313" s="28"/>
      <c r="K313" s="28"/>
      <c r="N313" s="28"/>
    </row>
    <row r="314">
      <c r="E314" s="20"/>
      <c r="F314" s="20"/>
      <c r="G314" s="20"/>
      <c r="H314" s="28"/>
      <c r="K314" s="28"/>
      <c r="N314" s="28"/>
    </row>
    <row r="315">
      <c r="E315" s="20"/>
      <c r="F315" s="20"/>
      <c r="G315" s="20"/>
      <c r="H315" s="28"/>
      <c r="K315" s="28"/>
      <c r="N315" s="28"/>
    </row>
    <row r="316">
      <c r="E316" s="20"/>
      <c r="F316" s="20"/>
      <c r="G316" s="20"/>
      <c r="H316" s="28"/>
      <c r="K316" s="28"/>
      <c r="N316" s="28"/>
    </row>
    <row r="317">
      <c r="E317" s="20"/>
      <c r="F317" s="20"/>
      <c r="G317" s="20"/>
      <c r="H317" s="28"/>
      <c r="K317" s="28"/>
      <c r="N317" s="28"/>
    </row>
    <row r="318">
      <c r="E318" s="20"/>
      <c r="F318" s="20"/>
      <c r="G318" s="20"/>
      <c r="H318" s="28"/>
      <c r="K318" s="28"/>
      <c r="N318" s="28"/>
    </row>
    <row r="319">
      <c r="E319" s="20"/>
      <c r="F319" s="20"/>
      <c r="G319" s="20"/>
      <c r="H319" s="28"/>
      <c r="K319" s="28"/>
      <c r="N319" s="28"/>
    </row>
    <row r="320">
      <c r="E320" s="20"/>
      <c r="F320" s="20"/>
      <c r="G320" s="20"/>
      <c r="H320" s="28"/>
      <c r="K320" s="28"/>
      <c r="N320" s="28"/>
    </row>
    <row r="321">
      <c r="E321" s="20"/>
      <c r="F321" s="20"/>
      <c r="G321" s="20"/>
      <c r="H321" s="28"/>
      <c r="K321" s="28"/>
      <c r="N321" s="28"/>
    </row>
    <row r="322">
      <c r="E322" s="20"/>
      <c r="F322" s="20"/>
      <c r="G322" s="20"/>
      <c r="H322" s="28"/>
      <c r="K322" s="28"/>
      <c r="N322" s="28"/>
    </row>
    <row r="323">
      <c r="E323" s="20"/>
      <c r="F323" s="20"/>
      <c r="G323" s="20"/>
      <c r="H323" s="28"/>
      <c r="K323" s="28"/>
      <c r="N323" s="28"/>
    </row>
    <row r="324">
      <c r="E324" s="20"/>
      <c r="F324" s="20"/>
      <c r="G324" s="20"/>
      <c r="H324" s="28"/>
      <c r="K324" s="28"/>
      <c r="N324" s="28"/>
    </row>
    <row r="325">
      <c r="E325" s="20"/>
      <c r="F325" s="20"/>
      <c r="G325" s="20"/>
      <c r="H325" s="28"/>
      <c r="K325" s="28"/>
      <c r="N325" s="28"/>
    </row>
    <row r="326">
      <c r="E326" s="20"/>
      <c r="F326" s="20"/>
      <c r="G326" s="20"/>
      <c r="H326" s="28"/>
      <c r="K326" s="28"/>
      <c r="N326" s="28"/>
    </row>
    <row r="327">
      <c r="E327" s="20"/>
      <c r="F327" s="20"/>
      <c r="G327" s="20"/>
      <c r="H327" s="28"/>
      <c r="K327" s="28"/>
      <c r="N327" s="28"/>
    </row>
    <row r="328">
      <c r="E328" s="20"/>
      <c r="F328" s="20"/>
      <c r="G328" s="20"/>
      <c r="H328" s="28"/>
      <c r="K328" s="28"/>
      <c r="N328" s="28"/>
    </row>
    <row r="329">
      <c r="E329" s="20"/>
      <c r="F329" s="20"/>
      <c r="G329" s="20"/>
      <c r="H329" s="28"/>
      <c r="K329" s="28"/>
      <c r="N329" s="28"/>
    </row>
    <row r="330">
      <c r="E330" s="20"/>
      <c r="F330" s="20"/>
      <c r="G330" s="20"/>
      <c r="H330" s="28"/>
      <c r="K330" s="28"/>
      <c r="N330" s="28"/>
    </row>
    <row r="331">
      <c r="E331" s="20"/>
      <c r="F331" s="20"/>
      <c r="G331" s="20"/>
      <c r="H331" s="28"/>
      <c r="K331" s="28"/>
      <c r="N331" s="28"/>
    </row>
    <row r="332">
      <c r="E332" s="20"/>
      <c r="F332" s="20"/>
      <c r="G332" s="20"/>
      <c r="H332" s="28"/>
      <c r="K332" s="28"/>
      <c r="N332" s="28"/>
    </row>
    <row r="333">
      <c r="E333" s="20"/>
      <c r="F333" s="20"/>
      <c r="G333" s="20"/>
      <c r="H333" s="28"/>
      <c r="K333" s="28"/>
      <c r="N333" s="28"/>
    </row>
    <row r="334">
      <c r="E334" s="20"/>
      <c r="F334" s="20"/>
      <c r="G334" s="20"/>
      <c r="H334" s="28"/>
      <c r="K334" s="28"/>
      <c r="N334" s="28"/>
    </row>
    <row r="335">
      <c r="E335" s="20"/>
      <c r="F335" s="20"/>
      <c r="G335" s="20"/>
      <c r="H335" s="28"/>
      <c r="K335" s="28"/>
      <c r="N335" s="28"/>
    </row>
    <row r="336">
      <c r="E336" s="20"/>
      <c r="F336" s="20"/>
      <c r="G336" s="20"/>
      <c r="H336" s="28"/>
      <c r="K336" s="28"/>
      <c r="N336" s="28"/>
    </row>
    <row r="337">
      <c r="E337" s="20"/>
      <c r="F337" s="20"/>
      <c r="G337" s="20"/>
      <c r="H337" s="28"/>
      <c r="K337" s="28"/>
      <c r="N337" s="28"/>
    </row>
    <row r="338">
      <c r="E338" s="20"/>
      <c r="F338" s="20"/>
      <c r="G338" s="20"/>
      <c r="H338" s="28"/>
      <c r="K338" s="28"/>
      <c r="N338" s="28"/>
    </row>
    <row r="339">
      <c r="E339" s="20"/>
      <c r="F339" s="20"/>
      <c r="G339" s="20"/>
      <c r="H339" s="28"/>
      <c r="K339" s="28"/>
      <c r="N339" s="28"/>
    </row>
    <row r="340">
      <c r="E340" s="20"/>
      <c r="F340" s="20"/>
      <c r="G340" s="20"/>
      <c r="H340" s="28"/>
      <c r="K340" s="28"/>
      <c r="N340" s="28"/>
    </row>
    <row r="341">
      <c r="E341" s="20"/>
      <c r="F341" s="20"/>
      <c r="G341" s="20"/>
      <c r="H341" s="28"/>
      <c r="K341" s="28"/>
      <c r="N341" s="28"/>
    </row>
    <row r="342">
      <c r="E342" s="20"/>
      <c r="F342" s="20"/>
      <c r="G342" s="20"/>
      <c r="H342" s="28"/>
      <c r="K342" s="28"/>
      <c r="N342" s="28"/>
    </row>
    <row r="343">
      <c r="E343" s="20"/>
      <c r="F343" s="20"/>
      <c r="G343" s="20"/>
      <c r="H343" s="28"/>
      <c r="K343" s="28"/>
      <c r="N343" s="28"/>
    </row>
    <row r="344">
      <c r="E344" s="20"/>
      <c r="F344" s="20"/>
      <c r="G344" s="20"/>
      <c r="H344" s="28"/>
      <c r="K344" s="28"/>
      <c r="N344" s="28"/>
    </row>
    <row r="345">
      <c r="E345" s="20"/>
      <c r="F345" s="20"/>
      <c r="G345" s="20"/>
      <c r="H345" s="28"/>
      <c r="K345" s="28"/>
      <c r="N345" s="28"/>
    </row>
    <row r="346">
      <c r="E346" s="20"/>
      <c r="F346" s="20"/>
      <c r="G346" s="20"/>
      <c r="H346" s="28"/>
      <c r="K346" s="28"/>
      <c r="N346" s="28"/>
    </row>
    <row r="347">
      <c r="E347" s="20"/>
      <c r="F347" s="20"/>
      <c r="G347" s="20"/>
      <c r="H347" s="28"/>
      <c r="K347" s="28"/>
      <c r="N347" s="28"/>
    </row>
    <row r="348">
      <c r="E348" s="20"/>
      <c r="F348" s="20"/>
      <c r="G348" s="20"/>
      <c r="H348" s="28"/>
      <c r="K348" s="28"/>
      <c r="N348" s="28"/>
    </row>
    <row r="349">
      <c r="E349" s="20"/>
      <c r="F349" s="20"/>
      <c r="G349" s="20"/>
      <c r="H349" s="28"/>
      <c r="K349" s="28"/>
      <c r="N349" s="28"/>
    </row>
    <row r="350">
      <c r="E350" s="20"/>
      <c r="F350" s="20"/>
      <c r="G350" s="20"/>
      <c r="H350" s="28"/>
      <c r="K350" s="28"/>
      <c r="N350" s="28"/>
    </row>
    <row r="351">
      <c r="E351" s="20"/>
      <c r="F351" s="20"/>
      <c r="G351" s="20"/>
      <c r="H351" s="28"/>
      <c r="K351" s="28"/>
      <c r="N351" s="28"/>
    </row>
    <row r="352">
      <c r="E352" s="20"/>
      <c r="F352" s="20"/>
      <c r="G352" s="20"/>
      <c r="H352" s="28"/>
      <c r="K352" s="28"/>
      <c r="N352" s="28"/>
    </row>
    <row r="353">
      <c r="E353" s="20"/>
      <c r="F353" s="20"/>
      <c r="G353" s="20"/>
      <c r="H353" s="28"/>
      <c r="K353" s="28"/>
      <c r="N353" s="28"/>
    </row>
    <row r="354">
      <c r="E354" s="20"/>
      <c r="F354" s="20"/>
      <c r="G354" s="20"/>
      <c r="H354" s="28"/>
      <c r="K354" s="28"/>
      <c r="N354" s="28"/>
    </row>
    <row r="355">
      <c r="E355" s="20"/>
      <c r="F355" s="20"/>
      <c r="G355" s="20"/>
      <c r="H355" s="28"/>
      <c r="K355" s="28"/>
      <c r="N355" s="28"/>
    </row>
    <row r="356">
      <c r="E356" s="20"/>
      <c r="F356" s="20"/>
      <c r="G356" s="20"/>
      <c r="H356" s="28"/>
      <c r="K356" s="28"/>
      <c r="N356" s="28"/>
    </row>
    <row r="357">
      <c r="E357" s="20"/>
      <c r="F357" s="20"/>
      <c r="G357" s="20"/>
      <c r="H357" s="28"/>
      <c r="K357" s="28"/>
      <c r="N357" s="28"/>
    </row>
    <row r="358">
      <c r="E358" s="20"/>
      <c r="F358" s="20"/>
      <c r="G358" s="20"/>
      <c r="H358" s="28"/>
      <c r="K358" s="28"/>
      <c r="N358" s="28"/>
    </row>
    <row r="359">
      <c r="E359" s="20"/>
      <c r="F359" s="20"/>
      <c r="G359" s="20"/>
      <c r="H359" s="28"/>
      <c r="K359" s="28"/>
      <c r="N359" s="28"/>
    </row>
    <row r="360">
      <c r="E360" s="20"/>
      <c r="F360" s="20"/>
      <c r="G360" s="20"/>
      <c r="H360" s="28"/>
      <c r="K360" s="28"/>
      <c r="N360" s="28"/>
    </row>
    <row r="361">
      <c r="E361" s="20"/>
      <c r="F361" s="20"/>
      <c r="G361" s="20"/>
      <c r="H361" s="28"/>
      <c r="K361" s="28"/>
      <c r="N361" s="28"/>
    </row>
    <row r="362">
      <c r="E362" s="20"/>
      <c r="F362" s="20"/>
      <c r="G362" s="20"/>
      <c r="H362" s="28"/>
      <c r="K362" s="28"/>
      <c r="N362" s="28"/>
    </row>
    <row r="363">
      <c r="E363" s="20"/>
      <c r="F363" s="20"/>
      <c r="G363" s="20"/>
      <c r="H363" s="28"/>
      <c r="K363" s="28"/>
      <c r="N363" s="28"/>
    </row>
    <row r="364">
      <c r="E364" s="20"/>
      <c r="F364" s="20"/>
      <c r="G364" s="20"/>
      <c r="H364" s="28"/>
      <c r="K364" s="28"/>
      <c r="N364" s="28"/>
    </row>
    <row r="365">
      <c r="E365" s="20"/>
      <c r="F365" s="20"/>
      <c r="G365" s="20"/>
      <c r="H365" s="28"/>
      <c r="K365" s="28"/>
      <c r="N365" s="28"/>
    </row>
    <row r="366">
      <c r="E366" s="20"/>
      <c r="F366" s="20"/>
      <c r="G366" s="20"/>
      <c r="H366" s="28"/>
      <c r="K366" s="28"/>
      <c r="N366" s="28"/>
    </row>
    <row r="367">
      <c r="E367" s="20"/>
      <c r="F367" s="20"/>
      <c r="G367" s="20"/>
      <c r="H367" s="28"/>
      <c r="K367" s="28"/>
      <c r="N367" s="28"/>
    </row>
    <row r="368">
      <c r="E368" s="20"/>
      <c r="F368" s="20"/>
      <c r="G368" s="20"/>
      <c r="H368" s="28"/>
      <c r="K368" s="28"/>
      <c r="N368" s="28"/>
    </row>
    <row r="369">
      <c r="E369" s="20"/>
      <c r="F369" s="20"/>
      <c r="G369" s="20"/>
      <c r="H369" s="28"/>
      <c r="K369" s="28"/>
      <c r="N369" s="28"/>
    </row>
    <row r="370">
      <c r="E370" s="20"/>
      <c r="F370" s="20"/>
      <c r="G370" s="20"/>
      <c r="H370" s="28"/>
      <c r="K370" s="28"/>
      <c r="N370" s="28"/>
    </row>
    <row r="371">
      <c r="E371" s="20"/>
      <c r="F371" s="20"/>
      <c r="G371" s="20"/>
      <c r="H371" s="28"/>
      <c r="K371" s="28"/>
      <c r="N371" s="28"/>
    </row>
    <row r="372">
      <c r="E372" s="20"/>
      <c r="F372" s="20"/>
      <c r="G372" s="20"/>
      <c r="H372" s="28"/>
      <c r="K372" s="28"/>
      <c r="N372" s="28"/>
    </row>
    <row r="373">
      <c r="E373" s="20"/>
      <c r="F373" s="20"/>
      <c r="G373" s="20"/>
      <c r="H373" s="28"/>
      <c r="K373" s="28"/>
      <c r="N373" s="28"/>
    </row>
    <row r="374">
      <c r="E374" s="20"/>
      <c r="F374" s="20"/>
      <c r="G374" s="20"/>
      <c r="H374" s="28"/>
      <c r="K374" s="28"/>
      <c r="N374" s="28"/>
    </row>
    <row r="375">
      <c r="E375" s="20"/>
      <c r="F375" s="20"/>
      <c r="G375" s="20"/>
      <c r="H375" s="28"/>
      <c r="K375" s="28"/>
      <c r="N375" s="28"/>
    </row>
    <row r="376">
      <c r="E376" s="20"/>
      <c r="F376" s="20"/>
      <c r="G376" s="20"/>
      <c r="H376" s="28"/>
      <c r="K376" s="28"/>
      <c r="N376" s="28"/>
    </row>
    <row r="377">
      <c r="E377" s="20"/>
      <c r="F377" s="20"/>
      <c r="G377" s="20"/>
      <c r="H377" s="28"/>
      <c r="K377" s="28"/>
      <c r="N377" s="28"/>
    </row>
    <row r="378">
      <c r="E378" s="20"/>
      <c r="F378" s="20"/>
      <c r="G378" s="20"/>
      <c r="H378" s="28"/>
      <c r="K378" s="28"/>
      <c r="N378" s="28"/>
    </row>
    <row r="379">
      <c r="E379" s="20"/>
      <c r="F379" s="20"/>
      <c r="G379" s="20"/>
      <c r="H379" s="28"/>
      <c r="K379" s="28"/>
      <c r="N379" s="28"/>
    </row>
    <row r="380">
      <c r="E380" s="20"/>
      <c r="F380" s="20"/>
      <c r="G380" s="20"/>
      <c r="H380" s="28"/>
      <c r="K380" s="28"/>
      <c r="N380" s="28"/>
    </row>
    <row r="381">
      <c r="E381" s="20"/>
      <c r="F381" s="20"/>
      <c r="G381" s="20"/>
      <c r="H381" s="28"/>
      <c r="K381" s="28"/>
      <c r="N381" s="28"/>
    </row>
    <row r="382">
      <c r="E382" s="20"/>
      <c r="F382" s="20"/>
      <c r="G382" s="20"/>
      <c r="H382" s="28"/>
      <c r="K382" s="28"/>
      <c r="N382" s="28"/>
    </row>
    <row r="383">
      <c r="E383" s="20"/>
      <c r="F383" s="20"/>
      <c r="G383" s="20"/>
      <c r="H383" s="28"/>
      <c r="K383" s="28"/>
      <c r="N383" s="28"/>
    </row>
    <row r="384">
      <c r="E384" s="20"/>
      <c r="F384" s="20"/>
      <c r="G384" s="20"/>
      <c r="H384" s="28"/>
      <c r="K384" s="28"/>
      <c r="N384" s="28"/>
    </row>
    <row r="385">
      <c r="E385" s="20"/>
      <c r="F385" s="20"/>
      <c r="G385" s="20"/>
      <c r="H385" s="28"/>
      <c r="K385" s="28"/>
      <c r="N385" s="28"/>
    </row>
    <row r="386">
      <c r="E386" s="20"/>
      <c r="F386" s="20"/>
      <c r="G386" s="20"/>
      <c r="H386" s="28"/>
      <c r="K386" s="28"/>
      <c r="N386" s="28"/>
    </row>
    <row r="387">
      <c r="E387" s="20"/>
      <c r="F387" s="20"/>
      <c r="G387" s="20"/>
      <c r="H387" s="28"/>
      <c r="K387" s="28"/>
      <c r="N387" s="28"/>
    </row>
    <row r="388">
      <c r="E388" s="20"/>
      <c r="F388" s="20"/>
      <c r="G388" s="20"/>
      <c r="H388" s="28"/>
      <c r="K388" s="28"/>
      <c r="N388" s="28"/>
    </row>
    <row r="389">
      <c r="E389" s="20"/>
      <c r="F389" s="20"/>
      <c r="G389" s="20"/>
      <c r="H389" s="28"/>
      <c r="K389" s="28"/>
      <c r="N389" s="28"/>
    </row>
    <row r="390">
      <c r="E390" s="20"/>
      <c r="F390" s="20"/>
      <c r="G390" s="20"/>
      <c r="H390" s="28"/>
      <c r="K390" s="28"/>
      <c r="N390" s="28"/>
    </row>
    <row r="391">
      <c r="E391" s="20"/>
      <c r="F391" s="20"/>
      <c r="G391" s="20"/>
      <c r="H391" s="28"/>
      <c r="K391" s="28"/>
      <c r="N391" s="28"/>
    </row>
    <row r="392">
      <c r="E392" s="20"/>
      <c r="F392" s="20"/>
      <c r="G392" s="20"/>
      <c r="H392" s="28"/>
      <c r="K392" s="28"/>
      <c r="N392" s="28"/>
    </row>
    <row r="393">
      <c r="E393" s="20"/>
      <c r="F393" s="20"/>
      <c r="G393" s="20"/>
      <c r="H393" s="28"/>
      <c r="K393" s="28"/>
      <c r="N393" s="28"/>
    </row>
    <row r="394">
      <c r="E394" s="20"/>
      <c r="F394" s="20"/>
      <c r="G394" s="20"/>
      <c r="H394" s="28"/>
      <c r="K394" s="28"/>
      <c r="N394" s="28"/>
    </row>
    <row r="395">
      <c r="E395" s="20"/>
      <c r="F395" s="20"/>
      <c r="G395" s="20"/>
      <c r="H395" s="28"/>
      <c r="K395" s="28"/>
      <c r="N395" s="28"/>
    </row>
    <row r="396">
      <c r="E396" s="20"/>
      <c r="F396" s="20"/>
      <c r="G396" s="20"/>
      <c r="H396" s="28"/>
      <c r="K396" s="28"/>
      <c r="N396" s="28"/>
    </row>
    <row r="397">
      <c r="E397" s="20"/>
      <c r="F397" s="20"/>
      <c r="G397" s="20"/>
      <c r="H397" s="28"/>
      <c r="K397" s="28"/>
      <c r="N397" s="28"/>
    </row>
    <row r="398">
      <c r="E398" s="20"/>
      <c r="F398" s="20"/>
      <c r="G398" s="20"/>
      <c r="H398" s="28"/>
      <c r="K398" s="28"/>
      <c r="N398" s="28"/>
    </row>
    <row r="399">
      <c r="E399" s="20"/>
      <c r="F399" s="20"/>
      <c r="G399" s="20"/>
      <c r="H399" s="28"/>
      <c r="K399" s="28"/>
      <c r="N399" s="28"/>
    </row>
    <row r="400">
      <c r="E400" s="20"/>
      <c r="F400" s="20"/>
      <c r="G400" s="20"/>
      <c r="H400" s="28"/>
      <c r="K400" s="28"/>
      <c r="N400" s="28"/>
    </row>
    <row r="401">
      <c r="E401" s="20"/>
      <c r="F401" s="20"/>
      <c r="G401" s="20"/>
      <c r="H401" s="28"/>
      <c r="K401" s="28"/>
      <c r="N401" s="28"/>
    </row>
    <row r="402">
      <c r="E402" s="20"/>
      <c r="F402" s="20"/>
      <c r="G402" s="20"/>
      <c r="H402" s="28"/>
      <c r="K402" s="28"/>
      <c r="N402" s="28"/>
    </row>
    <row r="403">
      <c r="E403" s="20"/>
      <c r="F403" s="20"/>
      <c r="G403" s="20"/>
      <c r="H403" s="28"/>
      <c r="K403" s="28"/>
      <c r="N403" s="28"/>
    </row>
    <row r="404">
      <c r="E404" s="20"/>
      <c r="F404" s="20"/>
      <c r="G404" s="20"/>
      <c r="H404" s="28"/>
      <c r="K404" s="28"/>
      <c r="N404" s="28"/>
    </row>
    <row r="405">
      <c r="E405" s="20"/>
      <c r="F405" s="20"/>
      <c r="G405" s="20"/>
      <c r="H405" s="28"/>
      <c r="K405" s="28"/>
      <c r="N405" s="28"/>
    </row>
    <row r="406">
      <c r="E406" s="20"/>
      <c r="F406" s="20"/>
      <c r="G406" s="20"/>
      <c r="H406" s="28"/>
      <c r="K406" s="28"/>
      <c r="N406" s="28"/>
    </row>
    <row r="407">
      <c r="E407" s="20"/>
      <c r="F407" s="20"/>
      <c r="G407" s="20"/>
      <c r="H407" s="28"/>
      <c r="K407" s="28"/>
      <c r="N407" s="28"/>
    </row>
    <row r="408">
      <c r="E408" s="20"/>
      <c r="F408" s="20"/>
      <c r="G408" s="20"/>
      <c r="H408" s="28"/>
      <c r="K408" s="28"/>
      <c r="N408" s="28"/>
    </row>
    <row r="409">
      <c r="E409" s="20"/>
      <c r="F409" s="20"/>
      <c r="G409" s="20"/>
      <c r="H409" s="28"/>
      <c r="K409" s="28"/>
      <c r="N409" s="28"/>
    </row>
    <row r="410">
      <c r="E410" s="20"/>
      <c r="F410" s="20"/>
      <c r="G410" s="20"/>
      <c r="H410" s="28"/>
      <c r="K410" s="28"/>
      <c r="N410" s="28"/>
    </row>
    <row r="411">
      <c r="E411" s="20"/>
      <c r="F411" s="20"/>
      <c r="G411" s="20"/>
      <c r="H411" s="28"/>
      <c r="K411" s="28"/>
      <c r="N411" s="28"/>
    </row>
    <row r="412">
      <c r="E412" s="20"/>
      <c r="F412" s="20"/>
      <c r="G412" s="20"/>
      <c r="H412" s="28"/>
      <c r="K412" s="28"/>
      <c r="N412" s="28"/>
    </row>
    <row r="413">
      <c r="E413" s="20"/>
      <c r="F413" s="20"/>
      <c r="G413" s="20"/>
      <c r="H413" s="28"/>
      <c r="K413" s="28"/>
      <c r="N413" s="28"/>
    </row>
    <row r="414">
      <c r="E414" s="20"/>
      <c r="F414" s="20"/>
      <c r="G414" s="20"/>
      <c r="H414" s="28"/>
      <c r="K414" s="28"/>
      <c r="N414" s="28"/>
    </row>
    <row r="415">
      <c r="E415" s="20"/>
      <c r="F415" s="20"/>
      <c r="G415" s="20"/>
      <c r="H415" s="28"/>
      <c r="K415" s="28"/>
      <c r="N415" s="28"/>
    </row>
    <row r="416">
      <c r="E416" s="20"/>
      <c r="F416" s="20"/>
      <c r="G416" s="20"/>
      <c r="H416" s="28"/>
      <c r="K416" s="28"/>
      <c r="N416" s="28"/>
    </row>
    <row r="417">
      <c r="E417" s="20"/>
      <c r="F417" s="20"/>
      <c r="G417" s="20"/>
      <c r="H417" s="28"/>
      <c r="K417" s="28"/>
      <c r="N417" s="28"/>
    </row>
    <row r="418">
      <c r="E418" s="20"/>
      <c r="F418" s="20"/>
      <c r="G418" s="20"/>
      <c r="H418" s="28"/>
      <c r="K418" s="28"/>
      <c r="N418" s="28"/>
    </row>
    <row r="419">
      <c r="E419" s="20"/>
      <c r="F419" s="20"/>
      <c r="G419" s="20"/>
      <c r="H419" s="28"/>
      <c r="K419" s="28"/>
      <c r="N419" s="28"/>
    </row>
    <row r="420">
      <c r="E420" s="20"/>
      <c r="F420" s="20"/>
      <c r="G420" s="20"/>
      <c r="H420" s="28"/>
      <c r="K420" s="28"/>
      <c r="N420" s="28"/>
    </row>
    <row r="421">
      <c r="E421" s="20"/>
      <c r="F421" s="20"/>
      <c r="G421" s="20"/>
      <c r="H421" s="28"/>
      <c r="K421" s="28"/>
      <c r="N421" s="28"/>
    </row>
    <row r="422">
      <c r="E422" s="20"/>
      <c r="F422" s="20"/>
      <c r="G422" s="20"/>
      <c r="H422" s="28"/>
      <c r="K422" s="28"/>
      <c r="N422" s="28"/>
    </row>
    <row r="423">
      <c r="E423" s="20"/>
      <c r="F423" s="20"/>
      <c r="G423" s="20"/>
      <c r="H423" s="28"/>
      <c r="K423" s="28"/>
      <c r="N423" s="28"/>
    </row>
    <row r="424">
      <c r="E424" s="20"/>
      <c r="F424" s="20"/>
      <c r="G424" s="20"/>
      <c r="H424" s="28"/>
      <c r="K424" s="28"/>
      <c r="N424" s="28"/>
    </row>
    <row r="425">
      <c r="E425" s="20"/>
      <c r="F425" s="20"/>
      <c r="G425" s="20"/>
      <c r="H425" s="28"/>
      <c r="K425" s="28"/>
      <c r="N425" s="28"/>
    </row>
    <row r="426">
      <c r="E426" s="20"/>
      <c r="F426" s="20"/>
      <c r="G426" s="20"/>
      <c r="H426" s="28"/>
      <c r="K426" s="28"/>
      <c r="N426" s="28"/>
    </row>
    <row r="427">
      <c r="E427" s="20"/>
      <c r="F427" s="20"/>
      <c r="G427" s="20"/>
      <c r="H427" s="28"/>
      <c r="K427" s="28"/>
      <c r="N427" s="28"/>
    </row>
    <row r="428">
      <c r="E428" s="20"/>
      <c r="F428" s="20"/>
      <c r="G428" s="20"/>
      <c r="H428" s="28"/>
      <c r="K428" s="28"/>
      <c r="N428" s="28"/>
    </row>
    <row r="429">
      <c r="E429" s="20"/>
      <c r="F429" s="20"/>
      <c r="G429" s="20"/>
      <c r="H429" s="28"/>
      <c r="K429" s="28"/>
      <c r="N429" s="28"/>
    </row>
    <row r="430">
      <c r="E430" s="20"/>
      <c r="F430" s="20"/>
      <c r="G430" s="20"/>
      <c r="H430" s="28"/>
      <c r="K430" s="28"/>
      <c r="N430" s="28"/>
    </row>
    <row r="431">
      <c r="E431" s="20"/>
      <c r="F431" s="20"/>
      <c r="G431" s="20"/>
      <c r="H431" s="28"/>
      <c r="K431" s="28"/>
      <c r="N431" s="28"/>
    </row>
    <row r="432">
      <c r="E432" s="20"/>
      <c r="F432" s="20"/>
      <c r="G432" s="20"/>
      <c r="H432" s="28"/>
      <c r="K432" s="28"/>
      <c r="N432" s="28"/>
    </row>
    <row r="433">
      <c r="E433" s="20"/>
      <c r="F433" s="20"/>
      <c r="G433" s="20"/>
      <c r="H433" s="28"/>
      <c r="K433" s="28"/>
      <c r="N433" s="28"/>
    </row>
    <row r="434">
      <c r="E434" s="20"/>
      <c r="F434" s="20"/>
      <c r="G434" s="20"/>
      <c r="H434" s="28"/>
      <c r="K434" s="28"/>
      <c r="N434" s="28"/>
    </row>
    <row r="435">
      <c r="E435" s="20"/>
      <c r="F435" s="20"/>
      <c r="G435" s="20"/>
      <c r="H435" s="28"/>
      <c r="K435" s="28"/>
      <c r="N435" s="28"/>
    </row>
    <row r="436">
      <c r="E436" s="20"/>
      <c r="F436" s="20"/>
      <c r="G436" s="20"/>
      <c r="H436" s="28"/>
      <c r="K436" s="28"/>
      <c r="N436" s="28"/>
    </row>
    <row r="437">
      <c r="E437" s="20"/>
      <c r="F437" s="20"/>
      <c r="G437" s="20"/>
      <c r="H437" s="28"/>
      <c r="K437" s="28"/>
      <c r="N437" s="28"/>
    </row>
    <row r="438">
      <c r="E438" s="20"/>
      <c r="F438" s="20"/>
      <c r="G438" s="20"/>
      <c r="H438" s="28"/>
      <c r="K438" s="28"/>
      <c r="N438" s="28"/>
    </row>
    <row r="439">
      <c r="E439" s="20"/>
      <c r="F439" s="20"/>
      <c r="G439" s="20"/>
      <c r="H439" s="28"/>
      <c r="K439" s="28"/>
      <c r="N439" s="28"/>
    </row>
    <row r="440">
      <c r="E440" s="20"/>
      <c r="F440" s="20"/>
      <c r="G440" s="20"/>
      <c r="H440" s="28"/>
      <c r="K440" s="28"/>
      <c r="N440" s="28"/>
    </row>
    <row r="441">
      <c r="E441" s="20"/>
      <c r="F441" s="20"/>
      <c r="G441" s="20"/>
      <c r="H441" s="28"/>
      <c r="K441" s="28"/>
      <c r="N441" s="28"/>
    </row>
    <row r="442">
      <c r="E442" s="20"/>
      <c r="F442" s="20"/>
      <c r="G442" s="20"/>
      <c r="H442" s="28"/>
      <c r="K442" s="28"/>
      <c r="N442" s="28"/>
    </row>
    <row r="443">
      <c r="E443" s="20"/>
      <c r="F443" s="20"/>
      <c r="G443" s="20"/>
      <c r="H443" s="28"/>
      <c r="K443" s="28"/>
      <c r="N443" s="28"/>
    </row>
    <row r="444">
      <c r="E444" s="20"/>
      <c r="F444" s="20"/>
      <c r="G444" s="20"/>
      <c r="H444" s="28"/>
      <c r="K444" s="28"/>
      <c r="N444" s="28"/>
    </row>
    <row r="445">
      <c r="E445" s="20"/>
      <c r="F445" s="20"/>
      <c r="G445" s="20"/>
      <c r="H445" s="28"/>
      <c r="K445" s="28"/>
      <c r="N445" s="28"/>
    </row>
    <row r="446">
      <c r="E446" s="20"/>
      <c r="F446" s="20"/>
      <c r="G446" s="20"/>
      <c r="H446" s="28"/>
      <c r="K446" s="28"/>
      <c r="N446" s="28"/>
    </row>
    <row r="447">
      <c r="E447" s="20"/>
      <c r="F447" s="20"/>
      <c r="G447" s="20"/>
      <c r="H447" s="28"/>
      <c r="K447" s="28"/>
      <c r="N447" s="28"/>
    </row>
    <row r="448">
      <c r="E448" s="20"/>
      <c r="F448" s="20"/>
      <c r="G448" s="20"/>
      <c r="H448" s="28"/>
      <c r="K448" s="28"/>
      <c r="N448" s="28"/>
    </row>
    <row r="449">
      <c r="E449" s="20"/>
      <c r="F449" s="20"/>
      <c r="G449" s="20"/>
      <c r="H449" s="28"/>
      <c r="K449" s="28"/>
      <c r="N449" s="28"/>
    </row>
    <row r="450">
      <c r="E450" s="20"/>
      <c r="F450" s="20"/>
      <c r="G450" s="20"/>
      <c r="H450" s="28"/>
      <c r="K450" s="28"/>
      <c r="N450" s="28"/>
    </row>
    <row r="451">
      <c r="E451" s="20"/>
      <c r="F451" s="20"/>
      <c r="G451" s="20"/>
      <c r="H451" s="28"/>
      <c r="K451" s="28"/>
      <c r="N451" s="28"/>
    </row>
    <row r="452">
      <c r="E452" s="20"/>
      <c r="F452" s="20"/>
      <c r="G452" s="20"/>
      <c r="H452" s="28"/>
      <c r="K452" s="28"/>
      <c r="N452" s="28"/>
    </row>
    <row r="453">
      <c r="E453" s="20"/>
      <c r="F453" s="20"/>
      <c r="G453" s="20"/>
      <c r="H453" s="28"/>
      <c r="K453" s="28"/>
      <c r="N453" s="28"/>
    </row>
    <row r="454">
      <c r="E454" s="20"/>
      <c r="F454" s="20"/>
      <c r="G454" s="20"/>
      <c r="H454" s="28"/>
      <c r="K454" s="28"/>
      <c r="N454" s="28"/>
    </row>
    <row r="455">
      <c r="E455" s="20"/>
      <c r="F455" s="20"/>
      <c r="G455" s="20"/>
      <c r="H455" s="28"/>
      <c r="K455" s="28"/>
      <c r="N455" s="28"/>
    </row>
    <row r="456">
      <c r="E456" s="20"/>
      <c r="F456" s="20"/>
      <c r="G456" s="20"/>
      <c r="H456" s="28"/>
      <c r="K456" s="28"/>
      <c r="N456" s="28"/>
    </row>
    <row r="457">
      <c r="E457" s="20"/>
      <c r="F457" s="20"/>
      <c r="G457" s="20"/>
      <c r="H457" s="28"/>
      <c r="K457" s="28"/>
      <c r="N457" s="28"/>
    </row>
    <row r="458">
      <c r="E458" s="20"/>
      <c r="F458" s="20"/>
      <c r="G458" s="20"/>
      <c r="H458" s="28"/>
      <c r="K458" s="28"/>
      <c r="N458" s="28"/>
    </row>
    <row r="459">
      <c r="E459" s="20"/>
      <c r="F459" s="20"/>
      <c r="G459" s="20"/>
      <c r="H459" s="28"/>
      <c r="K459" s="28"/>
      <c r="N459" s="28"/>
    </row>
    <row r="460">
      <c r="E460" s="20"/>
      <c r="F460" s="20"/>
      <c r="G460" s="20"/>
      <c r="H460" s="28"/>
      <c r="K460" s="28"/>
      <c r="N460" s="28"/>
    </row>
    <row r="461">
      <c r="E461" s="20"/>
      <c r="F461" s="20"/>
      <c r="G461" s="20"/>
      <c r="H461" s="28"/>
      <c r="K461" s="28"/>
      <c r="N461" s="28"/>
    </row>
    <row r="462">
      <c r="E462" s="20"/>
      <c r="F462" s="20"/>
      <c r="G462" s="20"/>
      <c r="H462" s="28"/>
      <c r="K462" s="28"/>
      <c r="N462" s="28"/>
    </row>
    <row r="463">
      <c r="E463" s="20"/>
      <c r="F463" s="20"/>
      <c r="G463" s="20"/>
      <c r="H463" s="28"/>
      <c r="K463" s="28"/>
      <c r="N463" s="28"/>
    </row>
    <row r="464">
      <c r="E464" s="20"/>
      <c r="F464" s="20"/>
      <c r="G464" s="20"/>
      <c r="H464" s="28"/>
      <c r="K464" s="28"/>
      <c r="N464" s="28"/>
    </row>
    <row r="465">
      <c r="E465" s="20"/>
      <c r="F465" s="20"/>
      <c r="G465" s="20"/>
      <c r="H465" s="28"/>
      <c r="K465" s="28"/>
      <c r="N465" s="28"/>
    </row>
    <row r="466">
      <c r="E466" s="20"/>
      <c r="F466" s="20"/>
      <c r="G466" s="20"/>
      <c r="H466" s="28"/>
      <c r="K466" s="28"/>
      <c r="N466" s="28"/>
    </row>
    <row r="467">
      <c r="E467" s="20"/>
      <c r="F467" s="20"/>
      <c r="G467" s="20"/>
      <c r="H467" s="28"/>
      <c r="K467" s="28"/>
      <c r="N467" s="28"/>
    </row>
    <row r="468">
      <c r="E468" s="20"/>
      <c r="F468" s="20"/>
      <c r="G468" s="20"/>
      <c r="H468" s="28"/>
      <c r="K468" s="28"/>
      <c r="N468" s="28"/>
    </row>
    <row r="469">
      <c r="E469" s="20"/>
      <c r="F469" s="20"/>
      <c r="G469" s="20"/>
      <c r="H469" s="28"/>
      <c r="K469" s="28"/>
      <c r="N469" s="28"/>
    </row>
    <row r="470">
      <c r="E470" s="20"/>
      <c r="F470" s="20"/>
      <c r="G470" s="20"/>
      <c r="H470" s="28"/>
      <c r="K470" s="28"/>
      <c r="N470" s="28"/>
    </row>
    <row r="471">
      <c r="E471" s="20"/>
      <c r="F471" s="20"/>
      <c r="G471" s="20"/>
      <c r="H471" s="28"/>
      <c r="K471" s="28"/>
      <c r="N471" s="28"/>
    </row>
    <row r="472">
      <c r="E472" s="20"/>
      <c r="F472" s="20"/>
      <c r="G472" s="20"/>
      <c r="H472" s="28"/>
      <c r="K472" s="28"/>
      <c r="N472" s="28"/>
    </row>
    <row r="473">
      <c r="E473" s="20"/>
      <c r="F473" s="20"/>
      <c r="G473" s="20"/>
      <c r="H473" s="28"/>
      <c r="K473" s="28"/>
      <c r="N473" s="28"/>
    </row>
    <row r="474">
      <c r="E474" s="20"/>
      <c r="F474" s="20"/>
      <c r="G474" s="20"/>
      <c r="H474" s="28"/>
      <c r="K474" s="28"/>
      <c r="N474" s="28"/>
    </row>
    <row r="475">
      <c r="E475" s="20"/>
      <c r="F475" s="20"/>
      <c r="G475" s="20"/>
      <c r="H475" s="28"/>
      <c r="K475" s="28"/>
      <c r="N475" s="28"/>
    </row>
    <row r="476">
      <c r="E476" s="20"/>
      <c r="F476" s="20"/>
      <c r="G476" s="20"/>
      <c r="H476" s="28"/>
      <c r="K476" s="28"/>
      <c r="N476" s="28"/>
    </row>
    <row r="477">
      <c r="E477" s="20"/>
      <c r="F477" s="20"/>
      <c r="G477" s="20"/>
      <c r="H477" s="28"/>
      <c r="K477" s="28"/>
      <c r="N477" s="28"/>
    </row>
    <row r="478">
      <c r="E478" s="20"/>
      <c r="F478" s="20"/>
      <c r="G478" s="20"/>
      <c r="H478" s="28"/>
      <c r="K478" s="28"/>
      <c r="N478" s="28"/>
    </row>
    <row r="479">
      <c r="E479" s="20"/>
      <c r="F479" s="20"/>
      <c r="G479" s="20"/>
      <c r="H479" s="28"/>
      <c r="K479" s="28"/>
      <c r="N479" s="28"/>
    </row>
    <row r="480">
      <c r="E480" s="20"/>
      <c r="F480" s="20"/>
      <c r="G480" s="20"/>
      <c r="H480" s="28"/>
      <c r="K480" s="28"/>
      <c r="N480" s="28"/>
    </row>
    <row r="481">
      <c r="E481" s="20"/>
      <c r="F481" s="20"/>
      <c r="G481" s="20"/>
      <c r="H481" s="28"/>
      <c r="K481" s="28"/>
      <c r="N481" s="28"/>
    </row>
    <row r="482">
      <c r="E482" s="20"/>
      <c r="F482" s="20"/>
      <c r="G482" s="20"/>
      <c r="H482" s="28"/>
      <c r="K482" s="28"/>
      <c r="N482" s="28"/>
    </row>
    <row r="483">
      <c r="E483" s="20"/>
      <c r="F483" s="20"/>
      <c r="G483" s="20"/>
      <c r="H483" s="28"/>
      <c r="K483" s="28"/>
      <c r="N483" s="28"/>
    </row>
    <row r="484">
      <c r="E484" s="20"/>
      <c r="F484" s="20"/>
      <c r="G484" s="20"/>
      <c r="H484" s="28"/>
      <c r="K484" s="28"/>
      <c r="N484" s="28"/>
    </row>
    <row r="485">
      <c r="E485" s="20"/>
      <c r="F485" s="20"/>
      <c r="G485" s="20"/>
      <c r="H485" s="28"/>
      <c r="K485" s="28"/>
      <c r="N485" s="28"/>
    </row>
    <row r="486">
      <c r="E486" s="20"/>
      <c r="F486" s="20"/>
      <c r="G486" s="20"/>
      <c r="H486" s="28"/>
      <c r="K486" s="28"/>
      <c r="N486" s="28"/>
    </row>
    <row r="487">
      <c r="E487" s="20"/>
      <c r="F487" s="20"/>
      <c r="G487" s="20"/>
      <c r="H487" s="28"/>
      <c r="K487" s="28"/>
      <c r="N487" s="28"/>
    </row>
    <row r="488">
      <c r="E488" s="20"/>
      <c r="F488" s="20"/>
      <c r="G488" s="20"/>
      <c r="H488" s="28"/>
      <c r="K488" s="28"/>
      <c r="N488" s="28"/>
    </row>
    <row r="489">
      <c r="E489" s="20"/>
      <c r="F489" s="20"/>
      <c r="G489" s="20"/>
      <c r="H489" s="28"/>
      <c r="K489" s="28"/>
      <c r="N489" s="28"/>
    </row>
    <row r="490">
      <c r="E490" s="20"/>
      <c r="F490" s="20"/>
      <c r="G490" s="20"/>
      <c r="H490" s="28"/>
      <c r="K490" s="28"/>
      <c r="N490" s="28"/>
    </row>
    <row r="491">
      <c r="E491" s="20"/>
      <c r="F491" s="20"/>
      <c r="G491" s="20"/>
      <c r="H491" s="28"/>
      <c r="K491" s="28"/>
      <c r="N491" s="28"/>
    </row>
    <row r="492">
      <c r="E492" s="20"/>
      <c r="F492" s="20"/>
      <c r="G492" s="20"/>
      <c r="H492" s="28"/>
      <c r="K492" s="28"/>
      <c r="N492" s="28"/>
    </row>
    <row r="493">
      <c r="E493" s="20"/>
      <c r="F493" s="20"/>
      <c r="G493" s="20"/>
      <c r="H493" s="28"/>
      <c r="K493" s="28"/>
      <c r="N493" s="28"/>
    </row>
    <row r="494">
      <c r="E494" s="20"/>
      <c r="F494" s="20"/>
      <c r="G494" s="20"/>
      <c r="H494" s="28"/>
      <c r="K494" s="28"/>
      <c r="N494" s="28"/>
    </row>
    <row r="495">
      <c r="E495" s="20"/>
      <c r="F495" s="20"/>
      <c r="G495" s="20"/>
      <c r="H495" s="28"/>
      <c r="K495" s="28"/>
      <c r="N495" s="28"/>
    </row>
    <row r="496">
      <c r="E496" s="20"/>
      <c r="F496" s="20"/>
      <c r="G496" s="20"/>
      <c r="H496" s="28"/>
      <c r="K496" s="28"/>
      <c r="N496" s="28"/>
    </row>
    <row r="497">
      <c r="E497" s="20"/>
      <c r="F497" s="20"/>
      <c r="G497" s="20"/>
      <c r="H497" s="28"/>
      <c r="K497" s="28"/>
      <c r="N497" s="28"/>
    </row>
    <row r="498">
      <c r="E498" s="20"/>
      <c r="F498" s="20"/>
      <c r="G498" s="20"/>
      <c r="H498" s="28"/>
      <c r="K498" s="28"/>
      <c r="N498" s="28"/>
    </row>
    <row r="499">
      <c r="E499" s="20"/>
      <c r="F499" s="20"/>
      <c r="G499" s="20"/>
      <c r="H499" s="28"/>
      <c r="K499" s="28"/>
      <c r="N499" s="28"/>
    </row>
    <row r="500">
      <c r="E500" s="20"/>
      <c r="F500" s="20"/>
      <c r="G500" s="20"/>
      <c r="H500" s="28"/>
      <c r="K500" s="28"/>
      <c r="N500" s="28"/>
    </row>
    <row r="501">
      <c r="E501" s="20"/>
      <c r="F501" s="20"/>
      <c r="G501" s="20"/>
      <c r="H501" s="28"/>
      <c r="K501" s="28"/>
      <c r="N501" s="28"/>
    </row>
    <row r="502">
      <c r="E502" s="20"/>
      <c r="F502" s="20"/>
      <c r="G502" s="20"/>
      <c r="H502" s="28"/>
      <c r="K502" s="28"/>
      <c r="N502" s="28"/>
    </row>
    <row r="503">
      <c r="E503" s="20"/>
      <c r="F503" s="20"/>
      <c r="G503" s="20"/>
      <c r="H503" s="28"/>
      <c r="K503" s="28"/>
      <c r="N503" s="28"/>
    </row>
    <row r="504">
      <c r="E504" s="20"/>
      <c r="F504" s="20"/>
      <c r="G504" s="20"/>
      <c r="H504" s="28"/>
      <c r="K504" s="28"/>
      <c r="N504" s="28"/>
    </row>
    <row r="505">
      <c r="E505" s="20"/>
      <c r="F505" s="20"/>
      <c r="G505" s="20"/>
      <c r="H505" s="28"/>
      <c r="K505" s="28"/>
      <c r="N505" s="28"/>
    </row>
    <row r="506">
      <c r="E506" s="20"/>
      <c r="F506" s="20"/>
      <c r="G506" s="20"/>
      <c r="H506" s="28"/>
      <c r="K506" s="28"/>
      <c r="N506" s="28"/>
    </row>
    <row r="507">
      <c r="E507" s="20"/>
      <c r="F507" s="20"/>
      <c r="G507" s="20"/>
      <c r="H507" s="28"/>
      <c r="K507" s="28"/>
      <c r="N507" s="28"/>
    </row>
    <row r="508">
      <c r="E508" s="20"/>
      <c r="F508" s="20"/>
      <c r="G508" s="20"/>
      <c r="H508" s="28"/>
      <c r="K508" s="28"/>
      <c r="N508" s="28"/>
    </row>
    <row r="509">
      <c r="E509" s="20"/>
      <c r="F509" s="20"/>
      <c r="G509" s="20"/>
      <c r="H509" s="28"/>
      <c r="K509" s="28"/>
      <c r="N509" s="28"/>
    </row>
    <row r="510">
      <c r="E510" s="20"/>
      <c r="F510" s="20"/>
      <c r="G510" s="20"/>
      <c r="H510" s="28"/>
      <c r="K510" s="28"/>
      <c r="N510" s="28"/>
    </row>
    <row r="511">
      <c r="E511" s="20"/>
      <c r="F511" s="20"/>
      <c r="G511" s="20"/>
      <c r="H511" s="28"/>
      <c r="K511" s="28"/>
      <c r="N511" s="28"/>
    </row>
    <row r="512">
      <c r="E512" s="20"/>
      <c r="F512" s="20"/>
      <c r="G512" s="20"/>
      <c r="H512" s="28"/>
      <c r="K512" s="28"/>
      <c r="N512" s="28"/>
    </row>
    <row r="513">
      <c r="E513" s="20"/>
      <c r="F513" s="20"/>
      <c r="G513" s="20"/>
      <c r="H513" s="28"/>
      <c r="K513" s="28"/>
      <c r="N513" s="28"/>
    </row>
    <row r="514">
      <c r="E514" s="20"/>
      <c r="F514" s="20"/>
      <c r="G514" s="20"/>
      <c r="H514" s="28"/>
      <c r="K514" s="28"/>
      <c r="N514" s="28"/>
    </row>
    <row r="515">
      <c r="E515" s="20"/>
      <c r="F515" s="20"/>
      <c r="G515" s="20"/>
      <c r="H515" s="28"/>
      <c r="K515" s="28"/>
      <c r="N515" s="28"/>
    </row>
    <row r="516">
      <c r="E516" s="20"/>
      <c r="F516" s="20"/>
      <c r="G516" s="20"/>
      <c r="H516" s="28"/>
      <c r="K516" s="28"/>
      <c r="N516" s="28"/>
    </row>
    <row r="517">
      <c r="E517" s="20"/>
      <c r="F517" s="20"/>
      <c r="G517" s="20"/>
      <c r="H517" s="28"/>
      <c r="K517" s="28"/>
      <c r="N517" s="28"/>
    </row>
    <row r="518">
      <c r="E518" s="20"/>
      <c r="F518" s="20"/>
      <c r="G518" s="20"/>
      <c r="H518" s="28"/>
      <c r="K518" s="28"/>
      <c r="N518" s="28"/>
    </row>
    <row r="519">
      <c r="E519" s="20"/>
      <c r="F519" s="20"/>
      <c r="G519" s="20"/>
      <c r="H519" s="28"/>
      <c r="K519" s="28"/>
      <c r="N519" s="28"/>
    </row>
    <row r="520">
      <c r="E520" s="20"/>
      <c r="F520" s="20"/>
      <c r="G520" s="20"/>
      <c r="H520" s="28"/>
      <c r="K520" s="28"/>
      <c r="N520" s="28"/>
    </row>
    <row r="521">
      <c r="E521" s="20"/>
      <c r="F521" s="20"/>
      <c r="G521" s="20"/>
      <c r="H521" s="28"/>
      <c r="K521" s="28"/>
      <c r="N521" s="28"/>
    </row>
    <row r="522">
      <c r="E522" s="20"/>
      <c r="F522" s="20"/>
      <c r="G522" s="20"/>
      <c r="H522" s="28"/>
      <c r="K522" s="28"/>
      <c r="N522" s="28"/>
    </row>
    <row r="523">
      <c r="E523" s="20"/>
      <c r="F523" s="20"/>
      <c r="G523" s="20"/>
      <c r="H523" s="28"/>
      <c r="K523" s="28"/>
      <c r="N523" s="28"/>
    </row>
    <row r="524">
      <c r="E524" s="20"/>
      <c r="F524" s="20"/>
      <c r="G524" s="20"/>
      <c r="H524" s="28"/>
      <c r="K524" s="28"/>
      <c r="N524" s="28"/>
    </row>
    <row r="525">
      <c r="E525" s="20"/>
      <c r="F525" s="20"/>
      <c r="G525" s="20"/>
      <c r="H525" s="28"/>
      <c r="K525" s="28"/>
      <c r="N525" s="28"/>
    </row>
    <row r="526">
      <c r="E526" s="20"/>
      <c r="F526" s="20"/>
      <c r="G526" s="20"/>
      <c r="H526" s="28"/>
      <c r="K526" s="28"/>
      <c r="N526" s="28"/>
    </row>
    <row r="527">
      <c r="E527" s="20"/>
      <c r="F527" s="20"/>
      <c r="G527" s="20"/>
      <c r="H527" s="28"/>
      <c r="K527" s="28"/>
      <c r="N527" s="28"/>
    </row>
    <row r="528">
      <c r="E528" s="20"/>
      <c r="F528" s="20"/>
      <c r="G528" s="20"/>
      <c r="H528" s="28"/>
      <c r="K528" s="28"/>
      <c r="N528" s="28"/>
    </row>
    <row r="529">
      <c r="E529" s="20"/>
      <c r="F529" s="20"/>
      <c r="G529" s="20"/>
      <c r="H529" s="28"/>
      <c r="K529" s="28"/>
      <c r="N529" s="28"/>
    </row>
    <row r="530">
      <c r="E530" s="20"/>
      <c r="F530" s="20"/>
      <c r="G530" s="20"/>
      <c r="H530" s="28"/>
      <c r="K530" s="28"/>
      <c r="N530" s="28"/>
    </row>
    <row r="531">
      <c r="E531" s="20"/>
      <c r="F531" s="20"/>
      <c r="G531" s="20"/>
      <c r="H531" s="28"/>
      <c r="K531" s="28"/>
      <c r="N531" s="28"/>
    </row>
    <row r="532">
      <c r="E532" s="20"/>
      <c r="F532" s="20"/>
      <c r="G532" s="20"/>
      <c r="H532" s="28"/>
      <c r="K532" s="28"/>
      <c r="N532" s="28"/>
    </row>
    <row r="533">
      <c r="E533" s="20"/>
      <c r="F533" s="20"/>
      <c r="G533" s="20"/>
      <c r="H533" s="28"/>
      <c r="K533" s="28"/>
      <c r="N533" s="28"/>
    </row>
    <row r="534">
      <c r="E534" s="20"/>
      <c r="F534" s="20"/>
      <c r="G534" s="20"/>
      <c r="H534" s="28"/>
      <c r="K534" s="28"/>
      <c r="N534" s="28"/>
    </row>
    <row r="535">
      <c r="E535" s="20"/>
      <c r="F535" s="20"/>
      <c r="G535" s="20"/>
      <c r="H535" s="28"/>
      <c r="K535" s="28"/>
      <c r="N535" s="28"/>
    </row>
    <row r="536">
      <c r="E536" s="20"/>
      <c r="F536" s="20"/>
      <c r="G536" s="20"/>
      <c r="H536" s="28"/>
      <c r="K536" s="28"/>
      <c r="N536" s="28"/>
    </row>
    <row r="537">
      <c r="E537" s="20"/>
      <c r="F537" s="20"/>
      <c r="G537" s="20"/>
      <c r="H537" s="28"/>
      <c r="K537" s="28"/>
      <c r="N537" s="28"/>
    </row>
    <row r="538">
      <c r="E538" s="20"/>
      <c r="F538" s="20"/>
      <c r="G538" s="20"/>
      <c r="H538" s="28"/>
      <c r="K538" s="28"/>
      <c r="N538" s="28"/>
    </row>
    <row r="539">
      <c r="E539" s="20"/>
      <c r="F539" s="20"/>
      <c r="G539" s="20"/>
      <c r="H539" s="28"/>
      <c r="K539" s="28"/>
      <c r="N539" s="28"/>
    </row>
    <row r="540">
      <c r="E540" s="20"/>
      <c r="F540" s="20"/>
      <c r="G540" s="20"/>
      <c r="H540" s="28"/>
      <c r="K540" s="28"/>
      <c r="N540" s="28"/>
    </row>
    <row r="541">
      <c r="E541" s="20"/>
      <c r="F541" s="20"/>
      <c r="G541" s="20"/>
      <c r="H541" s="28"/>
      <c r="K541" s="28"/>
      <c r="N541" s="28"/>
    </row>
    <row r="542">
      <c r="E542" s="20"/>
      <c r="F542" s="20"/>
      <c r="G542" s="20"/>
      <c r="H542" s="28"/>
      <c r="K542" s="28"/>
      <c r="N542" s="28"/>
    </row>
    <row r="543">
      <c r="E543" s="20"/>
      <c r="F543" s="20"/>
      <c r="G543" s="20"/>
      <c r="H543" s="28"/>
      <c r="K543" s="28"/>
      <c r="N543" s="28"/>
    </row>
    <row r="544">
      <c r="E544" s="20"/>
      <c r="F544" s="20"/>
      <c r="G544" s="20"/>
      <c r="H544" s="28"/>
      <c r="K544" s="28"/>
      <c r="N544" s="28"/>
    </row>
    <row r="545">
      <c r="E545" s="20"/>
      <c r="F545" s="20"/>
      <c r="G545" s="20"/>
      <c r="H545" s="28"/>
      <c r="K545" s="28"/>
      <c r="N545" s="28"/>
    </row>
    <row r="546">
      <c r="E546" s="20"/>
      <c r="F546" s="20"/>
      <c r="G546" s="20"/>
      <c r="H546" s="28"/>
      <c r="K546" s="28"/>
      <c r="N546" s="28"/>
    </row>
    <row r="547">
      <c r="E547" s="20"/>
      <c r="F547" s="20"/>
      <c r="G547" s="20"/>
      <c r="H547" s="28"/>
      <c r="K547" s="28"/>
      <c r="N547" s="28"/>
    </row>
    <row r="548">
      <c r="E548" s="20"/>
      <c r="F548" s="20"/>
      <c r="G548" s="20"/>
      <c r="H548" s="28"/>
      <c r="K548" s="28"/>
      <c r="N548" s="28"/>
    </row>
    <row r="549">
      <c r="E549" s="20"/>
      <c r="F549" s="20"/>
      <c r="G549" s="20"/>
      <c r="H549" s="28"/>
      <c r="K549" s="28"/>
      <c r="N549" s="28"/>
    </row>
    <row r="550">
      <c r="E550" s="20"/>
      <c r="F550" s="20"/>
      <c r="G550" s="20"/>
      <c r="H550" s="28"/>
      <c r="K550" s="28"/>
      <c r="N550" s="28"/>
    </row>
    <row r="551">
      <c r="E551" s="20"/>
      <c r="F551" s="20"/>
      <c r="G551" s="20"/>
      <c r="H551" s="28"/>
      <c r="K551" s="28"/>
      <c r="N551" s="28"/>
    </row>
    <row r="552">
      <c r="E552" s="20"/>
      <c r="F552" s="20"/>
      <c r="G552" s="20"/>
      <c r="H552" s="28"/>
      <c r="K552" s="28"/>
      <c r="N552" s="28"/>
    </row>
    <row r="553">
      <c r="E553" s="20"/>
      <c r="F553" s="20"/>
      <c r="G553" s="20"/>
      <c r="H553" s="28"/>
      <c r="K553" s="28"/>
      <c r="N553" s="28"/>
    </row>
    <row r="554">
      <c r="E554" s="20"/>
      <c r="F554" s="20"/>
      <c r="G554" s="20"/>
      <c r="H554" s="28"/>
      <c r="K554" s="28"/>
      <c r="N554" s="28"/>
    </row>
    <row r="555">
      <c r="E555" s="20"/>
      <c r="F555" s="20"/>
      <c r="G555" s="20"/>
      <c r="H555" s="28"/>
      <c r="K555" s="28"/>
      <c r="N555" s="28"/>
    </row>
    <row r="556">
      <c r="E556" s="20"/>
      <c r="F556" s="20"/>
      <c r="G556" s="20"/>
      <c r="H556" s="28"/>
      <c r="K556" s="28"/>
      <c r="N556" s="28"/>
    </row>
    <row r="557">
      <c r="E557" s="20"/>
      <c r="F557" s="20"/>
      <c r="G557" s="20"/>
      <c r="H557" s="28"/>
      <c r="K557" s="28"/>
      <c r="N557" s="28"/>
    </row>
    <row r="558">
      <c r="E558" s="20"/>
      <c r="F558" s="20"/>
      <c r="G558" s="20"/>
      <c r="H558" s="28"/>
      <c r="K558" s="28"/>
      <c r="N558" s="28"/>
    </row>
    <row r="559">
      <c r="E559" s="20"/>
      <c r="F559" s="20"/>
      <c r="G559" s="20"/>
      <c r="H559" s="28"/>
      <c r="K559" s="28"/>
      <c r="N559" s="28"/>
    </row>
    <row r="560">
      <c r="E560" s="20"/>
      <c r="F560" s="20"/>
      <c r="G560" s="20"/>
      <c r="H560" s="28"/>
      <c r="K560" s="28"/>
      <c r="N560" s="28"/>
    </row>
    <row r="561">
      <c r="E561" s="20"/>
      <c r="F561" s="20"/>
      <c r="G561" s="20"/>
      <c r="H561" s="28"/>
      <c r="K561" s="28"/>
      <c r="N561" s="28"/>
    </row>
    <row r="562">
      <c r="E562" s="20"/>
      <c r="F562" s="20"/>
      <c r="G562" s="20"/>
      <c r="H562" s="28"/>
      <c r="K562" s="28"/>
      <c r="N562" s="28"/>
    </row>
    <row r="563">
      <c r="E563" s="20"/>
      <c r="F563" s="20"/>
      <c r="G563" s="20"/>
      <c r="H563" s="28"/>
      <c r="K563" s="28"/>
      <c r="N563" s="28"/>
    </row>
    <row r="564">
      <c r="E564" s="20"/>
      <c r="F564" s="20"/>
      <c r="G564" s="20"/>
      <c r="H564" s="28"/>
      <c r="K564" s="28"/>
      <c r="N564" s="28"/>
    </row>
    <row r="565">
      <c r="E565" s="20"/>
      <c r="F565" s="20"/>
      <c r="G565" s="20"/>
      <c r="H565" s="28"/>
      <c r="K565" s="28"/>
      <c r="N565" s="28"/>
    </row>
    <row r="566">
      <c r="E566" s="20"/>
      <c r="F566" s="20"/>
      <c r="G566" s="20"/>
      <c r="H566" s="28"/>
      <c r="K566" s="28"/>
      <c r="N566" s="28"/>
    </row>
    <row r="567">
      <c r="E567" s="20"/>
      <c r="F567" s="20"/>
      <c r="G567" s="20"/>
      <c r="H567" s="28"/>
      <c r="K567" s="28"/>
      <c r="N567" s="28"/>
    </row>
    <row r="568">
      <c r="E568" s="20"/>
      <c r="F568" s="20"/>
      <c r="G568" s="20"/>
      <c r="H568" s="28"/>
      <c r="K568" s="28"/>
      <c r="N568" s="28"/>
    </row>
    <row r="569">
      <c r="E569" s="20"/>
      <c r="F569" s="20"/>
      <c r="G569" s="20"/>
      <c r="H569" s="28"/>
      <c r="K569" s="28"/>
      <c r="N569" s="28"/>
    </row>
    <row r="570">
      <c r="E570" s="20"/>
      <c r="F570" s="20"/>
      <c r="G570" s="20"/>
      <c r="H570" s="28"/>
      <c r="K570" s="28"/>
      <c r="N570" s="28"/>
    </row>
    <row r="571">
      <c r="E571" s="20"/>
      <c r="F571" s="20"/>
      <c r="G571" s="20"/>
      <c r="H571" s="28"/>
      <c r="K571" s="28"/>
      <c r="N571" s="28"/>
    </row>
    <row r="572">
      <c r="E572" s="20"/>
      <c r="F572" s="20"/>
      <c r="G572" s="20"/>
      <c r="H572" s="28"/>
      <c r="K572" s="28"/>
      <c r="N572" s="28"/>
    </row>
    <row r="573">
      <c r="E573" s="20"/>
      <c r="F573" s="20"/>
      <c r="G573" s="20"/>
      <c r="H573" s="28"/>
      <c r="K573" s="28"/>
      <c r="N573" s="28"/>
    </row>
    <row r="574">
      <c r="E574" s="20"/>
      <c r="F574" s="20"/>
      <c r="G574" s="20"/>
      <c r="H574" s="28"/>
      <c r="K574" s="28"/>
      <c r="N574" s="28"/>
    </row>
    <row r="575">
      <c r="E575" s="20"/>
      <c r="F575" s="20"/>
      <c r="G575" s="20"/>
      <c r="H575" s="28"/>
      <c r="K575" s="28"/>
      <c r="N575" s="28"/>
    </row>
    <row r="576">
      <c r="E576" s="20"/>
      <c r="F576" s="20"/>
      <c r="G576" s="20"/>
      <c r="H576" s="28"/>
      <c r="K576" s="28"/>
      <c r="N576" s="28"/>
    </row>
    <row r="577">
      <c r="E577" s="20"/>
      <c r="F577" s="20"/>
      <c r="G577" s="20"/>
      <c r="H577" s="28"/>
      <c r="K577" s="28"/>
      <c r="N577" s="28"/>
    </row>
    <row r="578">
      <c r="E578" s="20"/>
      <c r="F578" s="20"/>
      <c r="G578" s="20"/>
      <c r="H578" s="28"/>
      <c r="K578" s="28"/>
      <c r="N578" s="28"/>
    </row>
    <row r="579">
      <c r="E579" s="20"/>
      <c r="F579" s="20"/>
      <c r="G579" s="20"/>
      <c r="H579" s="28"/>
      <c r="K579" s="28"/>
      <c r="N579" s="28"/>
    </row>
    <row r="580">
      <c r="E580" s="20"/>
      <c r="F580" s="20"/>
      <c r="G580" s="20"/>
      <c r="H580" s="28"/>
      <c r="K580" s="28"/>
      <c r="N580" s="28"/>
    </row>
    <row r="581">
      <c r="E581" s="20"/>
      <c r="F581" s="20"/>
      <c r="G581" s="20"/>
      <c r="H581" s="28"/>
      <c r="K581" s="28"/>
      <c r="N581" s="28"/>
    </row>
    <row r="582">
      <c r="E582" s="20"/>
      <c r="F582" s="20"/>
      <c r="G582" s="20"/>
      <c r="H582" s="28"/>
      <c r="K582" s="28"/>
      <c r="N582" s="28"/>
    </row>
    <row r="583">
      <c r="E583" s="20"/>
      <c r="F583" s="20"/>
      <c r="G583" s="20"/>
      <c r="H583" s="28"/>
      <c r="K583" s="28"/>
      <c r="N583" s="28"/>
    </row>
    <row r="584">
      <c r="E584" s="20"/>
      <c r="F584" s="20"/>
      <c r="G584" s="20"/>
      <c r="H584" s="28"/>
      <c r="K584" s="28"/>
      <c r="N584" s="28"/>
    </row>
    <row r="585">
      <c r="E585" s="20"/>
      <c r="F585" s="20"/>
      <c r="G585" s="20"/>
      <c r="H585" s="28"/>
      <c r="K585" s="28"/>
      <c r="N585" s="28"/>
    </row>
    <row r="586">
      <c r="E586" s="20"/>
      <c r="F586" s="20"/>
      <c r="G586" s="20"/>
      <c r="H586" s="28"/>
      <c r="K586" s="28"/>
      <c r="N586" s="28"/>
    </row>
    <row r="587">
      <c r="E587" s="20"/>
      <c r="F587" s="20"/>
      <c r="G587" s="20"/>
      <c r="H587" s="28"/>
      <c r="K587" s="28"/>
      <c r="N587" s="28"/>
    </row>
    <row r="588">
      <c r="E588" s="20"/>
      <c r="F588" s="20"/>
      <c r="G588" s="20"/>
      <c r="H588" s="28"/>
      <c r="K588" s="28"/>
      <c r="N588" s="28"/>
    </row>
    <row r="589">
      <c r="E589" s="20"/>
      <c r="F589" s="20"/>
      <c r="G589" s="20"/>
      <c r="H589" s="28"/>
      <c r="K589" s="28"/>
      <c r="N589" s="28"/>
    </row>
    <row r="590">
      <c r="E590" s="20"/>
      <c r="F590" s="20"/>
      <c r="G590" s="20"/>
      <c r="H590" s="28"/>
      <c r="K590" s="28"/>
      <c r="N590" s="28"/>
    </row>
    <row r="591">
      <c r="E591" s="20"/>
      <c r="F591" s="20"/>
      <c r="G591" s="20"/>
      <c r="H591" s="28"/>
      <c r="K591" s="28"/>
      <c r="N591" s="28"/>
    </row>
    <row r="592">
      <c r="E592" s="20"/>
      <c r="F592" s="20"/>
      <c r="G592" s="20"/>
      <c r="H592" s="28"/>
      <c r="K592" s="28"/>
      <c r="N592" s="28"/>
    </row>
    <row r="593">
      <c r="E593" s="20"/>
      <c r="F593" s="20"/>
      <c r="G593" s="20"/>
      <c r="H593" s="28"/>
      <c r="K593" s="28"/>
      <c r="N593" s="28"/>
    </row>
    <row r="594">
      <c r="E594" s="20"/>
      <c r="F594" s="20"/>
      <c r="G594" s="20"/>
      <c r="H594" s="28"/>
      <c r="K594" s="28"/>
      <c r="N594" s="28"/>
    </row>
    <row r="595">
      <c r="E595" s="20"/>
      <c r="F595" s="20"/>
      <c r="G595" s="20"/>
      <c r="H595" s="28"/>
      <c r="K595" s="28"/>
      <c r="N595" s="28"/>
    </row>
    <row r="596">
      <c r="E596" s="20"/>
      <c r="F596" s="20"/>
      <c r="G596" s="20"/>
      <c r="H596" s="28"/>
      <c r="K596" s="28"/>
      <c r="N596" s="28"/>
    </row>
    <row r="597">
      <c r="E597" s="20"/>
      <c r="F597" s="20"/>
      <c r="G597" s="20"/>
      <c r="H597" s="28"/>
      <c r="K597" s="28"/>
      <c r="N597" s="28"/>
    </row>
    <row r="598">
      <c r="E598" s="20"/>
      <c r="F598" s="20"/>
      <c r="G598" s="20"/>
      <c r="H598" s="28"/>
      <c r="K598" s="28"/>
      <c r="N598" s="28"/>
    </row>
    <row r="599">
      <c r="E599" s="20"/>
      <c r="F599" s="20"/>
      <c r="G599" s="20"/>
      <c r="H599" s="28"/>
      <c r="K599" s="28"/>
      <c r="N599" s="28"/>
    </row>
    <row r="600">
      <c r="E600" s="20"/>
      <c r="F600" s="20"/>
      <c r="G600" s="20"/>
      <c r="H600" s="28"/>
      <c r="K600" s="28"/>
      <c r="N600" s="28"/>
    </row>
    <row r="601">
      <c r="E601" s="20"/>
      <c r="F601" s="20"/>
      <c r="G601" s="20"/>
      <c r="H601" s="28"/>
      <c r="K601" s="28"/>
      <c r="N601" s="28"/>
    </row>
    <row r="602">
      <c r="E602" s="20"/>
      <c r="F602" s="20"/>
      <c r="G602" s="20"/>
      <c r="H602" s="28"/>
      <c r="K602" s="28"/>
      <c r="N602" s="28"/>
    </row>
    <row r="603">
      <c r="E603" s="20"/>
      <c r="F603" s="20"/>
      <c r="G603" s="20"/>
      <c r="H603" s="28"/>
      <c r="K603" s="28"/>
      <c r="N603" s="28"/>
    </row>
    <row r="604">
      <c r="E604" s="20"/>
      <c r="F604" s="20"/>
      <c r="G604" s="20"/>
      <c r="H604" s="28"/>
      <c r="K604" s="28"/>
      <c r="N604" s="28"/>
    </row>
    <row r="605">
      <c r="E605" s="20"/>
      <c r="F605" s="20"/>
      <c r="G605" s="20"/>
      <c r="H605" s="28"/>
      <c r="K605" s="28"/>
      <c r="N605" s="28"/>
    </row>
    <row r="606">
      <c r="E606" s="20"/>
      <c r="F606" s="20"/>
      <c r="G606" s="20"/>
      <c r="H606" s="28"/>
      <c r="K606" s="28"/>
      <c r="N606" s="28"/>
    </row>
    <row r="607">
      <c r="E607" s="20"/>
      <c r="F607" s="20"/>
      <c r="G607" s="20"/>
      <c r="H607" s="28"/>
      <c r="K607" s="28"/>
      <c r="N607" s="28"/>
    </row>
    <row r="608">
      <c r="E608" s="20"/>
      <c r="F608" s="20"/>
      <c r="G608" s="20"/>
      <c r="H608" s="28"/>
      <c r="K608" s="28"/>
      <c r="N608" s="28"/>
    </row>
    <row r="609">
      <c r="E609" s="20"/>
      <c r="F609" s="20"/>
      <c r="G609" s="20"/>
      <c r="H609" s="28"/>
      <c r="K609" s="28"/>
      <c r="N609" s="28"/>
    </row>
    <row r="610">
      <c r="E610" s="20"/>
      <c r="F610" s="20"/>
      <c r="G610" s="20"/>
      <c r="H610" s="28"/>
      <c r="K610" s="28"/>
      <c r="N610" s="28"/>
    </row>
    <row r="611">
      <c r="E611" s="20"/>
      <c r="F611" s="20"/>
      <c r="G611" s="20"/>
      <c r="H611" s="28"/>
      <c r="K611" s="28"/>
      <c r="N611" s="28"/>
    </row>
    <row r="612">
      <c r="E612" s="20"/>
      <c r="F612" s="20"/>
      <c r="G612" s="20"/>
      <c r="H612" s="28"/>
      <c r="K612" s="28"/>
      <c r="N612" s="28"/>
    </row>
    <row r="613">
      <c r="E613" s="20"/>
      <c r="F613" s="20"/>
      <c r="G613" s="20"/>
      <c r="H613" s="28"/>
      <c r="K613" s="28"/>
      <c r="N613" s="28"/>
    </row>
    <row r="614">
      <c r="E614" s="20"/>
      <c r="F614" s="20"/>
      <c r="G614" s="20"/>
      <c r="H614" s="28"/>
      <c r="K614" s="28"/>
      <c r="N614" s="28"/>
    </row>
    <row r="615">
      <c r="E615" s="20"/>
      <c r="F615" s="20"/>
      <c r="G615" s="20"/>
      <c r="H615" s="28"/>
      <c r="K615" s="28"/>
      <c r="N615" s="28"/>
    </row>
    <row r="616">
      <c r="E616" s="20"/>
      <c r="F616" s="20"/>
      <c r="G616" s="20"/>
      <c r="H616" s="28"/>
      <c r="K616" s="28"/>
      <c r="N616" s="28"/>
    </row>
    <row r="617">
      <c r="E617" s="20"/>
      <c r="F617" s="20"/>
      <c r="G617" s="20"/>
      <c r="H617" s="28"/>
      <c r="K617" s="28"/>
      <c r="N617" s="28"/>
    </row>
    <row r="618">
      <c r="E618" s="20"/>
      <c r="F618" s="20"/>
      <c r="G618" s="20"/>
      <c r="H618" s="28"/>
      <c r="K618" s="28"/>
      <c r="N618" s="28"/>
    </row>
    <row r="619">
      <c r="E619" s="20"/>
      <c r="F619" s="20"/>
      <c r="G619" s="20"/>
      <c r="H619" s="28"/>
      <c r="K619" s="28"/>
      <c r="N619" s="28"/>
    </row>
    <row r="620">
      <c r="E620" s="20"/>
      <c r="F620" s="20"/>
      <c r="G620" s="20"/>
      <c r="H620" s="28"/>
      <c r="K620" s="28"/>
      <c r="N620" s="28"/>
    </row>
    <row r="621">
      <c r="E621" s="20"/>
      <c r="F621" s="20"/>
      <c r="G621" s="20"/>
      <c r="H621" s="28"/>
      <c r="K621" s="28"/>
      <c r="N621" s="28"/>
    </row>
    <row r="622">
      <c r="E622" s="20"/>
      <c r="F622" s="20"/>
      <c r="G622" s="20"/>
      <c r="H622" s="28"/>
      <c r="K622" s="28"/>
      <c r="N622" s="28"/>
    </row>
    <row r="623">
      <c r="E623" s="20"/>
      <c r="F623" s="20"/>
      <c r="G623" s="20"/>
      <c r="H623" s="28"/>
      <c r="K623" s="28"/>
      <c r="N623" s="28"/>
    </row>
    <row r="624">
      <c r="E624" s="20"/>
      <c r="F624" s="20"/>
      <c r="G624" s="20"/>
      <c r="H624" s="28"/>
      <c r="K624" s="28"/>
      <c r="N624" s="28"/>
    </row>
    <row r="625">
      <c r="E625" s="20"/>
      <c r="F625" s="20"/>
      <c r="G625" s="20"/>
      <c r="H625" s="28"/>
      <c r="K625" s="28"/>
      <c r="N625" s="28"/>
    </row>
    <row r="626">
      <c r="E626" s="20"/>
      <c r="F626" s="20"/>
      <c r="G626" s="20"/>
      <c r="H626" s="28"/>
      <c r="K626" s="28"/>
      <c r="N626" s="28"/>
    </row>
    <row r="627">
      <c r="E627" s="20"/>
      <c r="F627" s="20"/>
      <c r="G627" s="20"/>
      <c r="H627" s="28"/>
      <c r="K627" s="28"/>
      <c r="N627" s="28"/>
    </row>
    <row r="628">
      <c r="E628" s="20"/>
      <c r="F628" s="20"/>
      <c r="G628" s="20"/>
      <c r="H628" s="28"/>
      <c r="K628" s="28"/>
      <c r="N628" s="28"/>
    </row>
    <row r="629">
      <c r="E629" s="20"/>
      <c r="F629" s="20"/>
      <c r="G629" s="20"/>
      <c r="H629" s="28"/>
      <c r="K629" s="28"/>
      <c r="N629" s="28"/>
    </row>
    <row r="630">
      <c r="E630" s="20"/>
      <c r="F630" s="20"/>
      <c r="G630" s="20"/>
      <c r="H630" s="28"/>
      <c r="K630" s="28"/>
      <c r="N630" s="28"/>
    </row>
    <row r="631">
      <c r="E631" s="20"/>
      <c r="F631" s="20"/>
      <c r="G631" s="20"/>
      <c r="H631" s="28"/>
      <c r="K631" s="28"/>
      <c r="N631" s="28"/>
    </row>
    <row r="632">
      <c r="E632" s="20"/>
      <c r="F632" s="20"/>
      <c r="G632" s="20"/>
      <c r="H632" s="28"/>
      <c r="K632" s="28"/>
      <c r="N632" s="28"/>
    </row>
    <row r="633">
      <c r="E633" s="20"/>
      <c r="F633" s="20"/>
      <c r="G633" s="20"/>
      <c r="H633" s="28"/>
      <c r="K633" s="28"/>
      <c r="N633" s="28"/>
    </row>
    <row r="634">
      <c r="E634" s="20"/>
      <c r="F634" s="20"/>
      <c r="G634" s="20"/>
      <c r="H634" s="28"/>
      <c r="K634" s="28"/>
      <c r="N634" s="28"/>
    </row>
    <row r="635">
      <c r="E635" s="20"/>
      <c r="F635" s="20"/>
      <c r="G635" s="20"/>
      <c r="H635" s="28"/>
      <c r="K635" s="28"/>
      <c r="N635" s="28"/>
    </row>
    <row r="636">
      <c r="E636" s="20"/>
      <c r="F636" s="20"/>
      <c r="G636" s="20"/>
      <c r="H636" s="28"/>
      <c r="K636" s="28"/>
      <c r="N636" s="28"/>
    </row>
    <row r="637">
      <c r="E637" s="20"/>
      <c r="F637" s="20"/>
      <c r="G637" s="20"/>
      <c r="H637" s="28"/>
      <c r="K637" s="28"/>
      <c r="N637" s="28"/>
    </row>
    <row r="638">
      <c r="E638" s="20"/>
      <c r="F638" s="20"/>
      <c r="G638" s="20"/>
      <c r="H638" s="28"/>
      <c r="K638" s="28"/>
      <c r="N638" s="28"/>
    </row>
    <row r="639">
      <c r="E639" s="20"/>
      <c r="F639" s="20"/>
      <c r="G639" s="20"/>
      <c r="H639" s="28"/>
      <c r="K639" s="28"/>
      <c r="N639" s="28"/>
    </row>
    <row r="640">
      <c r="E640" s="20"/>
      <c r="F640" s="20"/>
      <c r="G640" s="20"/>
      <c r="H640" s="28"/>
      <c r="K640" s="28"/>
      <c r="N640" s="28"/>
    </row>
    <row r="641">
      <c r="E641" s="20"/>
      <c r="F641" s="20"/>
      <c r="G641" s="20"/>
      <c r="H641" s="28"/>
      <c r="K641" s="28"/>
      <c r="N641" s="28"/>
    </row>
    <row r="642">
      <c r="E642" s="20"/>
      <c r="F642" s="20"/>
      <c r="G642" s="20"/>
      <c r="H642" s="28"/>
      <c r="K642" s="28"/>
      <c r="N642" s="28"/>
    </row>
    <row r="643">
      <c r="E643" s="20"/>
      <c r="F643" s="20"/>
      <c r="G643" s="20"/>
      <c r="H643" s="28"/>
      <c r="K643" s="28"/>
      <c r="N643" s="28"/>
    </row>
    <row r="644">
      <c r="E644" s="20"/>
      <c r="F644" s="20"/>
      <c r="G644" s="20"/>
      <c r="H644" s="28"/>
      <c r="K644" s="28"/>
      <c r="N644" s="28"/>
    </row>
    <row r="645">
      <c r="E645" s="20"/>
      <c r="F645" s="20"/>
      <c r="G645" s="20"/>
      <c r="H645" s="28"/>
      <c r="K645" s="28"/>
      <c r="N645" s="28"/>
    </row>
    <row r="646">
      <c r="E646" s="20"/>
      <c r="F646" s="20"/>
      <c r="G646" s="20"/>
      <c r="H646" s="28"/>
      <c r="K646" s="28"/>
      <c r="N646" s="28"/>
    </row>
    <row r="647">
      <c r="E647" s="20"/>
      <c r="F647" s="20"/>
      <c r="G647" s="20"/>
      <c r="H647" s="28"/>
      <c r="K647" s="28"/>
      <c r="N647" s="28"/>
    </row>
    <row r="648">
      <c r="E648" s="20"/>
      <c r="F648" s="20"/>
      <c r="G648" s="20"/>
      <c r="H648" s="28"/>
      <c r="K648" s="28"/>
      <c r="N648" s="28"/>
    </row>
    <row r="649">
      <c r="E649" s="20"/>
      <c r="F649" s="20"/>
      <c r="G649" s="20"/>
      <c r="H649" s="28"/>
      <c r="K649" s="28"/>
      <c r="N649" s="28"/>
    </row>
    <row r="650">
      <c r="E650" s="20"/>
      <c r="F650" s="20"/>
      <c r="G650" s="20"/>
      <c r="H650" s="28"/>
      <c r="K650" s="28"/>
      <c r="N650" s="28"/>
    </row>
    <row r="651">
      <c r="E651" s="20"/>
      <c r="F651" s="20"/>
      <c r="G651" s="20"/>
      <c r="H651" s="28"/>
      <c r="K651" s="28"/>
      <c r="N651" s="28"/>
    </row>
    <row r="652">
      <c r="E652" s="20"/>
      <c r="F652" s="20"/>
      <c r="G652" s="20"/>
      <c r="H652" s="28"/>
      <c r="K652" s="28"/>
      <c r="N652" s="28"/>
    </row>
    <row r="653">
      <c r="E653" s="20"/>
      <c r="F653" s="20"/>
      <c r="G653" s="20"/>
      <c r="H653" s="28"/>
      <c r="K653" s="28"/>
      <c r="N653" s="28"/>
    </row>
    <row r="654">
      <c r="E654" s="20"/>
      <c r="F654" s="20"/>
      <c r="G654" s="20"/>
      <c r="H654" s="28"/>
      <c r="K654" s="28"/>
      <c r="N654" s="28"/>
    </row>
    <row r="655">
      <c r="E655" s="20"/>
      <c r="F655" s="20"/>
      <c r="G655" s="20"/>
      <c r="H655" s="28"/>
      <c r="K655" s="28"/>
      <c r="N655" s="28"/>
    </row>
    <row r="656">
      <c r="E656" s="20"/>
      <c r="F656" s="20"/>
      <c r="G656" s="20"/>
      <c r="H656" s="28"/>
      <c r="K656" s="28"/>
      <c r="N656" s="28"/>
    </row>
    <row r="657">
      <c r="E657" s="20"/>
      <c r="F657" s="20"/>
      <c r="G657" s="20"/>
      <c r="H657" s="28"/>
      <c r="K657" s="28"/>
      <c r="N657" s="28"/>
    </row>
    <row r="658">
      <c r="E658" s="20"/>
      <c r="F658" s="20"/>
      <c r="G658" s="20"/>
      <c r="H658" s="28"/>
      <c r="K658" s="28"/>
      <c r="N658" s="28"/>
    </row>
    <row r="659">
      <c r="E659" s="20"/>
      <c r="F659" s="20"/>
      <c r="G659" s="20"/>
      <c r="H659" s="28"/>
      <c r="K659" s="28"/>
      <c r="N659" s="28"/>
    </row>
    <row r="660">
      <c r="E660" s="20"/>
      <c r="F660" s="20"/>
      <c r="G660" s="20"/>
      <c r="H660" s="28"/>
      <c r="K660" s="28"/>
      <c r="N660" s="28"/>
    </row>
    <row r="661">
      <c r="E661" s="20"/>
      <c r="F661" s="20"/>
      <c r="G661" s="20"/>
      <c r="H661" s="28"/>
      <c r="K661" s="28"/>
      <c r="N661" s="28"/>
    </row>
    <row r="662">
      <c r="E662" s="20"/>
      <c r="F662" s="20"/>
      <c r="G662" s="20"/>
      <c r="H662" s="28"/>
      <c r="K662" s="28"/>
      <c r="N662" s="28"/>
    </row>
    <row r="663">
      <c r="E663" s="20"/>
      <c r="F663" s="20"/>
      <c r="G663" s="20"/>
      <c r="H663" s="28"/>
      <c r="K663" s="28"/>
      <c r="N663" s="28"/>
    </row>
    <row r="664">
      <c r="E664" s="20"/>
      <c r="F664" s="20"/>
      <c r="G664" s="20"/>
      <c r="H664" s="28"/>
      <c r="K664" s="28"/>
      <c r="N664" s="28"/>
    </row>
    <row r="665">
      <c r="E665" s="20"/>
      <c r="F665" s="20"/>
      <c r="G665" s="20"/>
      <c r="H665" s="28"/>
      <c r="K665" s="28"/>
      <c r="N665" s="28"/>
    </row>
    <row r="666">
      <c r="E666" s="20"/>
      <c r="F666" s="20"/>
      <c r="G666" s="20"/>
      <c r="H666" s="28"/>
      <c r="K666" s="28"/>
      <c r="N666" s="28"/>
    </row>
    <row r="667">
      <c r="E667" s="20"/>
      <c r="F667" s="20"/>
      <c r="G667" s="20"/>
      <c r="H667" s="28"/>
      <c r="K667" s="28"/>
      <c r="N667" s="28"/>
    </row>
    <row r="668">
      <c r="E668" s="20"/>
      <c r="F668" s="20"/>
      <c r="G668" s="20"/>
      <c r="H668" s="28"/>
      <c r="K668" s="28"/>
      <c r="N668" s="28"/>
    </row>
    <row r="669">
      <c r="E669" s="20"/>
      <c r="F669" s="20"/>
      <c r="G669" s="20"/>
      <c r="H669" s="28"/>
      <c r="K669" s="28"/>
      <c r="N669" s="28"/>
    </row>
    <row r="670">
      <c r="E670" s="20"/>
      <c r="F670" s="20"/>
      <c r="G670" s="20"/>
      <c r="H670" s="28"/>
      <c r="K670" s="28"/>
      <c r="N670" s="28"/>
    </row>
    <row r="671">
      <c r="E671" s="20"/>
      <c r="F671" s="20"/>
      <c r="G671" s="20"/>
      <c r="H671" s="28"/>
      <c r="K671" s="28"/>
      <c r="N671" s="28"/>
    </row>
    <row r="672">
      <c r="E672" s="20"/>
      <c r="F672" s="20"/>
      <c r="G672" s="20"/>
      <c r="H672" s="28"/>
      <c r="K672" s="28"/>
      <c r="N672" s="28"/>
    </row>
    <row r="673">
      <c r="E673" s="20"/>
      <c r="F673" s="20"/>
      <c r="G673" s="20"/>
      <c r="H673" s="28"/>
      <c r="K673" s="28"/>
      <c r="N673" s="28"/>
    </row>
    <row r="674">
      <c r="E674" s="20"/>
      <c r="F674" s="20"/>
      <c r="G674" s="20"/>
      <c r="H674" s="28"/>
      <c r="K674" s="28"/>
      <c r="N674" s="28"/>
    </row>
    <row r="675">
      <c r="E675" s="20"/>
      <c r="F675" s="20"/>
      <c r="G675" s="20"/>
      <c r="H675" s="28"/>
      <c r="K675" s="28"/>
      <c r="N675" s="28"/>
    </row>
    <row r="676">
      <c r="E676" s="20"/>
      <c r="F676" s="20"/>
      <c r="G676" s="20"/>
      <c r="H676" s="28"/>
      <c r="K676" s="28"/>
      <c r="N676" s="28"/>
    </row>
    <row r="677">
      <c r="E677" s="20"/>
      <c r="F677" s="20"/>
      <c r="G677" s="20"/>
      <c r="H677" s="28"/>
      <c r="K677" s="28"/>
      <c r="N677" s="28"/>
    </row>
    <row r="678">
      <c r="E678" s="20"/>
      <c r="F678" s="20"/>
      <c r="G678" s="20"/>
      <c r="H678" s="28"/>
      <c r="K678" s="28"/>
      <c r="N678" s="28"/>
    </row>
    <row r="679">
      <c r="E679" s="20"/>
      <c r="F679" s="20"/>
      <c r="G679" s="20"/>
      <c r="H679" s="28"/>
      <c r="K679" s="28"/>
      <c r="N679" s="28"/>
    </row>
    <row r="680">
      <c r="E680" s="20"/>
      <c r="F680" s="20"/>
      <c r="G680" s="20"/>
      <c r="H680" s="28"/>
      <c r="K680" s="28"/>
      <c r="N680" s="28"/>
    </row>
    <row r="681">
      <c r="E681" s="20"/>
      <c r="F681" s="20"/>
      <c r="G681" s="20"/>
      <c r="H681" s="28"/>
      <c r="K681" s="28"/>
      <c r="N681" s="28"/>
    </row>
    <row r="682">
      <c r="E682" s="20"/>
      <c r="F682" s="20"/>
      <c r="G682" s="20"/>
      <c r="H682" s="28"/>
      <c r="K682" s="28"/>
      <c r="N682" s="28"/>
    </row>
    <row r="683">
      <c r="E683" s="20"/>
      <c r="F683" s="20"/>
      <c r="G683" s="20"/>
      <c r="H683" s="28"/>
      <c r="K683" s="28"/>
      <c r="N683" s="28"/>
    </row>
    <row r="684">
      <c r="E684" s="20"/>
      <c r="F684" s="20"/>
      <c r="G684" s="20"/>
      <c r="H684" s="28"/>
      <c r="K684" s="28"/>
      <c r="N684" s="28"/>
    </row>
    <row r="685">
      <c r="E685" s="20"/>
      <c r="F685" s="20"/>
      <c r="G685" s="20"/>
      <c r="H685" s="28"/>
      <c r="K685" s="28"/>
      <c r="N685" s="28"/>
    </row>
    <row r="686">
      <c r="E686" s="20"/>
      <c r="F686" s="20"/>
      <c r="G686" s="20"/>
      <c r="H686" s="28"/>
      <c r="K686" s="28"/>
      <c r="N686" s="28"/>
    </row>
    <row r="687">
      <c r="E687" s="20"/>
      <c r="F687" s="20"/>
      <c r="G687" s="20"/>
      <c r="H687" s="28"/>
      <c r="K687" s="28"/>
      <c r="N687" s="28"/>
    </row>
    <row r="688">
      <c r="E688" s="20"/>
      <c r="F688" s="20"/>
      <c r="G688" s="20"/>
      <c r="H688" s="28"/>
      <c r="K688" s="28"/>
      <c r="N688" s="28"/>
    </row>
    <row r="689">
      <c r="E689" s="20"/>
      <c r="F689" s="20"/>
      <c r="G689" s="20"/>
      <c r="H689" s="28"/>
      <c r="K689" s="28"/>
      <c r="N689" s="28"/>
    </row>
    <row r="690">
      <c r="E690" s="20"/>
      <c r="F690" s="20"/>
      <c r="G690" s="20"/>
      <c r="H690" s="28"/>
      <c r="K690" s="28"/>
      <c r="N690" s="28"/>
    </row>
    <row r="691">
      <c r="E691" s="20"/>
      <c r="F691" s="20"/>
      <c r="G691" s="20"/>
      <c r="H691" s="28"/>
      <c r="K691" s="28"/>
      <c r="N691" s="28"/>
    </row>
    <row r="692">
      <c r="E692" s="20"/>
      <c r="F692" s="20"/>
      <c r="G692" s="20"/>
      <c r="H692" s="28"/>
      <c r="K692" s="28"/>
      <c r="N692" s="28"/>
    </row>
    <row r="693">
      <c r="E693" s="20"/>
      <c r="F693" s="20"/>
      <c r="G693" s="20"/>
      <c r="H693" s="28"/>
      <c r="K693" s="28"/>
      <c r="N693" s="28"/>
    </row>
    <row r="694">
      <c r="E694" s="20"/>
      <c r="F694" s="20"/>
      <c r="G694" s="20"/>
      <c r="H694" s="28"/>
      <c r="K694" s="28"/>
      <c r="N694" s="28"/>
    </row>
    <row r="695">
      <c r="E695" s="20"/>
      <c r="F695" s="20"/>
      <c r="G695" s="20"/>
      <c r="H695" s="28"/>
      <c r="K695" s="28"/>
      <c r="N695" s="28"/>
    </row>
    <row r="696">
      <c r="E696" s="20"/>
      <c r="F696" s="20"/>
      <c r="G696" s="20"/>
      <c r="H696" s="28"/>
      <c r="K696" s="28"/>
      <c r="N696" s="28"/>
    </row>
    <row r="697">
      <c r="E697" s="20"/>
      <c r="F697" s="20"/>
      <c r="G697" s="20"/>
      <c r="H697" s="28"/>
      <c r="K697" s="28"/>
      <c r="N697" s="28"/>
    </row>
    <row r="698">
      <c r="E698" s="20"/>
      <c r="F698" s="20"/>
      <c r="G698" s="20"/>
      <c r="H698" s="28"/>
      <c r="K698" s="28"/>
      <c r="N698" s="28"/>
    </row>
    <row r="699">
      <c r="E699" s="20"/>
      <c r="F699" s="20"/>
      <c r="G699" s="20"/>
      <c r="H699" s="28"/>
      <c r="K699" s="28"/>
      <c r="N699" s="28"/>
    </row>
    <row r="700">
      <c r="E700" s="20"/>
      <c r="F700" s="20"/>
      <c r="G700" s="20"/>
      <c r="H700" s="28"/>
      <c r="K700" s="28"/>
      <c r="N700" s="28"/>
    </row>
    <row r="701">
      <c r="E701" s="20"/>
      <c r="F701" s="20"/>
      <c r="G701" s="20"/>
      <c r="H701" s="28"/>
      <c r="K701" s="28"/>
      <c r="N701" s="28"/>
    </row>
    <row r="702">
      <c r="E702" s="20"/>
      <c r="F702" s="20"/>
      <c r="G702" s="20"/>
      <c r="H702" s="28"/>
      <c r="K702" s="28"/>
      <c r="N702" s="28"/>
    </row>
    <row r="703">
      <c r="E703" s="20"/>
      <c r="F703" s="20"/>
      <c r="G703" s="20"/>
      <c r="H703" s="28"/>
      <c r="K703" s="28"/>
      <c r="N703" s="28"/>
    </row>
    <row r="704">
      <c r="E704" s="20"/>
      <c r="F704" s="20"/>
      <c r="G704" s="20"/>
      <c r="H704" s="28"/>
      <c r="K704" s="28"/>
      <c r="N704" s="28"/>
    </row>
    <row r="705">
      <c r="E705" s="20"/>
      <c r="F705" s="20"/>
      <c r="G705" s="20"/>
      <c r="H705" s="28"/>
      <c r="K705" s="28"/>
      <c r="N705" s="28"/>
    </row>
    <row r="706">
      <c r="E706" s="20"/>
      <c r="F706" s="20"/>
      <c r="G706" s="20"/>
      <c r="H706" s="28"/>
      <c r="K706" s="28"/>
      <c r="N706" s="28"/>
    </row>
    <row r="707">
      <c r="E707" s="20"/>
      <c r="F707" s="20"/>
      <c r="G707" s="20"/>
      <c r="H707" s="28"/>
      <c r="K707" s="28"/>
      <c r="N707" s="28"/>
    </row>
    <row r="708">
      <c r="E708" s="20"/>
      <c r="F708" s="20"/>
      <c r="G708" s="20"/>
      <c r="H708" s="28"/>
      <c r="K708" s="28"/>
      <c r="N708" s="28"/>
    </row>
    <row r="709">
      <c r="E709" s="20"/>
      <c r="F709" s="20"/>
      <c r="G709" s="20"/>
      <c r="H709" s="28"/>
      <c r="K709" s="28"/>
      <c r="N709" s="28"/>
    </row>
    <row r="710">
      <c r="E710" s="20"/>
      <c r="F710" s="20"/>
      <c r="G710" s="20"/>
      <c r="H710" s="28"/>
      <c r="K710" s="28"/>
      <c r="N710" s="28"/>
    </row>
    <row r="711">
      <c r="E711" s="20"/>
      <c r="F711" s="20"/>
      <c r="G711" s="20"/>
      <c r="H711" s="28"/>
      <c r="K711" s="28"/>
      <c r="N711" s="28"/>
    </row>
    <row r="712">
      <c r="E712" s="20"/>
      <c r="F712" s="20"/>
      <c r="G712" s="20"/>
      <c r="H712" s="28"/>
      <c r="K712" s="28"/>
      <c r="N712" s="28"/>
    </row>
    <row r="713">
      <c r="E713" s="20"/>
      <c r="F713" s="20"/>
      <c r="G713" s="20"/>
      <c r="H713" s="28"/>
      <c r="K713" s="28"/>
      <c r="N713" s="28"/>
    </row>
    <row r="714">
      <c r="E714" s="20"/>
      <c r="F714" s="20"/>
      <c r="G714" s="20"/>
      <c r="H714" s="28"/>
      <c r="K714" s="28"/>
      <c r="N714" s="28"/>
    </row>
    <row r="715">
      <c r="E715" s="20"/>
      <c r="F715" s="20"/>
      <c r="G715" s="20"/>
      <c r="H715" s="28"/>
      <c r="K715" s="28"/>
      <c r="N715" s="28"/>
    </row>
    <row r="716">
      <c r="E716" s="20"/>
      <c r="F716" s="20"/>
      <c r="G716" s="20"/>
      <c r="H716" s="28"/>
      <c r="K716" s="28"/>
      <c r="N716" s="28"/>
    </row>
    <row r="717">
      <c r="E717" s="20"/>
      <c r="F717" s="20"/>
      <c r="G717" s="20"/>
      <c r="H717" s="28"/>
      <c r="K717" s="28"/>
      <c r="N717" s="28"/>
    </row>
    <row r="718">
      <c r="E718" s="20"/>
      <c r="F718" s="20"/>
      <c r="G718" s="20"/>
      <c r="H718" s="28"/>
      <c r="K718" s="28"/>
      <c r="N718" s="28"/>
    </row>
    <row r="719">
      <c r="E719" s="20"/>
      <c r="F719" s="20"/>
      <c r="G719" s="20"/>
      <c r="H719" s="28"/>
      <c r="K719" s="28"/>
      <c r="N719" s="28"/>
    </row>
    <row r="720">
      <c r="E720" s="20"/>
      <c r="F720" s="20"/>
      <c r="G720" s="20"/>
      <c r="H720" s="28"/>
      <c r="K720" s="28"/>
      <c r="N720" s="28"/>
    </row>
    <row r="721">
      <c r="E721" s="20"/>
      <c r="F721" s="20"/>
      <c r="G721" s="20"/>
      <c r="H721" s="28"/>
      <c r="K721" s="28"/>
      <c r="N721" s="28"/>
    </row>
    <row r="722">
      <c r="E722" s="20"/>
      <c r="F722" s="20"/>
      <c r="G722" s="20"/>
      <c r="H722" s="28"/>
      <c r="K722" s="28"/>
      <c r="N722" s="28"/>
    </row>
    <row r="723">
      <c r="E723" s="20"/>
      <c r="F723" s="20"/>
      <c r="G723" s="20"/>
      <c r="H723" s="28"/>
      <c r="K723" s="28"/>
      <c r="N723" s="28"/>
    </row>
    <row r="724">
      <c r="E724" s="20"/>
      <c r="F724" s="20"/>
      <c r="G724" s="20"/>
      <c r="H724" s="28"/>
      <c r="K724" s="28"/>
      <c r="N724" s="28"/>
    </row>
    <row r="725">
      <c r="E725" s="20"/>
      <c r="F725" s="20"/>
      <c r="G725" s="20"/>
      <c r="H725" s="28"/>
      <c r="K725" s="28"/>
      <c r="N725" s="28"/>
    </row>
    <row r="726">
      <c r="E726" s="20"/>
      <c r="F726" s="20"/>
      <c r="G726" s="20"/>
      <c r="H726" s="28"/>
      <c r="K726" s="28"/>
      <c r="N726" s="28"/>
    </row>
    <row r="727">
      <c r="E727" s="20"/>
      <c r="F727" s="20"/>
      <c r="G727" s="20"/>
      <c r="H727" s="28"/>
      <c r="K727" s="28"/>
      <c r="N727" s="28"/>
    </row>
    <row r="728">
      <c r="E728" s="20"/>
      <c r="F728" s="20"/>
      <c r="G728" s="20"/>
      <c r="H728" s="28"/>
      <c r="K728" s="28"/>
      <c r="N728" s="28"/>
    </row>
    <row r="729">
      <c r="E729" s="20"/>
      <c r="F729" s="20"/>
      <c r="G729" s="20"/>
      <c r="H729" s="28"/>
      <c r="K729" s="28"/>
      <c r="N729" s="28"/>
    </row>
    <row r="730">
      <c r="E730" s="20"/>
      <c r="F730" s="20"/>
      <c r="G730" s="20"/>
      <c r="H730" s="28"/>
      <c r="K730" s="28"/>
      <c r="N730" s="28"/>
    </row>
    <row r="731">
      <c r="E731" s="20"/>
      <c r="F731" s="20"/>
      <c r="G731" s="20"/>
      <c r="H731" s="28"/>
      <c r="K731" s="28"/>
      <c r="N731" s="28"/>
    </row>
    <row r="732">
      <c r="E732" s="20"/>
      <c r="F732" s="20"/>
      <c r="G732" s="20"/>
      <c r="H732" s="28"/>
      <c r="K732" s="28"/>
      <c r="N732" s="28"/>
    </row>
    <row r="733">
      <c r="E733" s="20"/>
      <c r="F733" s="20"/>
      <c r="G733" s="20"/>
      <c r="H733" s="28"/>
      <c r="K733" s="28"/>
      <c r="N733" s="28"/>
    </row>
    <row r="734">
      <c r="E734" s="20"/>
      <c r="F734" s="20"/>
      <c r="G734" s="20"/>
      <c r="H734" s="28"/>
      <c r="K734" s="28"/>
      <c r="N734" s="28"/>
    </row>
    <row r="735">
      <c r="E735" s="20"/>
      <c r="F735" s="20"/>
      <c r="G735" s="20"/>
      <c r="H735" s="28"/>
      <c r="K735" s="28"/>
      <c r="N735" s="28"/>
    </row>
    <row r="736">
      <c r="E736" s="20"/>
      <c r="F736" s="20"/>
      <c r="G736" s="20"/>
      <c r="H736" s="28"/>
      <c r="K736" s="28"/>
      <c r="N736" s="28"/>
    </row>
    <row r="737">
      <c r="E737" s="20"/>
      <c r="F737" s="20"/>
      <c r="G737" s="20"/>
      <c r="H737" s="28"/>
      <c r="K737" s="28"/>
      <c r="N737" s="28"/>
    </row>
    <row r="738">
      <c r="E738" s="20"/>
      <c r="F738" s="20"/>
      <c r="G738" s="20"/>
      <c r="H738" s="28"/>
      <c r="K738" s="28"/>
      <c r="N738" s="28"/>
    </row>
    <row r="739">
      <c r="E739" s="20"/>
      <c r="F739" s="20"/>
      <c r="G739" s="20"/>
      <c r="H739" s="28"/>
      <c r="K739" s="28"/>
      <c r="N739" s="28"/>
    </row>
    <row r="740">
      <c r="E740" s="20"/>
      <c r="F740" s="20"/>
      <c r="G740" s="20"/>
      <c r="H740" s="28"/>
      <c r="K740" s="28"/>
      <c r="N740" s="28"/>
    </row>
    <row r="741">
      <c r="E741" s="20"/>
      <c r="F741" s="20"/>
      <c r="G741" s="20"/>
      <c r="H741" s="28"/>
      <c r="K741" s="28"/>
      <c r="N741" s="28"/>
    </row>
    <row r="742">
      <c r="E742" s="20"/>
      <c r="F742" s="20"/>
      <c r="G742" s="20"/>
      <c r="H742" s="28"/>
      <c r="K742" s="28"/>
      <c r="N742" s="28"/>
    </row>
    <row r="743">
      <c r="E743" s="20"/>
      <c r="F743" s="20"/>
      <c r="G743" s="20"/>
      <c r="H743" s="28"/>
      <c r="K743" s="28"/>
      <c r="N743" s="28"/>
    </row>
    <row r="744">
      <c r="E744" s="20"/>
      <c r="F744" s="20"/>
      <c r="G744" s="20"/>
      <c r="H744" s="28"/>
      <c r="K744" s="28"/>
      <c r="N744" s="28"/>
    </row>
    <row r="745">
      <c r="E745" s="20"/>
      <c r="F745" s="20"/>
      <c r="G745" s="20"/>
      <c r="H745" s="28"/>
      <c r="K745" s="28"/>
      <c r="N745" s="28"/>
    </row>
    <row r="746">
      <c r="E746" s="20"/>
      <c r="F746" s="20"/>
      <c r="G746" s="20"/>
      <c r="H746" s="28"/>
      <c r="K746" s="28"/>
      <c r="N746" s="28"/>
    </row>
    <row r="747">
      <c r="E747" s="20"/>
      <c r="F747" s="20"/>
      <c r="G747" s="20"/>
      <c r="H747" s="28"/>
      <c r="K747" s="28"/>
      <c r="N747" s="28"/>
    </row>
    <row r="748">
      <c r="E748" s="20"/>
      <c r="F748" s="20"/>
      <c r="G748" s="20"/>
      <c r="H748" s="28"/>
      <c r="K748" s="28"/>
      <c r="N748" s="28"/>
    </row>
    <row r="749">
      <c r="E749" s="20"/>
      <c r="F749" s="20"/>
      <c r="G749" s="20"/>
      <c r="H749" s="28"/>
      <c r="K749" s="28"/>
      <c r="N749" s="28"/>
    </row>
    <row r="750">
      <c r="E750" s="20"/>
      <c r="F750" s="20"/>
      <c r="G750" s="20"/>
      <c r="H750" s="28"/>
      <c r="K750" s="28"/>
      <c r="N750" s="28"/>
    </row>
    <row r="751">
      <c r="E751" s="20"/>
      <c r="F751" s="20"/>
      <c r="G751" s="20"/>
      <c r="H751" s="28"/>
      <c r="K751" s="28"/>
      <c r="N751" s="28"/>
    </row>
    <row r="752">
      <c r="E752" s="20"/>
      <c r="F752" s="20"/>
      <c r="G752" s="20"/>
      <c r="H752" s="28"/>
      <c r="K752" s="28"/>
      <c r="N752" s="28"/>
    </row>
    <row r="753">
      <c r="E753" s="20"/>
      <c r="F753" s="20"/>
      <c r="G753" s="20"/>
      <c r="H753" s="28"/>
      <c r="K753" s="28"/>
      <c r="N753" s="28"/>
    </row>
    <row r="754">
      <c r="E754" s="20"/>
      <c r="F754" s="20"/>
      <c r="G754" s="20"/>
      <c r="H754" s="28"/>
      <c r="K754" s="28"/>
      <c r="N754" s="28"/>
    </row>
    <row r="755">
      <c r="E755" s="20"/>
      <c r="F755" s="20"/>
      <c r="G755" s="20"/>
      <c r="H755" s="28"/>
      <c r="K755" s="28"/>
      <c r="N755" s="28"/>
    </row>
    <row r="756">
      <c r="E756" s="20"/>
      <c r="F756" s="20"/>
      <c r="G756" s="20"/>
      <c r="H756" s="28"/>
      <c r="K756" s="28"/>
      <c r="N756" s="28"/>
    </row>
    <row r="757">
      <c r="E757" s="20"/>
      <c r="F757" s="20"/>
      <c r="G757" s="20"/>
      <c r="H757" s="28"/>
      <c r="K757" s="28"/>
      <c r="N757" s="28"/>
    </row>
    <row r="758">
      <c r="E758" s="20"/>
      <c r="F758" s="20"/>
      <c r="G758" s="20"/>
      <c r="H758" s="28"/>
      <c r="K758" s="28"/>
      <c r="N758" s="28"/>
    </row>
    <row r="759">
      <c r="E759" s="20"/>
      <c r="F759" s="20"/>
      <c r="G759" s="20"/>
      <c r="H759" s="28"/>
      <c r="K759" s="28"/>
      <c r="N759" s="28"/>
    </row>
    <row r="760">
      <c r="E760" s="20"/>
      <c r="F760" s="20"/>
      <c r="G760" s="20"/>
      <c r="H760" s="28"/>
      <c r="K760" s="28"/>
      <c r="N760" s="28"/>
    </row>
    <row r="761">
      <c r="E761" s="20"/>
      <c r="F761" s="20"/>
      <c r="G761" s="20"/>
      <c r="H761" s="28"/>
      <c r="K761" s="28"/>
      <c r="N761" s="28"/>
    </row>
    <row r="762">
      <c r="E762" s="20"/>
      <c r="F762" s="20"/>
      <c r="G762" s="20"/>
      <c r="H762" s="28"/>
      <c r="K762" s="28"/>
      <c r="N762" s="28"/>
    </row>
    <row r="763">
      <c r="E763" s="20"/>
      <c r="F763" s="20"/>
      <c r="G763" s="20"/>
      <c r="H763" s="28"/>
      <c r="K763" s="28"/>
      <c r="N763" s="28"/>
    </row>
    <row r="764">
      <c r="E764" s="20"/>
      <c r="F764" s="20"/>
      <c r="G764" s="20"/>
      <c r="H764" s="28"/>
      <c r="K764" s="28"/>
      <c r="N764" s="28"/>
    </row>
    <row r="765">
      <c r="E765" s="20"/>
      <c r="F765" s="20"/>
      <c r="G765" s="20"/>
      <c r="H765" s="28"/>
      <c r="K765" s="28"/>
      <c r="N765" s="28"/>
    </row>
    <row r="766">
      <c r="E766" s="20"/>
      <c r="F766" s="20"/>
      <c r="G766" s="20"/>
      <c r="H766" s="28"/>
      <c r="K766" s="28"/>
      <c r="N766" s="28"/>
    </row>
    <row r="767">
      <c r="E767" s="20"/>
      <c r="F767" s="20"/>
      <c r="G767" s="20"/>
      <c r="H767" s="28"/>
      <c r="K767" s="28"/>
      <c r="N767" s="28"/>
    </row>
    <row r="768">
      <c r="E768" s="20"/>
      <c r="F768" s="20"/>
      <c r="G768" s="20"/>
      <c r="H768" s="28"/>
      <c r="K768" s="28"/>
      <c r="N768" s="28"/>
    </row>
    <row r="769">
      <c r="E769" s="20"/>
      <c r="F769" s="20"/>
      <c r="G769" s="20"/>
      <c r="H769" s="28"/>
      <c r="K769" s="28"/>
      <c r="N769" s="28"/>
    </row>
    <row r="770">
      <c r="E770" s="20"/>
      <c r="F770" s="20"/>
      <c r="G770" s="20"/>
      <c r="H770" s="28"/>
      <c r="K770" s="28"/>
      <c r="N770" s="28"/>
    </row>
    <row r="771">
      <c r="E771" s="20"/>
      <c r="F771" s="20"/>
      <c r="G771" s="20"/>
      <c r="H771" s="28"/>
      <c r="K771" s="28"/>
      <c r="N771" s="28"/>
    </row>
    <row r="772">
      <c r="E772" s="20"/>
      <c r="F772" s="20"/>
      <c r="G772" s="20"/>
      <c r="H772" s="28"/>
      <c r="K772" s="28"/>
      <c r="N772" s="28"/>
    </row>
    <row r="773">
      <c r="E773" s="20"/>
      <c r="F773" s="20"/>
      <c r="G773" s="20"/>
      <c r="H773" s="28"/>
      <c r="K773" s="28"/>
      <c r="N773" s="28"/>
    </row>
    <row r="774">
      <c r="E774" s="20"/>
      <c r="F774" s="20"/>
      <c r="G774" s="20"/>
      <c r="H774" s="28"/>
      <c r="K774" s="28"/>
      <c r="N774" s="28"/>
    </row>
    <row r="775">
      <c r="E775" s="20"/>
      <c r="F775" s="20"/>
      <c r="G775" s="20"/>
      <c r="H775" s="28"/>
      <c r="K775" s="28"/>
      <c r="N775" s="28"/>
    </row>
    <row r="776">
      <c r="E776" s="20"/>
      <c r="F776" s="20"/>
      <c r="G776" s="20"/>
      <c r="H776" s="28"/>
      <c r="K776" s="28"/>
      <c r="N776" s="28"/>
    </row>
    <row r="777">
      <c r="E777" s="20"/>
      <c r="F777" s="20"/>
      <c r="G777" s="20"/>
      <c r="H777" s="28"/>
      <c r="K777" s="28"/>
      <c r="N777" s="28"/>
    </row>
    <row r="778">
      <c r="E778" s="20"/>
      <c r="F778" s="20"/>
      <c r="G778" s="20"/>
      <c r="H778" s="28"/>
      <c r="K778" s="28"/>
      <c r="N778" s="28"/>
    </row>
    <row r="779">
      <c r="E779" s="20"/>
      <c r="F779" s="20"/>
      <c r="G779" s="20"/>
      <c r="H779" s="28"/>
      <c r="K779" s="28"/>
      <c r="N779" s="28"/>
    </row>
    <row r="780">
      <c r="E780" s="20"/>
      <c r="F780" s="20"/>
      <c r="G780" s="20"/>
      <c r="H780" s="28"/>
      <c r="K780" s="28"/>
      <c r="N780" s="28"/>
    </row>
    <row r="781">
      <c r="E781" s="20"/>
      <c r="F781" s="20"/>
      <c r="G781" s="20"/>
      <c r="H781" s="28"/>
      <c r="K781" s="28"/>
      <c r="N781" s="28"/>
    </row>
    <row r="782">
      <c r="E782" s="20"/>
      <c r="F782" s="20"/>
      <c r="G782" s="20"/>
      <c r="H782" s="28"/>
      <c r="K782" s="28"/>
      <c r="N782" s="28"/>
    </row>
    <row r="783">
      <c r="E783" s="20"/>
      <c r="F783" s="20"/>
      <c r="G783" s="20"/>
      <c r="H783" s="28"/>
      <c r="K783" s="28"/>
      <c r="N783" s="28"/>
    </row>
    <row r="784">
      <c r="E784" s="20"/>
      <c r="F784" s="20"/>
      <c r="G784" s="20"/>
      <c r="H784" s="28"/>
      <c r="K784" s="28"/>
      <c r="N784" s="28"/>
    </row>
    <row r="785">
      <c r="E785" s="20"/>
      <c r="F785" s="20"/>
      <c r="G785" s="20"/>
      <c r="H785" s="28"/>
      <c r="K785" s="28"/>
      <c r="N785" s="28"/>
    </row>
    <row r="786">
      <c r="E786" s="20"/>
      <c r="F786" s="20"/>
      <c r="G786" s="20"/>
      <c r="H786" s="28"/>
      <c r="K786" s="28"/>
      <c r="N786" s="28"/>
    </row>
    <row r="787">
      <c r="E787" s="20"/>
      <c r="F787" s="20"/>
      <c r="G787" s="20"/>
      <c r="H787" s="28"/>
      <c r="K787" s="28"/>
      <c r="N787" s="28"/>
    </row>
    <row r="788">
      <c r="E788" s="20"/>
      <c r="F788" s="20"/>
      <c r="G788" s="20"/>
      <c r="H788" s="28"/>
      <c r="K788" s="28"/>
      <c r="N788" s="28"/>
    </row>
    <row r="789">
      <c r="E789" s="20"/>
      <c r="F789" s="20"/>
      <c r="G789" s="20"/>
      <c r="H789" s="28"/>
      <c r="K789" s="28"/>
      <c r="N789" s="28"/>
    </row>
    <row r="790">
      <c r="E790" s="20"/>
      <c r="F790" s="20"/>
      <c r="G790" s="20"/>
      <c r="H790" s="28"/>
      <c r="K790" s="28"/>
      <c r="N790" s="28"/>
    </row>
    <row r="791">
      <c r="E791" s="20"/>
      <c r="F791" s="20"/>
      <c r="G791" s="20"/>
      <c r="H791" s="28"/>
      <c r="K791" s="28"/>
      <c r="N791" s="28"/>
    </row>
    <row r="792">
      <c r="E792" s="20"/>
      <c r="F792" s="20"/>
      <c r="G792" s="20"/>
      <c r="H792" s="28"/>
      <c r="K792" s="28"/>
      <c r="N792" s="28"/>
    </row>
    <row r="793">
      <c r="E793" s="20"/>
      <c r="F793" s="20"/>
      <c r="G793" s="20"/>
      <c r="H793" s="28"/>
      <c r="K793" s="28"/>
      <c r="N793" s="28"/>
    </row>
    <row r="794">
      <c r="E794" s="20"/>
      <c r="F794" s="20"/>
      <c r="G794" s="20"/>
      <c r="H794" s="28"/>
      <c r="K794" s="28"/>
      <c r="N794" s="28"/>
    </row>
    <row r="795">
      <c r="E795" s="20"/>
      <c r="F795" s="20"/>
      <c r="G795" s="20"/>
      <c r="H795" s="28"/>
      <c r="K795" s="28"/>
      <c r="N795" s="28"/>
    </row>
    <row r="796">
      <c r="E796" s="20"/>
      <c r="F796" s="20"/>
      <c r="G796" s="20"/>
      <c r="H796" s="28"/>
      <c r="K796" s="28"/>
      <c r="N796" s="28"/>
    </row>
    <row r="797">
      <c r="E797" s="20"/>
      <c r="F797" s="20"/>
      <c r="G797" s="20"/>
      <c r="H797" s="28"/>
      <c r="K797" s="28"/>
      <c r="N797" s="28"/>
    </row>
    <row r="798">
      <c r="E798" s="20"/>
      <c r="F798" s="20"/>
      <c r="G798" s="20"/>
      <c r="H798" s="28"/>
      <c r="K798" s="28"/>
      <c r="N798" s="28"/>
    </row>
    <row r="799">
      <c r="E799" s="20"/>
      <c r="F799" s="20"/>
      <c r="G799" s="20"/>
      <c r="H799" s="28"/>
      <c r="K799" s="28"/>
      <c r="N799" s="28"/>
    </row>
    <row r="800">
      <c r="E800" s="20"/>
      <c r="F800" s="20"/>
      <c r="G800" s="20"/>
      <c r="H800" s="28"/>
      <c r="K800" s="28"/>
      <c r="N800" s="28"/>
    </row>
    <row r="801">
      <c r="E801" s="20"/>
      <c r="F801" s="20"/>
      <c r="G801" s="20"/>
      <c r="H801" s="28"/>
      <c r="K801" s="28"/>
      <c r="N801" s="28"/>
    </row>
    <row r="802">
      <c r="E802" s="20"/>
      <c r="F802" s="20"/>
      <c r="G802" s="20"/>
      <c r="H802" s="28"/>
      <c r="K802" s="28"/>
      <c r="N802" s="28"/>
    </row>
    <row r="803">
      <c r="E803" s="20"/>
      <c r="F803" s="20"/>
      <c r="G803" s="20"/>
      <c r="H803" s="28"/>
      <c r="K803" s="28"/>
      <c r="N803" s="28"/>
    </row>
    <row r="804">
      <c r="E804" s="20"/>
      <c r="F804" s="20"/>
      <c r="G804" s="20"/>
      <c r="H804" s="28"/>
      <c r="K804" s="28"/>
      <c r="N804" s="28"/>
    </row>
    <row r="805">
      <c r="E805" s="20"/>
      <c r="F805" s="20"/>
      <c r="G805" s="20"/>
      <c r="H805" s="28"/>
      <c r="K805" s="28"/>
      <c r="N805" s="28"/>
    </row>
    <row r="806">
      <c r="E806" s="20"/>
      <c r="F806" s="20"/>
      <c r="G806" s="20"/>
      <c r="H806" s="28"/>
      <c r="K806" s="28"/>
      <c r="N806" s="28"/>
    </row>
    <row r="807">
      <c r="E807" s="20"/>
      <c r="F807" s="20"/>
      <c r="G807" s="20"/>
      <c r="H807" s="28"/>
      <c r="K807" s="28"/>
      <c r="N807" s="28"/>
    </row>
    <row r="808">
      <c r="E808" s="20"/>
      <c r="F808" s="20"/>
      <c r="G808" s="20"/>
      <c r="H808" s="28"/>
      <c r="K808" s="28"/>
      <c r="N808" s="28"/>
    </row>
    <row r="809">
      <c r="E809" s="20"/>
      <c r="F809" s="20"/>
      <c r="G809" s="20"/>
      <c r="H809" s="28"/>
      <c r="K809" s="28"/>
      <c r="N809" s="28"/>
    </row>
    <row r="810">
      <c r="E810" s="20"/>
      <c r="F810" s="20"/>
      <c r="G810" s="20"/>
      <c r="H810" s="28"/>
      <c r="K810" s="28"/>
      <c r="N810" s="28"/>
    </row>
    <row r="811">
      <c r="E811" s="20"/>
      <c r="F811" s="20"/>
      <c r="G811" s="20"/>
      <c r="H811" s="28"/>
      <c r="K811" s="28"/>
      <c r="N811" s="28"/>
    </row>
    <row r="812">
      <c r="E812" s="20"/>
      <c r="F812" s="20"/>
      <c r="G812" s="20"/>
      <c r="H812" s="28"/>
      <c r="K812" s="28"/>
      <c r="N812" s="28"/>
    </row>
    <row r="813">
      <c r="E813" s="20"/>
      <c r="F813" s="20"/>
      <c r="G813" s="20"/>
      <c r="H813" s="28"/>
      <c r="K813" s="28"/>
      <c r="N813" s="28"/>
    </row>
    <row r="814">
      <c r="E814" s="20"/>
      <c r="F814" s="20"/>
      <c r="G814" s="20"/>
      <c r="H814" s="28"/>
      <c r="K814" s="28"/>
      <c r="N814" s="28"/>
    </row>
    <row r="815">
      <c r="E815" s="20"/>
      <c r="F815" s="20"/>
      <c r="G815" s="20"/>
      <c r="H815" s="28"/>
      <c r="K815" s="28"/>
      <c r="N815" s="28"/>
    </row>
    <row r="816">
      <c r="E816" s="20"/>
      <c r="F816" s="20"/>
      <c r="G816" s="20"/>
      <c r="H816" s="28"/>
      <c r="K816" s="28"/>
      <c r="N816" s="28"/>
    </row>
    <row r="817">
      <c r="E817" s="20"/>
      <c r="F817" s="20"/>
      <c r="G817" s="20"/>
      <c r="H817" s="28"/>
      <c r="K817" s="28"/>
      <c r="N817" s="28"/>
    </row>
    <row r="818">
      <c r="E818" s="20"/>
      <c r="F818" s="20"/>
      <c r="G818" s="20"/>
      <c r="H818" s="28"/>
      <c r="K818" s="28"/>
      <c r="N818" s="28"/>
    </row>
    <row r="819">
      <c r="E819" s="20"/>
      <c r="F819" s="20"/>
      <c r="G819" s="20"/>
      <c r="H819" s="28"/>
      <c r="K819" s="28"/>
      <c r="N819" s="28"/>
    </row>
    <row r="820">
      <c r="E820" s="20"/>
      <c r="F820" s="20"/>
      <c r="G820" s="20"/>
      <c r="H820" s="28"/>
      <c r="K820" s="28"/>
      <c r="N820" s="28"/>
    </row>
    <row r="821">
      <c r="E821" s="20"/>
      <c r="F821" s="20"/>
      <c r="G821" s="20"/>
      <c r="H821" s="28"/>
      <c r="K821" s="28"/>
      <c r="N821" s="28"/>
    </row>
    <row r="822">
      <c r="E822" s="20"/>
      <c r="F822" s="20"/>
      <c r="G822" s="20"/>
      <c r="H822" s="28"/>
      <c r="K822" s="28"/>
      <c r="N822" s="28"/>
    </row>
    <row r="823">
      <c r="E823" s="20"/>
      <c r="F823" s="20"/>
      <c r="G823" s="20"/>
      <c r="H823" s="28"/>
      <c r="K823" s="28"/>
      <c r="N823" s="28"/>
    </row>
    <row r="824">
      <c r="E824" s="20"/>
      <c r="F824" s="20"/>
      <c r="G824" s="20"/>
      <c r="H824" s="28"/>
      <c r="K824" s="28"/>
      <c r="N824" s="28"/>
    </row>
    <row r="825">
      <c r="E825" s="20"/>
      <c r="F825" s="20"/>
      <c r="G825" s="20"/>
      <c r="H825" s="28"/>
      <c r="K825" s="28"/>
      <c r="N825" s="28"/>
    </row>
    <row r="826">
      <c r="E826" s="20"/>
      <c r="F826" s="20"/>
      <c r="G826" s="20"/>
      <c r="H826" s="28"/>
      <c r="K826" s="28"/>
      <c r="N826" s="28"/>
    </row>
    <row r="827">
      <c r="E827" s="20"/>
      <c r="F827" s="20"/>
      <c r="G827" s="20"/>
      <c r="H827" s="28"/>
      <c r="K827" s="28"/>
      <c r="N827" s="28"/>
    </row>
    <row r="828">
      <c r="E828" s="20"/>
      <c r="F828" s="20"/>
      <c r="G828" s="20"/>
      <c r="H828" s="28"/>
      <c r="K828" s="28"/>
      <c r="N828" s="28"/>
    </row>
    <row r="829">
      <c r="E829" s="20"/>
      <c r="F829" s="20"/>
      <c r="G829" s="20"/>
      <c r="H829" s="28"/>
      <c r="K829" s="28"/>
      <c r="N829" s="28"/>
    </row>
    <row r="830">
      <c r="E830" s="20"/>
      <c r="F830" s="20"/>
      <c r="G830" s="20"/>
      <c r="H830" s="28"/>
      <c r="K830" s="28"/>
      <c r="N830" s="28"/>
    </row>
    <row r="831">
      <c r="E831" s="20"/>
      <c r="F831" s="20"/>
      <c r="G831" s="20"/>
      <c r="H831" s="28"/>
      <c r="K831" s="28"/>
      <c r="N831" s="28"/>
    </row>
    <row r="832">
      <c r="E832" s="20"/>
      <c r="F832" s="20"/>
      <c r="G832" s="20"/>
      <c r="H832" s="28"/>
      <c r="K832" s="28"/>
      <c r="N832" s="28"/>
    </row>
    <row r="833">
      <c r="E833" s="20"/>
      <c r="F833" s="20"/>
      <c r="G833" s="20"/>
      <c r="H833" s="28"/>
      <c r="K833" s="28"/>
      <c r="N833" s="28"/>
    </row>
    <row r="834">
      <c r="E834" s="20"/>
      <c r="F834" s="20"/>
      <c r="G834" s="20"/>
      <c r="H834" s="28"/>
      <c r="K834" s="28"/>
      <c r="N834" s="28"/>
    </row>
    <row r="835">
      <c r="E835" s="20"/>
      <c r="F835" s="20"/>
      <c r="G835" s="20"/>
      <c r="H835" s="28"/>
      <c r="K835" s="28"/>
      <c r="N835" s="28"/>
    </row>
    <row r="836">
      <c r="E836" s="20"/>
      <c r="F836" s="20"/>
      <c r="G836" s="20"/>
      <c r="H836" s="28"/>
      <c r="K836" s="28"/>
      <c r="N836" s="28"/>
    </row>
    <row r="837">
      <c r="E837" s="20"/>
      <c r="F837" s="20"/>
      <c r="G837" s="20"/>
      <c r="H837" s="28"/>
      <c r="K837" s="28"/>
      <c r="N837" s="28"/>
    </row>
    <row r="838">
      <c r="E838" s="20"/>
      <c r="F838" s="20"/>
      <c r="G838" s="20"/>
      <c r="H838" s="28"/>
      <c r="K838" s="28"/>
      <c r="N838" s="28"/>
    </row>
    <row r="839">
      <c r="E839" s="20"/>
      <c r="F839" s="20"/>
      <c r="G839" s="20"/>
      <c r="H839" s="28"/>
      <c r="K839" s="28"/>
      <c r="N839" s="28"/>
    </row>
    <row r="840">
      <c r="E840" s="20"/>
      <c r="F840" s="20"/>
      <c r="G840" s="20"/>
      <c r="H840" s="28"/>
      <c r="K840" s="28"/>
      <c r="N840" s="28"/>
    </row>
    <row r="841">
      <c r="E841" s="20"/>
      <c r="F841" s="20"/>
      <c r="G841" s="20"/>
      <c r="H841" s="28"/>
      <c r="K841" s="28"/>
      <c r="N841" s="28"/>
    </row>
    <row r="842">
      <c r="E842" s="20"/>
      <c r="F842" s="20"/>
      <c r="G842" s="20"/>
      <c r="H842" s="28"/>
      <c r="K842" s="28"/>
      <c r="N842" s="28"/>
    </row>
    <row r="843">
      <c r="E843" s="20"/>
      <c r="F843" s="20"/>
      <c r="G843" s="20"/>
      <c r="H843" s="28"/>
      <c r="K843" s="28"/>
      <c r="N843" s="28"/>
    </row>
    <row r="844">
      <c r="E844" s="20"/>
      <c r="F844" s="20"/>
      <c r="G844" s="20"/>
      <c r="H844" s="28"/>
      <c r="K844" s="28"/>
      <c r="N844" s="28"/>
    </row>
    <row r="845">
      <c r="E845" s="20"/>
      <c r="F845" s="20"/>
      <c r="G845" s="20"/>
      <c r="H845" s="28"/>
      <c r="K845" s="28"/>
      <c r="N845" s="28"/>
    </row>
    <row r="846">
      <c r="E846" s="20"/>
      <c r="F846" s="20"/>
      <c r="G846" s="20"/>
      <c r="H846" s="28"/>
      <c r="K846" s="28"/>
      <c r="N846" s="28"/>
    </row>
    <row r="847">
      <c r="E847" s="20"/>
      <c r="F847" s="20"/>
      <c r="G847" s="20"/>
      <c r="H847" s="28"/>
      <c r="K847" s="28"/>
      <c r="N847" s="28"/>
    </row>
    <row r="848">
      <c r="E848" s="20"/>
      <c r="F848" s="20"/>
      <c r="G848" s="20"/>
      <c r="H848" s="28"/>
      <c r="K848" s="28"/>
      <c r="N848" s="28"/>
    </row>
    <row r="849">
      <c r="E849" s="20"/>
      <c r="F849" s="20"/>
      <c r="G849" s="20"/>
      <c r="H849" s="28"/>
      <c r="K849" s="28"/>
      <c r="N849" s="28"/>
    </row>
    <row r="850">
      <c r="E850" s="20"/>
      <c r="F850" s="20"/>
      <c r="G850" s="20"/>
      <c r="H850" s="28"/>
      <c r="K850" s="28"/>
      <c r="N850" s="28"/>
    </row>
    <row r="851">
      <c r="E851" s="20"/>
      <c r="F851" s="20"/>
      <c r="G851" s="20"/>
      <c r="H851" s="28"/>
      <c r="K851" s="28"/>
      <c r="N851" s="28"/>
    </row>
    <row r="852">
      <c r="E852" s="20"/>
      <c r="F852" s="20"/>
      <c r="G852" s="20"/>
      <c r="H852" s="28"/>
      <c r="K852" s="28"/>
      <c r="N852" s="28"/>
    </row>
    <row r="853">
      <c r="E853" s="20"/>
      <c r="F853" s="20"/>
      <c r="G853" s="20"/>
      <c r="H853" s="28"/>
      <c r="K853" s="28"/>
      <c r="N853" s="28"/>
    </row>
    <row r="854">
      <c r="E854" s="20"/>
      <c r="F854" s="20"/>
      <c r="G854" s="20"/>
      <c r="H854" s="28"/>
      <c r="K854" s="28"/>
      <c r="N854" s="28"/>
    </row>
    <row r="855">
      <c r="E855" s="20"/>
      <c r="F855" s="20"/>
      <c r="G855" s="20"/>
      <c r="H855" s="28"/>
      <c r="K855" s="28"/>
      <c r="N855" s="28"/>
    </row>
    <row r="856">
      <c r="E856" s="20"/>
      <c r="F856" s="20"/>
      <c r="G856" s="20"/>
      <c r="H856" s="28"/>
      <c r="K856" s="28"/>
      <c r="N856" s="28"/>
    </row>
    <row r="857">
      <c r="E857" s="20"/>
      <c r="F857" s="20"/>
      <c r="G857" s="20"/>
      <c r="H857" s="28"/>
      <c r="K857" s="28"/>
      <c r="N857" s="28"/>
    </row>
    <row r="858">
      <c r="E858" s="20"/>
      <c r="F858" s="20"/>
      <c r="G858" s="20"/>
      <c r="H858" s="28"/>
      <c r="K858" s="28"/>
      <c r="N858" s="28"/>
    </row>
    <row r="859">
      <c r="E859" s="20"/>
      <c r="F859" s="20"/>
      <c r="G859" s="20"/>
      <c r="H859" s="28"/>
      <c r="K859" s="28"/>
      <c r="N859" s="28"/>
    </row>
    <row r="860">
      <c r="E860" s="20"/>
      <c r="F860" s="20"/>
      <c r="G860" s="20"/>
      <c r="H860" s="28"/>
      <c r="K860" s="28"/>
      <c r="N860" s="28"/>
    </row>
    <row r="861">
      <c r="E861" s="20"/>
      <c r="F861" s="20"/>
      <c r="G861" s="20"/>
      <c r="H861" s="28"/>
      <c r="K861" s="28"/>
      <c r="N861" s="28"/>
    </row>
    <row r="862">
      <c r="E862" s="20"/>
      <c r="F862" s="20"/>
      <c r="G862" s="20"/>
      <c r="H862" s="28"/>
      <c r="K862" s="28"/>
      <c r="N862" s="28"/>
    </row>
    <row r="863">
      <c r="E863" s="20"/>
      <c r="F863" s="20"/>
      <c r="G863" s="20"/>
      <c r="H863" s="28"/>
      <c r="K863" s="28"/>
      <c r="N863" s="28"/>
    </row>
    <row r="864">
      <c r="E864" s="20"/>
      <c r="F864" s="20"/>
      <c r="G864" s="20"/>
      <c r="H864" s="28"/>
      <c r="K864" s="28"/>
      <c r="N864" s="28"/>
    </row>
    <row r="865">
      <c r="E865" s="20"/>
      <c r="F865" s="20"/>
      <c r="G865" s="20"/>
      <c r="H865" s="28"/>
      <c r="K865" s="28"/>
      <c r="N865" s="28"/>
    </row>
    <row r="866">
      <c r="E866" s="20"/>
      <c r="F866" s="20"/>
      <c r="G866" s="20"/>
      <c r="H866" s="28"/>
      <c r="K866" s="28"/>
      <c r="N866" s="28"/>
    </row>
    <row r="867">
      <c r="E867" s="20"/>
      <c r="F867" s="20"/>
      <c r="G867" s="20"/>
      <c r="H867" s="28"/>
      <c r="K867" s="28"/>
      <c r="N867" s="28"/>
    </row>
    <row r="868">
      <c r="E868" s="20"/>
      <c r="F868" s="20"/>
      <c r="G868" s="20"/>
      <c r="H868" s="28"/>
      <c r="K868" s="28"/>
      <c r="N868" s="28"/>
    </row>
    <row r="869">
      <c r="E869" s="20"/>
      <c r="F869" s="20"/>
      <c r="G869" s="20"/>
      <c r="H869" s="28"/>
      <c r="K869" s="28"/>
      <c r="N869" s="28"/>
    </row>
    <row r="870">
      <c r="E870" s="20"/>
      <c r="F870" s="20"/>
      <c r="G870" s="20"/>
      <c r="H870" s="28"/>
      <c r="K870" s="28"/>
      <c r="N870" s="28"/>
    </row>
    <row r="871">
      <c r="E871" s="20"/>
      <c r="F871" s="20"/>
      <c r="G871" s="20"/>
      <c r="H871" s="28"/>
      <c r="K871" s="28"/>
      <c r="N871" s="28"/>
    </row>
    <row r="872">
      <c r="E872" s="20"/>
      <c r="F872" s="20"/>
      <c r="G872" s="20"/>
      <c r="H872" s="28"/>
      <c r="K872" s="28"/>
      <c r="N872" s="28"/>
    </row>
    <row r="873">
      <c r="E873" s="20"/>
      <c r="F873" s="20"/>
      <c r="G873" s="20"/>
      <c r="H873" s="28"/>
      <c r="K873" s="28"/>
      <c r="N873" s="28"/>
    </row>
    <row r="874">
      <c r="E874" s="20"/>
      <c r="F874" s="20"/>
      <c r="G874" s="20"/>
      <c r="H874" s="28"/>
      <c r="K874" s="28"/>
      <c r="N874" s="28"/>
    </row>
    <row r="875">
      <c r="E875" s="20"/>
      <c r="F875" s="20"/>
      <c r="G875" s="20"/>
      <c r="H875" s="28"/>
      <c r="K875" s="28"/>
      <c r="N875" s="28"/>
    </row>
    <row r="876">
      <c r="E876" s="20"/>
      <c r="F876" s="20"/>
      <c r="G876" s="20"/>
      <c r="H876" s="28"/>
      <c r="K876" s="28"/>
      <c r="N876" s="28"/>
    </row>
    <row r="877">
      <c r="E877" s="20"/>
      <c r="F877" s="20"/>
      <c r="G877" s="20"/>
      <c r="H877" s="28"/>
      <c r="K877" s="28"/>
      <c r="N877" s="28"/>
    </row>
    <row r="878">
      <c r="E878" s="20"/>
      <c r="F878" s="20"/>
      <c r="G878" s="20"/>
      <c r="H878" s="28"/>
      <c r="K878" s="28"/>
      <c r="N878" s="28"/>
    </row>
    <row r="879">
      <c r="E879" s="20"/>
      <c r="F879" s="20"/>
      <c r="G879" s="20"/>
      <c r="H879" s="28"/>
      <c r="K879" s="28"/>
      <c r="N879" s="28"/>
    </row>
    <row r="880">
      <c r="E880" s="20"/>
      <c r="F880" s="20"/>
      <c r="G880" s="20"/>
      <c r="H880" s="28"/>
      <c r="K880" s="28"/>
      <c r="N880" s="28"/>
    </row>
    <row r="881">
      <c r="E881" s="20"/>
      <c r="F881" s="20"/>
      <c r="G881" s="20"/>
      <c r="H881" s="28"/>
      <c r="K881" s="28"/>
      <c r="N881" s="28"/>
    </row>
    <row r="882">
      <c r="E882" s="20"/>
      <c r="F882" s="20"/>
      <c r="G882" s="20"/>
      <c r="H882" s="28"/>
      <c r="K882" s="28"/>
      <c r="N882" s="28"/>
    </row>
    <row r="883">
      <c r="E883" s="20"/>
      <c r="F883" s="20"/>
      <c r="G883" s="20"/>
      <c r="H883" s="28"/>
      <c r="K883" s="28"/>
      <c r="N883" s="28"/>
    </row>
    <row r="884">
      <c r="E884" s="20"/>
      <c r="F884" s="20"/>
      <c r="G884" s="20"/>
      <c r="H884" s="28"/>
      <c r="K884" s="28"/>
      <c r="N884" s="28"/>
    </row>
    <row r="885">
      <c r="E885" s="20"/>
      <c r="F885" s="20"/>
      <c r="G885" s="20"/>
      <c r="H885" s="28"/>
      <c r="K885" s="28"/>
      <c r="N885" s="28"/>
    </row>
    <row r="886">
      <c r="E886" s="20"/>
      <c r="F886" s="20"/>
      <c r="G886" s="20"/>
      <c r="H886" s="28"/>
      <c r="K886" s="28"/>
      <c r="N886" s="28"/>
    </row>
    <row r="887">
      <c r="E887" s="20"/>
      <c r="F887" s="20"/>
      <c r="G887" s="20"/>
      <c r="H887" s="28"/>
      <c r="K887" s="28"/>
      <c r="N887" s="28"/>
    </row>
    <row r="888">
      <c r="E888" s="20"/>
      <c r="F888" s="20"/>
      <c r="G888" s="20"/>
      <c r="H888" s="28"/>
      <c r="K888" s="28"/>
      <c r="N888" s="28"/>
    </row>
    <row r="889">
      <c r="E889" s="20"/>
      <c r="F889" s="20"/>
      <c r="G889" s="20"/>
      <c r="H889" s="28"/>
      <c r="K889" s="28"/>
      <c r="N889" s="28"/>
    </row>
    <row r="890">
      <c r="E890" s="20"/>
      <c r="F890" s="20"/>
      <c r="G890" s="20"/>
      <c r="H890" s="28"/>
      <c r="K890" s="28"/>
      <c r="N890" s="28"/>
    </row>
    <row r="891">
      <c r="E891" s="20"/>
      <c r="F891" s="20"/>
      <c r="G891" s="20"/>
      <c r="H891" s="28"/>
      <c r="K891" s="28"/>
      <c r="N891" s="28"/>
    </row>
    <row r="892">
      <c r="E892" s="20"/>
      <c r="F892" s="20"/>
      <c r="G892" s="20"/>
      <c r="H892" s="28"/>
      <c r="K892" s="28"/>
      <c r="N892" s="28"/>
    </row>
    <row r="893">
      <c r="E893" s="20"/>
      <c r="F893" s="20"/>
      <c r="G893" s="20"/>
      <c r="H893" s="28"/>
      <c r="K893" s="28"/>
      <c r="N893" s="28"/>
    </row>
    <row r="894">
      <c r="E894" s="20"/>
      <c r="F894" s="20"/>
      <c r="G894" s="20"/>
      <c r="H894" s="28"/>
      <c r="K894" s="28"/>
      <c r="N894" s="28"/>
    </row>
    <row r="895">
      <c r="E895" s="20"/>
      <c r="F895" s="20"/>
      <c r="G895" s="20"/>
      <c r="H895" s="28"/>
      <c r="K895" s="28"/>
      <c r="N895" s="28"/>
    </row>
    <row r="896">
      <c r="E896" s="20"/>
      <c r="F896" s="20"/>
      <c r="G896" s="20"/>
      <c r="H896" s="28"/>
      <c r="K896" s="28"/>
      <c r="N896" s="28"/>
    </row>
    <row r="897">
      <c r="E897" s="20"/>
      <c r="F897" s="20"/>
      <c r="G897" s="20"/>
      <c r="H897" s="28"/>
      <c r="K897" s="28"/>
      <c r="N897" s="28"/>
    </row>
    <row r="898">
      <c r="E898" s="20"/>
      <c r="F898" s="20"/>
      <c r="G898" s="20"/>
      <c r="H898" s="28"/>
      <c r="K898" s="28"/>
      <c r="N898" s="28"/>
    </row>
    <row r="899">
      <c r="E899" s="20"/>
      <c r="F899" s="20"/>
      <c r="G899" s="20"/>
      <c r="H899" s="28"/>
      <c r="K899" s="28"/>
      <c r="N899" s="28"/>
    </row>
    <row r="900">
      <c r="E900" s="20"/>
      <c r="F900" s="20"/>
      <c r="G900" s="20"/>
      <c r="H900" s="28"/>
      <c r="K900" s="28"/>
      <c r="N900" s="28"/>
    </row>
    <row r="901">
      <c r="E901" s="20"/>
      <c r="F901" s="20"/>
      <c r="G901" s="20"/>
      <c r="H901" s="28"/>
      <c r="K901" s="28"/>
      <c r="N901" s="28"/>
    </row>
    <row r="902">
      <c r="E902" s="20"/>
      <c r="F902" s="20"/>
      <c r="G902" s="20"/>
      <c r="H902" s="28"/>
      <c r="K902" s="28"/>
      <c r="N902" s="28"/>
    </row>
    <row r="903">
      <c r="E903" s="20"/>
      <c r="F903" s="20"/>
      <c r="G903" s="20"/>
      <c r="H903" s="28"/>
      <c r="K903" s="28"/>
      <c r="N903" s="28"/>
    </row>
    <row r="904">
      <c r="E904" s="20"/>
      <c r="F904" s="20"/>
      <c r="G904" s="20"/>
      <c r="H904" s="28"/>
      <c r="K904" s="28"/>
      <c r="N904" s="28"/>
    </row>
    <row r="905">
      <c r="E905" s="20"/>
      <c r="F905" s="20"/>
      <c r="G905" s="20"/>
      <c r="H905" s="28"/>
      <c r="K905" s="28"/>
      <c r="N905" s="28"/>
    </row>
    <row r="906">
      <c r="E906" s="20"/>
      <c r="F906" s="20"/>
      <c r="G906" s="20"/>
      <c r="H906" s="28"/>
      <c r="K906" s="28"/>
      <c r="N906" s="28"/>
    </row>
    <row r="907">
      <c r="E907" s="20"/>
      <c r="F907" s="20"/>
      <c r="G907" s="20"/>
      <c r="H907" s="28"/>
      <c r="K907" s="28"/>
      <c r="N907" s="28"/>
    </row>
    <row r="908">
      <c r="E908" s="20"/>
      <c r="F908" s="20"/>
      <c r="G908" s="20"/>
      <c r="H908" s="28"/>
      <c r="K908" s="28"/>
      <c r="N908" s="28"/>
    </row>
    <row r="909">
      <c r="E909" s="20"/>
      <c r="F909" s="20"/>
      <c r="G909" s="20"/>
      <c r="H909" s="28"/>
      <c r="K909" s="28"/>
      <c r="N909" s="28"/>
    </row>
    <row r="910">
      <c r="E910" s="20"/>
      <c r="F910" s="20"/>
      <c r="G910" s="20"/>
      <c r="H910" s="28"/>
      <c r="K910" s="28"/>
      <c r="N910" s="28"/>
    </row>
    <row r="911">
      <c r="E911" s="20"/>
      <c r="F911" s="20"/>
      <c r="G911" s="20"/>
      <c r="H911" s="28"/>
      <c r="K911" s="28"/>
      <c r="N911" s="28"/>
    </row>
    <row r="912">
      <c r="E912" s="20"/>
      <c r="F912" s="20"/>
      <c r="G912" s="20"/>
      <c r="H912" s="28"/>
      <c r="K912" s="28"/>
      <c r="N912" s="28"/>
    </row>
    <row r="913">
      <c r="E913" s="20"/>
      <c r="F913" s="20"/>
      <c r="G913" s="20"/>
      <c r="H913" s="28"/>
      <c r="K913" s="28"/>
      <c r="N913" s="28"/>
    </row>
    <row r="914">
      <c r="E914" s="20"/>
      <c r="F914" s="20"/>
      <c r="G914" s="20"/>
      <c r="H914" s="28"/>
      <c r="K914" s="28"/>
      <c r="N914" s="28"/>
    </row>
    <row r="915">
      <c r="E915" s="20"/>
      <c r="F915" s="20"/>
      <c r="G915" s="20"/>
      <c r="H915" s="28"/>
      <c r="K915" s="28"/>
      <c r="N915" s="28"/>
    </row>
    <row r="916">
      <c r="E916" s="20"/>
      <c r="F916" s="20"/>
      <c r="G916" s="20"/>
      <c r="H916" s="28"/>
      <c r="K916" s="28"/>
      <c r="N916" s="28"/>
    </row>
    <row r="917">
      <c r="E917" s="20"/>
      <c r="F917" s="20"/>
      <c r="G917" s="20"/>
      <c r="H917" s="28"/>
      <c r="K917" s="28"/>
      <c r="N917" s="28"/>
    </row>
    <row r="918">
      <c r="E918" s="20"/>
      <c r="F918" s="20"/>
      <c r="G918" s="20"/>
      <c r="H918" s="28"/>
      <c r="K918" s="28"/>
      <c r="N918" s="28"/>
    </row>
    <row r="919">
      <c r="E919" s="20"/>
      <c r="F919" s="20"/>
      <c r="G919" s="20"/>
      <c r="H919" s="28"/>
      <c r="K919" s="28"/>
      <c r="N919" s="28"/>
    </row>
    <row r="920">
      <c r="E920" s="20"/>
      <c r="F920" s="20"/>
      <c r="G920" s="20"/>
      <c r="H920" s="28"/>
      <c r="K920" s="28"/>
      <c r="N920" s="28"/>
    </row>
    <row r="921">
      <c r="E921" s="20"/>
      <c r="F921" s="20"/>
      <c r="G921" s="20"/>
      <c r="H921" s="28"/>
      <c r="K921" s="28"/>
      <c r="N921" s="28"/>
    </row>
    <row r="922">
      <c r="E922" s="20"/>
      <c r="F922" s="20"/>
      <c r="G922" s="20"/>
      <c r="H922" s="28"/>
      <c r="K922" s="28"/>
      <c r="N922" s="28"/>
    </row>
    <row r="923">
      <c r="E923" s="20"/>
      <c r="F923" s="20"/>
      <c r="G923" s="20"/>
      <c r="H923" s="28"/>
      <c r="K923" s="28"/>
      <c r="N923" s="28"/>
    </row>
    <row r="924">
      <c r="E924" s="20"/>
      <c r="F924" s="20"/>
      <c r="G924" s="20"/>
      <c r="H924" s="28"/>
      <c r="K924" s="28"/>
      <c r="N924" s="28"/>
    </row>
    <row r="925">
      <c r="E925" s="20"/>
      <c r="F925" s="20"/>
      <c r="G925" s="20"/>
      <c r="H925" s="28"/>
      <c r="K925" s="28"/>
      <c r="N925" s="28"/>
    </row>
    <row r="926">
      <c r="E926" s="20"/>
      <c r="F926" s="20"/>
      <c r="G926" s="20"/>
      <c r="H926" s="28"/>
      <c r="K926" s="28"/>
      <c r="N926" s="28"/>
    </row>
    <row r="927">
      <c r="E927" s="20"/>
      <c r="F927" s="20"/>
      <c r="G927" s="20"/>
      <c r="H927" s="28"/>
      <c r="K927" s="28"/>
      <c r="N927" s="28"/>
    </row>
    <row r="928">
      <c r="E928" s="20"/>
      <c r="F928" s="20"/>
      <c r="G928" s="20"/>
      <c r="H928" s="28"/>
      <c r="K928" s="28"/>
      <c r="N928" s="28"/>
    </row>
    <row r="929">
      <c r="E929" s="20"/>
      <c r="F929" s="20"/>
      <c r="G929" s="20"/>
      <c r="H929" s="28"/>
      <c r="K929" s="28"/>
      <c r="N929" s="28"/>
    </row>
    <row r="930">
      <c r="E930" s="20"/>
      <c r="F930" s="20"/>
      <c r="G930" s="20"/>
      <c r="H930" s="28"/>
      <c r="K930" s="28"/>
      <c r="N930" s="28"/>
    </row>
    <row r="931">
      <c r="E931" s="20"/>
      <c r="F931" s="20"/>
      <c r="G931" s="20"/>
      <c r="H931" s="28"/>
      <c r="K931" s="28"/>
      <c r="N931" s="28"/>
    </row>
    <row r="932">
      <c r="E932" s="20"/>
      <c r="F932" s="20"/>
      <c r="G932" s="20"/>
      <c r="H932" s="28"/>
      <c r="K932" s="28"/>
      <c r="N932" s="28"/>
    </row>
    <row r="933">
      <c r="E933" s="20"/>
      <c r="F933" s="20"/>
      <c r="G933" s="20"/>
      <c r="H933" s="28"/>
      <c r="K933" s="28"/>
      <c r="N933" s="28"/>
    </row>
    <row r="934">
      <c r="E934" s="20"/>
      <c r="F934" s="20"/>
      <c r="G934" s="20"/>
      <c r="H934" s="28"/>
      <c r="K934" s="28"/>
      <c r="N934" s="28"/>
    </row>
    <row r="935">
      <c r="E935" s="20"/>
      <c r="F935" s="20"/>
      <c r="G935" s="20"/>
      <c r="H935" s="28"/>
      <c r="K935" s="28"/>
      <c r="N935" s="28"/>
    </row>
    <row r="936">
      <c r="E936" s="20"/>
      <c r="F936" s="20"/>
      <c r="G936" s="20"/>
      <c r="H936" s="28"/>
      <c r="K936" s="28"/>
      <c r="N936" s="28"/>
    </row>
    <row r="937">
      <c r="E937" s="20"/>
      <c r="F937" s="20"/>
      <c r="G937" s="20"/>
      <c r="H937" s="28"/>
      <c r="K937" s="28"/>
      <c r="N937" s="28"/>
    </row>
    <row r="938">
      <c r="E938" s="20"/>
      <c r="F938" s="20"/>
      <c r="G938" s="20"/>
      <c r="H938" s="28"/>
      <c r="K938" s="28"/>
      <c r="N938" s="28"/>
    </row>
    <row r="939">
      <c r="E939" s="20"/>
      <c r="F939" s="20"/>
      <c r="G939" s="20"/>
      <c r="H939" s="28"/>
      <c r="K939" s="28"/>
      <c r="N939" s="28"/>
    </row>
    <row r="940">
      <c r="E940" s="20"/>
      <c r="F940" s="20"/>
      <c r="G940" s="20"/>
      <c r="H940" s="28"/>
      <c r="K940" s="28"/>
      <c r="N940" s="28"/>
    </row>
    <row r="941">
      <c r="E941" s="20"/>
      <c r="F941" s="20"/>
      <c r="G941" s="20"/>
      <c r="H941" s="28"/>
      <c r="K941" s="28"/>
      <c r="N941" s="28"/>
    </row>
    <row r="942">
      <c r="E942" s="20"/>
      <c r="F942" s="20"/>
      <c r="G942" s="20"/>
      <c r="H942" s="28"/>
      <c r="K942" s="28"/>
      <c r="N942" s="28"/>
    </row>
    <row r="943">
      <c r="E943" s="20"/>
      <c r="F943" s="20"/>
      <c r="G943" s="20"/>
      <c r="H943" s="28"/>
      <c r="K943" s="28"/>
      <c r="N943" s="28"/>
    </row>
    <row r="944">
      <c r="E944" s="20"/>
      <c r="F944" s="20"/>
      <c r="G944" s="20"/>
      <c r="H944" s="28"/>
      <c r="K944" s="28"/>
      <c r="N944" s="28"/>
    </row>
    <row r="945">
      <c r="E945" s="20"/>
      <c r="F945" s="20"/>
      <c r="G945" s="20"/>
      <c r="H945" s="28"/>
      <c r="K945" s="28"/>
      <c r="N945" s="28"/>
    </row>
    <row r="946">
      <c r="E946" s="20"/>
      <c r="F946" s="20"/>
      <c r="G946" s="20"/>
      <c r="H946" s="28"/>
      <c r="K946" s="28"/>
      <c r="N946" s="28"/>
    </row>
    <row r="947">
      <c r="E947" s="20"/>
      <c r="F947" s="20"/>
      <c r="G947" s="20"/>
      <c r="H947" s="28"/>
      <c r="K947" s="28"/>
      <c r="N947" s="28"/>
    </row>
    <row r="948">
      <c r="E948" s="20"/>
      <c r="F948" s="20"/>
      <c r="G948" s="20"/>
      <c r="H948" s="28"/>
      <c r="K948" s="28"/>
      <c r="N948" s="28"/>
    </row>
    <row r="949">
      <c r="E949" s="20"/>
      <c r="F949" s="20"/>
      <c r="G949" s="20"/>
      <c r="H949" s="28"/>
      <c r="K949" s="28"/>
      <c r="N949" s="28"/>
    </row>
    <row r="950">
      <c r="E950" s="20"/>
      <c r="F950" s="20"/>
      <c r="G950" s="20"/>
      <c r="H950" s="28"/>
      <c r="K950" s="28"/>
      <c r="N950" s="28"/>
    </row>
    <row r="951">
      <c r="E951" s="20"/>
      <c r="F951" s="20"/>
      <c r="G951" s="20"/>
      <c r="H951" s="28"/>
      <c r="K951" s="28"/>
      <c r="N951" s="28"/>
    </row>
    <row r="952">
      <c r="E952" s="20"/>
      <c r="F952" s="20"/>
      <c r="G952" s="20"/>
      <c r="H952" s="28"/>
      <c r="K952" s="28"/>
      <c r="N952" s="28"/>
    </row>
    <row r="953">
      <c r="E953" s="20"/>
      <c r="F953" s="20"/>
      <c r="G953" s="20"/>
      <c r="H953" s="28"/>
      <c r="K953" s="28"/>
      <c r="N953" s="28"/>
    </row>
    <row r="954">
      <c r="E954" s="20"/>
      <c r="F954" s="20"/>
      <c r="G954" s="20"/>
      <c r="H954" s="28"/>
      <c r="K954" s="28"/>
      <c r="N954" s="28"/>
    </row>
    <row r="955">
      <c r="E955" s="20"/>
      <c r="F955" s="20"/>
      <c r="G955" s="20"/>
      <c r="H955" s="28"/>
      <c r="K955" s="28"/>
      <c r="N955" s="28"/>
    </row>
    <row r="956">
      <c r="E956" s="20"/>
      <c r="F956" s="20"/>
      <c r="G956" s="20"/>
      <c r="H956" s="28"/>
      <c r="K956" s="28"/>
      <c r="N956" s="28"/>
    </row>
    <row r="957">
      <c r="E957" s="20"/>
      <c r="F957" s="20"/>
      <c r="G957" s="20"/>
      <c r="H957" s="28"/>
      <c r="K957" s="28"/>
      <c r="N957" s="28"/>
    </row>
    <row r="958">
      <c r="E958" s="20"/>
      <c r="F958" s="20"/>
      <c r="G958" s="20"/>
      <c r="H958" s="28"/>
      <c r="K958" s="28"/>
      <c r="N958" s="28"/>
    </row>
    <row r="959">
      <c r="E959" s="20"/>
      <c r="F959" s="20"/>
      <c r="G959" s="20"/>
      <c r="H959" s="28"/>
      <c r="K959" s="28"/>
      <c r="N959" s="28"/>
    </row>
    <row r="960">
      <c r="E960" s="20"/>
      <c r="F960" s="20"/>
      <c r="G960" s="20"/>
      <c r="H960" s="28"/>
      <c r="K960" s="28"/>
      <c r="N960" s="28"/>
    </row>
    <row r="961">
      <c r="E961" s="20"/>
      <c r="F961" s="20"/>
      <c r="G961" s="20"/>
      <c r="H961" s="28"/>
      <c r="K961" s="28"/>
      <c r="N961" s="28"/>
    </row>
    <row r="962">
      <c r="E962" s="20"/>
      <c r="F962" s="20"/>
      <c r="G962" s="20"/>
      <c r="H962" s="28"/>
      <c r="K962" s="28"/>
      <c r="N962" s="28"/>
    </row>
    <row r="963">
      <c r="E963" s="20"/>
      <c r="F963" s="20"/>
      <c r="G963" s="20"/>
      <c r="H963" s="28"/>
      <c r="K963" s="28"/>
      <c r="N963" s="28"/>
    </row>
    <row r="964">
      <c r="E964" s="20"/>
      <c r="F964" s="20"/>
      <c r="G964" s="20"/>
      <c r="H964" s="28"/>
      <c r="K964" s="28"/>
      <c r="N964" s="28"/>
    </row>
    <row r="965">
      <c r="E965" s="20"/>
      <c r="F965" s="20"/>
      <c r="G965" s="20"/>
      <c r="H965" s="28"/>
      <c r="K965" s="28"/>
      <c r="N965" s="28"/>
    </row>
    <row r="966">
      <c r="E966" s="20"/>
      <c r="F966" s="20"/>
      <c r="G966" s="20"/>
      <c r="H966" s="28"/>
      <c r="K966" s="28"/>
      <c r="N966" s="28"/>
    </row>
    <row r="967">
      <c r="E967" s="20"/>
      <c r="F967" s="20"/>
      <c r="G967" s="20"/>
      <c r="H967" s="28"/>
      <c r="K967" s="28"/>
      <c r="N967" s="28"/>
    </row>
    <row r="968">
      <c r="E968" s="20"/>
      <c r="F968" s="20"/>
      <c r="G968" s="20"/>
      <c r="H968" s="28"/>
      <c r="K968" s="28"/>
      <c r="N968" s="28"/>
    </row>
    <row r="969">
      <c r="E969" s="20"/>
      <c r="F969" s="20"/>
      <c r="G969" s="20"/>
      <c r="H969" s="28"/>
      <c r="K969" s="28"/>
      <c r="N969" s="28"/>
    </row>
    <row r="970">
      <c r="E970" s="20"/>
      <c r="F970" s="20"/>
      <c r="G970" s="20"/>
      <c r="H970" s="28"/>
      <c r="K970" s="28"/>
      <c r="N970" s="28"/>
    </row>
    <row r="971">
      <c r="E971" s="20"/>
      <c r="F971" s="20"/>
      <c r="G971" s="20"/>
      <c r="H971" s="28"/>
      <c r="K971" s="28"/>
      <c r="N971" s="28"/>
    </row>
    <row r="972">
      <c r="E972" s="20"/>
      <c r="F972" s="20"/>
      <c r="G972" s="20"/>
      <c r="H972" s="28"/>
      <c r="K972" s="28"/>
      <c r="N972" s="28"/>
    </row>
    <row r="973">
      <c r="E973" s="20"/>
      <c r="F973" s="20"/>
      <c r="G973" s="20"/>
      <c r="H973" s="28"/>
      <c r="K973" s="28"/>
      <c r="N973" s="28"/>
    </row>
    <row r="974">
      <c r="E974" s="20"/>
      <c r="F974" s="20"/>
      <c r="G974" s="20"/>
      <c r="H974" s="28"/>
      <c r="K974" s="28"/>
      <c r="N974" s="28"/>
    </row>
    <row r="975">
      <c r="E975" s="20"/>
      <c r="F975" s="20"/>
      <c r="G975" s="20"/>
      <c r="H975" s="28"/>
      <c r="K975" s="28"/>
      <c r="N975" s="28"/>
    </row>
    <row r="976">
      <c r="E976" s="20"/>
      <c r="F976" s="20"/>
      <c r="G976" s="20"/>
      <c r="H976" s="28"/>
      <c r="K976" s="28"/>
      <c r="N976" s="28"/>
    </row>
    <row r="977">
      <c r="E977" s="20"/>
      <c r="F977" s="20"/>
      <c r="G977" s="20"/>
      <c r="H977" s="28"/>
      <c r="K977" s="28"/>
      <c r="N977" s="28"/>
    </row>
    <row r="978">
      <c r="E978" s="20"/>
      <c r="F978" s="20"/>
      <c r="G978" s="20"/>
      <c r="H978" s="28"/>
      <c r="K978" s="28"/>
      <c r="N978" s="28"/>
    </row>
    <row r="979">
      <c r="E979" s="20"/>
      <c r="F979" s="20"/>
      <c r="G979" s="20"/>
      <c r="H979" s="28"/>
      <c r="K979" s="28"/>
      <c r="N979" s="28"/>
    </row>
    <row r="980">
      <c r="E980" s="20"/>
      <c r="F980" s="20"/>
      <c r="G980" s="20"/>
      <c r="H980" s="28"/>
      <c r="K980" s="28"/>
      <c r="N980" s="28"/>
    </row>
    <row r="981">
      <c r="E981" s="20"/>
      <c r="F981" s="20"/>
      <c r="G981" s="20"/>
      <c r="H981" s="28"/>
      <c r="K981" s="28"/>
      <c r="N981" s="28"/>
    </row>
    <row r="982">
      <c r="E982" s="20"/>
      <c r="F982" s="20"/>
      <c r="G982" s="20"/>
      <c r="H982" s="28"/>
      <c r="K982" s="28"/>
      <c r="N982" s="28"/>
    </row>
    <row r="983">
      <c r="E983" s="20"/>
      <c r="F983" s="20"/>
      <c r="G983" s="20"/>
      <c r="H983" s="28"/>
      <c r="K983" s="28"/>
      <c r="N983" s="28"/>
    </row>
    <row r="984">
      <c r="E984" s="20"/>
      <c r="F984" s="20"/>
      <c r="G984" s="20"/>
      <c r="H984" s="28"/>
      <c r="K984" s="28"/>
      <c r="N984" s="28"/>
    </row>
    <row r="985">
      <c r="E985" s="20"/>
      <c r="F985" s="20"/>
      <c r="G985" s="20"/>
      <c r="H985" s="28"/>
      <c r="K985" s="28"/>
      <c r="N985" s="28"/>
    </row>
    <row r="986">
      <c r="E986" s="20"/>
      <c r="F986" s="20"/>
      <c r="G986" s="20"/>
      <c r="H986" s="28"/>
      <c r="K986" s="28"/>
      <c r="N986" s="28"/>
    </row>
    <row r="987">
      <c r="E987" s="20"/>
      <c r="F987" s="20"/>
      <c r="G987" s="20"/>
      <c r="H987" s="28"/>
      <c r="K987" s="28"/>
      <c r="N987" s="28"/>
    </row>
    <row r="988">
      <c r="E988" s="20"/>
      <c r="F988" s="20"/>
      <c r="G988" s="20"/>
      <c r="H988" s="28"/>
      <c r="K988" s="28"/>
      <c r="N988" s="28"/>
    </row>
    <row r="989">
      <c r="E989" s="20"/>
      <c r="F989" s="20"/>
      <c r="G989" s="20"/>
      <c r="H989" s="28"/>
      <c r="K989" s="28"/>
      <c r="N989" s="28"/>
    </row>
    <row r="990">
      <c r="E990" s="20"/>
      <c r="F990" s="20"/>
      <c r="G990" s="20"/>
      <c r="H990" s="28"/>
      <c r="K990" s="28"/>
      <c r="N990" s="28"/>
    </row>
  </sheetData>
  <mergeCells count="51">
    <mergeCell ref="I89:K89"/>
    <mergeCell ref="L89:N89"/>
    <mergeCell ref="B86:B92"/>
    <mergeCell ref="B93:B95"/>
    <mergeCell ref="A99:B101"/>
    <mergeCell ref="A75:A92"/>
    <mergeCell ref="B75:B85"/>
    <mergeCell ref="E82:H82"/>
    <mergeCell ref="I82:K82"/>
    <mergeCell ref="L82:N82"/>
    <mergeCell ref="E89:H89"/>
    <mergeCell ref="A93:A98"/>
    <mergeCell ref="B96:B98"/>
    <mergeCell ref="B1:B2"/>
    <mergeCell ref="B3:B13"/>
    <mergeCell ref="A1:A2"/>
    <mergeCell ref="C1:C2"/>
    <mergeCell ref="D1:D2"/>
    <mergeCell ref="E1:H1"/>
    <mergeCell ref="I1:K1"/>
    <mergeCell ref="L1:N1"/>
    <mergeCell ref="L10:N10"/>
    <mergeCell ref="E28:H28"/>
    <mergeCell ref="E40:H40"/>
    <mergeCell ref="I40:K40"/>
    <mergeCell ref="L40:N40"/>
    <mergeCell ref="E52:H52"/>
    <mergeCell ref="I52:K52"/>
    <mergeCell ref="L52:N52"/>
    <mergeCell ref="D59:N59"/>
    <mergeCell ref="E10:H10"/>
    <mergeCell ref="I10:K10"/>
    <mergeCell ref="E17:H17"/>
    <mergeCell ref="I17:K17"/>
    <mergeCell ref="L17:N17"/>
    <mergeCell ref="I28:K28"/>
    <mergeCell ref="L28:N28"/>
    <mergeCell ref="B45:B55"/>
    <mergeCell ref="B56:B62"/>
    <mergeCell ref="A63:A74"/>
    <mergeCell ref="B63:B73"/>
    <mergeCell ref="E70:H70"/>
    <mergeCell ref="I70:K70"/>
    <mergeCell ref="L70:N70"/>
    <mergeCell ref="A3:A20"/>
    <mergeCell ref="B14:B20"/>
    <mergeCell ref="A21:A32"/>
    <mergeCell ref="B21:B31"/>
    <mergeCell ref="A33:A44"/>
    <mergeCell ref="B33:B43"/>
    <mergeCell ref="A45:A6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1.0</v>
      </c>
      <c r="B2" s="39" t="s">
        <v>167</v>
      </c>
      <c r="C2" s="39">
        <v>3.0</v>
      </c>
      <c r="D2" s="39">
        <v>0.113499999046325</v>
      </c>
      <c r="E2" s="39">
        <v>0.113499999046325</v>
      </c>
      <c r="F2" s="39">
        <v>0.0</v>
      </c>
      <c r="G2" s="39">
        <v>0.0</v>
      </c>
      <c r="H2" s="39">
        <v>453.219223976135</v>
      </c>
      <c r="I2" s="39">
        <v>2312.01540994644</v>
      </c>
      <c r="J2" s="39">
        <v>5.1013180545673</v>
      </c>
      <c r="K2" s="39">
        <v>3262.26171875</v>
      </c>
      <c r="L2" s="39">
        <v>3259.51171875</v>
      </c>
      <c r="M2" s="39">
        <v>0.99915702655486</v>
      </c>
    </row>
    <row r="3">
      <c r="A3" s="39">
        <v>40.0</v>
      </c>
      <c r="B3" s="39" t="s">
        <v>168</v>
      </c>
      <c r="C3" s="39">
        <v>2.0</v>
      </c>
      <c r="D3" s="39">
        <v>0.0957999974489212</v>
      </c>
      <c r="E3" s="39">
        <v>0.102799996733665</v>
      </c>
      <c r="F3" s="39">
        <v>0.00699999928474426</v>
      </c>
      <c r="G3" s="39">
        <v>0.0730688880078158</v>
      </c>
      <c r="H3" s="39">
        <v>180.626222133636</v>
      </c>
      <c r="I3" s="39">
        <v>533.923143148422</v>
      </c>
      <c r="J3" s="39">
        <v>2.95595587861766</v>
      </c>
      <c r="K3" s="39">
        <v>3148.822265625</v>
      </c>
      <c r="L3" s="39">
        <v>3170.4765625</v>
      </c>
      <c r="M3" s="39">
        <v>1.00687695114182</v>
      </c>
    </row>
    <row r="4">
      <c r="A4" s="39">
        <v>41.0</v>
      </c>
      <c r="B4" s="39" t="s">
        <v>168</v>
      </c>
      <c r="C4" s="39">
        <v>2.0</v>
      </c>
      <c r="D4" s="39">
        <v>0.101000003516674</v>
      </c>
      <c r="E4" s="39">
        <v>0.113499999046325</v>
      </c>
      <c r="F4" s="39">
        <v>0.0124999955296516</v>
      </c>
      <c r="G4" s="39">
        <v>0.123762327667523</v>
      </c>
      <c r="H4" s="39">
        <v>775.197692394256</v>
      </c>
      <c r="I4" s="39">
        <v>1207.25553774833</v>
      </c>
      <c r="J4" s="39">
        <v>1.55735182082345</v>
      </c>
      <c r="K4" s="39">
        <v>3123.20803571428</v>
      </c>
      <c r="L4" s="39">
        <v>3075.40625</v>
      </c>
      <c r="M4" s="39">
        <v>0.984694652047617</v>
      </c>
    </row>
    <row r="5">
      <c r="A5" s="39">
        <v>42.0</v>
      </c>
      <c r="B5" s="39" t="s">
        <v>168</v>
      </c>
      <c r="C5" s="39">
        <v>2.0</v>
      </c>
      <c r="D5" s="39">
        <v>0.103200003504753</v>
      </c>
      <c r="E5" s="39">
        <v>0.113499999046325</v>
      </c>
      <c r="F5" s="39">
        <v>0.0102999955415725</v>
      </c>
      <c r="G5" s="39">
        <v>0.0998061549590759</v>
      </c>
      <c r="H5" s="39">
        <v>571.333828687667</v>
      </c>
      <c r="I5" s="39">
        <v>685.712140798568</v>
      </c>
      <c r="J5" s="39">
        <v>1.2001952385239</v>
      </c>
      <c r="K5" s="39">
        <v>3283.22265625</v>
      </c>
      <c r="L5" s="39">
        <v>3253.81640625</v>
      </c>
      <c r="M5" s="39">
        <v>0.991043479812731</v>
      </c>
    </row>
    <row r="8">
      <c r="B8" s="39" t="s">
        <v>19</v>
      </c>
      <c r="C8" s="18">
        <f t="shared" ref="C8:M8" si="1">AVERAGE(C2:C5)</f>
        <v>2.25</v>
      </c>
      <c r="D8" s="18">
        <f t="shared" si="1"/>
        <v>0.1033750009</v>
      </c>
      <c r="E8" s="18">
        <f t="shared" si="1"/>
        <v>0.1108249985</v>
      </c>
      <c r="F8" s="18">
        <f t="shared" si="1"/>
        <v>0.007449997589</v>
      </c>
      <c r="G8" s="18">
        <f t="shared" si="1"/>
        <v>0.07415934266</v>
      </c>
      <c r="H8" s="18">
        <f t="shared" si="1"/>
        <v>495.0942418</v>
      </c>
      <c r="I8" s="18">
        <f t="shared" si="1"/>
        <v>1184.726558</v>
      </c>
      <c r="J8" s="18">
        <f t="shared" si="1"/>
        <v>2.703705248</v>
      </c>
      <c r="K8" s="18">
        <f t="shared" si="1"/>
        <v>3204.378669</v>
      </c>
      <c r="L8" s="18">
        <f t="shared" si="1"/>
        <v>3189.802734</v>
      </c>
      <c r="M8" s="18">
        <f t="shared" si="1"/>
        <v>0.9954430274</v>
      </c>
    </row>
    <row r="9">
      <c r="B9" s="39" t="s">
        <v>20</v>
      </c>
      <c r="C9" s="18">
        <f t="shared" ref="C9:M9" si="2">MAX(C2:C5)</f>
        <v>3</v>
      </c>
      <c r="D9" s="18">
        <f t="shared" si="2"/>
        <v>0.113499999</v>
      </c>
      <c r="E9" s="18">
        <f t="shared" si="2"/>
        <v>0.113499999</v>
      </c>
      <c r="F9" s="18">
        <f t="shared" si="2"/>
        <v>0.01249999553</v>
      </c>
      <c r="G9" s="18">
        <f t="shared" si="2"/>
        <v>0.1237623277</v>
      </c>
      <c r="H9" s="18">
        <f t="shared" si="2"/>
        <v>775.1976924</v>
      </c>
      <c r="I9" s="18">
        <f t="shared" si="2"/>
        <v>2312.01541</v>
      </c>
      <c r="J9" s="18">
        <f t="shared" si="2"/>
        <v>5.101318055</v>
      </c>
      <c r="K9" s="18">
        <f t="shared" si="2"/>
        <v>3283.222656</v>
      </c>
      <c r="L9" s="18">
        <f t="shared" si="2"/>
        <v>3259.511719</v>
      </c>
      <c r="M9" s="18">
        <f t="shared" si="2"/>
        <v>1.006876951</v>
      </c>
    </row>
    <row r="10">
      <c r="B10" s="39" t="s">
        <v>21</v>
      </c>
      <c r="C10" s="18">
        <f t="shared" ref="C10:M10" si="3">MIN(C2:C5)</f>
        <v>2</v>
      </c>
      <c r="D10" s="18">
        <f t="shared" si="3"/>
        <v>0.09579999745</v>
      </c>
      <c r="E10" s="18">
        <f t="shared" si="3"/>
        <v>0.1027999967</v>
      </c>
      <c r="F10" s="18">
        <f t="shared" si="3"/>
        <v>0</v>
      </c>
      <c r="G10" s="18">
        <f t="shared" si="3"/>
        <v>0</v>
      </c>
      <c r="H10" s="18">
        <f t="shared" si="3"/>
        <v>180.6262221</v>
      </c>
      <c r="I10" s="18">
        <f t="shared" si="3"/>
        <v>533.9231431</v>
      </c>
      <c r="J10" s="18">
        <f t="shared" si="3"/>
        <v>1.200195239</v>
      </c>
      <c r="K10" s="18">
        <f t="shared" si="3"/>
        <v>3123.208036</v>
      </c>
      <c r="L10" s="18">
        <f t="shared" si="3"/>
        <v>3075.40625</v>
      </c>
      <c r="M10" s="18">
        <f t="shared" si="3"/>
        <v>0.984694652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2.0</v>
      </c>
      <c r="B2" s="39" t="s">
        <v>154</v>
      </c>
      <c r="C2" s="39">
        <v>1.0</v>
      </c>
      <c r="D2" s="39">
        <v>0.100000001490116</v>
      </c>
      <c r="E2" s="39">
        <v>0.678200006484985</v>
      </c>
      <c r="F2" s="39">
        <v>0.578200004994869</v>
      </c>
      <c r="G2" s="39">
        <v>5.78199996379017</v>
      </c>
      <c r="H2" s="39">
        <v>214.439138412475</v>
      </c>
      <c r="I2" s="39">
        <v>295.444148354875</v>
      </c>
      <c r="J2" s="39">
        <v>1.37775291647826</v>
      </c>
      <c r="K2" s="39">
        <v>3589.39747596153</v>
      </c>
      <c r="L2" s="39">
        <v>2817.8125</v>
      </c>
      <c r="M2" s="39">
        <v>0.785037744878102</v>
      </c>
    </row>
    <row r="3">
      <c r="A3" s="39">
        <v>3.0</v>
      </c>
      <c r="B3" s="39" t="s">
        <v>154</v>
      </c>
      <c r="C3" s="39">
        <v>1.0</v>
      </c>
      <c r="D3" s="39">
        <v>0.100000001490116</v>
      </c>
      <c r="E3" s="39">
        <v>0.677600026130676</v>
      </c>
      <c r="F3" s="39">
        <v>0.57760002464056</v>
      </c>
      <c r="G3" s="39">
        <v>5.77600016033649</v>
      </c>
      <c r="H3" s="39">
        <v>180.681828737258</v>
      </c>
      <c r="I3" s="39">
        <v>235.227247238159</v>
      </c>
      <c r="J3" s="39">
        <v>1.30188657532472</v>
      </c>
      <c r="K3" s="39">
        <v>2904.97961647727</v>
      </c>
      <c r="L3" s="39">
        <v>3017.37109375</v>
      </c>
      <c r="M3" s="39">
        <v>1.03868924815693</v>
      </c>
    </row>
    <row r="4">
      <c r="A4" s="39">
        <v>4.0</v>
      </c>
      <c r="B4" s="39" t="s">
        <v>154</v>
      </c>
      <c r="C4" s="39">
        <v>1.0</v>
      </c>
      <c r="D4" s="39">
        <v>0.100000001490116</v>
      </c>
      <c r="E4" s="39">
        <v>0.685199975967407</v>
      </c>
      <c r="F4" s="39">
        <v>0.585199974477291</v>
      </c>
      <c r="G4" s="39">
        <v>5.85199965757132</v>
      </c>
      <c r="H4" s="39">
        <v>223.225487470626</v>
      </c>
      <c r="I4" s="39">
        <v>302.932933807373</v>
      </c>
      <c r="J4" s="39">
        <v>1.35707144036244</v>
      </c>
      <c r="K4" s="39">
        <v>3025.78705357142</v>
      </c>
      <c r="L4" s="39">
        <v>2969.6796875</v>
      </c>
      <c r="M4" s="39">
        <v>0.981456934979874</v>
      </c>
    </row>
    <row r="5">
      <c r="A5" s="39">
        <v>5.0</v>
      </c>
      <c r="B5" s="39" t="s">
        <v>154</v>
      </c>
      <c r="C5" s="39">
        <v>1.0</v>
      </c>
      <c r="D5" s="48">
        <v>0.100000001490116</v>
      </c>
      <c r="E5" s="48">
        <v>0.680199980735778</v>
      </c>
      <c r="F5" s="48">
        <v>0.580199979245662</v>
      </c>
      <c r="G5" s="48">
        <v>5.80199970600009</v>
      </c>
      <c r="H5" s="48">
        <v>244.449898719787</v>
      </c>
      <c r="I5" s="48">
        <v>317.22017455101</v>
      </c>
      <c r="J5" s="48">
        <v>1.29768994060676</v>
      </c>
      <c r="K5" s="48">
        <v>3619.88375</v>
      </c>
      <c r="L5" s="48">
        <v>2910.359375</v>
      </c>
      <c r="M5" s="48">
        <v>0.803992496996623</v>
      </c>
    </row>
    <row r="6">
      <c r="A6" s="39">
        <v>6.0</v>
      </c>
      <c r="B6" s="39" t="s">
        <v>154</v>
      </c>
      <c r="C6" s="39">
        <v>1.0</v>
      </c>
      <c r="D6" s="48">
        <v>0.100000001490116</v>
      </c>
      <c r="E6" s="48">
        <v>0.682500004768371</v>
      </c>
      <c r="F6" s="48">
        <v>0.582500003278255</v>
      </c>
      <c r="G6" s="48">
        <v>5.82499994598329</v>
      </c>
      <c r="H6" s="48">
        <v>255.691905498504</v>
      </c>
      <c r="I6" s="48">
        <v>334.654099464416</v>
      </c>
      <c r="J6" s="48">
        <v>1.30881773051033</v>
      </c>
      <c r="K6" s="48">
        <v>2861.67182617187</v>
      </c>
      <c r="L6" s="48">
        <v>3036.06640625</v>
      </c>
      <c r="M6" s="48">
        <v>1.06094150226562</v>
      </c>
    </row>
    <row r="7">
      <c r="A7" s="39">
        <v>7.0</v>
      </c>
      <c r="B7" s="39" t="s">
        <v>154</v>
      </c>
      <c r="C7" s="39">
        <v>1.0</v>
      </c>
      <c r="D7" s="48">
        <v>0.100000001490116</v>
      </c>
      <c r="E7" s="48">
        <v>0.674300014972686</v>
      </c>
      <c r="F7" s="48">
        <v>0.57430001348257</v>
      </c>
      <c r="G7" s="48">
        <v>5.74300004924833</v>
      </c>
      <c r="H7" s="48">
        <v>165.020131349563</v>
      </c>
      <c r="I7" s="48">
        <v>225.807639837265</v>
      </c>
      <c r="J7" s="48">
        <v>1.36836419890452</v>
      </c>
      <c r="K7" s="48">
        <v>3029.032734375</v>
      </c>
      <c r="L7" s="48">
        <v>3031.71484375</v>
      </c>
      <c r="M7" s="48">
        <v>1.00088546727955</v>
      </c>
    </row>
    <row r="8">
      <c r="A8" s="39">
        <v>8.0</v>
      </c>
      <c r="B8" s="39" t="s">
        <v>154</v>
      </c>
      <c r="C8" s="39">
        <v>1.0</v>
      </c>
      <c r="D8" s="48">
        <v>0.100000001490116</v>
      </c>
      <c r="E8" s="48">
        <v>0.685000002384185</v>
      </c>
      <c r="F8" s="48">
        <v>0.585000000894069</v>
      </c>
      <c r="G8" s="48">
        <v>5.8499999217689</v>
      </c>
      <c r="H8" s="48">
        <v>186.377665042877</v>
      </c>
      <c r="I8" s="48">
        <v>258.785252571105</v>
      </c>
      <c r="J8" s="48">
        <v>1.38849927383504</v>
      </c>
      <c r="K8" s="48">
        <v>3033.2642578125</v>
      </c>
      <c r="L8" s="48">
        <v>2861.9296875</v>
      </c>
      <c r="M8" s="48">
        <v>0.943514789431481</v>
      </c>
    </row>
    <row r="9">
      <c r="A9" s="39">
        <v>12.0</v>
      </c>
      <c r="B9" s="39" t="s">
        <v>148</v>
      </c>
      <c r="C9" s="39">
        <v>1.0</v>
      </c>
      <c r="D9" s="48">
        <v>0.203500002622604</v>
      </c>
      <c r="E9" s="48">
        <v>0.662500023841857</v>
      </c>
      <c r="F9" s="48">
        <v>0.459000021219253</v>
      </c>
      <c r="G9" s="48">
        <v>2.25552833073167</v>
      </c>
      <c r="H9" s="48">
        <v>156.962927341461</v>
      </c>
      <c r="I9" s="48">
        <v>280.364028215408</v>
      </c>
      <c r="J9" s="48">
        <v>1.78617991499035</v>
      </c>
      <c r="K9" s="48">
        <v>4196.811640625</v>
      </c>
      <c r="L9" s="48">
        <v>3431.48776041666</v>
      </c>
      <c r="M9" s="48">
        <v>0.817641594204509</v>
      </c>
    </row>
    <row r="10">
      <c r="A10" s="39">
        <v>13.0</v>
      </c>
      <c r="B10" s="39" t="s">
        <v>148</v>
      </c>
      <c r="C10" s="39">
        <v>1.0</v>
      </c>
      <c r="D10" s="48">
        <v>0.0807999968528747</v>
      </c>
      <c r="E10" s="48">
        <v>0.695699989795684</v>
      </c>
      <c r="F10" s="48">
        <v>0.61489999294281</v>
      </c>
      <c r="G10" s="48">
        <v>7.61014872392204</v>
      </c>
      <c r="H10" s="48">
        <v>410.696727275848</v>
      </c>
      <c r="I10" s="48">
        <v>495.300521373748</v>
      </c>
      <c r="J10" s="48">
        <v>1.20600065322915</v>
      </c>
      <c r="K10" s="48">
        <v>3677.52260044642</v>
      </c>
      <c r="L10" s="48">
        <v>3796.74906994047</v>
      </c>
      <c r="M10" s="48">
        <v>1.03242032271387</v>
      </c>
    </row>
    <row r="11">
      <c r="A11" s="39">
        <v>14.0</v>
      </c>
      <c r="B11" s="39" t="s">
        <v>148</v>
      </c>
      <c r="C11" s="39">
        <v>1.0</v>
      </c>
      <c r="D11" s="48">
        <v>0.121600002050399</v>
      </c>
      <c r="E11" s="48">
        <v>0.715099990367889</v>
      </c>
      <c r="F11" s="48">
        <v>0.593499988317489</v>
      </c>
      <c r="G11" s="48">
        <v>4.88075640057555</v>
      </c>
      <c r="H11" s="48">
        <v>106.391120433807</v>
      </c>
      <c r="I11" s="48">
        <v>144.984988451004</v>
      </c>
      <c r="J11" s="48">
        <v>1.36275459699861</v>
      </c>
      <c r="K11" s="48">
        <v>4445.86552734375</v>
      </c>
      <c r="L11" s="48">
        <v>3739.54134114583</v>
      </c>
      <c r="M11" s="48">
        <v>0.841127856464898</v>
      </c>
    </row>
    <row r="12">
      <c r="A12" s="39">
        <v>15.0</v>
      </c>
      <c r="B12" s="39" t="s">
        <v>148</v>
      </c>
      <c r="C12" s="39">
        <v>1.0</v>
      </c>
      <c r="D12" s="39">
        <v>0.0920000001788139</v>
      </c>
      <c r="E12" s="39">
        <v>0.656000018119812</v>
      </c>
      <c r="F12" s="39">
        <v>0.564000017940998</v>
      </c>
      <c r="G12" s="39">
        <v>6.13043496570424</v>
      </c>
      <c r="H12" s="39">
        <v>276.819748401641</v>
      </c>
      <c r="I12" s="39">
        <v>490.174283981323</v>
      </c>
      <c r="J12" s="39">
        <v>1.77073451880363</v>
      </c>
      <c r="K12" s="39">
        <v>3754.265234375</v>
      </c>
      <c r="L12" s="39">
        <v>3624.94609375</v>
      </c>
      <c r="M12" s="39">
        <v>0.965554074485488</v>
      </c>
    </row>
    <row r="13">
      <c r="A13" s="39">
        <v>16.0</v>
      </c>
      <c r="B13" s="39" t="s">
        <v>148</v>
      </c>
      <c r="C13" s="39">
        <v>1.0</v>
      </c>
      <c r="D13" s="39">
        <v>0.100000001490116</v>
      </c>
      <c r="E13" s="39">
        <v>0.665499985218048</v>
      </c>
      <c r="F13" s="39">
        <v>0.565499983727932</v>
      </c>
      <c r="G13" s="39">
        <v>5.65499975301325</v>
      </c>
      <c r="H13" s="39">
        <v>83.4918718338012</v>
      </c>
      <c r="I13" s="39">
        <v>114.781402349472</v>
      </c>
      <c r="J13" s="39">
        <v>1.37476139686933</v>
      </c>
      <c r="K13" s="39">
        <v>3748.03125</v>
      </c>
      <c r="L13" s="39">
        <v>4452.9140625</v>
      </c>
      <c r="M13" s="39">
        <v>1.18806748542985</v>
      </c>
    </row>
    <row r="14">
      <c r="A14" s="39">
        <v>17.0</v>
      </c>
      <c r="B14" s="39" t="s">
        <v>148</v>
      </c>
      <c r="C14" s="39">
        <v>1.0</v>
      </c>
      <c r="D14" s="39">
        <v>0.277599990367889</v>
      </c>
      <c r="E14" s="39">
        <v>0.648999989032745</v>
      </c>
      <c r="F14" s="39">
        <v>0.371399998664855</v>
      </c>
      <c r="G14" s="39">
        <v>1.33789629521477</v>
      </c>
      <c r="H14" s="39">
        <v>609.876769542694</v>
      </c>
      <c r="I14" s="39">
        <v>1226.80270695686</v>
      </c>
      <c r="J14" s="39">
        <v>2.01155834788847</v>
      </c>
      <c r="K14" s="39">
        <v>3624.875</v>
      </c>
      <c r="L14" s="39">
        <v>3624.875</v>
      </c>
      <c r="M14" s="39">
        <v>1.0</v>
      </c>
    </row>
    <row r="15">
      <c r="A15" s="39">
        <v>18.0</v>
      </c>
      <c r="B15" s="39" t="s">
        <v>148</v>
      </c>
      <c r="C15" s="39">
        <v>1.0</v>
      </c>
      <c r="D15" s="39">
        <v>0.116899996995925</v>
      </c>
      <c r="E15" s="39">
        <v>0.703400015830993</v>
      </c>
      <c r="F15" s="39">
        <v>0.586500018835067</v>
      </c>
      <c r="G15" s="39">
        <v>5.01710892991304</v>
      </c>
      <c r="H15" s="39">
        <v>130.373111486434</v>
      </c>
      <c r="I15" s="39">
        <v>235.790736913681</v>
      </c>
      <c r="J15" s="39">
        <v>1.80858410315853</v>
      </c>
      <c r="K15" s="39">
        <v>3625.23828125</v>
      </c>
      <c r="L15" s="39">
        <v>3627.48828125</v>
      </c>
      <c r="M15" s="39">
        <v>1.00062064885821</v>
      </c>
    </row>
    <row r="16">
      <c r="A16" s="39">
        <v>19.0</v>
      </c>
      <c r="B16" s="39" t="s">
        <v>148</v>
      </c>
      <c r="C16" s="39">
        <v>1.0</v>
      </c>
      <c r="D16" s="39">
        <v>0.239600002765655</v>
      </c>
      <c r="E16" s="39">
        <v>0.44319999217987</v>
      </c>
      <c r="F16" s="39">
        <v>0.203599989414215</v>
      </c>
      <c r="G16" s="39">
        <v>0.849749528648166</v>
      </c>
      <c r="H16" s="39">
        <v>686.598020553588</v>
      </c>
      <c r="I16" s="39">
        <v>1768.79115891456</v>
      </c>
      <c r="J16" s="39">
        <v>2.57616699431849</v>
      </c>
      <c r="K16" s="39">
        <v>3627.27822265625</v>
      </c>
      <c r="L16" s="39">
        <v>3625.29182942708</v>
      </c>
      <c r="M16" s="39">
        <v>0.999452373623627</v>
      </c>
    </row>
    <row r="17">
      <c r="A17" s="39">
        <v>20.0</v>
      </c>
      <c r="B17" s="39" t="s">
        <v>148</v>
      </c>
      <c r="C17" s="39">
        <v>1.0</v>
      </c>
      <c r="D17" s="39">
        <v>0.100000001490116</v>
      </c>
      <c r="E17" s="39">
        <v>0.653199970722198</v>
      </c>
      <c r="F17" s="39">
        <v>0.553199969232082</v>
      </c>
      <c r="G17" s="39">
        <v>5.5319996098876</v>
      </c>
      <c r="H17" s="39">
        <v>254.182379961013</v>
      </c>
      <c r="I17" s="39">
        <v>315.475791931152</v>
      </c>
      <c r="J17" s="39">
        <v>1.24113949983291</v>
      </c>
      <c r="K17" s="39">
        <v>3627.62109375</v>
      </c>
      <c r="L17" s="39">
        <v>3632.37109375</v>
      </c>
      <c r="M17" s="39">
        <v>1.00130939805377</v>
      </c>
    </row>
    <row r="18">
      <c r="A18" s="39">
        <v>21.0</v>
      </c>
      <c r="B18" s="39" t="s">
        <v>148</v>
      </c>
      <c r="C18" s="39">
        <v>1.0</v>
      </c>
      <c r="D18" s="39">
        <v>0.0820000022649765</v>
      </c>
      <c r="E18" s="39">
        <v>0.696699976921081</v>
      </c>
      <c r="F18" s="39">
        <v>0.614699974656105</v>
      </c>
      <c r="G18" s="39">
        <v>7.49634094728132</v>
      </c>
      <c r="H18" s="39">
        <v>170.796386480331</v>
      </c>
      <c r="I18" s="39">
        <v>245.299065828323</v>
      </c>
      <c r="J18" s="39">
        <v>1.43620758543724</v>
      </c>
      <c r="K18" s="39">
        <v>3625.12109375</v>
      </c>
      <c r="L18" s="39">
        <v>3744.8125</v>
      </c>
      <c r="M18" s="39">
        <v>1.03301721601972</v>
      </c>
    </row>
    <row r="19">
      <c r="A19" s="39">
        <v>22.0</v>
      </c>
      <c r="B19" s="39" t="s">
        <v>148</v>
      </c>
      <c r="C19" s="39">
        <v>1.0</v>
      </c>
      <c r="D19" s="39">
        <v>0.329100012779235</v>
      </c>
      <c r="E19" s="39">
        <v>0.64190000295639</v>
      </c>
      <c r="F19" s="39">
        <v>0.312799990177154</v>
      </c>
      <c r="G19" s="39">
        <v>0.950470914709397</v>
      </c>
      <c r="H19" s="39">
        <v>386.549428462982</v>
      </c>
      <c r="I19" s="39">
        <v>1032.43208193779</v>
      </c>
      <c r="J19" s="39">
        <v>2.670892791235</v>
      </c>
      <c r="K19" s="39">
        <v>4445.4453125</v>
      </c>
      <c r="L19" s="39">
        <v>3742.3125</v>
      </c>
      <c r="M19" s="39">
        <v>0.841830736164297</v>
      </c>
    </row>
    <row r="20">
      <c r="A20" s="39">
        <v>23.0</v>
      </c>
      <c r="B20" s="39" t="s">
        <v>148</v>
      </c>
      <c r="C20" s="39">
        <v>1.0</v>
      </c>
      <c r="D20" s="39">
        <v>0.0812000036239624</v>
      </c>
      <c r="E20" s="39">
        <v>0.654399991035461</v>
      </c>
      <c r="F20" s="39">
        <v>0.573199987411499</v>
      </c>
      <c r="G20" s="39">
        <v>7.05911283041304</v>
      </c>
      <c r="H20" s="39">
        <v>93.2444927692413</v>
      </c>
      <c r="I20" s="39">
        <v>129.310169696807</v>
      </c>
      <c r="J20" s="39">
        <v>1.38678613456368</v>
      </c>
      <c r="K20" s="39">
        <v>3744.0703125</v>
      </c>
      <c r="L20" s="39">
        <v>5034.640625</v>
      </c>
      <c r="M20" s="39">
        <v>1.34469713567912</v>
      </c>
    </row>
    <row r="21">
      <c r="A21" s="39">
        <v>24.0</v>
      </c>
      <c r="B21" s="39" t="s">
        <v>148</v>
      </c>
      <c r="C21" s="39">
        <v>1.0</v>
      </c>
      <c r="D21" s="39">
        <v>0.100000001490116</v>
      </c>
      <c r="E21" s="39">
        <v>0.68529999256134</v>
      </c>
      <c r="F21" s="39">
        <v>0.585299991071224</v>
      </c>
      <c r="G21" s="39">
        <v>5.85299982349574</v>
      </c>
      <c r="H21" s="39">
        <v>632.304300308227</v>
      </c>
      <c r="I21" s="39">
        <v>762.981034517288</v>
      </c>
      <c r="J21" s="39">
        <v>1.20666747663326</v>
      </c>
      <c r="K21" s="39">
        <v>3750.32254464285</v>
      </c>
      <c r="L21" s="39">
        <v>3630.3828125</v>
      </c>
      <c r="M21" s="39">
        <v>0.968018822190591</v>
      </c>
    </row>
    <row r="22">
      <c r="A22" s="39">
        <v>25.0</v>
      </c>
      <c r="B22" s="39" t="s">
        <v>148</v>
      </c>
      <c r="C22" s="39">
        <v>1.0</v>
      </c>
      <c r="D22" s="39">
        <v>0.092299997806549</v>
      </c>
      <c r="E22" s="39">
        <v>0.537199974060058</v>
      </c>
      <c r="F22" s="39">
        <v>0.444899976253509</v>
      </c>
      <c r="G22" s="39">
        <v>4.82015153657936</v>
      </c>
      <c r="H22" s="39">
        <v>710.739030838012</v>
      </c>
      <c r="I22" s="39">
        <v>1632.57673978805</v>
      </c>
      <c r="J22" s="39">
        <v>2.29701292450919</v>
      </c>
      <c r="K22" s="39">
        <v>3632.67092633928</v>
      </c>
      <c r="L22" s="39">
        <v>3713.68080357142</v>
      </c>
      <c r="M22" s="39">
        <v>1.02230036215082</v>
      </c>
    </row>
    <row r="23">
      <c r="A23" s="39">
        <v>26.0</v>
      </c>
      <c r="B23" s="39" t="s">
        <v>148</v>
      </c>
      <c r="C23" s="39">
        <v>1.0</v>
      </c>
      <c r="D23" s="39">
        <v>0.231199994683265</v>
      </c>
      <c r="E23" s="39">
        <v>0.665499985218048</v>
      </c>
      <c r="F23" s="39">
        <v>0.434299990534782</v>
      </c>
      <c r="G23" s="39">
        <v>1.87846020987048</v>
      </c>
      <c r="H23" s="39">
        <v>140.515817403793</v>
      </c>
      <c r="I23" s="39">
        <v>201.881441831588</v>
      </c>
      <c r="J23" s="39">
        <v>1.4367168448478</v>
      </c>
      <c r="K23" s="39">
        <v>4455.06467013888</v>
      </c>
      <c r="L23" s="39">
        <v>3750.08203125</v>
      </c>
      <c r="M23" s="39">
        <v>0.841757035848615</v>
      </c>
    </row>
    <row r="24">
      <c r="A24" s="39">
        <v>27.0</v>
      </c>
      <c r="B24" s="39" t="s">
        <v>148</v>
      </c>
      <c r="C24" s="39">
        <v>1.0</v>
      </c>
      <c r="D24" s="39">
        <v>0.202299997210502</v>
      </c>
      <c r="E24" s="39">
        <v>0.694000005722045</v>
      </c>
      <c r="F24" s="39">
        <v>0.491700008511543</v>
      </c>
      <c r="G24" s="39">
        <v>2.43054876565275</v>
      </c>
      <c r="H24" s="39">
        <v>140.575397253036</v>
      </c>
      <c r="I24" s="39">
        <v>191.98438835144</v>
      </c>
      <c r="J24" s="39">
        <v>1.3657040428338</v>
      </c>
      <c r="K24" s="39">
        <v>3761.625</v>
      </c>
      <c r="L24" s="39">
        <v>4348.53515625</v>
      </c>
      <c r="M24" s="39">
        <v>1.15602569534443</v>
      </c>
    </row>
    <row r="25">
      <c r="A25" s="39">
        <v>28.0</v>
      </c>
      <c r="B25" s="39" t="s">
        <v>148</v>
      </c>
      <c r="C25" s="39">
        <v>1.0</v>
      </c>
      <c r="D25" s="39">
        <v>0.14589999616146</v>
      </c>
      <c r="E25" s="39">
        <v>0.667200028896331</v>
      </c>
      <c r="F25" s="39">
        <v>0.52130003273487</v>
      </c>
      <c r="G25" s="39">
        <v>3.57299552056171</v>
      </c>
      <c r="H25" s="39">
        <v>238.854027032852</v>
      </c>
      <c r="I25" s="39">
        <v>308.936908483505</v>
      </c>
      <c r="J25" s="39">
        <v>1.29341302016655</v>
      </c>
      <c r="K25" s="39">
        <v>3768.302578125</v>
      </c>
      <c r="L25" s="39">
        <v>3761.84765625</v>
      </c>
      <c r="M25" s="39">
        <v>0.99828704788398</v>
      </c>
    </row>
    <row r="26">
      <c r="A26" s="39">
        <v>29.0</v>
      </c>
      <c r="B26" s="39" t="s">
        <v>148</v>
      </c>
      <c r="C26" s="39">
        <v>1.0</v>
      </c>
      <c r="D26" s="39">
        <v>0.100000001490116</v>
      </c>
      <c r="E26" s="39">
        <v>0.679499983787536</v>
      </c>
      <c r="F26" s="39">
        <v>0.57949998229742</v>
      </c>
      <c r="G26" s="39">
        <v>5.79499973662198</v>
      </c>
      <c r="H26" s="39">
        <v>239.712675333023</v>
      </c>
      <c r="I26" s="39">
        <v>366.301188468933</v>
      </c>
      <c r="J26" s="39">
        <v>1.52808435332026</v>
      </c>
      <c r="K26" s="39">
        <v>3643.40625</v>
      </c>
      <c r="L26" s="39">
        <v>3761.34765625</v>
      </c>
      <c r="M26" s="39">
        <v>1.03237119282265</v>
      </c>
    </row>
    <row r="27">
      <c r="A27" s="39">
        <v>30.0</v>
      </c>
      <c r="B27" s="39" t="s">
        <v>148</v>
      </c>
      <c r="C27" s="39">
        <v>1.0</v>
      </c>
      <c r="D27" s="39">
        <v>0.100000001490116</v>
      </c>
      <c r="E27" s="39">
        <v>0.653699994087219</v>
      </c>
      <c r="F27" s="39">
        <v>0.553699992597103</v>
      </c>
      <c r="G27" s="39">
        <v>5.5369998434633</v>
      </c>
      <c r="H27" s="39">
        <v>82.0612797737121</v>
      </c>
      <c r="I27" s="39">
        <v>112.911264181137</v>
      </c>
      <c r="J27" s="39">
        <v>1.37593837791093</v>
      </c>
      <c r="K27" s="39">
        <v>4463.74609375</v>
      </c>
      <c r="L27" s="39">
        <v>3760.61328125</v>
      </c>
      <c r="M27" s="39">
        <v>0.842479209674469</v>
      </c>
    </row>
    <row r="28">
      <c r="A28" s="39">
        <v>31.0</v>
      </c>
      <c r="B28" s="39" t="s">
        <v>148</v>
      </c>
      <c r="C28" s="39">
        <v>1.0</v>
      </c>
      <c r="D28" s="39">
        <v>0.186599999666214</v>
      </c>
      <c r="E28" s="39">
        <v>0.678200006484985</v>
      </c>
      <c r="F28" s="39">
        <v>0.491600006818771</v>
      </c>
      <c r="G28" s="39">
        <v>2.63451236708539</v>
      </c>
      <c r="H28" s="39">
        <v>139.771885633468</v>
      </c>
      <c r="I28" s="39">
        <v>195.027640104293</v>
      </c>
      <c r="J28" s="39">
        <v>1.3953281035052</v>
      </c>
      <c r="K28" s="39">
        <v>4479.484375</v>
      </c>
      <c r="L28" s="39">
        <v>3776.3515625</v>
      </c>
      <c r="M28" s="39">
        <v>0.843032645358875</v>
      </c>
    </row>
    <row r="29">
      <c r="A29" s="39">
        <v>32.0</v>
      </c>
      <c r="B29" s="39" t="s">
        <v>148</v>
      </c>
      <c r="C29" s="39">
        <v>1.0</v>
      </c>
      <c r="D29" s="39">
        <v>0.0781999975442886</v>
      </c>
      <c r="E29" s="39">
        <v>0.668500006198883</v>
      </c>
      <c r="F29" s="39">
        <v>0.590300008654594</v>
      </c>
      <c r="G29" s="39">
        <v>7.54859369810437</v>
      </c>
      <c r="H29" s="39">
        <v>360.570358753204</v>
      </c>
      <c r="I29" s="39">
        <v>618.793913841247</v>
      </c>
      <c r="J29" s="39">
        <v>1.7161530303848</v>
      </c>
      <c r="K29" s="39">
        <v>3774.35546875</v>
      </c>
      <c r="L29" s="39">
        <v>3775.60546875</v>
      </c>
      <c r="M29" s="39">
        <v>1.00033118237281</v>
      </c>
    </row>
    <row r="30">
      <c r="A30" s="39">
        <v>33.0</v>
      </c>
      <c r="B30" s="39" t="s">
        <v>148</v>
      </c>
      <c r="C30" s="39">
        <v>1.0</v>
      </c>
      <c r="D30" s="39">
        <v>0.0794999971985817</v>
      </c>
      <c r="E30" s="39">
        <v>0.696300029754638</v>
      </c>
      <c r="F30" s="39">
        <v>0.616800032556057</v>
      </c>
      <c r="G30" s="39">
        <v>7.75849124894133</v>
      </c>
      <c r="H30" s="39">
        <v>138.316359996795</v>
      </c>
      <c r="I30" s="39">
        <v>187.221468925476</v>
      </c>
      <c r="J30" s="39">
        <v>1.35357429106588</v>
      </c>
      <c r="K30" s="39">
        <v>4359.546875</v>
      </c>
      <c r="L30" s="39">
        <v>3656.4140625</v>
      </c>
      <c r="M30" s="39">
        <v>0.838714244241266</v>
      </c>
    </row>
    <row r="31">
      <c r="A31" s="39">
        <v>34.0</v>
      </c>
      <c r="B31" s="39" t="s">
        <v>151</v>
      </c>
      <c r="C31" s="39">
        <v>1.0</v>
      </c>
      <c r="D31" s="39">
        <v>0.57719999551773</v>
      </c>
      <c r="E31" s="39">
        <v>0.694599986076355</v>
      </c>
      <c r="F31" s="39">
        <v>0.117399990558624</v>
      </c>
      <c r="G31" s="39">
        <v>0.20339568861798</v>
      </c>
      <c r="H31" s="39">
        <v>73.7972645759582</v>
      </c>
      <c r="I31" s="39">
        <v>139.981308698654</v>
      </c>
      <c r="J31" s="39">
        <v>1.89683600744542</v>
      </c>
      <c r="K31" s="39">
        <v>4359.046875</v>
      </c>
      <c r="L31" s="39">
        <v>3655.9140625</v>
      </c>
      <c r="M31" s="39">
        <v>0.838695744124109</v>
      </c>
    </row>
    <row r="32">
      <c r="A32" s="39">
        <v>35.0</v>
      </c>
      <c r="B32" s="39" t="s">
        <v>148</v>
      </c>
      <c r="C32" s="39">
        <v>1.0</v>
      </c>
      <c r="D32" s="39">
        <v>0.100000001490116</v>
      </c>
      <c r="E32" s="39">
        <v>0.693899989128112</v>
      </c>
      <c r="F32" s="39">
        <v>0.593899987637996</v>
      </c>
      <c r="G32" s="39">
        <v>5.93899978788197</v>
      </c>
      <c r="H32" s="39">
        <v>86.0974326133728</v>
      </c>
      <c r="I32" s="39">
        <v>124.476311922073</v>
      </c>
      <c r="J32" s="39">
        <v>1.44576101915888</v>
      </c>
      <c r="K32" s="39">
        <v>4477.98828125</v>
      </c>
      <c r="L32" s="39">
        <v>3774.85546875</v>
      </c>
      <c r="M32" s="39">
        <v>0.84298020264052</v>
      </c>
    </row>
    <row r="33">
      <c r="A33" s="39">
        <v>36.0</v>
      </c>
      <c r="B33" s="39" t="s">
        <v>148</v>
      </c>
      <c r="C33" s="39">
        <v>1.0</v>
      </c>
      <c r="D33" s="39">
        <v>0.0825000032782554</v>
      </c>
      <c r="E33" s="39">
        <v>0.660099983215332</v>
      </c>
      <c r="F33" s="39">
        <v>0.577599979937076</v>
      </c>
      <c r="G33" s="39">
        <v>7.00121159982201</v>
      </c>
      <c r="H33" s="39">
        <v>56.6919741630554</v>
      </c>
      <c r="I33" s="39">
        <v>85.2997992038726</v>
      </c>
      <c r="J33" s="39">
        <v>1.50461860718655</v>
      </c>
      <c r="K33" s="39">
        <v>3778.35546875</v>
      </c>
      <c r="L33" s="39">
        <v>3661.1640625</v>
      </c>
      <c r="M33" s="39">
        <v>0.968983488393491</v>
      </c>
    </row>
    <row r="34">
      <c r="A34" s="39">
        <v>37.0</v>
      </c>
      <c r="B34" s="39" t="s">
        <v>148</v>
      </c>
      <c r="C34" s="39">
        <v>1.0</v>
      </c>
      <c r="D34" s="39">
        <v>0.100000001490116</v>
      </c>
      <c r="E34" s="39">
        <v>0.711300015449523</v>
      </c>
      <c r="F34" s="39">
        <v>0.611300013959407</v>
      </c>
      <c r="G34" s="39">
        <v>6.11300004850327</v>
      </c>
      <c r="H34" s="39">
        <v>131.480973482131</v>
      </c>
      <c r="I34" s="39">
        <v>193.193006753921</v>
      </c>
      <c r="J34" s="39">
        <v>1.46936093974217</v>
      </c>
      <c r="K34" s="39">
        <v>3774.625</v>
      </c>
      <c r="L34" s="39">
        <v>3774.375</v>
      </c>
      <c r="M34" s="39">
        <v>0.999933768255124</v>
      </c>
    </row>
    <row r="35">
      <c r="A35" s="39">
        <v>38.0</v>
      </c>
      <c r="B35" s="39" t="s">
        <v>148</v>
      </c>
      <c r="C35" s="39">
        <v>1.0</v>
      </c>
      <c r="D35" s="39">
        <v>0.139599993824958</v>
      </c>
      <c r="E35" s="39">
        <v>0.613499999046325</v>
      </c>
      <c r="F35" s="39">
        <v>0.473900005221366</v>
      </c>
      <c r="G35" s="39">
        <v>3.394699327964</v>
      </c>
      <c r="H35" s="39">
        <v>288.550098896026</v>
      </c>
      <c r="I35" s="39">
        <v>344.557770967483</v>
      </c>
      <c r="J35" s="39">
        <v>1.19410033919842</v>
      </c>
      <c r="K35" s="39">
        <v>3664.959453125</v>
      </c>
      <c r="L35" s="39">
        <v>3776.62890625</v>
      </c>
      <c r="M35" s="39">
        <v>1.03046949210578</v>
      </c>
    </row>
    <row r="36">
      <c r="A36" s="39">
        <v>39.0</v>
      </c>
      <c r="B36" s="39" t="s">
        <v>148</v>
      </c>
      <c r="C36" s="39">
        <v>1.0</v>
      </c>
      <c r="D36" s="39">
        <v>0.0824000015854835</v>
      </c>
      <c r="E36" s="39">
        <v>0.681500017642974</v>
      </c>
      <c r="F36" s="39">
        <v>0.599100016057491</v>
      </c>
      <c r="G36" s="39">
        <v>7.2706311229372</v>
      </c>
      <c r="H36" s="39">
        <v>136.900351762771</v>
      </c>
      <c r="I36" s="39">
        <v>197.504165649414</v>
      </c>
      <c r="J36" s="39">
        <v>1.44268559654002</v>
      </c>
      <c r="K36" s="39">
        <v>4479.4678125</v>
      </c>
      <c r="L36" s="39">
        <v>3774.15625</v>
      </c>
      <c r="M36" s="39">
        <v>0.842545679080041</v>
      </c>
    </row>
    <row r="37">
      <c r="A37" s="39">
        <v>40.0</v>
      </c>
      <c r="B37" s="39" t="s">
        <v>166</v>
      </c>
      <c r="C37" s="39">
        <v>2.0</v>
      </c>
      <c r="D37" s="48">
        <v>0.100000001490116</v>
      </c>
      <c r="E37" s="48">
        <v>0.717299997806549</v>
      </c>
      <c r="F37" s="48">
        <v>0.617299996316433</v>
      </c>
      <c r="G37" s="48">
        <v>6.17299987117946</v>
      </c>
      <c r="H37" s="48">
        <v>73.4836518764495</v>
      </c>
      <c r="I37" s="48">
        <v>1180.52652263641</v>
      </c>
      <c r="J37" s="48">
        <v>16.0651586099894</v>
      </c>
      <c r="K37" s="48">
        <v>4477.2890625</v>
      </c>
      <c r="L37" s="48">
        <v>3774.15625</v>
      </c>
      <c r="M37" s="48">
        <v>0.842955680840631</v>
      </c>
    </row>
    <row r="38">
      <c r="A38" s="39">
        <v>41.0</v>
      </c>
      <c r="B38" s="39" t="s">
        <v>148</v>
      </c>
      <c r="C38" s="39">
        <v>1.0</v>
      </c>
      <c r="D38" s="48">
        <v>0.0777999982237815</v>
      </c>
      <c r="E38" s="48">
        <v>0.661899983882904</v>
      </c>
      <c r="F38" s="48">
        <v>0.584099985659122</v>
      </c>
      <c r="G38" s="48">
        <v>7.50771206933751</v>
      </c>
      <c r="H38" s="48">
        <v>91.2994451522827</v>
      </c>
      <c r="I38" s="48">
        <v>131.007619619369</v>
      </c>
      <c r="J38" s="48">
        <v>1.43492240725949</v>
      </c>
      <c r="K38" s="48">
        <v>3898.09765625</v>
      </c>
      <c r="L38" s="48">
        <v>3780.90625</v>
      </c>
      <c r="M38" s="48">
        <v>0.969936256968292</v>
      </c>
    </row>
    <row r="39">
      <c r="A39" s="39">
        <v>42.0</v>
      </c>
      <c r="B39" s="39" t="s">
        <v>114</v>
      </c>
      <c r="C39" s="39">
        <v>1.0</v>
      </c>
      <c r="D39" s="48">
        <v>0.100000001490116</v>
      </c>
      <c r="E39" s="48">
        <v>0.655799984931945</v>
      </c>
      <c r="F39" s="48">
        <v>0.555799983441829</v>
      </c>
      <c r="G39" s="48">
        <v>5.55799975159764</v>
      </c>
      <c r="H39" s="48">
        <v>317.073752641677</v>
      </c>
      <c r="I39" s="48">
        <v>397.51558470726</v>
      </c>
      <c r="J39" s="48">
        <v>1.25370069706302</v>
      </c>
      <c r="K39" s="48">
        <v>2877.48444010416</v>
      </c>
      <c r="L39" s="48">
        <v>2801.03168402777</v>
      </c>
      <c r="M39" s="48">
        <v>0.973430696961954</v>
      </c>
    </row>
    <row r="40">
      <c r="A40" s="39">
        <v>43.0</v>
      </c>
      <c r="B40" s="39" t="s">
        <v>114</v>
      </c>
      <c r="C40" s="39">
        <v>1.0</v>
      </c>
      <c r="D40" s="39">
        <v>0.100000001490116</v>
      </c>
      <c r="E40" s="39">
        <v>0.656700015068054</v>
      </c>
      <c r="F40" s="39">
        <v>0.556700013577938</v>
      </c>
      <c r="G40" s="39">
        <v>5.56700005282461</v>
      </c>
      <c r="H40" s="39">
        <v>409.886072158813</v>
      </c>
      <c r="I40" s="39">
        <v>431.133347034454</v>
      </c>
      <c r="J40" s="39">
        <v>1.05183702574653</v>
      </c>
      <c r="K40" s="39">
        <v>3021.97025669642</v>
      </c>
      <c r="L40" s="39">
        <v>3004.27901785714</v>
      </c>
      <c r="M40" s="39">
        <v>0.994145793195653</v>
      </c>
    </row>
    <row r="41">
      <c r="A41" s="39">
        <v>44.0</v>
      </c>
      <c r="B41" s="39" t="s">
        <v>114</v>
      </c>
      <c r="C41" s="39">
        <v>1.0</v>
      </c>
      <c r="D41" s="39">
        <v>0.100000001490116</v>
      </c>
      <c r="E41" s="39">
        <v>0.659799993038177</v>
      </c>
      <c r="F41" s="39">
        <v>0.559799991548061</v>
      </c>
      <c r="G41" s="39">
        <v>5.59799983206391</v>
      </c>
      <c r="H41" s="39">
        <v>190.815534353256</v>
      </c>
      <c r="I41" s="39">
        <v>244.353447437286</v>
      </c>
      <c r="J41" s="39">
        <v>1.28057418524906</v>
      </c>
      <c r="K41" s="39">
        <v>3036.71875</v>
      </c>
      <c r="L41" s="39">
        <v>3030.93901909722</v>
      </c>
      <c r="M41" s="39">
        <v>0.998096718406082</v>
      </c>
    </row>
    <row r="42">
      <c r="A42" s="39">
        <v>45.0</v>
      </c>
      <c r="B42" s="39" t="s">
        <v>114</v>
      </c>
      <c r="C42" s="39">
        <v>1.0</v>
      </c>
      <c r="D42" s="39">
        <v>0.100000001490116</v>
      </c>
      <c r="E42" s="39">
        <v>0.67409998178482</v>
      </c>
      <c r="F42" s="39">
        <v>0.574099980294704</v>
      </c>
      <c r="G42" s="39">
        <v>5.74099971739948</v>
      </c>
      <c r="H42" s="39">
        <v>139.734944581985</v>
      </c>
      <c r="I42" s="39">
        <v>221.4150121212</v>
      </c>
      <c r="J42" s="39">
        <v>1.58453572786363</v>
      </c>
      <c r="K42" s="39">
        <v>2866.37701822916</v>
      </c>
      <c r="L42" s="39">
        <v>2922.9375</v>
      </c>
      <c r="M42" s="39">
        <v>1.01973239438187</v>
      </c>
    </row>
    <row r="43">
      <c r="A43" s="39">
        <v>46.0</v>
      </c>
      <c r="B43" s="39" t="s">
        <v>114</v>
      </c>
      <c r="C43" s="39">
        <v>1.0</v>
      </c>
      <c r="D43" s="39">
        <v>0.100000001490116</v>
      </c>
      <c r="E43" s="39">
        <v>0.662000000476837</v>
      </c>
      <c r="F43" s="39">
        <v>0.561999998986721</v>
      </c>
      <c r="G43" s="39">
        <v>5.61999990612268</v>
      </c>
      <c r="H43" s="39">
        <v>285.474514722824</v>
      </c>
      <c r="I43" s="39">
        <v>415.516740083694</v>
      </c>
      <c r="J43" s="39">
        <v>1.45553006889995</v>
      </c>
      <c r="K43" s="39">
        <v>3620.49291294642</v>
      </c>
      <c r="L43" s="39">
        <v>2856.27027529761</v>
      </c>
      <c r="M43" s="39">
        <v>0.78891751592275</v>
      </c>
    </row>
    <row r="44">
      <c r="A44" s="39">
        <v>47.0</v>
      </c>
      <c r="B44" s="39" t="s">
        <v>155</v>
      </c>
      <c r="C44" s="39">
        <v>1.0</v>
      </c>
      <c r="D44" s="39">
        <v>0.100000001490116</v>
      </c>
      <c r="E44" s="39">
        <v>0.686299979686737</v>
      </c>
      <c r="F44" s="39">
        <v>0.58629997819662</v>
      </c>
      <c r="G44" s="39">
        <v>5.8629996946007</v>
      </c>
      <c r="H44" s="39">
        <v>402.151590108871</v>
      </c>
      <c r="I44" s="39">
        <v>2482.88944339752</v>
      </c>
      <c r="J44" s="39">
        <v>6.17401374124953</v>
      </c>
      <c r="K44" s="39">
        <v>3047.03950892857</v>
      </c>
      <c r="L44" s="39">
        <v>2852.75074404761</v>
      </c>
      <c r="M44" s="39">
        <v>0.936236873755119</v>
      </c>
    </row>
    <row r="45">
      <c r="A45" s="39">
        <v>48.0</v>
      </c>
      <c r="B45" s="39" t="s">
        <v>155</v>
      </c>
      <c r="C45" s="39">
        <v>1.0</v>
      </c>
      <c r="D45" s="39">
        <v>0.100000001490116</v>
      </c>
      <c r="E45" s="39">
        <v>0.70329999923706</v>
      </c>
      <c r="F45" s="39">
        <v>0.603299997746944</v>
      </c>
      <c r="G45" s="39">
        <v>6.03299988757074</v>
      </c>
      <c r="H45" s="39">
        <v>591.280578851699</v>
      </c>
      <c r="I45" s="39">
        <v>2484.26163291931</v>
      </c>
      <c r="J45" s="39">
        <v>4.20149371004859</v>
      </c>
      <c r="K45" s="39">
        <v>2933.15966796875</v>
      </c>
      <c r="L45" s="39">
        <v>2933.64453125</v>
      </c>
      <c r="M45" s="39">
        <v>1.0001653040871</v>
      </c>
    </row>
    <row r="46">
      <c r="A46" s="39">
        <v>49.0</v>
      </c>
      <c r="B46" s="39" t="s">
        <v>155</v>
      </c>
      <c r="C46" s="39">
        <v>1.0</v>
      </c>
      <c r="D46" s="39">
        <v>0.100000001490116</v>
      </c>
      <c r="E46" s="39">
        <v>0.704800009727478</v>
      </c>
      <c r="F46" s="39">
        <v>0.604800008237361</v>
      </c>
      <c r="G46" s="39">
        <v>6.04799999225139</v>
      </c>
      <c r="H46" s="39">
        <v>269.106809139251</v>
      </c>
      <c r="I46" s="39">
        <v>1398.05790066719</v>
      </c>
      <c r="J46" s="39">
        <v>5.19517846887238</v>
      </c>
      <c r="K46" s="39">
        <v>2957.40579427083</v>
      </c>
      <c r="L46" s="39">
        <v>3067.97916666666</v>
      </c>
      <c r="M46" s="39">
        <v>1.03738863723403</v>
      </c>
    </row>
    <row r="49">
      <c r="B49" s="39" t="s">
        <v>19</v>
      </c>
      <c r="C49" s="18">
        <f t="shared" ref="C49:M49" si="1">AVERAGE(C2:C46)</f>
        <v>1.022222222</v>
      </c>
      <c r="D49" s="18">
        <f t="shared" si="1"/>
        <v>0.1311066671</v>
      </c>
      <c r="E49" s="18">
        <f t="shared" si="1"/>
        <v>0.66804222</v>
      </c>
      <c r="F49" s="18">
        <f t="shared" si="1"/>
        <v>0.536935553</v>
      </c>
      <c r="G49" s="18">
        <f t="shared" si="1"/>
        <v>5.174754394</v>
      </c>
      <c r="H49" s="18">
        <f t="shared" si="1"/>
        <v>248.9581147</v>
      </c>
      <c r="I49" s="18">
        <f t="shared" si="1"/>
        <v>522.2196452</v>
      </c>
      <c r="J49" s="18">
        <f t="shared" si="1"/>
        <v>2.081127738</v>
      </c>
      <c r="K49" s="18">
        <f t="shared" si="1"/>
        <v>3679.225889</v>
      </c>
      <c r="L49" s="18">
        <f t="shared" si="1"/>
        <v>3513.315832</v>
      </c>
      <c r="M49" s="18">
        <f t="shared" si="1"/>
        <v>0.9624041936</v>
      </c>
    </row>
    <row r="50">
      <c r="B50" s="39" t="s">
        <v>20</v>
      </c>
      <c r="C50" s="18">
        <f t="shared" ref="C50:M50" si="2">MAX(C2:C46)</f>
        <v>2</v>
      </c>
      <c r="D50" s="18">
        <f t="shared" si="2"/>
        <v>0.5771999955</v>
      </c>
      <c r="E50" s="18">
        <f t="shared" si="2"/>
        <v>0.7172999978</v>
      </c>
      <c r="F50" s="18">
        <f t="shared" si="2"/>
        <v>0.6172999963</v>
      </c>
      <c r="G50" s="18">
        <f t="shared" si="2"/>
        <v>7.758491249</v>
      </c>
      <c r="H50" s="18">
        <f t="shared" si="2"/>
        <v>710.7390308</v>
      </c>
      <c r="I50" s="18">
        <f t="shared" si="2"/>
        <v>2484.261633</v>
      </c>
      <c r="J50" s="18">
        <f t="shared" si="2"/>
        <v>16.06515861</v>
      </c>
      <c r="K50" s="18">
        <f t="shared" si="2"/>
        <v>4479.484375</v>
      </c>
      <c r="L50" s="18">
        <f t="shared" si="2"/>
        <v>5034.640625</v>
      </c>
      <c r="M50" s="18">
        <f t="shared" si="2"/>
        <v>1.344697136</v>
      </c>
    </row>
    <row r="51">
      <c r="B51" s="39" t="s">
        <v>21</v>
      </c>
      <c r="C51" s="18">
        <f t="shared" ref="C51:M51" si="3">MIN(C2:C46)</f>
        <v>1</v>
      </c>
      <c r="D51" s="18">
        <f t="shared" si="3"/>
        <v>0.07779999822</v>
      </c>
      <c r="E51" s="18">
        <f t="shared" si="3"/>
        <v>0.4431999922</v>
      </c>
      <c r="F51" s="18">
        <f t="shared" si="3"/>
        <v>0.1173999906</v>
      </c>
      <c r="G51" s="18">
        <f t="shared" si="3"/>
        <v>0.2033956886</v>
      </c>
      <c r="H51" s="18">
        <f t="shared" si="3"/>
        <v>56.69197416</v>
      </c>
      <c r="I51" s="18">
        <f t="shared" si="3"/>
        <v>85.2997992</v>
      </c>
      <c r="J51" s="18">
        <f t="shared" si="3"/>
        <v>1.051837026</v>
      </c>
      <c r="K51" s="18">
        <f t="shared" si="3"/>
        <v>2861.671826</v>
      </c>
      <c r="L51" s="18">
        <f t="shared" si="3"/>
        <v>2801.031684</v>
      </c>
      <c r="M51" s="18">
        <f t="shared" si="3"/>
        <v>0.7850377449</v>
      </c>
    </row>
    <row r="54">
      <c r="C54" s="39">
        <v>2.0</v>
      </c>
      <c r="D54" s="48">
        <v>0.100000001490116</v>
      </c>
      <c r="E54" s="48">
        <v>0.717299997806549</v>
      </c>
      <c r="F54" s="48">
        <v>0.617299996316433</v>
      </c>
      <c r="G54" s="48">
        <v>6.17299987117946</v>
      </c>
      <c r="H54" s="48">
        <v>73.4836518764495</v>
      </c>
      <c r="I54" s="48">
        <v>1180.52652263641</v>
      </c>
      <c r="J54" s="48">
        <v>16.0651586099894</v>
      </c>
      <c r="K54" s="48">
        <v>4477.2890625</v>
      </c>
      <c r="L54" s="48">
        <v>3774.15625</v>
      </c>
      <c r="M54" s="48">
        <v>0.842955680840631</v>
      </c>
    </row>
    <row r="55">
      <c r="C55" s="39">
        <v>1.0</v>
      </c>
      <c r="D55" s="39">
        <v>0.57719999551773</v>
      </c>
      <c r="E55" s="39">
        <v>0.694599986076355</v>
      </c>
      <c r="F55" s="39">
        <v>0.117399990558624</v>
      </c>
      <c r="G55" s="39">
        <v>0.20339568861798</v>
      </c>
      <c r="H55" s="39">
        <v>73.7972645759582</v>
      </c>
      <c r="I55" s="39">
        <v>139.981308698654</v>
      </c>
      <c r="J55" s="39">
        <v>1.89683600744542</v>
      </c>
      <c r="K55" s="39">
        <v>4359.046875</v>
      </c>
      <c r="L55" s="39">
        <v>3655.9140625</v>
      </c>
      <c r="M55" s="39">
        <v>0.838695744124109</v>
      </c>
    </row>
    <row r="57">
      <c r="A57" s="39" t="s">
        <v>157</v>
      </c>
      <c r="B57" s="39" t="s">
        <v>158</v>
      </c>
      <c r="C57" s="39">
        <v>2.0</v>
      </c>
      <c r="D57" s="48">
        <v>0.100000001490116</v>
      </c>
      <c r="E57" s="48">
        <v>0.717299997806549</v>
      </c>
      <c r="F57" s="48">
        <v>0.617299996316433</v>
      </c>
      <c r="G57" s="48">
        <v>6.17299987117946</v>
      </c>
      <c r="H57" s="48">
        <v>73.4836518764495</v>
      </c>
      <c r="I57" s="48">
        <v>1180.52652263641</v>
      </c>
      <c r="J57" s="48">
        <v>16.0651586099894</v>
      </c>
      <c r="K57" s="48">
        <v>4477.2890625</v>
      </c>
      <c r="L57" s="48">
        <v>3774.15625</v>
      </c>
      <c r="M57" s="48">
        <v>0.842955680840631</v>
      </c>
    </row>
    <row r="58">
      <c r="B58" s="39" t="s">
        <v>159</v>
      </c>
      <c r="C58" s="39">
        <v>1.0</v>
      </c>
      <c r="D58" s="39">
        <v>0.57719999551773</v>
      </c>
      <c r="E58" s="39">
        <v>0.694599986076355</v>
      </c>
      <c r="F58" s="39">
        <v>0.117399990558624</v>
      </c>
      <c r="G58" s="39">
        <v>0.20339568861798</v>
      </c>
      <c r="H58" s="39">
        <v>73.7972645759582</v>
      </c>
      <c r="I58" s="39">
        <v>139.981308698654</v>
      </c>
      <c r="J58" s="39">
        <v>1.89683600744542</v>
      </c>
      <c r="K58" s="39">
        <v>4359.046875</v>
      </c>
      <c r="L58" s="39">
        <v>3655.9140625</v>
      </c>
      <c r="M58" s="39">
        <v>0.838695744124109</v>
      </c>
    </row>
    <row r="59">
      <c r="A59" s="39" t="s">
        <v>160</v>
      </c>
      <c r="B59" s="39" t="s">
        <v>158</v>
      </c>
      <c r="C59" s="39">
        <v>2.0</v>
      </c>
      <c r="D59" s="48">
        <v>0.100000001490116</v>
      </c>
      <c r="E59" s="48">
        <v>0.717299997806549</v>
      </c>
      <c r="F59" s="48">
        <v>0.617299996316433</v>
      </c>
      <c r="G59" s="48">
        <v>6.17299987117946</v>
      </c>
      <c r="H59" s="48">
        <v>73.4836518764495</v>
      </c>
      <c r="I59" s="48">
        <v>1180.52652263641</v>
      </c>
      <c r="J59" s="48">
        <v>16.0651586099894</v>
      </c>
      <c r="K59" s="48">
        <v>4477.2890625</v>
      </c>
      <c r="L59" s="48">
        <v>3774.15625</v>
      </c>
      <c r="M59" s="48">
        <v>0.842955680840631</v>
      </c>
    </row>
    <row r="60">
      <c r="B60" s="39" t="s">
        <v>159</v>
      </c>
      <c r="C60" s="39">
        <v>1.0</v>
      </c>
      <c r="D60" s="39">
        <v>0.100000001490116</v>
      </c>
      <c r="E60" s="39">
        <v>0.656700015068054</v>
      </c>
      <c r="F60" s="39">
        <v>0.556700013577938</v>
      </c>
      <c r="G60" s="39">
        <v>5.56700005282461</v>
      </c>
      <c r="H60" s="39">
        <v>409.886072158813</v>
      </c>
      <c r="I60" s="39">
        <v>431.133347034454</v>
      </c>
      <c r="J60" s="39">
        <v>1.05183702574653</v>
      </c>
      <c r="K60" s="39">
        <v>3021.97025669642</v>
      </c>
      <c r="L60" s="39">
        <v>3004.27901785714</v>
      </c>
      <c r="M60" s="39">
        <v>0.994145793195653</v>
      </c>
    </row>
    <row r="61">
      <c r="A61" s="39" t="s">
        <v>161</v>
      </c>
      <c r="B61" s="39" t="s">
        <v>158</v>
      </c>
      <c r="C61" s="39">
        <v>1.0</v>
      </c>
      <c r="D61" s="39">
        <v>0.0812000036239624</v>
      </c>
      <c r="E61" s="39">
        <v>0.654399991035461</v>
      </c>
      <c r="F61" s="39">
        <v>0.573199987411499</v>
      </c>
      <c r="G61" s="39">
        <v>7.05911283041304</v>
      </c>
      <c r="H61" s="39">
        <v>93.2444927692413</v>
      </c>
      <c r="I61" s="39">
        <v>129.310169696807</v>
      </c>
      <c r="J61" s="39">
        <v>1.38678613456368</v>
      </c>
      <c r="K61" s="39">
        <v>3744.0703125</v>
      </c>
      <c r="L61" s="39">
        <v>5034.640625</v>
      </c>
      <c r="M61" s="39">
        <v>1.34469713567912</v>
      </c>
    </row>
    <row r="62">
      <c r="B62" s="39" t="s">
        <v>159</v>
      </c>
      <c r="C62" s="39">
        <v>1.0</v>
      </c>
      <c r="D62" s="39">
        <v>0.100000001490116</v>
      </c>
      <c r="E62" s="39">
        <v>0.678200006484985</v>
      </c>
      <c r="F62" s="39">
        <v>0.578200004994869</v>
      </c>
      <c r="G62" s="39">
        <v>5.78199996379017</v>
      </c>
      <c r="H62" s="39">
        <v>214.439138412475</v>
      </c>
      <c r="I62" s="39">
        <v>295.444148354875</v>
      </c>
      <c r="J62" s="39">
        <v>1.37775291647826</v>
      </c>
      <c r="K62" s="39">
        <v>3589.39747596153</v>
      </c>
      <c r="L62" s="39">
        <v>2817.8125</v>
      </c>
      <c r="M62" s="39">
        <v>0.785037744878102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1.0</v>
      </c>
      <c r="B2" s="39" t="s">
        <v>154</v>
      </c>
      <c r="C2" s="39">
        <v>1.0</v>
      </c>
      <c r="D2" s="39">
        <v>0.100000001490116</v>
      </c>
      <c r="E2" s="39">
        <v>0.100000001490116</v>
      </c>
      <c r="F2" s="39">
        <v>0.0</v>
      </c>
      <c r="G2" s="39">
        <v>0.0</v>
      </c>
      <c r="H2" s="39">
        <v>382.790894985199</v>
      </c>
      <c r="I2" s="39">
        <v>492.598185300827</v>
      </c>
      <c r="J2" s="39">
        <v>1.28685972355709</v>
      </c>
      <c r="K2" s="39">
        <v>3777.125</v>
      </c>
      <c r="L2" s="39">
        <v>3777.125</v>
      </c>
      <c r="M2" s="39">
        <v>1.0</v>
      </c>
    </row>
    <row r="5">
      <c r="B5" s="39" t="s">
        <v>19</v>
      </c>
      <c r="C5" s="39">
        <v>1.0</v>
      </c>
      <c r="D5" s="39">
        <v>0.100000001490116</v>
      </c>
      <c r="E5" s="39">
        <v>0.100000001490116</v>
      </c>
      <c r="F5" s="39">
        <v>0.0</v>
      </c>
      <c r="G5" s="39">
        <v>0.0</v>
      </c>
      <c r="H5" s="39">
        <v>382.790894985199</v>
      </c>
      <c r="I5" s="39">
        <v>492.598185300827</v>
      </c>
      <c r="J5" s="39">
        <v>1.28685972355709</v>
      </c>
      <c r="K5" s="39">
        <v>3777.125</v>
      </c>
      <c r="L5" s="39">
        <v>3777.125</v>
      </c>
      <c r="M5" s="39">
        <v>1.0</v>
      </c>
    </row>
    <row r="6">
      <c r="B6" s="39" t="s">
        <v>20</v>
      </c>
      <c r="C6" s="39">
        <v>1.0</v>
      </c>
      <c r="D6" s="39">
        <v>0.100000001490116</v>
      </c>
      <c r="E6" s="39">
        <v>0.100000001490116</v>
      </c>
      <c r="F6" s="39">
        <v>0.0</v>
      </c>
      <c r="G6" s="39">
        <v>0.0</v>
      </c>
      <c r="H6" s="39">
        <v>382.790894985199</v>
      </c>
      <c r="I6" s="39">
        <v>492.598185300827</v>
      </c>
      <c r="J6" s="39">
        <v>1.28685972355709</v>
      </c>
      <c r="K6" s="39">
        <v>3777.125</v>
      </c>
      <c r="L6" s="39">
        <v>3777.125</v>
      </c>
      <c r="M6" s="39">
        <v>1.0</v>
      </c>
    </row>
    <row r="7">
      <c r="B7" s="39" t="s">
        <v>21</v>
      </c>
      <c r="C7" s="39">
        <v>1.0</v>
      </c>
      <c r="D7" s="39">
        <v>0.100000001490116</v>
      </c>
      <c r="E7" s="39">
        <v>0.100000001490116</v>
      </c>
      <c r="F7" s="39">
        <v>0.0</v>
      </c>
      <c r="G7" s="39">
        <v>0.0</v>
      </c>
      <c r="H7" s="39">
        <v>382.790894985199</v>
      </c>
      <c r="I7" s="39">
        <v>492.598185300827</v>
      </c>
      <c r="J7" s="39">
        <v>1.28685972355709</v>
      </c>
      <c r="K7" s="39">
        <v>3777.125</v>
      </c>
      <c r="L7" s="39">
        <v>3777.125</v>
      </c>
      <c r="M7" s="39">
        <v>1.0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5.0</v>
      </c>
      <c r="B2" s="39" t="s">
        <v>151</v>
      </c>
      <c r="C2" s="39">
        <v>1.0</v>
      </c>
      <c r="D2" s="39">
        <v>0.855120003223419</v>
      </c>
      <c r="E2" s="39">
        <v>0.84960001707077</v>
      </c>
      <c r="F2" s="39">
        <v>-0.00551998615264892</v>
      </c>
      <c r="G2" s="39">
        <v>-0.00645521813528048</v>
      </c>
      <c r="H2" s="39">
        <v>1446.27198481559</v>
      </c>
      <c r="I2" s="39">
        <v>2060.98687839508</v>
      </c>
      <c r="J2" s="39">
        <v>1.42503408766357</v>
      </c>
      <c r="K2" s="39">
        <v>2264.546875</v>
      </c>
      <c r="L2" s="39">
        <v>2348.56201171875</v>
      </c>
      <c r="M2" s="39">
        <v>1.03710019768027</v>
      </c>
    </row>
    <row r="3">
      <c r="A3" s="39">
        <v>8.0</v>
      </c>
      <c r="B3" s="39" t="s">
        <v>148</v>
      </c>
      <c r="C3" s="39">
        <v>1.0</v>
      </c>
      <c r="D3" s="39">
        <v>0.51223999261856</v>
      </c>
      <c r="E3" s="39">
        <v>0.753880023956298</v>
      </c>
      <c r="F3" s="39">
        <v>0.241640031337738</v>
      </c>
      <c r="G3" s="39">
        <v>0.471732068600264</v>
      </c>
      <c r="H3" s="39">
        <v>656.488941907882</v>
      </c>
      <c r="I3" s="39">
        <v>6127.97307014465</v>
      </c>
      <c r="J3" s="39">
        <v>9.33446502897</v>
      </c>
      <c r="K3" s="39">
        <v>2255.453125</v>
      </c>
      <c r="L3" s="39">
        <v>2343.76215277777</v>
      </c>
      <c r="M3" s="39">
        <v>1.03915356377791</v>
      </c>
    </row>
    <row r="4">
      <c r="A4" s="39">
        <v>9.0</v>
      </c>
      <c r="B4" s="39" t="s">
        <v>148</v>
      </c>
      <c r="C4" s="48">
        <v>1.0</v>
      </c>
      <c r="D4" s="48">
        <v>0.4860799908638</v>
      </c>
      <c r="E4" s="48">
        <v>0.862039983272552</v>
      </c>
      <c r="F4" s="48">
        <v>0.375959992408752</v>
      </c>
      <c r="G4" s="48">
        <v>0.773452928479207</v>
      </c>
      <c r="H4" s="48">
        <v>678.300542593002</v>
      </c>
      <c r="I4" s="48">
        <v>5789.11313104629</v>
      </c>
      <c r="J4" s="48">
        <v>8.53473168238332</v>
      </c>
      <c r="K4" s="48">
        <v>2252.9296875</v>
      </c>
      <c r="L4" s="48">
        <v>2256.41145833333</v>
      </c>
      <c r="M4" s="48">
        <v>1.0015454414102</v>
      </c>
    </row>
    <row r="5">
      <c r="A5" s="39">
        <v>10.0</v>
      </c>
      <c r="B5" s="39" t="s">
        <v>148</v>
      </c>
      <c r="C5" s="48">
        <v>1.0</v>
      </c>
      <c r="D5" s="48">
        <v>0.4860799908638</v>
      </c>
      <c r="E5" s="48">
        <v>0.858959972858429</v>
      </c>
      <c r="F5" s="48">
        <v>0.372879981994628</v>
      </c>
      <c r="G5" s="48">
        <v>0.767116501405444</v>
      </c>
      <c r="H5" s="48">
        <v>388.374714374542</v>
      </c>
      <c r="I5" s="48">
        <v>3408.59516310691</v>
      </c>
      <c r="J5" s="48">
        <v>8.77656303808626</v>
      </c>
      <c r="K5" s="48">
        <v>2212.63802083333</v>
      </c>
      <c r="L5" s="48">
        <v>2060.65625</v>
      </c>
      <c r="M5" s="48">
        <v>0.931311959117427</v>
      </c>
    </row>
    <row r="6">
      <c r="A6" s="39">
        <v>12.0</v>
      </c>
      <c r="B6" s="39" t="s">
        <v>148</v>
      </c>
      <c r="C6" s="48">
        <v>1.0</v>
      </c>
      <c r="D6" s="48">
        <v>0.5</v>
      </c>
      <c r="E6" s="48">
        <v>0.851159989833831</v>
      </c>
      <c r="F6" s="48">
        <v>0.351159989833831</v>
      </c>
      <c r="G6" s="48">
        <v>0.702319979667663</v>
      </c>
      <c r="H6" s="48">
        <v>401.443065404891</v>
      </c>
      <c r="I6" s="48">
        <v>3279.04059505462</v>
      </c>
      <c r="J6" s="48">
        <v>8.16813361004857</v>
      </c>
      <c r="K6" s="48">
        <v>2137.70442708333</v>
      </c>
      <c r="L6" s="48">
        <v>2283.11328125</v>
      </c>
      <c r="M6" s="48">
        <v>1.0680210286906</v>
      </c>
    </row>
    <row r="7">
      <c r="A7" s="39">
        <v>13.0</v>
      </c>
      <c r="B7" s="39" t="s">
        <v>148</v>
      </c>
      <c r="C7" s="48">
        <v>1.0</v>
      </c>
      <c r="D7" s="48">
        <v>0.493279993534088</v>
      </c>
      <c r="E7" s="48">
        <v>0.860279977321624</v>
      </c>
      <c r="F7" s="48">
        <v>0.366999983787536</v>
      </c>
      <c r="G7" s="48">
        <v>0.743999328166904</v>
      </c>
      <c r="H7" s="48">
        <v>670.690638303756</v>
      </c>
      <c r="I7" s="48">
        <v>6925.99004721641</v>
      </c>
      <c r="J7" s="48">
        <v>10.3266538276617</v>
      </c>
      <c r="K7" s="48">
        <v>2256.17578125</v>
      </c>
      <c r="L7" s="48">
        <v>2342.93402777777</v>
      </c>
      <c r="M7" s="48">
        <v>1.03845367335683</v>
      </c>
    </row>
    <row r="8">
      <c r="A8" s="39">
        <v>17.0</v>
      </c>
      <c r="B8" s="39" t="s">
        <v>151</v>
      </c>
      <c r="C8" s="39">
        <v>1.0</v>
      </c>
      <c r="D8" s="39">
        <v>0.82039999961853</v>
      </c>
      <c r="E8" s="39">
        <v>0.805320024490356</v>
      </c>
      <c r="F8" s="39">
        <v>-0.0150799751281738</v>
      </c>
      <c r="G8" s="39">
        <v>-0.0183812471174862</v>
      </c>
      <c r="H8" s="39">
        <v>2078.04977536201</v>
      </c>
      <c r="I8" s="39">
        <v>5961.56409692764</v>
      </c>
      <c r="J8" s="39">
        <v>2.86882641966027</v>
      </c>
      <c r="K8" s="39">
        <v>2251.86328125</v>
      </c>
      <c r="L8" s="39">
        <v>2285.10997596153</v>
      </c>
      <c r="M8" s="39">
        <v>1.01476408225506</v>
      </c>
    </row>
    <row r="9">
      <c r="A9" s="39">
        <v>18.0</v>
      </c>
      <c r="B9" s="39" t="s">
        <v>148</v>
      </c>
      <c r="C9" s="39">
        <v>1.0</v>
      </c>
      <c r="D9" s="39">
        <v>0.487520009279251</v>
      </c>
      <c r="E9" s="39">
        <v>0.873359978199005</v>
      </c>
      <c r="F9" s="39">
        <v>0.385839968919754</v>
      </c>
      <c r="G9" s="39">
        <v>0.791434118755821</v>
      </c>
      <c r="H9" s="39">
        <v>2072.33516812324</v>
      </c>
      <c r="I9" s="39">
        <v>5676.53448557853</v>
      </c>
      <c r="J9" s="39">
        <v>2.73919710136432</v>
      </c>
      <c r="K9" s="39">
        <v>2249.63671875</v>
      </c>
      <c r="L9" s="39">
        <v>2338.01475694444</v>
      </c>
      <c r="M9" s="39">
        <v>1.0392854710531</v>
      </c>
    </row>
    <row r="10">
      <c r="A10" s="39">
        <v>19.0</v>
      </c>
      <c r="B10" s="39" t="s">
        <v>151</v>
      </c>
      <c r="C10" s="39">
        <v>1.0</v>
      </c>
      <c r="D10" s="39">
        <v>0.855719983577728</v>
      </c>
      <c r="E10" s="39">
        <v>0.851119995117187</v>
      </c>
      <c r="F10" s="39">
        <v>-0.00459998846054077</v>
      </c>
      <c r="G10" s="39">
        <v>-0.00537557676438549</v>
      </c>
      <c r="H10" s="39">
        <v>1413.12918305397</v>
      </c>
      <c r="I10" s="39">
        <v>2069.59708428382</v>
      </c>
      <c r="J10" s="39">
        <v>1.46454910782547</v>
      </c>
      <c r="K10" s="39">
        <v>2253.20703125</v>
      </c>
      <c r="L10" s="39">
        <v>2343.59609375</v>
      </c>
      <c r="M10" s="39">
        <v>1.04011573781121</v>
      </c>
    </row>
    <row r="11">
      <c r="A11" s="39">
        <v>20.0</v>
      </c>
      <c r="B11" s="39" t="s">
        <v>148</v>
      </c>
      <c r="C11" s="39">
        <v>1.0</v>
      </c>
      <c r="D11" s="39">
        <v>0.491160005331039</v>
      </c>
      <c r="E11" s="39">
        <v>0.859480023384094</v>
      </c>
      <c r="F11" s="39">
        <v>0.368320018053054</v>
      </c>
      <c r="G11" s="39">
        <v>0.749898228795744</v>
      </c>
      <c r="H11" s="39">
        <v>1069.42844438552</v>
      </c>
      <c r="I11" s="39">
        <v>1307.57834744453</v>
      </c>
      <c r="J11" s="39">
        <v>1.22268895530999</v>
      </c>
      <c r="K11" s="39">
        <v>2258.63671875</v>
      </c>
      <c r="L11" s="39">
        <v>2345.5140625</v>
      </c>
      <c r="M11" s="39">
        <v>1.03846450517198</v>
      </c>
    </row>
    <row r="12">
      <c r="A12" s="39">
        <v>22.0</v>
      </c>
      <c r="B12" s="39" t="s">
        <v>148</v>
      </c>
      <c r="C12" s="39">
        <v>1.0</v>
      </c>
      <c r="D12" s="39">
        <v>0.493759989738464</v>
      </c>
      <c r="E12" s="39">
        <v>0.754880011081695</v>
      </c>
      <c r="F12" s="39">
        <v>0.261120021343231</v>
      </c>
      <c r="G12" s="39">
        <v>0.528839976445928</v>
      </c>
      <c r="H12" s="39">
        <v>2057.35260009765</v>
      </c>
      <c r="I12" s="39">
        <v>5177.82635831832</v>
      </c>
      <c r="J12" s="39">
        <v>2.51674232121054</v>
      </c>
      <c r="K12" s="39">
        <v>2239.75390625</v>
      </c>
      <c r="L12" s="39">
        <v>2272.5859375</v>
      </c>
      <c r="M12" s="39">
        <v>1.0146587672683</v>
      </c>
    </row>
    <row r="13">
      <c r="A13" s="39">
        <v>24.0</v>
      </c>
      <c r="B13" s="39" t="s">
        <v>148</v>
      </c>
      <c r="C13" s="39">
        <v>1.0</v>
      </c>
      <c r="D13" s="39">
        <v>0.494159996509552</v>
      </c>
      <c r="E13" s="39">
        <v>0.714039981365203</v>
      </c>
      <c r="F13" s="39">
        <v>0.219879984855651</v>
      </c>
      <c r="G13" s="39">
        <v>0.44495707141159</v>
      </c>
      <c r="H13" s="39">
        <v>2097.56409859657</v>
      </c>
      <c r="I13" s="39">
        <v>3675.45709609985</v>
      </c>
      <c r="J13" s="39">
        <v>1.7522501927636</v>
      </c>
      <c r="K13" s="39">
        <v>2208.2890625</v>
      </c>
      <c r="L13" s="39">
        <v>2311.85546875</v>
      </c>
      <c r="M13" s="39">
        <v>1.04689893547394</v>
      </c>
    </row>
    <row r="14">
      <c r="A14" s="39">
        <v>25.0</v>
      </c>
      <c r="B14" s="39" t="s">
        <v>148</v>
      </c>
      <c r="C14" s="39">
        <v>1.0</v>
      </c>
      <c r="D14" s="39">
        <v>0.5</v>
      </c>
      <c r="E14" s="39">
        <v>0.864839971065521</v>
      </c>
      <c r="F14" s="39">
        <v>0.364839971065521</v>
      </c>
      <c r="G14" s="39">
        <v>0.729679942131042</v>
      </c>
      <c r="H14" s="39">
        <v>2062.74785518646</v>
      </c>
      <c r="I14" s="39">
        <v>5250.20469522476</v>
      </c>
      <c r="J14" s="39">
        <v>2.54524792355203</v>
      </c>
      <c r="K14" s="39">
        <v>2221.708203125</v>
      </c>
      <c r="L14" s="39">
        <v>2092.38932291666</v>
      </c>
      <c r="M14" s="39">
        <v>0.941793040136217</v>
      </c>
    </row>
    <row r="15">
      <c r="A15" s="39">
        <v>26.0</v>
      </c>
      <c r="B15" s="39" t="s">
        <v>148</v>
      </c>
      <c r="C15" s="39">
        <v>1.0</v>
      </c>
      <c r="D15" s="39">
        <v>0.497839987277984</v>
      </c>
      <c r="E15" s="39">
        <v>0.866840004920959</v>
      </c>
      <c r="F15" s="39">
        <v>0.369000017642974</v>
      </c>
      <c r="G15" s="39">
        <v>0.741202046988106</v>
      </c>
      <c r="H15" s="39">
        <v>1306.61715483665</v>
      </c>
      <c r="I15" s="39">
        <v>5478.54566597938</v>
      </c>
      <c r="J15" s="39">
        <v>4.19292341731444</v>
      </c>
      <c r="K15" s="39">
        <v>2138.046875</v>
      </c>
      <c r="L15" s="39">
        <v>2317.73177083333</v>
      </c>
      <c r="M15" s="39">
        <v>1.08404160728858</v>
      </c>
    </row>
    <row r="16">
      <c r="A16" s="39">
        <v>27.0</v>
      </c>
      <c r="B16" s="39" t="s">
        <v>151</v>
      </c>
      <c r="C16" s="39">
        <v>1.0</v>
      </c>
      <c r="D16" s="39">
        <v>0.850160002708435</v>
      </c>
      <c r="E16" s="39">
        <v>0.853240013122558</v>
      </c>
      <c r="F16" s="39">
        <v>0.00308001041412353</v>
      </c>
      <c r="G16" s="39">
        <v>0.00362285970206932</v>
      </c>
      <c r="H16" s="39">
        <v>1027.69437265396</v>
      </c>
      <c r="I16" s="39">
        <v>2345.60353899002</v>
      </c>
      <c r="J16" s="39">
        <v>2.28239406715114</v>
      </c>
      <c r="K16" s="39">
        <v>2184.90234375</v>
      </c>
      <c r="L16" s="39">
        <v>2350.31875</v>
      </c>
      <c r="M16" s="39">
        <v>1.07570883281039</v>
      </c>
    </row>
    <row r="17">
      <c r="A17" s="39">
        <v>28.0</v>
      </c>
      <c r="B17" s="39" t="s">
        <v>114</v>
      </c>
      <c r="C17" s="39">
        <v>1.0</v>
      </c>
      <c r="D17" s="39">
        <v>0.5</v>
      </c>
      <c r="E17" s="39">
        <v>0.8610799908638</v>
      </c>
      <c r="F17" s="39">
        <v>0.3610799908638</v>
      </c>
      <c r="G17" s="39">
        <v>0.7221599817276</v>
      </c>
      <c r="H17" s="39">
        <v>3703.40566754341</v>
      </c>
      <c r="I17" s="39">
        <v>9246.11512684822</v>
      </c>
      <c r="J17" s="39">
        <v>2.49665198924358</v>
      </c>
      <c r="K17" s="39">
        <v>2057.984375</v>
      </c>
      <c r="L17" s="39">
        <v>1854.653125</v>
      </c>
      <c r="M17" s="39">
        <v>0.90119883684734</v>
      </c>
    </row>
    <row r="18">
      <c r="A18" s="39">
        <v>29.0</v>
      </c>
      <c r="B18" s="39" t="s">
        <v>114</v>
      </c>
      <c r="C18" s="39">
        <v>1.0</v>
      </c>
      <c r="D18" s="39">
        <v>0.5</v>
      </c>
      <c r="E18" s="39">
        <v>0.866479992866516</v>
      </c>
      <c r="F18" s="39">
        <v>0.366479992866516</v>
      </c>
      <c r="G18" s="39">
        <v>0.732959985733032</v>
      </c>
      <c r="H18" s="39">
        <v>5260.16456961631</v>
      </c>
      <c r="I18" s="39">
        <v>9258.80382037162</v>
      </c>
      <c r="J18" s="39">
        <v>1.7601737926323</v>
      </c>
      <c r="K18" s="39">
        <v>2011.109375</v>
      </c>
      <c r="L18" s="39">
        <v>2093.583984375</v>
      </c>
      <c r="M18" s="39">
        <v>1.04100950967671</v>
      </c>
    </row>
    <row r="19">
      <c r="A19" s="39">
        <v>30.0</v>
      </c>
      <c r="B19" s="39" t="s">
        <v>114</v>
      </c>
      <c r="C19" s="48">
        <v>1.0</v>
      </c>
      <c r="D19" s="48">
        <v>0.5</v>
      </c>
      <c r="E19" s="48">
        <v>0.868399977684021</v>
      </c>
      <c r="F19" s="48">
        <v>0.368399977684021</v>
      </c>
      <c r="G19" s="48">
        <v>0.736799955368042</v>
      </c>
      <c r="H19" s="48">
        <v>3915.45218706131</v>
      </c>
      <c r="I19" s="48">
        <v>7798.37705063819</v>
      </c>
      <c r="J19" s="48">
        <v>1.99169257548542</v>
      </c>
      <c r="K19" s="48">
        <v>2097.290625</v>
      </c>
      <c r="L19" s="48">
        <v>2064.87421875</v>
      </c>
      <c r="M19" s="48">
        <v>0.984543674651671</v>
      </c>
    </row>
    <row r="20">
      <c r="A20" s="39">
        <v>31.0</v>
      </c>
      <c r="B20" s="39" t="s">
        <v>114</v>
      </c>
      <c r="C20" s="48">
        <v>1.0</v>
      </c>
      <c r="D20" s="48">
        <v>0.5</v>
      </c>
      <c r="E20" s="48">
        <v>0.865000009536743</v>
      </c>
      <c r="F20" s="48">
        <v>0.365000009536743</v>
      </c>
      <c r="G20" s="48">
        <v>0.730000019073486</v>
      </c>
      <c r="H20" s="48">
        <v>5303.07287502288</v>
      </c>
      <c r="I20" s="48">
        <v>8326.77103519439</v>
      </c>
      <c r="J20" s="48">
        <v>1.5701785043183</v>
      </c>
      <c r="K20" s="48">
        <v>2099.4013671875</v>
      </c>
      <c r="L20" s="48">
        <v>2096.46744791666</v>
      </c>
      <c r="M20" s="48">
        <v>0.998602497208638</v>
      </c>
    </row>
    <row r="21">
      <c r="A21" s="39">
        <v>32.0</v>
      </c>
      <c r="B21" s="39" t="s">
        <v>154</v>
      </c>
      <c r="C21" s="48">
        <v>1.0</v>
      </c>
      <c r="D21" s="48">
        <v>0.0</v>
      </c>
      <c r="E21" s="48">
        <v>0.842559993267059</v>
      </c>
      <c r="F21" s="48">
        <v>0.842559993267059</v>
      </c>
      <c r="G21" s="48" t="s">
        <v>35</v>
      </c>
      <c r="H21" s="48">
        <v>8088.72850608825</v>
      </c>
      <c r="I21" s="48">
        <v>13165.9665334224</v>
      </c>
      <c r="J21" s="48">
        <v>1.62769297096727</v>
      </c>
      <c r="K21" s="48">
        <v>2103.473828125</v>
      </c>
      <c r="L21" s="48">
        <v>2095.94140625</v>
      </c>
      <c r="M21" s="48">
        <v>0.99641905605181</v>
      </c>
    </row>
    <row r="22">
      <c r="A22" s="39">
        <v>33.0</v>
      </c>
      <c r="B22" s="39" t="s">
        <v>154</v>
      </c>
      <c r="C22" s="39">
        <v>1.0</v>
      </c>
      <c r="D22" s="39">
        <v>0.0</v>
      </c>
      <c r="E22" s="39">
        <v>0.861999988555908</v>
      </c>
      <c r="F22" s="39">
        <v>0.861999988555908</v>
      </c>
      <c r="G22" s="39" t="s">
        <v>35</v>
      </c>
      <c r="H22" s="39">
        <v>5301.10030651092</v>
      </c>
      <c r="I22" s="39">
        <v>10134.7160811424</v>
      </c>
      <c r="J22" s="39">
        <v>1.9118136792648</v>
      </c>
      <c r="K22" s="39">
        <v>1997.9140625</v>
      </c>
      <c r="L22" s="39">
        <v>2098.49609375</v>
      </c>
      <c r="M22" s="39">
        <v>1.05034352234557</v>
      </c>
    </row>
    <row r="23">
      <c r="A23" s="39">
        <v>34.0</v>
      </c>
      <c r="B23" s="39" t="s">
        <v>154</v>
      </c>
      <c r="C23" s="39">
        <v>1.0</v>
      </c>
      <c r="D23" s="39">
        <v>0.0</v>
      </c>
      <c r="E23" s="39">
        <v>0.870760023593902</v>
      </c>
      <c r="F23" s="39">
        <v>0.870760023593902</v>
      </c>
      <c r="G23" s="39" t="s">
        <v>35</v>
      </c>
      <c r="H23" s="39">
        <v>3982.19561123847</v>
      </c>
      <c r="I23" s="39">
        <v>8876.97211551666</v>
      </c>
      <c r="J23" s="39">
        <v>2.22916526010531</v>
      </c>
      <c r="K23" s="39">
        <v>1998.45989583333</v>
      </c>
      <c r="L23" s="39">
        <v>2069.2265625</v>
      </c>
      <c r="M23" s="39">
        <v>1.03541060134066</v>
      </c>
    </row>
    <row r="24">
      <c r="A24" s="39">
        <v>35.0</v>
      </c>
      <c r="B24" s="39" t="s">
        <v>154</v>
      </c>
      <c r="C24" s="39">
        <v>1.0</v>
      </c>
      <c r="D24" s="39">
        <v>0.0</v>
      </c>
      <c r="E24" s="39">
        <v>0.862640023231506</v>
      </c>
      <c r="F24" s="39">
        <v>0.862640023231506</v>
      </c>
      <c r="G24" s="39" t="s">
        <v>35</v>
      </c>
      <c r="H24" s="39">
        <v>3956.88421106338</v>
      </c>
      <c r="I24" s="39">
        <v>8405.14674258232</v>
      </c>
      <c r="J24" s="39">
        <v>2.12418314366684</v>
      </c>
      <c r="K24" s="39">
        <v>1996.22734375</v>
      </c>
      <c r="L24" s="39">
        <v>2069.3515625</v>
      </c>
      <c r="M24" s="39">
        <v>1.03663120785262</v>
      </c>
    </row>
    <row r="25">
      <c r="A25" s="39">
        <v>36.0</v>
      </c>
      <c r="B25" s="39" t="s">
        <v>154</v>
      </c>
      <c r="C25" s="39">
        <v>1.0</v>
      </c>
      <c r="D25" s="39">
        <v>0.0</v>
      </c>
      <c r="E25" s="39">
        <v>0.859279990196228</v>
      </c>
      <c r="F25" s="39">
        <v>0.859279990196228</v>
      </c>
      <c r="G25" s="39" t="s">
        <v>35</v>
      </c>
      <c r="H25" s="39">
        <v>6592.54944229126</v>
      </c>
      <c r="I25" s="39">
        <v>12251.4597172737</v>
      </c>
      <c r="J25" s="39">
        <v>1.85837964880179</v>
      </c>
      <c r="K25" s="39">
        <v>1999.55859375</v>
      </c>
      <c r="L25" s="39">
        <v>2069.87109375</v>
      </c>
      <c r="M25" s="39">
        <v>1.03516401080707</v>
      </c>
    </row>
    <row r="26">
      <c r="A26" s="39">
        <v>37.0</v>
      </c>
      <c r="B26" s="39" t="s">
        <v>114</v>
      </c>
      <c r="C26" s="39">
        <v>1.0</v>
      </c>
      <c r="D26" s="39">
        <v>0.5</v>
      </c>
      <c r="E26" s="39">
        <v>0.860440015792846</v>
      </c>
      <c r="F26" s="39">
        <v>0.360440015792846</v>
      </c>
      <c r="G26" s="39">
        <v>0.720880031585693</v>
      </c>
      <c r="H26" s="39">
        <v>6245.1850554943</v>
      </c>
      <c r="I26" s="39">
        <v>10496.687729597</v>
      </c>
      <c r="J26" s="39">
        <v>1.68076488307779</v>
      </c>
      <c r="K26" s="39">
        <v>2096.205</v>
      </c>
      <c r="L26" s="39">
        <v>2090.2724609375</v>
      </c>
      <c r="M26" s="39">
        <v>0.997169866944072</v>
      </c>
    </row>
    <row r="28">
      <c r="B28" s="39" t="s">
        <v>19</v>
      </c>
      <c r="C28" s="18">
        <f>AVERAGE(C2:C25)</f>
        <v>1</v>
      </c>
      <c r="D28" s="18">
        <f t="shared" ref="D28:F28" si="1">AVERAGE(D2:D26)</f>
        <v>0.4529407978</v>
      </c>
      <c r="E28" s="18">
        <f t="shared" si="1"/>
        <v>0.8439071989</v>
      </c>
      <c r="F28" s="18">
        <f t="shared" si="1"/>
        <v>0.3909664011</v>
      </c>
      <c r="G28" s="18">
        <f>DIVIDE(E28,D28)</f>
        <v>1.863173295</v>
      </c>
      <c r="H28" s="18">
        <f t="shared" ref="H28:I28" si="2">AVERAGE(H2:H26)</f>
        <v>2871.009079</v>
      </c>
      <c r="I28" s="18">
        <f t="shared" si="2"/>
        <v>6499.825048</v>
      </c>
      <c r="J28" s="67">
        <f>DIVIDE(I28,H28)</f>
        <v>2.263951409</v>
      </c>
      <c r="K28" s="18">
        <f t="shared" ref="K28:L28" si="3">AVERAGE(K2:K26)</f>
        <v>2153.724661</v>
      </c>
      <c r="L28" s="18">
        <f t="shared" si="3"/>
        <v>2195.811731</v>
      </c>
      <c r="M28" s="67">
        <f>DIVIDE(L28,K28)</f>
        <v>1.019541528</v>
      </c>
    </row>
    <row r="29">
      <c r="B29" s="39" t="s">
        <v>20</v>
      </c>
      <c r="C29" s="18">
        <f t="shared" ref="C29:M29" si="4">MAX(C2:C25)</f>
        <v>1</v>
      </c>
      <c r="D29" s="18">
        <f t="shared" si="4"/>
        <v>0.8557199836</v>
      </c>
      <c r="E29" s="18">
        <f t="shared" si="4"/>
        <v>0.8733599782</v>
      </c>
      <c r="F29" s="18">
        <f t="shared" si="4"/>
        <v>0.8707600236</v>
      </c>
      <c r="G29" s="18">
        <f t="shared" si="4"/>
        <v>0.7914341188</v>
      </c>
      <c r="H29" s="18">
        <f t="shared" si="4"/>
        <v>8088.728506</v>
      </c>
      <c r="I29" s="18">
        <f t="shared" si="4"/>
        <v>13165.96653</v>
      </c>
      <c r="J29" s="18">
        <f t="shared" si="4"/>
        <v>10.32665383</v>
      </c>
      <c r="K29" s="18">
        <f t="shared" si="4"/>
        <v>2264.546875</v>
      </c>
      <c r="L29" s="18">
        <f t="shared" si="4"/>
        <v>2350.31875</v>
      </c>
      <c r="M29" s="18">
        <f t="shared" si="4"/>
        <v>1.084041607</v>
      </c>
    </row>
    <row r="30">
      <c r="B30" s="39" t="s">
        <v>21</v>
      </c>
      <c r="C30" s="18">
        <f t="shared" ref="C30:M30" si="5">MIN(C2:C25)</f>
        <v>1</v>
      </c>
      <c r="D30" s="18">
        <f t="shared" si="5"/>
        <v>0</v>
      </c>
      <c r="E30" s="18">
        <f t="shared" si="5"/>
        <v>0.7140399814</v>
      </c>
      <c r="F30" s="18">
        <f t="shared" si="5"/>
        <v>-0.01507997513</v>
      </c>
      <c r="G30" s="18">
        <f t="shared" si="5"/>
        <v>-0.01838124712</v>
      </c>
      <c r="H30" s="18">
        <f t="shared" si="5"/>
        <v>388.3747144</v>
      </c>
      <c r="I30" s="18">
        <f t="shared" si="5"/>
        <v>1307.578347</v>
      </c>
      <c r="J30" s="18">
        <f t="shared" si="5"/>
        <v>1.222688955</v>
      </c>
      <c r="K30" s="18">
        <f t="shared" si="5"/>
        <v>1996.227344</v>
      </c>
      <c r="L30" s="18">
        <f t="shared" si="5"/>
        <v>1854.653125</v>
      </c>
      <c r="M30" s="18">
        <f t="shared" si="5"/>
        <v>0.9011988368</v>
      </c>
    </row>
    <row r="32">
      <c r="C32" s="39">
        <v>1.0</v>
      </c>
      <c r="D32" s="39">
        <v>0.0</v>
      </c>
      <c r="E32" s="39">
        <v>0.870760023593902</v>
      </c>
      <c r="F32" s="39">
        <v>0.870760023593902</v>
      </c>
      <c r="G32" s="39" t="s">
        <v>35</v>
      </c>
      <c r="H32" s="39">
        <v>3982.19561123847</v>
      </c>
      <c r="I32" s="39">
        <v>8876.97211551666</v>
      </c>
      <c r="J32" s="39">
        <v>2.22916526010531</v>
      </c>
      <c r="K32" s="39">
        <v>1998.45989583333</v>
      </c>
      <c r="L32" s="39">
        <v>2069.2265625</v>
      </c>
      <c r="M32" s="39">
        <v>1.03541060134066</v>
      </c>
    </row>
    <row r="33">
      <c r="C33" s="39">
        <v>1.0</v>
      </c>
      <c r="D33" s="39">
        <v>0.82039999961853</v>
      </c>
      <c r="E33" s="39">
        <v>0.805320024490356</v>
      </c>
      <c r="F33" s="39">
        <v>-0.0150799751281738</v>
      </c>
      <c r="G33" s="39">
        <v>-0.0183812471174862</v>
      </c>
      <c r="H33" s="39">
        <v>2078.04977536201</v>
      </c>
      <c r="I33" s="39">
        <v>5961.56409692764</v>
      </c>
      <c r="J33" s="39">
        <v>2.86882641966027</v>
      </c>
      <c r="K33" s="39">
        <v>2251.86328125</v>
      </c>
      <c r="L33" s="39">
        <v>2285.10997596153</v>
      </c>
      <c r="M33" s="39">
        <v>1.01476408225506</v>
      </c>
    </row>
    <row r="37">
      <c r="A37" s="39" t="s">
        <v>157</v>
      </c>
      <c r="B37" s="39" t="s">
        <v>158</v>
      </c>
      <c r="C37" s="39">
        <v>1.0</v>
      </c>
      <c r="D37" s="39">
        <v>0.0</v>
      </c>
      <c r="E37" s="39">
        <v>0.870760023593902</v>
      </c>
      <c r="F37" s="39">
        <v>0.870760023593902</v>
      </c>
      <c r="G37" s="39" t="s">
        <v>35</v>
      </c>
      <c r="H37" s="39">
        <v>3982.19561123847</v>
      </c>
      <c r="I37" s="39">
        <v>8876.97211551666</v>
      </c>
      <c r="J37" s="39">
        <v>2.22916526010531</v>
      </c>
      <c r="K37" s="39">
        <v>1998.45989583333</v>
      </c>
      <c r="L37" s="39">
        <v>2069.2265625</v>
      </c>
      <c r="M37" s="39">
        <v>1.03541060134066</v>
      </c>
    </row>
    <row r="38">
      <c r="B38" s="39" t="s">
        <v>159</v>
      </c>
      <c r="C38" s="39">
        <v>1.0</v>
      </c>
      <c r="D38" s="39">
        <v>0.82039999961853</v>
      </c>
      <c r="E38" s="39">
        <v>0.805320024490356</v>
      </c>
      <c r="F38" s="39">
        <v>-0.0150799751281738</v>
      </c>
      <c r="G38" s="39">
        <v>-0.0183812471174862</v>
      </c>
      <c r="H38" s="39">
        <v>2078.04977536201</v>
      </c>
      <c r="I38" s="39">
        <v>5961.56409692764</v>
      </c>
      <c r="J38" s="39">
        <v>2.86882641966027</v>
      </c>
      <c r="K38" s="39">
        <v>2251.86328125</v>
      </c>
      <c r="L38" s="39">
        <v>2285.10997596153</v>
      </c>
      <c r="M38" s="39">
        <v>1.01476408225506</v>
      </c>
    </row>
    <row r="39">
      <c r="A39" s="39" t="s">
        <v>160</v>
      </c>
      <c r="B39" s="39" t="s">
        <v>158</v>
      </c>
      <c r="C39" s="48">
        <v>1.0</v>
      </c>
      <c r="D39" s="48">
        <v>0.493279993534088</v>
      </c>
      <c r="E39" s="48">
        <v>0.860279977321624</v>
      </c>
      <c r="F39" s="48">
        <v>0.366999983787536</v>
      </c>
      <c r="G39" s="48">
        <v>0.743999328166904</v>
      </c>
      <c r="H39" s="48">
        <v>670.690638303756</v>
      </c>
      <c r="I39" s="48">
        <v>6925.99004721641</v>
      </c>
      <c r="J39" s="48">
        <v>10.3266538276617</v>
      </c>
      <c r="K39" s="48">
        <v>2256.17578125</v>
      </c>
      <c r="L39" s="48">
        <v>2342.93402777777</v>
      </c>
      <c r="M39" s="48">
        <v>1.03845367335683</v>
      </c>
    </row>
    <row r="40">
      <c r="B40" s="39" t="s">
        <v>159</v>
      </c>
      <c r="C40" s="39">
        <v>1.0</v>
      </c>
      <c r="D40" s="39">
        <v>0.491160005331039</v>
      </c>
      <c r="E40" s="39">
        <v>0.859480023384094</v>
      </c>
      <c r="F40" s="39">
        <v>0.368320018053054</v>
      </c>
      <c r="G40" s="39">
        <v>0.749898228795744</v>
      </c>
      <c r="H40" s="39">
        <v>1069.42844438552</v>
      </c>
      <c r="I40" s="39">
        <v>1307.57834744453</v>
      </c>
      <c r="J40" s="39">
        <v>1.22268895530999</v>
      </c>
      <c r="K40" s="39">
        <v>2258.63671875</v>
      </c>
      <c r="L40" s="39">
        <v>2345.5140625</v>
      </c>
      <c r="M40" s="39">
        <v>1.03846450517198</v>
      </c>
    </row>
    <row r="41">
      <c r="A41" s="39" t="s">
        <v>161</v>
      </c>
      <c r="B41" s="39" t="s">
        <v>158</v>
      </c>
      <c r="C41" s="39">
        <v>1.0</v>
      </c>
      <c r="D41" s="39">
        <v>0.497839987277984</v>
      </c>
      <c r="E41" s="39">
        <v>0.866840004920959</v>
      </c>
      <c r="F41" s="39">
        <v>0.369000017642974</v>
      </c>
      <c r="G41" s="39">
        <v>0.741202046988106</v>
      </c>
      <c r="H41" s="39">
        <v>1306.61715483665</v>
      </c>
      <c r="I41" s="39">
        <v>5478.54566597938</v>
      </c>
      <c r="J41" s="39">
        <v>4.19292341731444</v>
      </c>
      <c r="K41" s="39">
        <v>2138.046875</v>
      </c>
      <c r="L41" s="39">
        <v>2317.73177083333</v>
      </c>
      <c r="M41" s="39">
        <v>1.08404160728858</v>
      </c>
    </row>
    <row r="42">
      <c r="B42" s="39" t="s">
        <v>159</v>
      </c>
      <c r="C42" s="39">
        <v>1.0</v>
      </c>
      <c r="D42" s="39">
        <v>0.5</v>
      </c>
      <c r="E42" s="39">
        <v>0.8610799908638</v>
      </c>
      <c r="F42" s="39">
        <v>0.3610799908638</v>
      </c>
      <c r="G42" s="39">
        <v>0.7221599817276</v>
      </c>
      <c r="H42" s="39">
        <v>3703.40566754341</v>
      </c>
      <c r="I42" s="39">
        <v>9246.11512684822</v>
      </c>
      <c r="J42" s="39">
        <v>2.49665198924358</v>
      </c>
      <c r="K42" s="39">
        <v>2057.984375</v>
      </c>
      <c r="L42" s="39">
        <v>1854.653125</v>
      </c>
      <c r="M42" s="39">
        <v>0.90119883684734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1.0</v>
      </c>
      <c r="B2" s="39" t="s">
        <v>154</v>
      </c>
      <c r="C2" s="39">
        <v>1.0</v>
      </c>
      <c r="D2" s="39">
        <v>0.0</v>
      </c>
      <c r="E2" s="39">
        <v>0.0</v>
      </c>
      <c r="F2" s="39">
        <v>0.0</v>
      </c>
      <c r="G2" s="39" t="s">
        <v>35</v>
      </c>
      <c r="H2" s="39">
        <v>1300.46342921257</v>
      </c>
      <c r="I2" s="39">
        <v>2257.56143784523</v>
      </c>
      <c r="J2" s="39">
        <v>1.73041706129529</v>
      </c>
      <c r="K2" s="39">
        <v>2261.8828125</v>
      </c>
      <c r="L2" s="39">
        <v>2348.52734375</v>
      </c>
      <c r="M2" s="39">
        <v>1.03830637501252</v>
      </c>
    </row>
    <row r="3">
      <c r="A3" s="39">
        <v>2.0</v>
      </c>
      <c r="B3" s="39" t="s">
        <v>114</v>
      </c>
      <c r="C3" s="39">
        <v>1.0</v>
      </c>
      <c r="D3" s="39">
        <v>0.5</v>
      </c>
      <c r="E3" s="39">
        <v>0.5</v>
      </c>
      <c r="F3" s="39">
        <v>0.0</v>
      </c>
      <c r="G3" s="39">
        <v>0.0</v>
      </c>
      <c r="H3" s="39">
        <v>1062.76904892921</v>
      </c>
      <c r="I3" s="39">
        <v>1480.36201977729</v>
      </c>
      <c r="J3" s="39">
        <v>1.39292917992749</v>
      </c>
      <c r="K3" s="39">
        <v>2182.28515625</v>
      </c>
      <c r="L3" s="39">
        <v>2349.57734375</v>
      </c>
      <c r="M3" s="39">
        <v>1.0766591785775</v>
      </c>
    </row>
    <row r="4">
      <c r="A4" s="39">
        <v>3.0</v>
      </c>
      <c r="B4" s="39" t="s">
        <v>154</v>
      </c>
      <c r="C4" s="39">
        <v>1.0</v>
      </c>
      <c r="D4" s="39">
        <v>0.0</v>
      </c>
      <c r="E4" s="39">
        <v>0.0</v>
      </c>
      <c r="F4" s="39">
        <v>0.0</v>
      </c>
      <c r="G4" s="39" t="s">
        <v>35</v>
      </c>
      <c r="H4" s="39">
        <v>2089.21040844917</v>
      </c>
      <c r="I4" s="39">
        <v>1451.97866678237</v>
      </c>
      <c r="J4" s="39">
        <v>0.694989198268539</v>
      </c>
      <c r="K4" s="39">
        <v>2184.25638020833</v>
      </c>
      <c r="L4" s="39">
        <v>2044.234375</v>
      </c>
      <c r="M4" s="39">
        <v>0.935894885565137</v>
      </c>
    </row>
    <row r="5">
      <c r="A5" s="39">
        <v>4.0</v>
      </c>
    </row>
    <row r="6">
      <c r="A6" s="39">
        <v>37.0</v>
      </c>
      <c r="B6" s="39" t="s">
        <v>169</v>
      </c>
      <c r="C6" s="39">
        <v>2.0</v>
      </c>
      <c r="D6" s="39">
        <v>0.0</v>
      </c>
      <c r="E6" s="39">
        <v>0.504040002822876</v>
      </c>
      <c r="F6" s="39">
        <v>0.504040002822876</v>
      </c>
      <c r="G6" s="39" t="s">
        <v>35</v>
      </c>
      <c r="H6" s="39">
        <v>1380.06127524375</v>
      </c>
      <c r="I6" s="39">
        <v>8086.54109764099</v>
      </c>
      <c r="J6" s="39">
        <v>5.85721164994565</v>
      </c>
      <c r="K6" s="39">
        <v>2256.140625</v>
      </c>
      <c r="L6" s="39">
        <v>2344.53515625</v>
      </c>
      <c r="M6" s="39">
        <v>1.03917953086368</v>
      </c>
    </row>
    <row r="9">
      <c r="B9" s="39" t="s">
        <v>19</v>
      </c>
      <c r="C9" s="18">
        <f t="shared" ref="C9:M9" si="1">AVERAGE(C2:C6)</f>
        <v>1.25</v>
      </c>
      <c r="D9" s="18">
        <f t="shared" si="1"/>
        <v>0.125</v>
      </c>
      <c r="E9" s="18">
        <f t="shared" si="1"/>
        <v>0.2510100007</v>
      </c>
      <c r="F9" s="18">
        <f t="shared" si="1"/>
        <v>0.1260100007</v>
      </c>
      <c r="G9" s="18">
        <f t="shared" si="1"/>
        <v>0</v>
      </c>
      <c r="H9" s="18">
        <f t="shared" si="1"/>
        <v>1458.12604</v>
      </c>
      <c r="I9" s="18">
        <f t="shared" si="1"/>
        <v>3319.110806</v>
      </c>
      <c r="J9" s="18">
        <f t="shared" si="1"/>
        <v>2.418886772</v>
      </c>
      <c r="K9" s="18">
        <f t="shared" si="1"/>
        <v>2221.141243</v>
      </c>
      <c r="L9" s="18">
        <f t="shared" si="1"/>
        <v>2271.718555</v>
      </c>
      <c r="M9" s="18">
        <f t="shared" si="1"/>
        <v>1.022509993</v>
      </c>
    </row>
    <row r="10">
      <c r="B10" s="39" t="s">
        <v>20</v>
      </c>
      <c r="C10" s="18">
        <f t="shared" ref="C10:M10" si="2">MAX(C2:C6)</f>
        <v>2</v>
      </c>
      <c r="D10" s="18">
        <f t="shared" si="2"/>
        <v>0.5</v>
      </c>
      <c r="E10" s="18">
        <f t="shared" si="2"/>
        <v>0.5040400028</v>
      </c>
      <c r="F10" s="18">
        <f t="shared" si="2"/>
        <v>0.5040400028</v>
      </c>
      <c r="G10" s="18">
        <f t="shared" si="2"/>
        <v>0</v>
      </c>
      <c r="H10" s="18">
        <f t="shared" si="2"/>
        <v>2089.210408</v>
      </c>
      <c r="I10" s="18">
        <f t="shared" si="2"/>
        <v>8086.541098</v>
      </c>
      <c r="J10" s="18">
        <f t="shared" si="2"/>
        <v>5.85721165</v>
      </c>
      <c r="K10" s="18">
        <f t="shared" si="2"/>
        <v>2261.882813</v>
      </c>
      <c r="L10" s="18">
        <f t="shared" si="2"/>
        <v>2349.577344</v>
      </c>
      <c r="M10" s="18">
        <f t="shared" si="2"/>
        <v>1.076659179</v>
      </c>
    </row>
    <row r="11">
      <c r="B11" s="39" t="s">
        <v>21</v>
      </c>
      <c r="C11" s="18">
        <f t="shared" ref="C11:M11" si="3">MIN(C2:C6)</f>
        <v>1</v>
      </c>
      <c r="D11" s="18">
        <f t="shared" si="3"/>
        <v>0</v>
      </c>
      <c r="E11" s="18">
        <f t="shared" si="3"/>
        <v>0</v>
      </c>
      <c r="F11" s="18">
        <f t="shared" si="3"/>
        <v>0</v>
      </c>
      <c r="G11" s="18">
        <f t="shared" si="3"/>
        <v>0</v>
      </c>
      <c r="H11" s="18">
        <f t="shared" si="3"/>
        <v>1062.769049</v>
      </c>
      <c r="I11" s="18">
        <f t="shared" si="3"/>
        <v>1451.978667</v>
      </c>
      <c r="J11" s="18">
        <f t="shared" si="3"/>
        <v>0.6949891983</v>
      </c>
      <c r="K11" s="18">
        <f t="shared" si="3"/>
        <v>2182.285156</v>
      </c>
      <c r="L11" s="18">
        <f t="shared" si="3"/>
        <v>2044.234375</v>
      </c>
      <c r="M11" s="18">
        <f t="shared" si="3"/>
        <v>0.9358948856</v>
      </c>
    </row>
    <row r="12">
      <c r="C12" s="18">
        <f t="shared" ref="C12:F12" si="4">AVERAGE(C2:C4)</f>
        <v>1</v>
      </c>
      <c r="D12" s="18">
        <f t="shared" si="4"/>
        <v>0.1666666667</v>
      </c>
      <c r="E12" s="18">
        <f t="shared" si="4"/>
        <v>0.1666666667</v>
      </c>
      <c r="F12" s="18">
        <f t="shared" si="4"/>
        <v>0</v>
      </c>
      <c r="G12" s="39">
        <v>1.0</v>
      </c>
      <c r="H12" s="18">
        <f t="shared" ref="H12:I12" si="5">AVERAGE(H2:H4)</f>
        <v>1484.147629</v>
      </c>
      <c r="I12" s="18">
        <f t="shared" si="5"/>
        <v>1729.967375</v>
      </c>
      <c r="J12" s="18">
        <f>DIVIDE(I12,H12)</f>
        <v>1.165630252</v>
      </c>
      <c r="K12" s="18">
        <f t="shared" ref="K12:L12" si="6">AVERAGE(K2:K4)</f>
        <v>2209.474783</v>
      </c>
      <c r="L12" s="18">
        <f t="shared" si="6"/>
        <v>2247.446354</v>
      </c>
      <c r="M12" s="18">
        <f>DIVIDE(L12,K12)</f>
        <v>1.017185791</v>
      </c>
    </row>
    <row r="14">
      <c r="A14" s="39" t="s">
        <v>157</v>
      </c>
      <c r="B14" s="39" t="s">
        <v>158</v>
      </c>
      <c r="C14" s="39">
        <v>1.0</v>
      </c>
      <c r="D14" s="39">
        <v>0.5</v>
      </c>
      <c r="E14" s="39">
        <v>0.860440015792846</v>
      </c>
      <c r="F14" s="39">
        <v>0.360440015792846</v>
      </c>
      <c r="G14" s="39">
        <v>0.720880031585693</v>
      </c>
      <c r="H14" s="39">
        <v>6245.1850554943</v>
      </c>
      <c r="I14" s="39">
        <v>10496.687729597</v>
      </c>
      <c r="J14" s="39">
        <v>1.68076488307779</v>
      </c>
      <c r="K14" s="39">
        <v>2096.205</v>
      </c>
      <c r="L14" s="39">
        <v>2090.2724609375</v>
      </c>
      <c r="M14" s="39">
        <v>0.997169866944072</v>
      </c>
    </row>
    <row r="15">
      <c r="B15" s="39" t="s">
        <v>159</v>
      </c>
      <c r="C15" s="39">
        <v>1.0</v>
      </c>
      <c r="D15" s="39">
        <v>0.5</v>
      </c>
      <c r="E15" s="39">
        <v>0.5</v>
      </c>
      <c r="F15" s="39">
        <v>0.0</v>
      </c>
      <c r="G15" s="39">
        <v>0.0</v>
      </c>
      <c r="H15" s="39">
        <v>1062.76904892921</v>
      </c>
      <c r="I15" s="39">
        <v>1480.36201977729</v>
      </c>
      <c r="J15" s="39">
        <v>1.39292917992749</v>
      </c>
      <c r="K15" s="39">
        <v>2182.28515625</v>
      </c>
      <c r="L15" s="39">
        <v>2349.57734375</v>
      </c>
      <c r="M15" s="39">
        <v>1.0766591785775</v>
      </c>
    </row>
    <row r="16">
      <c r="A16" s="39" t="s">
        <v>160</v>
      </c>
      <c r="B16" s="39" t="s">
        <v>158</v>
      </c>
      <c r="C16" s="39">
        <v>1.0</v>
      </c>
      <c r="D16" s="39">
        <v>0.0</v>
      </c>
      <c r="E16" s="39">
        <v>0.0</v>
      </c>
      <c r="F16" s="39">
        <v>0.0</v>
      </c>
      <c r="G16" s="39" t="s">
        <v>35</v>
      </c>
      <c r="H16" s="39">
        <v>1300.46342921257</v>
      </c>
      <c r="I16" s="39">
        <v>2257.56143784523</v>
      </c>
      <c r="J16" s="39">
        <v>17.3041706129529</v>
      </c>
      <c r="K16" s="39">
        <v>2261.8828125</v>
      </c>
      <c r="L16" s="39">
        <v>2348.52734375</v>
      </c>
      <c r="M16" s="39">
        <v>1.03830637501252</v>
      </c>
    </row>
    <row r="17">
      <c r="B17" s="39" t="s">
        <v>159</v>
      </c>
      <c r="C17" s="39">
        <v>1.0</v>
      </c>
      <c r="D17" s="39">
        <v>0.0</v>
      </c>
      <c r="E17" s="39">
        <v>0.0</v>
      </c>
      <c r="F17" s="39">
        <v>0.0</v>
      </c>
      <c r="G17" s="39" t="s">
        <v>35</v>
      </c>
      <c r="H17" s="39">
        <v>2089.21040844917</v>
      </c>
      <c r="I17" s="39">
        <v>1451.97866678237</v>
      </c>
      <c r="J17" s="39">
        <v>0.694989198268539</v>
      </c>
      <c r="K17" s="39">
        <v>2184.25638020833</v>
      </c>
      <c r="L17" s="39">
        <v>2044.234375</v>
      </c>
      <c r="M17" s="39">
        <v>0.935894885565137</v>
      </c>
    </row>
    <row r="18">
      <c r="A18" s="39" t="s">
        <v>161</v>
      </c>
      <c r="B18" s="39" t="s">
        <v>158</v>
      </c>
      <c r="C18" s="39">
        <v>1.0</v>
      </c>
      <c r="D18" s="39">
        <v>0.5</v>
      </c>
      <c r="E18" s="39">
        <v>0.5</v>
      </c>
      <c r="F18" s="39">
        <v>0.0</v>
      </c>
      <c r="G18" s="39">
        <v>0.0</v>
      </c>
      <c r="H18" s="39">
        <v>1062.76904892921</v>
      </c>
      <c r="I18" s="39">
        <v>1480.36201977729</v>
      </c>
      <c r="J18" s="39">
        <v>1.39292917992749</v>
      </c>
      <c r="K18" s="39">
        <v>2182.28515625</v>
      </c>
      <c r="L18" s="39">
        <v>2349.57734375</v>
      </c>
      <c r="M18" s="39">
        <v>1.0766591785775</v>
      </c>
    </row>
    <row r="19">
      <c r="B19" s="39" t="s">
        <v>159</v>
      </c>
      <c r="C19" s="39">
        <v>1.0</v>
      </c>
      <c r="D19" s="39">
        <v>0.0</v>
      </c>
      <c r="E19" s="39">
        <v>0.0</v>
      </c>
      <c r="F19" s="39">
        <v>0.0</v>
      </c>
      <c r="G19" s="39" t="s">
        <v>35</v>
      </c>
      <c r="H19" s="39">
        <v>2089.21040844917</v>
      </c>
      <c r="I19" s="39">
        <v>1451.97866678237</v>
      </c>
      <c r="J19" s="39">
        <v>0.694989198268539</v>
      </c>
      <c r="K19" s="39">
        <v>2184.25638020833</v>
      </c>
      <c r="L19" s="39">
        <v>2044.234375</v>
      </c>
      <c r="M19" s="39">
        <v>0.935894885565137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2.0</v>
      </c>
      <c r="B2" s="39" t="s">
        <v>148</v>
      </c>
      <c r="C2" s="39">
        <v>1.0</v>
      </c>
      <c r="D2" s="39">
        <v>0.0231522712856531</v>
      </c>
      <c r="E2" s="39">
        <v>0.364648252725601</v>
      </c>
      <c r="F2" s="39">
        <v>0.341495981439948</v>
      </c>
      <c r="G2" s="39">
        <v>14.7499991351416</v>
      </c>
      <c r="H2" s="39">
        <v>1275.53534507751</v>
      </c>
      <c r="I2" s="39">
        <v>3700.74362683296</v>
      </c>
      <c r="J2" s="39">
        <v>2.90132581673624</v>
      </c>
      <c r="K2" s="39">
        <v>2533.3984375</v>
      </c>
      <c r="L2" s="39">
        <v>2577.59765625</v>
      </c>
      <c r="M2" s="39">
        <v>1.01744661167219</v>
      </c>
    </row>
    <row r="3">
      <c r="A3" s="39">
        <v>3.0</v>
      </c>
      <c r="B3" s="39" t="s">
        <v>148</v>
      </c>
      <c r="C3" s="39">
        <v>1.0</v>
      </c>
      <c r="D3" s="39">
        <v>0.361976861953735</v>
      </c>
      <c r="E3" s="39">
        <v>0.634461283683776</v>
      </c>
      <c r="F3" s="39">
        <v>0.272484421730041</v>
      </c>
      <c r="G3" s="39">
        <v>0.752767511877231</v>
      </c>
      <c r="H3" s="39">
        <v>1360.96735930442</v>
      </c>
      <c r="I3" s="39">
        <v>2614.56414985656</v>
      </c>
      <c r="J3" s="39">
        <v>1.92110716835474</v>
      </c>
      <c r="K3" s="39">
        <v>1908.2265625</v>
      </c>
      <c r="L3" s="39">
        <v>1933.11848958333</v>
      </c>
      <c r="M3" s="39">
        <v>1.013044534424</v>
      </c>
    </row>
    <row r="4">
      <c r="A4" s="39">
        <v>4.0</v>
      </c>
      <c r="B4" s="39" t="s">
        <v>114</v>
      </c>
      <c r="C4" s="39">
        <v>1.0</v>
      </c>
      <c r="D4" s="39">
        <v>0.404274255037307</v>
      </c>
      <c r="E4" s="39">
        <v>0.72395372390747</v>
      </c>
      <c r="F4" s="39">
        <v>0.319679468870162</v>
      </c>
      <c r="G4" s="39">
        <v>0.790749014776273</v>
      </c>
      <c r="H4" s="39">
        <v>848.648789882659</v>
      </c>
      <c r="I4" s="39">
        <v>1767.285364151</v>
      </c>
      <c r="J4" s="39">
        <v>2.08246966851311</v>
      </c>
      <c r="K4" s="39">
        <v>2360.99609375</v>
      </c>
      <c r="L4" s="39">
        <v>2403.83203125</v>
      </c>
      <c r="M4" s="39">
        <v>1.01814316322394</v>
      </c>
    </row>
    <row r="5">
      <c r="A5" s="39">
        <v>5.0</v>
      </c>
      <c r="B5" s="39" t="s">
        <v>114</v>
      </c>
      <c r="C5" s="39">
        <v>1.0</v>
      </c>
      <c r="D5" s="39">
        <v>0.556990206241607</v>
      </c>
      <c r="E5" s="39">
        <v>0.639804124832153</v>
      </c>
      <c r="F5" s="39">
        <v>0.0828139185905456</v>
      </c>
      <c r="G5" s="39">
        <v>0.148681103657724</v>
      </c>
      <c r="H5" s="39">
        <v>845.142978429794</v>
      </c>
      <c r="I5" s="39">
        <v>1728.81117200851</v>
      </c>
      <c r="J5" s="39">
        <v>2.0455842574951</v>
      </c>
      <c r="K5" s="39">
        <v>2524.0546875</v>
      </c>
      <c r="L5" s="39">
        <v>2569.25390625</v>
      </c>
      <c r="M5" s="39">
        <v>1.01790738488109</v>
      </c>
    </row>
    <row r="6">
      <c r="A6" s="39">
        <v>6.0</v>
      </c>
      <c r="B6" s="39" t="s">
        <v>148</v>
      </c>
      <c r="C6" s="39">
        <v>1.0</v>
      </c>
      <c r="D6" s="39">
        <v>0.054764024913311</v>
      </c>
      <c r="E6" s="39">
        <v>0.618432760238647</v>
      </c>
      <c r="F6" s="39">
        <v>0.563668735325336</v>
      </c>
      <c r="G6" s="39">
        <v>10.2926827642343</v>
      </c>
      <c r="H6" s="39">
        <v>898.596900701522</v>
      </c>
      <c r="I6" s="39">
        <v>1930.99093413352</v>
      </c>
      <c r="J6" s="39">
        <v>2.14889560894994</v>
      </c>
      <c r="K6" s="39">
        <v>1940.734375</v>
      </c>
      <c r="L6" s="39">
        <v>1931.83203125</v>
      </c>
      <c r="M6" s="39">
        <v>0.995412899434009</v>
      </c>
    </row>
    <row r="7">
      <c r="A7" s="39">
        <v>7.0</v>
      </c>
      <c r="B7" s="39" t="s">
        <v>148</v>
      </c>
      <c r="C7" s="39">
        <v>1.0</v>
      </c>
      <c r="D7" s="39">
        <v>0.0342831686139106</v>
      </c>
      <c r="E7" s="39">
        <v>0.485307216644287</v>
      </c>
      <c r="F7" s="39">
        <v>0.451024048030376</v>
      </c>
      <c r="G7" s="39">
        <v>13.1558448727335</v>
      </c>
      <c r="H7" s="39">
        <v>1383.35515332221</v>
      </c>
      <c r="I7" s="39">
        <v>3865.87653279304</v>
      </c>
      <c r="J7" s="39">
        <v>2.79456546173908</v>
      </c>
      <c r="K7" s="39">
        <v>1926.3671875</v>
      </c>
      <c r="L7" s="39">
        <v>1963.36892361111</v>
      </c>
      <c r="M7" s="39">
        <v>1.01920803902351</v>
      </c>
    </row>
    <row r="8">
      <c r="A8" s="39">
        <v>8.0</v>
      </c>
      <c r="B8" s="39" t="s">
        <v>148</v>
      </c>
      <c r="C8" s="39">
        <v>1.0</v>
      </c>
      <c r="D8" s="39">
        <v>0.0886019617319107</v>
      </c>
      <c r="E8" s="39">
        <v>0.618432760238647</v>
      </c>
      <c r="F8" s="39">
        <v>0.529830798506736</v>
      </c>
      <c r="G8" s="39">
        <v>5.97989918225381</v>
      </c>
      <c r="H8" s="39">
        <v>1277.74389505386</v>
      </c>
      <c r="I8" s="39">
        <v>1676.13041830062</v>
      </c>
      <c r="J8" s="39">
        <v>1.31178902500643</v>
      </c>
      <c r="K8" s="39">
        <v>2452.3828125</v>
      </c>
      <c r="L8" s="39">
        <v>2474.484375</v>
      </c>
      <c r="M8" s="39">
        <v>1.00901228078558</v>
      </c>
    </row>
    <row r="9">
      <c r="A9" s="39">
        <v>9.0</v>
      </c>
      <c r="B9" s="39" t="s">
        <v>154</v>
      </c>
      <c r="C9" s="39">
        <v>1.0</v>
      </c>
      <c r="D9" s="39">
        <v>0.56856632232666</v>
      </c>
      <c r="E9" s="39">
        <v>0.573018729686737</v>
      </c>
      <c r="F9" s="39">
        <v>0.0044524073600769</v>
      </c>
      <c r="G9" s="39">
        <v>0.00783093754455412</v>
      </c>
      <c r="H9" s="39">
        <v>855.336264133453</v>
      </c>
      <c r="I9" s="39">
        <v>2844.37869262695</v>
      </c>
      <c r="J9" s="39">
        <v>3.32545083366553</v>
      </c>
      <c r="K9" s="39">
        <v>2413.7734375</v>
      </c>
      <c r="L9" s="39">
        <v>2481.97488839285</v>
      </c>
      <c r="M9" s="39">
        <v>1.02825511700198</v>
      </c>
    </row>
    <row r="10">
      <c r="A10" s="39">
        <v>10.0</v>
      </c>
      <c r="B10" s="39" t="s">
        <v>148</v>
      </c>
      <c r="C10" s="39">
        <v>1.0</v>
      </c>
      <c r="D10" s="39">
        <v>0.492430984973907</v>
      </c>
      <c r="E10" s="39">
        <v>0.630454123020172</v>
      </c>
      <c r="F10" s="39">
        <v>0.138023138046264</v>
      </c>
      <c r="G10" s="39">
        <v>0.280289303999784</v>
      </c>
      <c r="H10" s="39">
        <v>1299.30241322517</v>
      </c>
      <c r="I10" s="39">
        <v>3391.5113916397</v>
      </c>
      <c r="J10" s="39">
        <v>2.61025559340044</v>
      </c>
      <c r="K10" s="39">
        <v>1909.63776041666</v>
      </c>
      <c r="L10" s="39">
        <v>1905.59418402777</v>
      </c>
      <c r="M10" s="39">
        <v>0.997882542714275</v>
      </c>
    </row>
    <row r="11">
      <c r="A11" s="39">
        <v>11.0</v>
      </c>
      <c r="B11" s="39" t="s">
        <v>148</v>
      </c>
      <c r="C11" s="39">
        <v>1.0</v>
      </c>
      <c r="D11" s="39">
        <v>0.0115761356428265</v>
      </c>
      <c r="E11" s="39">
        <v>0.600623309612274</v>
      </c>
      <c r="F11" s="39">
        <v>0.589047173969447</v>
      </c>
      <c r="G11" s="39">
        <v>50.8846122872156</v>
      </c>
      <c r="H11" s="39">
        <v>1288.91983556747</v>
      </c>
      <c r="I11" s="39">
        <v>1711.50299787521</v>
      </c>
      <c r="J11" s="39">
        <v>1.32785837462241</v>
      </c>
      <c r="K11" s="39">
        <v>2409.60260416666</v>
      </c>
      <c r="L11" s="39">
        <v>2471.23307291666</v>
      </c>
      <c r="M11" s="39">
        <v>1.02557702612182</v>
      </c>
    </row>
    <row r="12">
      <c r="A12" s="39">
        <v>12.0</v>
      </c>
      <c r="B12" s="39" t="s">
        <v>148</v>
      </c>
      <c r="C12" s="39">
        <v>1.0</v>
      </c>
      <c r="D12" s="39">
        <v>0.0218165628612041</v>
      </c>
      <c r="E12" s="39">
        <v>0.63223510980606</v>
      </c>
      <c r="F12" s="39">
        <v>0.610418546944856</v>
      </c>
      <c r="G12" s="39">
        <v>27.9795928821743</v>
      </c>
      <c r="H12" s="39">
        <v>1386.52900552749</v>
      </c>
      <c r="I12" s="39">
        <v>1727.90157151222</v>
      </c>
      <c r="J12" s="39">
        <v>1.24620658105515</v>
      </c>
      <c r="K12" s="39">
        <v>2531.68971354166</v>
      </c>
      <c r="L12" s="39">
        <v>2589.13671875</v>
      </c>
      <c r="M12" s="39">
        <v>1.02269117139476</v>
      </c>
    </row>
    <row r="13">
      <c r="A13" s="39">
        <v>13.0</v>
      </c>
      <c r="B13" s="39" t="s">
        <v>148</v>
      </c>
      <c r="C13" s="39">
        <v>1.0</v>
      </c>
      <c r="D13" s="39">
        <v>0.0449688322842121</v>
      </c>
      <c r="E13" s="39">
        <v>0.658949255943298</v>
      </c>
      <c r="F13" s="39">
        <v>0.613980423659086</v>
      </c>
      <c r="G13" s="39">
        <v>13.6534660223909</v>
      </c>
      <c r="H13" s="39">
        <v>691.645880460739</v>
      </c>
      <c r="I13" s="39">
        <v>903.356005907058</v>
      </c>
      <c r="J13" s="39">
        <v>1.30609612726282</v>
      </c>
      <c r="K13" s="39">
        <v>2518.91015625</v>
      </c>
      <c r="L13" s="39">
        <v>2560.609375</v>
      </c>
      <c r="M13" s="39">
        <v>1.01655446846586</v>
      </c>
    </row>
    <row r="14">
      <c r="A14" s="39">
        <v>15.0</v>
      </c>
      <c r="B14" s="39" t="s">
        <v>148</v>
      </c>
      <c r="C14" s="39">
        <v>1.0</v>
      </c>
      <c r="D14" s="39">
        <v>0.361976861953735</v>
      </c>
      <c r="E14" s="39">
        <v>0.631789863109588</v>
      </c>
      <c r="F14" s="39">
        <v>0.269813001155853</v>
      </c>
      <c r="G14" s="39">
        <v>0.745387425316534</v>
      </c>
      <c r="H14" s="39">
        <v>1277.27624392509</v>
      </c>
      <c r="I14" s="39">
        <v>2504.34598278999</v>
      </c>
      <c r="J14" s="39">
        <v>1.96069252419045</v>
      </c>
      <c r="K14" s="39">
        <v>2544.48046875</v>
      </c>
      <c r="L14" s="39">
        <v>2587.6796875</v>
      </c>
      <c r="M14" s="39">
        <v>1.01697761852784</v>
      </c>
    </row>
    <row r="15">
      <c r="A15" s="39">
        <v>19.0</v>
      </c>
      <c r="B15" s="39" t="s">
        <v>148</v>
      </c>
      <c r="C15" s="39">
        <v>1.0</v>
      </c>
      <c r="D15" s="39">
        <v>0.361976861953735</v>
      </c>
      <c r="E15" s="39">
        <v>0.631344616413116</v>
      </c>
      <c r="F15" s="39">
        <v>0.269367754459381</v>
      </c>
      <c r="G15" s="39">
        <v>0.744157383445711</v>
      </c>
      <c r="H15" s="39">
        <v>1241.56646203994</v>
      </c>
      <c r="I15" s="39">
        <v>2498.1617925167</v>
      </c>
      <c r="J15" s="39">
        <v>2.01210476353567</v>
      </c>
      <c r="K15" s="39">
        <v>1843.69140625</v>
      </c>
      <c r="L15" s="39">
        <v>1922.49305555555</v>
      </c>
      <c r="M15" s="39">
        <v>1.04274123589144</v>
      </c>
    </row>
    <row r="16">
      <c r="A16" s="39">
        <v>21.0</v>
      </c>
      <c r="B16" s="39" t="s">
        <v>148</v>
      </c>
      <c r="C16" s="39">
        <v>1.0</v>
      </c>
      <c r="D16" s="39">
        <v>0.597506701946258</v>
      </c>
      <c r="E16" s="39">
        <v>0.622885107994079</v>
      </c>
      <c r="F16" s="39">
        <v>0.025378406047821</v>
      </c>
      <c r="G16" s="39">
        <v>0.0424738433312228</v>
      </c>
      <c r="H16" s="39">
        <v>928.157886028289</v>
      </c>
      <c r="I16" s="39">
        <v>1834.58202171325</v>
      </c>
      <c r="J16" s="39">
        <v>1.97658399430691</v>
      </c>
      <c r="K16" s="39">
        <v>2534.15234375</v>
      </c>
      <c r="L16" s="39">
        <v>2575.8515625</v>
      </c>
      <c r="M16" s="39">
        <v>1.0164548981646</v>
      </c>
    </row>
    <row r="17">
      <c r="A17" s="39">
        <v>22.0</v>
      </c>
      <c r="B17" s="39" t="s">
        <v>148</v>
      </c>
      <c r="C17" s="39">
        <v>1.0</v>
      </c>
      <c r="D17" s="39">
        <v>0.299198567867279</v>
      </c>
      <c r="E17" s="39">
        <v>0.386910051107406</v>
      </c>
      <c r="F17" s="39">
        <v>0.0877114832401275</v>
      </c>
      <c r="G17" s="39">
        <v>0.293154756272213</v>
      </c>
      <c r="H17" s="39">
        <v>1283.82140183448</v>
      </c>
      <c r="I17" s="39">
        <v>3487.54196453094</v>
      </c>
      <c r="J17" s="39">
        <v>2.71653203439941</v>
      </c>
      <c r="K17" s="39">
        <v>2357.890625</v>
      </c>
      <c r="L17" s="39">
        <v>2403.08984375</v>
      </c>
      <c r="M17" s="39">
        <v>1.01916934495212</v>
      </c>
    </row>
    <row r="18">
      <c r="A18" s="39">
        <v>23.0</v>
      </c>
      <c r="B18" s="39" t="s">
        <v>148</v>
      </c>
      <c r="C18" s="80">
        <v>1.0</v>
      </c>
      <c r="D18" s="80">
        <v>0.0418521799147129</v>
      </c>
      <c r="E18" s="80">
        <v>0.66740870475769</v>
      </c>
      <c r="F18" s="80">
        <v>0.625556524842977</v>
      </c>
      <c r="G18" s="80">
        <v>14.9468086517296</v>
      </c>
      <c r="H18" s="80">
        <v>645.005966901779</v>
      </c>
      <c r="I18" s="80">
        <v>1023.98378872871</v>
      </c>
      <c r="J18" s="80">
        <v>1.58755707896365</v>
      </c>
      <c r="K18" s="80">
        <v>2247.8984375</v>
      </c>
      <c r="L18" s="80">
        <v>2361.28203125</v>
      </c>
      <c r="M18" s="80">
        <v>1.05043982052681</v>
      </c>
    </row>
    <row r="19">
      <c r="A19" s="39">
        <v>24.0</v>
      </c>
      <c r="B19" s="39" t="s">
        <v>148</v>
      </c>
      <c r="C19" s="80">
        <v>1.0</v>
      </c>
      <c r="D19" s="80">
        <v>0.100178092718124</v>
      </c>
      <c r="E19" s="80">
        <v>0.626447021961212</v>
      </c>
      <c r="F19" s="80">
        <v>0.526268929243087</v>
      </c>
      <c r="G19" s="80">
        <v>5.2533334880299</v>
      </c>
      <c r="H19" s="80">
        <v>1285.10220217704</v>
      </c>
      <c r="I19" s="80">
        <v>3535.60348701477</v>
      </c>
      <c r="J19" s="80">
        <v>2.75122358441626</v>
      </c>
      <c r="K19" s="80">
        <v>2404.85546875</v>
      </c>
      <c r="L19" s="80">
        <v>2474.21137152777</v>
      </c>
      <c r="M19" s="80">
        <v>1.02883994638306</v>
      </c>
    </row>
    <row r="20">
      <c r="A20" s="39">
        <v>25.0</v>
      </c>
      <c r="B20" s="39" t="s">
        <v>148</v>
      </c>
      <c r="C20" s="80">
        <v>1.0</v>
      </c>
      <c r="D20" s="80">
        <v>0.04764024913311</v>
      </c>
      <c r="E20" s="80">
        <v>0.594390034675598</v>
      </c>
      <c r="F20" s="80">
        <v>0.546749785542488</v>
      </c>
      <c r="G20" s="80">
        <v>11.4766357332606</v>
      </c>
      <c r="H20" s="80">
        <v>730.410553455352</v>
      </c>
      <c r="I20" s="80">
        <v>908.979767560958</v>
      </c>
      <c r="J20" s="80">
        <v>1.24447786694873</v>
      </c>
      <c r="K20" s="80">
        <v>1854.01171875</v>
      </c>
      <c r="L20" s="80">
        <v>1926.8796875</v>
      </c>
      <c r="M20" s="80">
        <v>1.03930286309038</v>
      </c>
    </row>
    <row r="21">
      <c r="A21" s="39">
        <v>26.0</v>
      </c>
      <c r="B21" s="39" t="s">
        <v>148</v>
      </c>
      <c r="C21" s="80">
        <v>1.0</v>
      </c>
      <c r="D21" s="80">
        <v>0.0231522712856531</v>
      </c>
      <c r="E21" s="80">
        <v>0.627337515354156</v>
      </c>
      <c r="F21" s="80">
        <v>0.604185244068503</v>
      </c>
      <c r="G21" s="80">
        <v>26.0961543087525</v>
      </c>
      <c r="H21" s="80">
        <v>1273.03185820579</v>
      </c>
      <c r="I21" s="80">
        <v>1714.84432148933</v>
      </c>
      <c r="J21" s="80">
        <v>1.3470553077173</v>
      </c>
      <c r="K21" s="80">
        <v>2532.6484375</v>
      </c>
      <c r="L21" s="80">
        <v>2576.09765625</v>
      </c>
      <c r="M21" s="80">
        <v>1.01715564549215</v>
      </c>
    </row>
    <row r="22">
      <c r="A22" s="39">
        <v>27.0</v>
      </c>
      <c r="B22" s="39" t="s">
        <v>148</v>
      </c>
      <c r="C22" s="39">
        <v>1.0</v>
      </c>
      <c r="D22" s="39">
        <v>0.361976861953735</v>
      </c>
      <c r="E22" s="39">
        <v>0.5</v>
      </c>
      <c r="F22" s="39">
        <v>0.138023138046264</v>
      </c>
      <c r="G22" s="39">
        <v>0.381303758757667</v>
      </c>
      <c r="H22" s="39">
        <v>1269.34804964065</v>
      </c>
      <c r="I22" s="39">
        <v>4721.49984955787</v>
      </c>
      <c r="J22" s="39">
        <v>3.71962587479021</v>
      </c>
      <c r="K22" s="39">
        <v>2314.116015625</v>
      </c>
      <c r="L22" s="39">
        <v>2355.4921875</v>
      </c>
      <c r="M22" s="39">
        <v>1.01787990385772</v>
      </c>
    </row>
    <row r="23">
      <c r="A23" s="39">
        <v>28.0</v>
      </c>
      <c r="B23" s="39" t="s">
        <v>148</v>
      </c>
      <c r="C23" s="39">
        <v>1.0</v>
      </c>
      <c r="D23" s="39">
        <v>0.101068563759326</v>
      </c>
      <c r="E23" s="39">
        <v>0.368210136890411</v>
      </c>
      <c r="F23" s="39">
        <v>0.267141573131084</v>
      </c>
      <c r="G23" s="39">
        <v>2.64317175583126</v>
      </c>
      <c r="H23" s="39">
        <v>1285.0439941883</v>
      </c>
      <c r="I23" s="39">
        <v>4231.46152567863</v>
      </c>
      <c r="J23" s="39">
        <v>3.2928534313344</v>
      </c>
      <c r="K23" s="39">
        <v>1841.11158854166</v>
      </c>
      <c r="L23" s="39">
        <v>1907.15928819444</v>
      </c>
      <c r="M23" s="39">
        <v>1.03587381670064</v>
      </c>
    </row>
    <row r="24">
      <c r="A24" s="39">
        <v>29.0</v>
      </c>
      <c r="B24" s="39" t="s">
        <v>151</v>
      </c>
      <c r="C24" s="39">
        <v>1.0</v>
      </c>
      <c r="D24" s="39">
        <v>0.38780054450035</v>
      </c>
      <c r="E24" s="39">
        <v>0.525823712348938</v>
      </c>
      <c r="F24" s="39">
        <v>0.138023167848587</v>
      </c>
      <c r="G24" s="39">
        <v>0.35591277476523</v>
      </c>
      <c r="H24" s="39">
        <v>1283.67167401313</v>
      </c>
      <c r="I24" s="39">
        <v>3271.90748095512</v>
      </c>
      <c r="J24" s="39">
        <v>2.54886630841215</v>
      </c>
      <c r="K24" s="39">
        <v>2548.48046875</v>
      </c>
      <c r="L24" s="39">
        <v>2598.4296875</v>
      </c>
      <c r="M24" s="39">
        <v>1.01959960822242</v>
      </c>
    </row>
    <row r="25">
      <c r="A25" s="39">
        <v>30.0</v>
      </c>
      <c r="B25" s="39" t="s">
        <v>148</v>
      </c>
      <c r="C25" s="39">
        <v>1.0</v>
      </c>
      <c r="D25" s="39">
        <v>0.479073911905288</v>
      </c>
      <c r="E25" s="39">
        <v>0.524487972259521</v>
      </c>
      <c r="F25" s="39">
        <v>0.0454140603542327</v>
      </c>
      <c r="G25" s="39">
        <v>0.0947955194922219</v>
      </c>
      <c r="H25" s="39">
        <v>1278.40756750106</v>
      </c>
      <c r="I25" s="39">
        <v>4778.25267076492</v>
      </c>
      <c r="J25" s="39">
        <v>3.73765987642351</v>
      </c>
      <c r="K25" s="39">
        <v>2312.985546875</v>
      </c>
      <c r="L25" s="39">
        <v>2360.14236111111</v>
      </c>
      <c r="M25" s="39">
        <v>1.02038785512508</v>
      </c>
    </row>
    <row r="26">
      <c r="A26" s="39">
        <v>31.0</v>
      </c>
      <c r="B26" s="39" t="s">
        <v>151</v>
      </c>
      <c r="C26" s="48">
        <v>1.0</v>
      </c>
      <c r="D26" s="48">
        <v>0.296972393989563</v>
      </c>
      <c r="E26" s="48">
        <v>0.574354410171508</v>
      </c>
      <c r="F26" s="48">
        <v>0.277382016181945</v>
      </c>
      <c r="G26" s="48">
        <v>0.934033000359266</v>
      </c>
      <c r="H26" s="48">
        <v>1272.21655511856</v>
      </c>
      <c r="I26" s="48">
        <v>2656.26191020011</v>
      </c>
      <c r="J26" s="48">
        <v>2.08790075833636</v>
      </c>
      <c r="K26" s="48">
        <v>2538.91796875</v>
      </c>
      <c r="L26" s="48">
        <v>2585.6171875</v>
      </c>
      <c r="M26" s="48">
        <v>1.01839335469865</v>
      </c>
    </row>
    <row r="27">
      <c r="A27" s="39">
        <v>32.0</v>
      </c>
      <c r="B27" s="39" t="s">
        <v>154</v>
      </c>
      <c r="C27" s="48">
        <v>1.0</v>
      </c>
      <c r="D27" s="46" t="s">
        <v>35</v>
      </c>
      <c r="E27" s="48">
        <v>0.584594845771789</v>
      </c>
      <c r="F27" s="48">
        <v>0.579252013936638</v>
      </c>
      <c r="G27" s="48">
        <v>108.41666588226</v>
      </c>
      <c r="H27" s="48">
        <v>2591.10767197608</v>
      </c>
      <c r="I27" s="48">
        <v>4363.18924856185</v>
      </c>
      <c r="J27" s="48">
        <v>1.6839088918425</v>
      </c>
      <c r="K27" s="48">
        <v>1823.65638020833</v>
      </c>
      <c r="L27" s="48">
        <v>1758.23046875</v>
      </c>
      <c r="M27" s="48">
        <v>0.964123772346378</v>
      </c>
    </row>
    <row r="28">
      <c r="A28" s="39">
        <v>33.0</v>
      </c>
      <c r="B28" s="39" t="s">
        <v>154</v>
      </c>
      <c r="C28" s="48">
        <v>1.0</v>
      </c>
      <c r="D28" s="46" t="s">
        <v>35</v>
      </c>
      <c r="E28" s="48">
        <v>0.606856644153595</v>
      </c>
      <c r="F28" s="48">
        <v>0.601513812318444</v>
      </c>
      <c r="G28" s="48">
        <v>112.583332374614</v>
      </c>
      <c r="H28" s="48">
        <v>2164.50375247001</v>
      </c>
      <c r="I28" s="48">
        <v>3878.62985444068</v>
      </c>
      <c r="J28" s="48">
        <v>1.79192567812118</v>
      </c>
      <c r="K28" s="48">
        <v>1856.1384375</v>
      </c>
      <c r="L28" s="48">
        <v>1850.34375</v>
      </c>
      <c r="M28" s="48">
        <v>0.99687809519865</v>
      </c>
    </row>
    <row r="29">
      <c r="A29" s="39">
        <v>34.0</v>
      </c>
      <c r="B29" s="39" t="s">
        <v>154</v>
      </c>
      <c r="C29" s="48">
        <v>1.0</v>
      </c>
      <c r="D29" s="46" t="s">
        <v>35</v>
      </c>
      <c r="E29" s="48">
        <v>0.6291184425354</v>
      </c>
      <c r="F29" s="48">
        <v>0.623775610700249</v>
      </c>
      <c r="G29" s="48">
        <v>116.749998866968</v>
      </c>
      <c r="H29" s="48">
        <v>1316.38394379615</v>
      </c>
      <c r="I29" s="48">
        <v>1321.00041890144</v>
      </c>
      <c r="J29" s="48">
        <v>1.00350693665555</v>
      </c>
      <c r="K29" s="48">
        <v>1859.89583333333</v>
      </c>
      <c r="L29" s="48">
        <v>1869.22265625</v>
      </c>
      <c r="M29" s="48">
        <v>1.00501470176421</v>
      </c>
    </row>
    <row r="30">
      <c r="A30" s="39">
        <v>35.0</v>
      </c>
      <c r="B30" s="39" t="s">
        <v>154</v>
      </c>
      <c r="C30" s="48">
        <v>1.0</v>
      </c>
      <c r="D30" s="46" t="s">
        <v>35</v>
      </c>
      <c r="E30" s="48">
        <v>0.596616208553314</v>
      </c>
      <c r="F30" s="48">
        <v>0.591273376718163</v>
      </c>
      <c r="G30" s="48">
        <v>110.666664226291</v>
      </c>
      <c r="H30" s="48">
        <v>1706.67004084587</v>
      </c>
      <c r="I30" s="48">
        <v>3308.97253465652</v>
      </c>
      <c r="J30" s="48">
        <v>1.93884726131157</v>
      </c>
      <c r="K30" s="48">
        <v>1838.5791015625</v>
      </c>
      <c r="L30" s="48">
        <v>1857.9921875</v>
      </c>
      <c r="M30" s="48">
        <v>1.01055874393492</v>
      </c>
    </row>
    <row r="31">
      <c r="A31" s="39">
        <v>36.0</v>
      </c>
      <c r="B31" s="39" t="s">
        <v>154</v>
      </c>
      <c r="C31" s="39">
        <v>1.0</v>
      </c>
      <c r="D31" s="46" t="s">
        <v>35</v>
      </c>
      <c r="E31" s="39">
        <v>0.622885107994079</v>
      </c>
      <c r="F31" s="39">
        <v>0.617542276158928</v>
      </c>
      <c r="G31" s="39">
        <v>115.583326447988</v>
      </c>
      <c r="H31" s="39">
        <v>1264.07512497901</v>
      </c>
      <c r="I31" s="39">
        <v>1337.76333355903</v>
      </c>
      <c r="J31" s="39">
        <v>1.05829416869605</v>
      </c>
      <c r="K31" s="39">
        <v>1857.4171875</v>
      </c>
      <c r="L31" s="39">
        <v>1856.3046875</v>
      </c>
      <c r="M31" s="39">
        <v>0.999401050013165</v>
      </c>
    </row>
    <row r="34">
      <c r="B34" s="39" t="s">
        <v>19</v>
      </c>
      <c r="C34" s="18">
        <f t="shared" ref="C34:M34" si="1">AVERAGE(C2:C31)</f>
        <v>1</v>
      </c>
      <c r="D34" s="18">
        <f t="shared" si="1"/>
        <v>0.244951026</v>
      </c>
      <c r="E34" s="18">
        <f t="shared" si="1"/>
        <v>0.5833927015</v>
      </c>
      <c r="F34" s="18">
        <f t="shared" si="1"/>
        <v>0.3783763745</v>
      </c>
      <c r="G34" s="18">
        <f t="shared" si="1"/>
        <v>25.55612417</v>
      </c>
      <c r="H34" s="18">
        <f t="shared" si="1"/>
        <v>1250.250826</v>
      </c>
      <c r="I34" s="18">
        <f t="shared" si="1"/>
        <v>2641.334494</v>
      </c>
      <c r="J34" s="18">
        <f t="shared" si="1"/>
        <v>2.116040695</v>
      </c>
      <c r="K34" s="18">
        <f t="shared" si="1"/>
        <v>2218.023375</v>
      </c>
      <c r="L34" s="18">
        <f t="shared" si="1"/>
        <v>2256.285167</v>
      </c>
      <c r="M34" s="18">
        <f t="shared" si="1"/>
        <v>1.016677584</v>
      </c>
    </row>
    <row r="35">
      <c r="B35" s="39" t="s">
        <v>20</v>
      </c>
      <c r="C35" s="18">
        <f t="shared" ref="C35:M35" si="2">MAX(C2:C31)</f>
        <v>1</v>
      </c>
      <c r="D35" s="18">
        <f t="shared" si="2"/>
        <v>0.5975067019</v>
      </c>
      <c r="E35" s="18">
        <f t="shared" si="2"/>
        <v>0.7239537239</v>
      </c>
      <c r="F35" s="18">
        <f t="shared" si="2"/>
        <v>0.6255565248</v>
      </c>
      <c r="G35" s="18">
        <f t="shared" si="2"/>
        <v>116.7499989</v>
      </c>
      <c r="H35" s="18">
        <f t="shared" si="2"/>
        <v>2591.107672</v>
      </c>
      <c r="I35" s="18">
        <f t="shared" si="2"/>
        <v>4778.252671</v>
      </c>
      <c r="J35" s="18">
        <f t="shared" si="2"/>
        <v>3.737659876</v>
      </c>
      <c r="K35" s="18">
        <f t="shared" si="2"/>
        <v>2548.480469</v>
      </c>
      <c r="L35" s="18">
        <f t="shared" si="2"/>
        <v>2598.429688</v>
      </c>
      <c r="M35" s="18">
        <f t="shared" si="2"/>
        <v>1.050439821</v>
      </c>
    </row>
    <row r="36">
      <c r="B36" s="39" t="s">
        <v>21</v>
      </c>
      <c r="C36" s="18">
        <f t="shared" ref="C36:M36" si="3">MIN(C2:C31)</f>
        <v>1</v>
      </c>
      <c r="D36" s="18">
        <f t="shared" si="3"/>
        <v>0.01157613564</v>
      </c>
      <c r="E36" s="18">
        <f t="shared" si="3"/>
        <v>0.3646482527</v>
      </c>
      <c r="F36" s="18">
        <f t="shared" si="3"/>
        <v>0.00445240736</v>
      </c>
      <c r="G36" s="18">
        <f t="shared" si="3"/>
        <v>0.007830937545</v>
      </c>
      <c r="H36" s="18">
        <f t="shared" si="3"/>
        <v>645.0059669</v>
      </c>
      <c r="I36" s="18">
        <f t="shared" si="3"/>
        <v>903.3560059</v>
      </c>
      <c r="J36" s="18">
        <f t="shared" si="3"/>
        <v>1.003506937</v>
      </c>
      <c r="K36" s="18">
        <f t="shared" si="3"/>
        <v>1823.65638</v>
      </c>
      <c r="L36" s="18">
        <f t="shared" si="3"/>
        <v>1758.230469</v>
      </c>
      <c r="M36" s="18">
        <f t="shared" si="3"/>
        <v>0.9641237723</v>
      </c>
    </row>
    <row r="38">
      <c r="C38" s="81">
        <v>1.0</v>
      </c>
      <c r="D38" s="81">
        <v>0.00534283183515071</v>
      </c>
      <c r="E38" s="81">
        <v>0.6291184425354</v>
      </c>
      <c r="F38" s="81">
        <v>0.623775610700249</v>
      </c>
      <c r="G38" s="81">
        <v>116.749998866968</v>
      </c>
      <c r="H38" s="81">
        <v>1316.38394379615</v>
      </c>
      <c r="I38" s="81">
        <v>1321.00041890144</v>
      </c>
      <c r="J38" s="81">
        <v>1.00350693665555</v>
      </c>
      <c r="K38" s="81">
        <v>1859.89583333333</v>
      </c>
      <c r="L38" s="81">
        <v>1869.22265625</v>
      </c>
      <c r="M38" s="81">
        <v>1.00501470176421</v>
      </c>
    </row>
    <row r="39">
      <c r="C39" s="39">
        <v>1.0</v>
      </c>
      <c r="D39" s="39">
        <v>0.56856632232666</v>
      </c>
      <c r="E39" s="39">
        <v>0.573018729686737</v>
      </c>
      <c r="F39" s="39">
        <v>0.0044524073600769</v>
      </c>
      <c r="G39" s="39">
        <v>0.00783093754455412</v>
      </c>
      <c r="H39" s="39">
        <v>855.336264133453</v>
      </c>
      <c r="I39" s="39">
        <v>2844.37869262695</v>
      </c>
      <c r="J39" s="39">
        <v>3.32545083366553</v>
      </c>
      <c r="K39" s="39">
        <v>2413.7734375</v>
      </c>
      <c r="L39" s="39">
        <v>2481.97488839285</v>
      </c>
      <c r="M39" s="39">
        <v>1.02825511700198</v>
      </c>
    </row>
    <row r="41">
      <c r="A41" s="39" t="s">
        <v>157</v>
      </c>
      <c r="B41" s="39" t="s">
        <v>158</v>
      </c>
      <c r="C41" s="80">
        <v>1.0</v>
      </c>
      <c r="D41" s="80">
        <v>0.0418521799147129</v>
      </c>
      <c r="E41" s="80">
        <v>0.66740870475769</v>
      </c>
      <c r="F41" s="80">
        <v>0.625556524842977</v>
      </c>
      <c r="G41" s="80">
        <v>14.9468086517296</v>
      </c>
      <c r="H41" s="80">
        <v>645.005966901779</v>
      </c>
      <c r="I41" s="80">
        <v>1023.98378872871</v>
      </c>
      <c r="J41" s="80">
        <v>1.58755707896365</v>
      </c>
      <c r="K41" s="80">
        <v>2247.8984375</v>
      </c>
      <c r="L41" s="80">
        <v>2361.28203125</v>
      </c>
      <c r="M41" s="80">
        <v>1.05043982052681</v>
      </c>
    </row>
    <row r="42">
      <c r="B42" s="39" t="s">
        <v>159</v>
      </c>
      <c r="C42" s="39">
        <v>1.0</v>
      </c>
      <c r="D42" s="39">
        <v>0.56856632232666</v>
      </c>
      <c r="E42" s="39">
        <v>0.573018729686737</v>
      </c>
      <c r="F42" s="39">
        <v>0.0044524073600769</v>
      </c>
      <c r="G42" s="39">
        <v>0.00783093754455412</v>
      </c>
      <c r="H42" s="39">
        <v>855.336264133453</v>
      </c>
      <c r="I42" s="39">
        <v>2844.37869262695</v>
      </c>
      <c r="J42" s="39">
        <v>3.32545083366553</v>
      </c>
      <c r="K42" s="39">
        <v>2413.7734375</v>
      </c>
      <c r="L42" s="39">
        <v>2481.97488839285</v>
      </c>
      <c r="M42" s="39">
        <v>1.02825511700198</v>
      </c>
    </row>
    <row r="43">
      <c r="A43" s="39" t="s">
        <v>160</v>
      </c>
      <c r="B43" s="39" t="s">
        <v>158</v>
      </c>
      <c r="C43" s="39">
        <v>1.0</v>
      </c>
      <c r="D43" s="39">
        <v>0.479073911905288</v>
      </c>
      <c r="E43" s="39">
        <v>0.524487972259521</v>
      </c>
      <c r="F43" s="39">
        <v>0.0454140603542327</v>
      </c>
      <c r="G43" s="39">
        <v>0.0947955194922219</v>
      </c>
      <c r="H43" s="39">
        <v>1278.40756750106</v>
      </c>
      <c r="I43" s="39">
        <v>4778.25267076492</v>
      </c>
      <c r="J43" s="39">
        <v>3.73765987642351</v>
      </c>
      <c r="K43" s="39">
        <v>2312.985546875</v>
      </c>
      <c r="L43" s="39">
        <v>2360.14236111111</v>
      </c>
      <c r="M43" s="39">
        <v>1.02038785512508</v>
      </c>
    </row>
    <row r="44">
      <c r="B44" s="39" t="s">
        <v>159</v>
      </c>
      <c r="C44" s="48">
        <v>1.0</v>
      </c>
      <c r="D44" s="48">
        <v>0.00534283183515071</v>
      </c>
      <c r="E44" s="48">
        <v>0.6291184425354</v>
      </c>
      <c r="F44" s="48">
        <v>0.623775610700249</v>
      </c>
      <c r="G44" s="48">
        <v>116.749998866968</v>
      </c>
      <c r="H44" s="48">
        <v>1316.38394379615</v>
      </c>
      <c r="I44" s="48">
        <v>1321.00041890144</v>
      </c>
      <c r="J44" s="48">
        <v>1.00350693665555</v>
      </c>
      <c r="K44" s="48">
        <v>1859.89583333333</v>
      </c>
      <c r="L44" s="48">
        <v>1869.22265625</v>
      </c>
      <c r="M44" s="48">
        <v>1.00501470176421</v>
      </c>
    </row>
    <row r="45">
      <c r="A45" s="39" t="s">
        <v>161</v>
      </c>
      <c r="B45" s="39" t="s">
        <v>158</v>
      </c>
      <c r="C45" s="80">
        <v>1.0</v>
      </c>
      <c r="D45" s="80">
        <v>0.0418521799147129</v>
      </c>
      <c r="E45" s="80">
        <v>0.66740870475769</v>
      </c>
      <c r="F45" s="80">
        <v>0.625556524842977</v>
      </c>
      <c r="G45" s="80">
        <v>14.9468086517296</v>
      </c>
      <c r="H45" s="80">
        <v>645.005966901779</v>
      </c>
      <c r="I45" s="80">
        <v>1023.98378872871</v>
      </c>
      <c r="J45" s="80">
        <v>1.58755707896365</v>
      </c>
      <c r="K45" s="80">
        <v>2247.8984375</v>
      </c>
      <c r="L45" s="80">
        <v>2361.28203125</v>
      </c>
      <c r="M45" s="80">
        <v>1.05043982052681</v>
      </c>
    </row>
    <row r="46">
      <c r="B46" s="39" t="s">
        <v>159</v>
      </c>
      <c r="C46" s="48">
        <v>1.0</v>
      </c>
      <c r="D46" s="48">
        <v>0.00534283183515071</v>
      </c>
      <c r="E46" s="48">
        <v>0.584594845771789</v>
      </c>
      <c r="F46" s="48">
        <v>0.579252013936638</v>
      </c>
      <c r="G46" s="48">
        <v>108.41666588226</v>
      </c>
      <c r="H46" s="48">
        <v>2591.10767197608</v>
      </c>
      <c r="I46" s="48">
        <v>4363.18924856185</v>
      </c>
      <c r="J46" s="48">
        <v>1.6839088918425</v>
      </c>
      <c r="K46" s="48">
        <v>1823.65638020833</v>
      </c>
      <c r="L46" s="48">
        <v>1758.23046875</v>
      </c>
      <c r="M46" s="48">
        <v>0.964123772346378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2</v>
      </c>
      <c r="B1" s="39" t="s">
        <v>136</v>
      </c>
      <c r="C1" s="39" t="s">
        <v>137</v>
      </c>
      <c r="D1" s="39" t="s">
        <v>138</v>
      </c>
      <c r="E1" s="39" t="s">
        <v>139</v>
      </c>
      <c r="F1" s="39" t="s">
        <v>140</v>
      </c>
      <c r="G1" s="39" t="s">
        <v>141</v>
      </c>
      <c r="H1" s="39" t="s">
        <v>142</v>
      </c>
      <c r="I1" s="39" t="s">
        <v>143</v>
      </c>
      <c r="J1" s="39" t="s">
        <v>144</v>
      </c>
      <c r="K1" s="39" t="s">
        <v>145</v>
      </c>
      <c r="L1" s="39" t="s">
        <v>146</v>
      </c>
      <c r="M1" s="39" t="s">
        <v>147</v>
      </c>
    </row>
    <row r="2">
      <c r="A2" s="39">
        <v>1.0</v>
      </c>
      <c r="B2" s="39" t="s">
        <v>154</v>
      </c>
      <c r="C2" s="39">
        <v>1.0</v>
      </c>
      <c r="D2" s="39">
        <v>0.360195904970169</v>
      </c>
      <c r="E2" s="39">
        <v>0.360195904970169</v>
      </c>
      <c r="F2" s="39">
        <v>0.0</v>
      </c>
      <c r="G2" s="39">
        <v>0.0</v>
      </c>
      <c r="H2" s="39">
        <v>1483.99647307395</v>
      </c>
      <c r="I2" s="39">
        <v>1460.36961722373</v>
      </c>
      <c r="J2" s="39">
        <v>0.984078900267681</v>
      </c>
      <c r="K2" s="39">
        <v>1881.609375</v>
      </c>
      <c r="L2" s="39">
        <v>1820.140625</v>
      </c>
      <c r="M2" s="39">
        <v>0.967331821994137</v>
      </c>
    </row>
    <row r="5">
      <c r="B5" s="39" t="s">
        <v>19</v>
      </c>
      <c r="C5" s="39">
        <v>1.0</v>
      </c>
      <c r="D5" s="39">
        <v>0.360195904970169</v>
      </c>
      <c r="E5" s="39">
        <v>0.360195904970169</v>
      </c>
      <c r="F5" s="39">
        <v>0.0</v>
      </c>
      <c r="G5" s="39">
        <v>0.0</v>
      </c>
      <c r="H5" s="39">
        <v>1483.99647307395</v>
      </c>
      <c r="I5" s="39">
        <v>1460.36961722373</v>
      </c>
      <c r="J5" s="39">
        <v>0.984078900267681</v>
      </c>
      <c r="K5" s="39">
        <v>1881.609375</v>
      </c>
      <c r="L5" s="39">
        <v>1820.140625</v>
      </c>
      <c r="M5" s="39">
        <v>0.967331821994137</v>
      </c>
    </row>
    <row r="6">
      <c r="B6" s="39" t="s">
        <v>20</v>
      </c>
      <c r="C6" s="39">
        <v>1.0</v>
      </c>
      <c r="D6" s="39">
        <v>0.360195904970169</v>
      </c>
      <c r="E6" s="39">
        <v>0.360195904970169</v>
      </c>
      <c r="F6" s="39">
        <v>0.0</v>
      </c>
      <c r="G6" s="39">
        <v>0.0</v>
      </c>
      <c r="H6" s="39">
        <v>1483.99647307395</v>
      </c>
      <c r="I6" s="39">
        <v>1460.36961722373</v>
      </c>
      <c r="J6" s="39">
        <v>0.984078900267681</v>
      </c>
      <c r="K6" s="39">
        <v>1881.609375</v>
      </c>
      <c r="L6" s="39">
        <v>1820.140625</v>
      </c>
      <c r="M6" s="39">
        <v>0.967331821994137</v>
      </c>
    </row>
    <row r="7">
      <c r="B7" s="39" t="s">
        <v>21</v>
      </c>
      <c r="C7" s="39">
        <v>1.0</v>
      </c>
      <c r="D7" s="39">
        <v>0.360195904970169</v>
      </c>
      <c r="E7" s="39">
        <v>0.360195904970169</v>
      </c>
      <c r="F7" s="39">
        <v>0.0</v>
      </c>
      <c r="G7" s="39">
        <v>0.0</v>
      </c>
      <c r="H7" s="39">
        <v>1483.99647307395</v>
      </c>
      <c r="I7" s="39">
        <v>1460.36961722373</v>
      </c>
      <c r="J7" s="39">
        <v>0.984078900267681</v>
      </c>
      <c r="K7" s="39">
        <v>1881.609375</v>
      </c>
      <c r="L7" s="39">
        <v>1820.140625</v>
      </c>
      <c r="M7" s="39">
        <v>0.967331821994137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170</v>
      </c>
      <c r="B1" s="39" t="s">
        <v>171</v>
      </c>
      <c r="C1" s="39" t="s">
        <v>172</v>
      </c>
    </row>
    <row r="2">
      <c r="A2" s="39">
        <v>8.64701175689697</v>
      </c>
      <c r="B2" s="39">
        <v>33.3271884918212</v>
      </c>
      <c r="C2" s="39">
        <v>0.206007778722621</v>
      </c>
    </row>
    <row r="3">
      <c r="A3" s="39">
        <v>2.33626914024353</v>
      </c>
      <c r="B3" s="39">
        <v>7.32870435714721</v>
      </c>
      <c r="C3" s="39">
        <v>0.241725354019258</v>
      </c>
    </row>
    <row r="4">
      <c r="A4" s="39">
        <v>15.0342562198638</v>
      </c>
      <c r="B4" s="39">
        <v>54.7094113826751</v>
      </c>
      <c r="C4" s="39">
        <v>0.21556446250493</v>
      </c>
    </row>
    <row r="5">
      <c r="A5" s="39">
        <v>9.07388663291931</v>
      </c>
      <c r="B5" s="39">
        <v>38.0200276374816</v>
      </c>
      <c r="C5" s="39">
        <v>0.192676416337351</v>
      </c>
    </row>
    <row r="6">
      <c r="A6" s="39">
        <v>2.6523597240448</v>
      </c>
      <c r="B6" s="39">
        <v>11.8793563842773</v>
      </c>
      <c r="C6" s="39">
        <v>0.18252212638023</v>
      </c>
    </row>
    <row r="7">
      <c r="A7" s="39">
        <v>8.50866651535034</v>
      </c>
      <c r="B7" s="39">
        <v>63.3451201915741</v>
      </c>
      <c r="C7" s="39">
        <v>0.11841639675937</v>
      </c>
    </row>
    <row r="8">
      <c r="A8" s="39">
        <v>4.03371143341064</v>
      </c>
      <c r="B8" s="39">
        <v>53.1417770385742</v>
      </c>
      <c r="C8" s="39">
        <v>0.0705496628225065</v>
      </c>
    </row>
    <row r="9">
      <c r="A9" s="39">
        <v>2.66540646553039</v>
      </c>
      <c r="B9" s="39">
        <v>8.28055906295776</v>
      </c>
      <c r="C9" s="39">
        <v>0.243505834053045</v>
      </c>
    </row>
    <row r="10">
      <c r="A10" s="39">
        <v>7.40287280082702</v>
      </c>
      <c r="B10" s="39">
        <v>27.3545072078704</v>
      </c>
      <c r="C10" s="39">
        <v>0.21298707782274</v>
      </c>
    </row>
    <row r="11">
      <c r="A11" s="39">
        <v>9.24075937271118</v>
      </c>
      <c r="B11" s="39">
        <v>27.2966859340667</v>
      </c>
      <c r="C11" s="39">
        <v>0.252912027513783</v>
      </c>
    </row>
    <row r="12">
      <c r="A12" s="39">
        <v>11.7711861133575</v>
      </c>
      <c r="B12" s="39">
        <v>30.9635019302368</v>
      </c>
      <c r="C12" s="39">
        <v>0.27544804121068</v>
      </c>
    </row>
    <row r="13">
      <c r="A13" s="39">
        <v>4.07791471481323</v>
      </c>
      <c r="B13" s="39">
        <v>15.5773737430572</v>
      </c>
      <c r="C13" s="39">
        <v>0.207471628999691</v>
      </c>
    </row>
    <row r="14">
      <c r="A14" s="39">
        <v>3.51233673095703</v>
      </c>
      <c r="B14" s="39">
        <v>14.5325570106506</v>
      </c>
      <c r="C14" s="39">
        <v>0.194644356528314</v>
      </c>
    </row>
    <row r="15">
      <c r="A15" s="39">
        <v>4.66109323501586</v>
      </c>
      <c r="B15" s="39">
        <v>20.0387339591979</v>
      </c>
      <c r="C15" s="39">
        <v>0.188709548385333</v>
      </c>
    </row>
    <row r="16">
      <c r="A16" s="39">
        <v>4.9357750415802</v>
      </c>
      <c r="B16" s="39">
        <v>136.328697919845</v>
      </c>
      <c r="C16" s="39">
        <v>0.0349399600487518</v>
      </c>
    </row>
    <row r="17">
      <c r="A17" s="39">
        <v>7.9562861919403</v>
      </c>
      <c r="B17" s="39">
        <v>35.2349841594696</v>
      </c>
      <c r="C17" s="39">
        <v>0.18421051585672</v>
      </c>
    </row>
    <row r="18">
      <c r="A18" s="39">
        <v>41.2645101547241</v>
      </c>
      <c r="B18" s="39">
        <v>164.389263153076</v>
      </c>
      <c r="C18" s="39">
        <v>0.200650391631588</v>
      </c>
    </row>
    <row r="19">
      <c r="A19" s="39">
        <v>14.9825174808502</v>
      </c>
      <c r="B19" s="39">
        <v>40.7624907493591</v>
      </c>
      <c r="C19" s="39">
        <v>0.268768773321857</v>
      </c>
    </row>
    <row r="20">
      <c r="A20" s="39">
        <v>4.65637588500976</v>
      </c>
      <c r="B20" s="39">
        <v>16.6791610717773</v>
      </c>
      <c r="C20" s="39">
        <v>0.218245076017574</v>
      </c>
    </row>
    <row r="21">
      <c r="A21" s="39">
        <v>18.8534145355224</v>
      </c>
      <c r="B21" s="39">
        <v>75.8671698570251</v>
      </c>
      <c r="C21" s="39">
        <v>0.199042422050404</v>
      </c>
    </row>
    <row r="22">
      <c r="A22" s="39">
        <v>23.545434474945</v>
      </c>
      <c r="B22" s="39">
        <v>110.729167699813</v>
      </c>
      <c r="C22" s="39">
        <v>0.175352852241562</v>
      </c>
    </row>
    <row r="23">
      <c r="A23" s="39">
        <v>8.60525631904602</v>
      </c>
      <c r="B23" s="39">
        <v>34.2406582832336</v>
      </c>
      <c r="C23" s="39">
        <v>0.200841933214051</v>
      </c>
    </row>
    <row r="24">
      <c r="A24" s="39">
        <v>5.84427237510681</v>
      </c>
      <c r="B24" s="39">
        <v>28.3842206001281</v>
      </c>
      <c r="C24" s="39">
        <v>0.170742906482481</v>
      </c>
    </row>
    <row r="25">
      <c r="A25" s="39">
        <v>8.38288688659668</v>
      </c>
      <c r="B25" s="39">
        <v>34.61465883255</v>
      </c>
      <c r="C25" s="39">
        <v>0.194961985536392</v>
      </c>
    </row>
    <row r="26">
      <c r="A26" s="39">
        <v>10.5067744255065</v>
      </c>
      <c r="B26" s="39">
        <v>50.0238914489746</v>
      </c>
      <c r="C26" s="39">
        <v>0.17357771096214</v>
      </c>
    </row>
    <row r="27">
      <c r="A27" s="39">
        <v>10.8847954273223</v>
      </c>
      <c r="B27" s="39">
        <v>39.0936620235443</v>
      </c>
      <c r="C27" s="39">
        <v>0.217789743471437</v>
      </c>
    </row>
    <row r="28">
      <c r="A28" s="39">
        <v>14.0833745002746</v>
      </c>
      <c r="B28" s="39">
        <v>70.1319966316223</v>
      </c>
      <c r="C28" s="39">
        <v>0.167230451056464</v>
      </c>
    </row>
    <row r="29">
      <c r="A29" s="39">
        <v>2.85365915298461</v>
      </c>
      <c r="B29" s="39">
        <v>11.8690776824951</v>
      </c>
      <c r="C29" s="39">
        <v>0.193826676715955</v>
      </c>
    </row>
    <row r="30">
      <c r="A30" s="39">
        <v>6.33726620674133</v>
      </c>
      <c r="B30" s="39">
        <v>19.1004538536071</v>
      </c>
      <c r="C30" s="39">
        <v>0.249128703032614</v>
      </c>
    </row>
    <row r="31">
      <c r="A31" s="39">
        <v>9.88584613800048</v>
      </c>
      <c r="B31" s="39">
        <v>300.549765348434</v>
      </c>
      <c r="C31" s="39">
        <v>0.0318450776013256</v>
      </c>
    </row>
    <row r="32">
      <c r="A32" s="39">
        <v>14.5233905315399</v>
      </c>
      <c r="B32" s="39">
        <v>52.3362255096435</v>
      </c>
      <c r="C32" s="39">
        <v>0.217222164760772</v>
      </c>
    </row>
    <row r="33">
      <c r="A33" s="39">
        <v>3.87158107757568</v>
      </c>
      <c r="B33" s="39">
        <v>15.2688534259796</v>
      </c>
      <c r="C33" s="39">
        <v>0.202272371447813</v>
      </c>
    </row>
    <row r="34">
      <c r="A34" s="39">
        <v>5.90640234947204</v>
      </c>
      <c r="B34" s="39">
        <v>26.4237093925476</v>
      </c>
      <c r="C34" s="39">
        <v>0.182690440311576</v>
      </c>
    </row>
    <row r="35">
      <c r="A35" s="39">
        <v>4.86906814575195</v>
      </c>
      <c r="B35" s="39">
        <v>22.5759010314941</v>
      </c>
      <c r="C35" s="39">
        <v>0.17741204642302</v>
      </c>
    </row>
    <row r="36">
      <c r="A36" s="39">
        <v>22.9911911487579</v>
      </c>
      <c r="B36" s="39">
        <v>97.3861787319183</v>
      </c>
      <c r="C36" s="39">
        <v>0.190992635671869</v>
      </c>
    </row>
    <row r="37">
      <c r="A37" s="39">
        <v>17.7174799442291</v>
      </c>
      <c r="B37" s="39">
        <v>70.1806426048278</v>
      </c>
      <c r="C37" s="39">
        <v>0.201568354709064</v>
      </c>
    </row>
    <row r="38">
      <c r="A38" s="39">
        <v>3.29359078407287</v>
      </c>
      <c r="B38" s="39">
        <v>11.8377292156219</v>
      </c>
      <c r="C38" s="39">
        <v>0.217667115898632</v>
      </c>
    </row>
    <row r="39">
      <c r="A39" s="39">
        <v>6.04801392555236</v>
      </c>
      <c r="B39" s="39">
        <v>30.9242224693298</v>
      </c>
      <c r="C39" s="39">
        <v>0.163582582913203</v>
      </c>
    </row>
    <row r="40">
      <c r="A40" s="39">
        <v>10.8250184059143</v>
      </c>
      <c r="B40" s="39">
        <v>195.221869468688</v>
      </c>
      <c r="C40" s="39">
        <v>0.0525366751110661</v>
      </c>
    </row>
    <row r="41">
      <c r="A41" s="39">
        <v>29.5236542224884</v>
      </c>
      <c r="B41" s="39">
        <v>125.010462045669</v>
      </c>
      <c r="C41" s="39">
        <v>0.191049426077908</v>
      </c>
    </row>
    <row r="42">
      <c r="A42" s="39">
        <v>5.2839548587799</v>
      </c>
      <c r="B42" s="39">
        <v>15.4794476032257</v>
      </c>
      <c r="C42" s="39">
        <v>0.254484055224035</v>
      </c>
    </row>
    <row r="43">
      <c r="A43" s="39">
        <v>7.20545554161071</v>
      </c>
      <c r="B43" s="39">
        <v>33.0546705722808</v>
      </c>
      <c r="C43" s="39">
        <v>0.178972502997811</v>
      </c>
    </row>
    <row r="44">
      <c r="A44" s="39">
        <v>13.743553161621</v>
      </c>
      <c r="B44" s="39">
        <v>46.3303751945495</v>
      </c>
      <c r="C44" s="39">
        <v>0.228777333823373</v>
      </c>
    </row>
    <row r="45">
      <c r="A45" s="39">
        <v>21.2709126472473</v>
      </c>
      <c r="B45" s="39">
        <v>77.3766570091247</v>
      </c>
      <c r="C45" s="39">
        <v>0.215625308574171</v>
      </c>
    </row>
    <row r="46">
      <c r="A46" s="39">
        <v>2.22738409042358</v>
      </c>
      <c r="B46" s="39">
        <v>10.7438204288482</v>
      </c>
      <c r="C46" s="39">
        <v>0.171717598555652</v>
      </c>
    </row>
    <row r="47">
      <c r="A47" s="39">
        <v>2.1297767162323</v>
      </c>
      <c r="B47" s="39">
        <v>10.5561552047729</v>
      </c>
      <c r="C47" s="39">
        <v>0.167884923984641</v>
      </c>
    </row>
    <row r="48">
      <c r="A48" s="39">
        <v>6.26642227172851</v>
      </c>
      <c r="B48" s="39">
        <v>29.6841413974761</v>
      </c>
      <c r="C48" s="39">
        <v>0.174306648690917</v>
      </c>
    </row>
    <row r="49">
      <c r="A49" s="39">
        <v>45.3817250728607</v>
      </c>
      <c r="B49" s="39">
        <v>87.7893023490905</v>
      </c>
      <c r="C49" s="39">
        <v>0.340777764889273</v>
      </c>
    </row>
    <row r="50">
      <c r="A50" s="39">
        <v>3.95627522468566</v>
      </c>
      <c r="B50" s="39">
        <v>13.0436446666717</v>
      </c>
      <c r="C50" s="39">
        <v>0.232723168695459</v>
      </c>
    </row>
    <row r="51">
      <c r="A51" s="39">
        <v>19.549637556076</v>
      </c>
      <c r="B51" s="39">
        <v>54.7177672386169</v>
      </c>
      <c r="C51" s="39">
        <v>0.263233077958219</v>
      </c>
    </row>
    <row r="52">
      <c r="A52" s="39">
        <v>29.037430524826</v>
      </c>
      <c r="B52" s="39">
        <v>139.135053873062</v>
      </c>
      <c r="C52" s="39">
        <v>0.17266457487852</v>
      </c>
    </row>
    <row r="53">
      <c r="A53" s="39">
        <v>11.2679481506347</v>
      </c>
      <c r="B53" s="39">
        <v>30.5190274715423</v>
      </c>
      <c r="C53" s="39">
        <v>0.269652157947862</v>
      </c>
    </row>
    <row r="54">
      <c r="A54" s="39">
        <v>9.31473422050476</v>
      </c>
      <c r="B54" s="39">
        <v>31.0600755214691</v>
      </c>
      <c r="C54" s="39">
        <v>0.230706578681932</v>
      </c>
    </row>
    <row r="55">
      <c r="A55" s="39">
        <v>9.57022595405578</v>
      </c>
      <c r="B55" s="39">
        <v>54.9250028133392</v>
      </c>
      <c r="C55" s="39">
        <v>0.148386572727282</v>
      </c>
    </row>
    <row r="56">
      <c r="A56" s="39">
        <v>9.81077575683593</v>
      </c>
      <c r="B56" s="39">
        <v>34.6833393573761</v>
      </c>
      <c r="C56" s="39">
        <v>0.22049603035486</v>
      </c>
    </row>
    <row r="57">
      <c r="A57" s="39">
        <v>9.60496759414672</v>
      </c>
      <c r="B57" s="39">
        <v>32.6892414093017</v>
      </c>
      <c r="C57" s="39">
        <v>0.227098882340217</v>
      </c>
    </row>
    <row r="58">
      <c r="A58" s="39">
        <v>3.5472240447998</v>
      </c>
      <c r="B58" s="39">
        <v>37.1472692489624</v>
      </c>
      <c r="C58" s="39">
        <v>0.0871671756469206</v>
      </c>
    </row>
    <row r="59">
      <c r="A59" s="39">
        <v>3.58223605155944</v>
      </c>
      <c r="B59" s="39">
        <v>42.09801363945</v>
      </c>
      <c r="C59" s="39">
        <v>0.0784198001497456</v>
      </c>
    </row>
    <row r="60">
      <c r="A60" s="39">
        <v>2.27237915992736</v>
      </c>
      <c r="B60" s="39">
        <v>26.1692335605621</v>
      </c>
      <c r="C60" s="39">
        <v>0.0798962837395761</v>
      </c>
    </row>
    <row r="61">
      <c r="A61" s="39">
        <v>1.6964247226715</v>
      </c>
      <c r="B61" s="39">
        <v>26.6427724361419</v>
      </c>
      <c r="C61" s="39">
        <v>0.0598614249078655</v>
      </c>
    </row>
    <row r="62">
      <c r="A62" s="39">
        <v>1.84718060493469</v>
      </c>
      <c r="B62" s="39">
        <v>40.6857573986053</v>
      </c>
      <c r="C62" s="39">
        <v>0.0434294147463067</v>
      </c>
    </row>
    <row r="63">
      <c r="A63" s="39">
        <v>1.67698907852172</v>
      </c>
      <c r="B63" s="39">
        <v>35.7310187816619</v>
      </c>
      <c r="C63" s="39">
        <v>0.0448296815160445</v>
      </c>
    </row>
    <row r="64">
      <c r="A64" s="39">
        <v>1.82552146911621</v>
      </c>
      <c r="B64" s="39">
        <v>30.3466911315917</v>
      </c>
      <c r="C64" s="39">
        <v>0.0567421797118186</v>
      </c>
    </row>
    <row r="65">
      <c r="A65" s="39">
        <v>1.56709647178649</v>
      </c>
      <c r="B65" s="39">
        <v>32.4531590938568</v>
      </c>
      <c r="C65" s="39">
        <v>0.0460636302029751</v>
      </c>
    </row>
    <row r="66">
      <c r="A66" s="39">
        <v>7.10212588310241</v>
      </c>
      <c r="B66" s="39">
        <v>73.3851583003997</v>
      </c>
      <c r="C66" s="39">
        <v>0.088239104538679</v>
      </c>
    </row>
    <row r="67">
      <c r="A67" s="39">
        <v>11.3494307994842</v>
      </c>
      <c r="B67" s="39">
        <v>49.644758939743</v>
      </c>
      <c r="C67" s="39">
        <v>0.186073966192636</v>
      </c>
    </row>
    <row r="68">
      <c r="A68" s="39">
        <v>6.72438335418701</v>
      </c>
      <c r="B68" s="39">
        <v>120.160135507583</v>
      </c>
      <c r="C68" s="39">
        <v>0.0529960897870655</v>
      </c>
    </row>
    <row r="69">
      <c r="A69" s="39">
        <v>9.9963366985321</v>
      </c>
      <c r="B69" s="39">
        <v>49.5657575130462</v>
      </c>
      <c r="C69" s="39">
        <v>0.167830510845082</v>
      </c>
    </row>
    <row r="70">
      <c r="A70" s="39">
        <v>12.0944638252258</v>
      </c>
      <c r="B70" s="39">
        <v>278.546158313751</v>
      </c>
      <c r="C70" s="39">
        <v>0.041613122543629</v>
      </c>
    </row>
    <row r="71">
      <c r="A71" s="39">
        <v>8.39855504035949</v>
      </c>
      <c r="B71" s="39">
        <v>97.6358151435852</v>
      </c>
      <c r="C71" s="39">
        <v>0.0792059690248546</v>
      </c>
    </row>
    <row r="72">
      <c r="A72" s="39">
        <v>8.42782592773437</v>
      </c>
      <c r="B72" s="39">
        <v>242.247727394104</v>
      </c>
      <c r="C72" s="39">
        <v>0.033620454073214</v>
      </c>
    </row>
    <row r="73">
      <c r="A73" s="39">
        <v>37.5766654014587</v>
      </c>
      <c r="B73" s="39">
        <v>196.817645788192</v>
      </c>
      <c r="C73" s="39">
        <v>0.160313896744085</v>
      </c>
    </row>
    <row r="74">
      <c r="A74" s="39">
        <v>5.45580220222473</v>
      </c>
      <c r="B74" s="39">
        <v>23.4067060947418</v>
      </c>
      <c r="C74" s="39">
        <v>0.189027306500528</v>
      </c>
    </row>
    <row r="75">
      <c r="A75" s="39">
        <v>6.28001046180725</v>
      </c>
      <c r="B75" s="39">
        <v>17.7546465396881</v>
      </c>
      <c r="C75" s="39">
        <v>0.261289789216319</v>
      </c>
    </row>
    <row r="76">
      <c r="A76" s="39">
        <v>40.238335609436</v>
      </c>
      <c r="B76" s="39">
        <v>52.7497022151947</v>
      </c>
      <c r="C76" s="39">
        <v>0.432725934978033</v>
      </c>
    </row>
    <row r="77">
      <c r="A77" s="39">
        <v>22.1933979988098</v>
      </c>
      <c r="B77" s="39">
        <v>42.8654036521911</v>
      </c>
      <c r="C77" s="39">
        <v>0.341128293722089</v>
      </c>
    </row>
    <row r="78">
      <c r="A78" s="39">
        <v>4.52564191818237</v>
      </c>
      <c r="B78" s="39">
        <v>16.1256198883056</v>
      </c>
      <c r="C78" s="39">
        <v>0.219146024131103</v>
      </c>
    </row>
    <row r="79">
      <c r="A79" s="39">
        <v>2.36382865905761</v>
      </c>
      <c r="B79" s="39">
        <v>13.8181807994842</v>
      </c>
      <c r="C79" s="39">
        <v>0.146077572449436</v>
      </c>
    </row>
    <row r="80">
      <c r="A80" s="39">
        <v>4.14734292030334</v>
      </c>
      <c r="B80" s="39">
        <v>112.593103170394</v>
      </c>
      <c r="C80" s="39">
        <v>0.0355261870173185</v>
      </c>
    </row>
    <row r="81">
      <c r="A81" s="39">
        <v>2.71242499351501</v>
      </c>
      <c r="B81" s="39">
        <v>12.9064509868621</v>
      </c>
      <c r="C81" s="39">
        <v>0.173663264688366</v>
      </c>
    </row>
    <row r="82">
      <c r="A82" s="39">
        <v>3.6131145954132</v>
      </c>
      <c r="B82" s="39">
        <v>31.5109980106353</v>
      </c>
      <c r="C82" s="39">
        <v>0.102867071289112</v>
      </c>
    </row>
    <row r="83">
      <c r="A83" s="39">
        <v>2.80979871749877</v>
      </c>
      <c r="B83" s="39">
        <v>14.0036356449127</v>
      </c>
      <c r="C83" s="39">
        <v>0.167116286710609</v>
      </c>
    </row>
    <row r="84">
      <c r="A84" s="39">
        <v>4.58400392532348</v>
      </c>
      <c r="B84" s="39">
        <v>18.6903975009918</v>
      </c>
      <c r="C84" s="39">
        <v>0.19695475047279</v>
      </c>
    </row>
    <row r="85">
      <c r="A85" s="39">
        <v>3.70577979087829</v>
      </c>
      <c r="B85" s="39">
        <v>17.1279389858245</v>
      </c>
      <c r="C85" s="39">
        <v>0.177874139062597</v>
      </c>
    </row>
    <row r="86">
      <c r="A86" s="39">
        <v>12.8141226768493</v>
      </c>
      <c r="B86" s="39">
        <v>33.1394844055175</v>
      </c>
      <c r="C86" s="39">
        <v>0.278849115236621</v>
      </c>
    </row>
    <row r="87">
      <c r="A87" s="39">
        <v>3.5947470664978</v>
      </c>
      <c r="B87" s="39">
        <v>22.2292325496673</v>
      </c>
      <c r="C87" s="39">
        <v>0.139201901485686</v>
      </c>
    </row>
    <row r="88">
      <c r="A88" s="39">
        <v>8.31041431427002</v>
      </c>
      <c r="B88" s="39">
        <v>53.036118030548</v>
      </c>
      <c r="C88" s="39">
        <v>0.135466732945207</v>
      </c>
    </row>
    <row r="89">
      <c r="A89" s="39">
        <v>10.9693403244018</v>
      </c>
      <c r="B89" s="39">
        <v>33.0201163291931</v>
      </c>
      <c r="C89" s="39">
        <v>0.249362941915432</v>
      </c>
    </row>
    <row r="90">
      <c r="A90" s="39">
        <v>2.22618389129638</v>
      </c>
      <c r="B90" s="39">
        <v>52.8508839607238</v>
      </c>
      <c r="C90" s="39">
        <v>0.0404194336793244</v>
      </c>
    </row>
    <row r="91">
      <c r="A91" s="39">
        <v>7.82012772560119</v>
      </c>
      <c r="B91" s="39">
        <v>26.7432754039764</v>
      </c>
      <c r="C91" s="39">
        <v>0.226254564583344</v>
      </c>
    </row>
    <row r="92">
      <c r="A92" s="39">
        <v>6.73491382598876</v>
      </c>
      <c r="B92" s="39">
        <v>579.890858411788</v>
      </c>
      <c r="C92" s="39">
        <v>0.0114807670319313</v>
      </c>
    </row>
    <row r="93">
      <c r="A93" s="39">
        <v>8.89041543006897</v>
      </c>
      <c r="B93" s="39">
        <v>35.4615650177001</v>
      </c>
      <c r="C93" s="39">
        <v>0.200451374218536</v>
      </c>
    </row>
    <row r="94">
      <c r="A94" s="39">
        <v>7.58891415596008</v>
      </c>
      <c r="B94" s="39">
        <v>25.4510598182678</v>
      </c>
      <c r="C94" s="39">
        <v>0.229688866034811</v>
      </c>
    </row>
    <row r="95">
      <c r="A95" s="39">
        <v>2.65367865562438</v>
      </c>
      <c r="B95" s="39">
        <v>10.730942249298</v>
      </c>
      <c r="C95" s="39">
        <v>0.198263266062951</v>
      </c>
    </row>
    <row r="96">
      <c r="A96" s="39">
        <v>3.09874129295349</v>
      </c>
      <c r="B96" s="39">
        <v>11.9310491085052</v>
      </c>
      <c r="C96" s="39">
        <v>0.206173287197187</v>
      </c>
    </row>
    <row r="97">
      <c r="A97" s="39">
        <v>4.04586720466613</v>
      </c>
      <c r="B97" s="39">
        <v>14.6532981395721</v>
      </c>
      <c r="C97" s="39">
        <v>0.216366192297068</v>
      </c>
    </row>
    <row r="98">
      <c r="A98" s="39">
        <v>7.11678504943847</v>
      </c>
      <c r="B98" s="39">
        <v>27.1553792953491</v>
      </c>
      <c r="C98" s="39">
        <v>0.207654963889692</v>
      </c>
    </row>
    <row r="99">
      <c r="A99" s="39">
        <v>2.55217170715332</v>
      </c>
      <c r="B99" s="39">
        <v>12.8927669525146</v>
      </c>
      <c r="C99" s="39">
        <v>0.165243240092491</v>
      </c>
    </row>
    <row r="100">
      <c r="A100" s="39">
        <v>4.70378613471984</v>
      </c>
      <c r="B100" s="39">
        <v>15.3695137500762</v>
      </c>
      <c r="C100" s="39">
        <v>0.23433048685147</v>
      </c>
    </row>
    <row r="101">
      <c r="A101" s="39">
        <v>5.07819700241088</v>
      </c>
      <c r="B101" s="39">
        <v>33.1095142364501</v>
      </c>
      <c r="C101" s="39">
        <v>0.13297987330655</v>
      </c>
    </row>
    <row r="102">
      <c r="A102" s="39">
        <v>6.07844543457031</v>
      </c>
      <c r="B102" s="39">
        <v>25.7907207012176</v>
      </c>
      <c r="C102" s="39">
        <v>0.190731235598424</v>
      </c>
    </row>
    <row r="103">
      <c r="A103" s="39">
        <v>7.57332682609558</v>
      </c>
      <c r="B103" s="39">
        <v>22.4416809082031</v>
      </c>
      <c r="C103" s="39">
        <v>0.252318003484683</v>
      </c>
    </row>
    <row r="104">
      <c r="A104" s="39">
        <v>4.2627682685852</v>
      </c>
      <c r="B104" s="39">
        <v>36.7251398563385</v>
      </c>
      <c r="C104" s="39">
        <v>0.104000630029545</v>
      </c>
    </row>
    <row r="105">
      <c r="A105" s="39">
        <v>6.89096975326538</v>
      </c>
      <c r="B105" s="39">
        <v>23.6700899600982</v>
      </c>
      <c r="C105" s="39">
        <v>0.2254820290231</v>
      </c>
    </row>
    <row r="106">
      <c r="A106" s="39">
        <v>12.7085561752319</v>
      </c>
      <c r="B106" s="39">
        <v>43.5943858623504</v>
      </c>
      <c r="C106" s="39">
        <v>0.225717444156806</v>
      </c>
    </row>
    <row r="107">
      <c r="A107" s="39">
        <v>3.94841790199279</v>
      </c>
      <c r="B107" s="39">
        <v>17.6272644996643</v>
      </c>
      <c r="C107" s="39">
        <v>0.18300315273873</v>
      </c>
    </row>
    <row r="108">
      <c r="A108" s="39">
        <v>5.88180494308471</v>
      </c>
      <c r="B108" s="39">
        <v>25.1123917102813</v>
      </c>
      <c r="C108" s="39">
        <v>0.189771169385864</v>
      </c>
    </row>
    <row r="109">
      <c r="A109" s="39">
        <v>5.34015488624572</v>
      </c>
      <c r="B109" s="39">
        <v>20.1202716827392</v>
      </c>
      <c r="C109" s="39">
        <v>0.209743339208264</v>
      </c>
    </row>
    <row r="110">
      <c r="A110" s="39">
        <v>4.94817566871643</v>
      </c>
      <c r="B110" s="39">
        <v>20.7804751396179</v>
      </c>
      <c r="C110" s="39">
        <v>0.192321614746839</v>
      </c>
    </row>
    <row r="111">
      <c r="A111" s="39">
        <v>1.3749840259552</v>
      </c>
      <c r="B111" s="39">
        <v>22.9647572040557</v>
      </c>
      <c r="C111" s="39">
        <v>0.0564913165247558</v>
      </c>
    </row>
    <row r="112">
      <c r="A112" s="39">
        <v>1.61800718307495</v>
      </c>
      <c r="B112" s="39">
        <v>17.6249878406524</v>
      </c>
      <c r="C112" s="39">
        <v>0.0840829185415202</v>
      </c>
    </row>
    <row r="113">
      <c r="A113" s="39">
        <v>1.66177415847778</v>
      </c>
      <c r="B113" s="39">
        <v>21.5013678073883</v>
      </c>
      <c r="C113" s="39">
        <v>0.0717421738780785</v>
      </c>
    </row>
    <row r="114">
      <c r="A114" s="39">
        <v>1.61198091506958</v>
      </c>
      <c r="B114" s="39">
        <v>21.9631536006927</v>
      </c>
      <c r="C114" s="39">
        <v>0.0683763188707071</v>
      </c>
    </row>
    <row r="115">
      <c r="A115" s="39">
        <v>1.49018669128417</v>
      </c>
      <c r="B115" s="39">
        <v>18.4167778491973</v>
      </c>
      <c r="C115" s="39">
        <v>0.0748575549152071</v>
      </c>
    </row>
    <row r="116">
      <c r="A116" s="39">
        <v>4.3720965385437</v>
      </c>
      <c r="B116" s="39">
        <v>16.2415924072265</v>
      </c>
      <c r="C116" s="39">
        <v>0.212096755221525</v>
      </c>
    </row>
    <row r="117">
      <c r="A117" s="39">
        <v>6.60437273979187</v>
      </c>
      <c r="B117" s="39">
        <v>29.5272552967071</v>
      </c>
      <c r="C117" s="39">
        <v>0.182786469879528</v>
      </c>
    </row>
    <row r="118">
      <c r="A118" s="39">
        <v>4.72601795196533</v>
      </c>
      <c r="B118" s="39">
        <v>120.38189959526</v>
      </c>
      <c r="C118" s="39">
        <v>0.0377755304749705</v>
      </c>
    </row>
    <row r="119">
      <c r="A119" s="39">
        <v>42.6117808818817</v>
      </c>
      <c r="B119" s="39">
        <v>166.125750303268</v>
      </c>
      <c r="C119" s="39">
        <v>0.204140485134343</v>
      </c>
    </row>
    <row r="120">
      <c r="A120" s="39">
        <v>46.4071624279022</v>
      </c>
      <c r="B120" s="39">
        <v>165.955862283706</v>
      </c>
      <c r="C120" s="39">
        <v>0.218527507276389</v>
      </c>
    </row>
    <row r="121">
      <c r="A121" s="39">
        <v>45.6160774230957</v>
      </c>
      <c r="B121" s="39">
        <v>205.008970737457</v>
      </c>
      <c r="C121" s="39">
        <v>0.182009251500965</v>
      </c>
    </row>
    <row r="122">
      <c r="A122" s="39">
        <v>2.62281346321105</v>
      </c>
      <c r="B122" s="39">
        <v>287.22692656517</v>
      </c>
      <c r="C122" s="39">
        <v>0.00904887291930722</v>
      </c>
    </row>
    <row r="123">
      <c r="A123" s="39">
        <v>19.518324136734</v>
      </c>
      <c r="B123" s="39">
        <v>104.366091251373</v>
      </c>
      <c r="C123" s="39">
        <v>0.157552700035647</v>
      </c>
    </row>
    <row r="124">
      <c r="A124" s="39">
        <v>33.7701482772827</v>
      </c>
      <c r="B124" s="39">
        <v>129.405226469039</v>
      </c>
      <c r="C124" s="39">
        <v>0.206956155791171</v>
      </c>
    </row>
    <row r="125">
      <c r="A125" s="39">
        <v>44.9217627048492</v>
      </c>
      <c r="B125" s="39">
        <v>175.560477495193</v>
      </c>
      <c r="C125" s="39">
        <v>0.203743225141815</v>
      </c>
    </row>
    <row r="126">
      <c r="A126" s="39">
        <v>33.8653016090393</v>
      </c>
      <c r="B126" s="39">
        <v>122.386684179306</v>
      </c>
      <c r="C126" s="39">
        <v>0.21673517580066</v>
      </c>
    </row>
    <row r="127">
      <c r="A127" s="39">
        <v>3.71313691139221</v>
      </c>
      <c r="B127" s="39">
        <v>717.364632129669</v>
      </c>
      <c r="C127" s="39">
        <v>0.00514942641530912</v>
      </c>
    </row>
    <row r="128">
      <c r="A128" s="39">
        <v>35.6187763214111</v>
      </c>
      <c r="B128" s="39">
        <v>175.263576030731</v>
      </c>
      <c r="C128" s="39">
        <v>0.168903542302738</v>
      </c>
    </row>
    <row r="129">
      <c r="A129" s="39">
        <v>41.9747886657714</v>
      </c>
      <c r="B129" s="39">
        <v>199.170252561569</v>
      </c>
      <c r="C129" s="39">
        <v>0.174064490201146</v>
      </c>
    </row>
    <row r="130">
      <c r="A130" s="39">
        <v>57.6700277328491</v>
      </c>
      <c r="B130" s="39">
        <v>256.137915372848</v>
      </c>
      <c r="C130" s="39">
        <v>0.183774913923783</v>
      </c>
    </row>
    <row r="131">
      <c r="A131" s="39">
        <v>21.1720221042633</v>
      </c>
      <c r="B131" s="39">
        <v>80.1641190052032</v>
      </c>
      <c r="C131" s="39">
        <v>0.208928639599494</v>
      </c>
    </row>
    <row r="132">
      <c r="A132" s="39">
        <v>40.0899441242218</v>
      </c>
      <c r="B132" s="39">
        <v>185.882447719573</v>
      </c>
      <c r="C132" s="39">
        <v>0.177410805794072</v>
      </c>
    </row>
    <row r="133">
      <c r="A133" s="39">
        <v>40.1754200458526</v>
      </c>
      <c r="B133" s="39">
        <v>143.741744756698</v>
      </c>
      <c r="C133" s="39">
        <v>0.218443015305199</v>
      </c>
    </row>
    <row r="134">
      <c r="A134" s="39">
        <v>3.468275308609</v>
      </c>
      <c r="B134" s="39">
        <v>922.197319984436</v>
      </c>
      <c r="C134" s="39">
        <v>0.00374679077006316</v>
      </c>
    </row>
    <row r="135">
      <c r="A135" s="39">
        <v>37.7511389255523</v>
      </c>
      <c r="B135" s="39">
        <v>141.752347230911</v>
      </c>
      <c r="C135" s="39">
        <v>0.210308667167871</v>
      </c>
    </row>
    <row r="136">
      <c r="A136" s="39">
        <v>20.6231958866119</v>
      </c>
      <c r="B136" s="39">
        <v>91.8258500099182</v>
      </c>
      <c r="C136" s="39">
        <v>0.183400363446287</v>
      </c>
    </row>
    <row r="137">
      <c r="A137" s="39">
        <v>29.2458193302154</v>
      </c>
      <c r="B137" s="39">
        <v>94.7480812072753</v>
      </c>
      <c r="C137" s="39">
        <v>0.235864983708393</v>
      </c>
    </row>
    <row r="138">
      <c r="A138" s="39">
        <v>123.796517372131</v>
      </c>
      <c r="B138" s="39">
        <v>675.035143852233</v>
      </c>
      <c r="C138" s="39">
        <v>0.154971971419346</v>
      </c>
    </row>
    <row r="139">
      <c r="A139" s="39">
        <v>84.1352522373199</v>
      </c>
      <c r="B139" s="39">
        <v>317.231082677841</v>
      </c>
      <c r="C139" s="39">
        <v>0.209622095622703</v>
      </c>
    </row>
    <row r="140">
      <c r="A140" s="39">
        <v>6.81363725662231</v>
      </c>
      <c r="B140" s="39">
        <v>2533.20607113838</v>
      </c>
      <c r="C140" s="39">
        <v>0.00268251353881334</v>
      </c>
    </row>
    <row r="141">
      <c r="A141" s="39">
        <v>118.273048400878</v>
      </c>
      <c r="B141" s="39">
        <v>458.807665348053</v>
      </c>
      <c r="C141" s="39">
        <v>0.204950617102645</v>
      </c>
    </row>
    <row r="142">
      <c r="A142" s="39">
        <v>91.6088049411773</v>
      </c>
      <c r="B142" s="39">
        <v>273.808368682861</v>
      </c>
      <c r="C142" s="39">
        <v>0.250696495823235</v>
      </c>
    </row>
    <row r="143">
      <c r="A143" s="39">
        <v>4.9664134979248</v>
      </c>
      <c r="B143" s="39">
        <v>912.061464786529</v>
      </c>
      <c r="C143" s="39">
        <v>0.00541577155453093</v>
      </c>
    </row>
    <row r="144">
      <c r="A144" s="39">
        <v>163.216157674789</v>
      </c>
      <c r="B144" s="39">
        <v>598.572719097137</v>
      </c>
      <c r="C144" s="39">
        <v>0.214253794786839</v>
      </c>
    </row>
    <row r="145">
      <c r="A145" s="39">
        <v>144.371531009674</v>
      </c>
      <c r="B145" s="39">
        <v>309.196725130081</v>
      </c>
      <c r="C145" s="39">
        <v>0.31830166475581</v>
      </c>
    </row>
    <row r="146">
      <c r="A146" s="39">
        <v>6.0885784626007</v>
      </c>
      <c r="B146" s="39">
        <v>2288.59676504135</v>
      </c>
      <c r="C146" s="39">
        <v>0.00265333915163441</v>
      </c>
    </row>
    <row r="147">
      <c r="A147" s="39">
        <v>295.788358688354</v>
      </c>
      <c r="B147" s="39">
        <v>1037.19027566909</v>
      </c>
      <c r="C147" s="39">
        <v>0.2219002998731</v>
      </c>
    </row>
    <row r="148">
      <c r="A148" s="39">
        <v>66.889134645462</v>
      </c>
      <c r="B148" s="39">
        <v>241.520901918411</v>
      </c>
      <c r="C148" s="39">
        <v>0.216883780407091</v>
      </c>
    </row>
    <row r="149">
      <c r="A149" s="39">
        <v>52.6887068748474</v>
      </c>
      <c r="B149" s="39">
        <v>188.527115583419</v>
      </c>
      <c r="C149" s="39">
        <v>0.218429729600192</v>
      </c>
    </row>
    <row r="150">
      <c r="A150" s="39">
        <v>80.4196486473083</v>
      </c>
      <c r="B150" s="39">
        <v>426.576135158538</v>
      </c>
      <c r="C150" s="39">
        <v>0.158619955463189</v>
      </c>
    </row>
    <row r="151">
      <c r="A151" s="39">
        <v>79.2409749031066</v>
      </c>
      <c r="B151" s="39">
        <v>358.86759185791</v>
      </c>
      <c r="C151" s="39">
        <v>0.180870635534346</v>
      </c>
    </row>
    <row r="152">
      <c r="A152" s="39">
        <v>74.8663835525512</v>
      </c>
      <c r="B152" s="39">
        <v>306.51301074028</v>
      </c>
      <c r="C152" s="39">
        <v>0.196304217461385</v>
      </c>
    </row>
    <row r="153">
      <c r="A153" s="39">
        <v>82.3531110286712</v>
      </c>
      <c r="B153" s="39">
        <v>348.166065692901</v>
      </c>
      <c r="C153" s="39">
        <v>0.191287904189993</v>
      </c>
    </row>
    <row r="154">
      <c r="A154" s="39">
        <v>62.0724205970764</v>
      </c>
      <c r="B154" s="39">
        <v>273.987824678421</v>
      </c>
      <c r="C154" s="39">
        <v>0.18470622892687</v>
      </c>
    </row>
    <row r="155">
      <c r="A155" s="39">
        <v>67.4212043285369</v>
      </c>
      <c r="B155" s="39">
        <v>274.888383865356</v>
      </c>
      <c r="C155" s="39">
        <v>0.196959730763801</v>
      </c>
    </row>
    <row r="156">
      <c r="A156" s="39">
        <v>68.4937415122985</v>
      </c>
      <c r="B156" s="39">
        <v>277.785296678543</v>
      </c>
      <c r="C156" s="39">
        <v>0.197799271564772</v>
      </c>
    </row>
    <row r="157">
      <c r="A157" s="39">
        <v>6.21319561516</v>
      </c>
      <c r="B157" s="39">
        <v>289.230952739715</v>
      </c>
      <c r="C157" s="39">
        <v>0.0210300175168707</v>
      </c>
    </row>
    <row r="158">
      <c r="A158" s="39">
        <v>6.36144638061523</v>
      </c>
      <c r="B158" s="39">
        <v>228.865800857543</v>
      </c>
      <c r="C158" s="39">
        <v>0.0270438329543281</v>
      </c>
    </row>
    <row r="159">
      <c r="A159" s="39">
        <v>6.32654285430908</v>
      </c>
      <c r="B159" s="39">
        <v>296.606390953063</v>
      </c>
      <c r="C159" s="39">
        <v>0.0208843019304463</v>
      </c>
    </row>
    <row r="160">
      <c r="A160" s="39">
        <v>6.31838226318359</v>
      </c>
      <c r="B160" s="39">
        <v>310.901792287826</v>
      </c>
      <c r="C160" s="39">
        <v>0.0199179710815258</v>
      </c>
    </row>
    <row r="161">
      <c r="A161" s="39">
        <v>6.22063946723938</v>
      </c>
      <c r="B161" s="39">
        <v>328.433459997177</v>
      </c>
      <c r="C161" s="39">
        <v>0.0185882661446399</v>
      </c>
    </row>
    <row r="162">
      <c r="A162" s="39">
        <v>6.22929573059082</v>
      </c>
      <c r="B162" s="39">
        <v>219.578344106674</v>
      </c>
      <c r="C162" s="39">
        <v>0.0275867359274475</v>
      </c>
    </row>
    <row r="163">
      <c r="A163" s="39">
        <v>6.2183346748352</v>
      </c>
      <c r="B163" s="39">
        <v>252.56691789627</v>
      </c>
      <c r="C163" s="39">
        <v>0.0240289375575086</v>
      </c>
    </row>
    <row r="164">
      <c r="A164" s="39">
        <v>49.7777647972106</v>
      </c>
      <c r="B164" s="39">
        <v>230.586263418197</v>
      </c>
      <c r="C164" s="39">
        <v>0.177546902554009</v>
      </c>
    </row>
    <row r="165">
      <c r="A165" s="39">
        <v>111.692302703857</v>
      </c>
      <c r="B165" s="39">
        <v>383.608218669891</v>
      </c>
      <c r="C165" s="39">
        <v>0.225504108887411</v>
      </c>
    </row>
    <row r="166">
      <c r="A166" s="39">
        <v>33.841613292694</v>
      </c>
      <c r="B166" s="39">
        <v>111.143375158309</v>
      </c>
      <c r="C166" s="39">
        <v>0.233414601430481</v>
      </c>
    </row>
    <row r="167">
      <c r="A167" s="39">
        <v>87.2284407615661</v>
      </c>
      <c r="B167" s="39">
        <v>402.945843219757</v>
      </c>
      <c r="C167" s="39">
        <v>0.177953931106042</v>
      </c>
    </row>
    <row r="168">
      <c r="A168" s="39">
        <v>25.2534921169281</v>
      </c>
      <c r="B168" s="39">
        <v>89.5279102325439</v>
      </c>
      <c r="C168" s="39">
        <v>0.220013796660537</v>
      </c>
    </row>
    <row r="169">
      <c r="A169" s="39">
        <v>184.726880311965</v>
      </c>
      <c r="B169" s="39">
        <v>1042.07582664489</v>
      </c>
      <c r="C169" s="39">
        <v>0.150575866245183</v>
      </c>
    </row>
    <row r="170">
      <c r="A170" s="39">
        <v>41.4952111244201</v>
      </c>
      <c r="B170" s="39">
        <v>194.29552578926</v>
      </c>
      <c r="C170" s="39">
        <v>0.175983211501692</v>
      </c>
    </row>
    <row r="171">
      <c r="A171" s="39">
        <v>209.48473906517</v>
      </c>
      <c r="B171" s="39">
        <v>1559.30641984939</v>
      </c>
      <c r="C171" s="39">
        <v>0.118433845629193</v>
      </c>
    </row>
    <row r="172">
      <c r="A172" s="39">
        <v>74.1627178192138</v>
      </c>
      <c r="B172" s="39">
        <v>241.313074111938</v>
      </c>
      <c r="C172" s="39">
        <v>0.235082119503479</v>
      </c>
    </row>
    <row r="173">
      <c r="A173" s="39">
        <v>51.2084007263183</v>
      </c>
      <c r="B173" s="39">
        <v>194.090665102005</v>
      </c>
      <c r="C173" s="39">
        <v>0.208759053172087</v>
      </c>
    </row>
    <row r="174">
      <c r="A174" s="39">
        <v>116.265362739562</v>
      </c>
      <c r="B174" s="39">
        <v>916.166719198226</v>
      </c>
      <c r="C174" s="39">
        <v>0.11261308591006</v>
      </c>
    </row>
    <row r="175">
      <c r="A175" s="39">
        <v>28.8615837097167</v>
      </c>
      <c r="B175" s="39">
        <v>100.448585987091</v>
      </c>
      <c r="C175" s="39">
        <v>0.223196549640204</v>
      </c>
    </row>
    <row r="176">
      <c r="A176" s="39">
        <v>196.734389066696</v>
      </c>
      <c r="B176" s="39">
        <v>566.246645450592</v>
      </c>
      <c r="C176" s="39">
        <v>0.257849645228944</v>
      </c>
    </row>
    <row r="177">
      <c r="A177" s="39">
        <v>213.204667329788</v>
      </c>
      <c r="B177" s="39">
        <v>1419.37207245826</v>
      </c>
      <c r="C177" s="39">
        <v>0.130593963599816</v>
      </c>
    </row>
    <row r="178">
      <c r="A178" s="39">
        <v>44.0009627342224</v>
      </c>
      <c r="B178" s="39">
        <v>157.880479097366</v>
      </c>
      <c r="C178" s="39">
        <v>0.217954470381326</v>
      </c>
    </row>
    <row r="179">
      <c r="A179" s="39">
        <v>44.6310658454895</v>
      </c>
      <c r="B179" s="39">
        <v>147.35332250595</v>
      </c>
      <c r="C179" s="39">
        <v>0.232472370429356</v>
      </c>
    </row>
    <row r="180">
      <c r="A180" s="39">
        <v>75.7062244415283</v>
      </c>
      <c r="B180" s="39">
        <v>233.230684041976</v>
      </c>
      <c r="C180" s="39">
        <v>0.245053997637094</v>
      </c>
    </row>
    <row r="181">
      <c r="A181" s="39">
        <v>69.85613489151</v>
      </c>
      <c r="B181" s="39">
        <v>296.445053577423</v>
      </c>
      <c r="C181" s="39">
        <v>0.190706820208514</v>
      </c>
    </row>
    <row r="182">
      <c r="A182" s="39">
        <v>25.5762627124786</v>
      </c>
      <c r="B182" s="39">
        <v>87.3350014686584</v>
      </c>
      <c r="C182" s="39">
        <v>0.226516485294577</v>
      </c>
    </row>
    <row r="183">
      <c r="A183" s="39">
        <v>44.8150537014007</v>
      </c>
      <c r="B183" s="39">
        <v>150.212586402893</v>
      </c>
      <c r="C183" s="39">
        <v>0.229788217082641</v>
      </c>
    </row>
    <row r="184">
      <c r="A184" s="39">
        <v>110.237154483795</v>
      </c>
      <c r="B184" s="39">
        <v>508.556759357452</v>
      </c>
      <c r="C184" s="39">
        <v>0.178148414226447</v>
      </c>
    </row>
    <row r="185">
      <c r="A185" s="39">
        <v>42.4551377296447</v>
      </c>
      <c r="B185" s="39">
        <v>144.766331195831</v>
      </c>
      <c r="C185" s="39">
        <v>0.226764259319769</v>
      </c>
    </row>
    <row r="186">
      <c r="A186" s="39">
        <v>50.7267622947692</v>
      </c>
      <c r="B186" s="39">
        <v>89.2545464038848</v>
      </c>
      <c r="C186" s="39">
        <v>0.362382397809779</v>
      </c>
    </row>
    <row r="187">
      <c r="A187" s="39">
        <v>25.3275167942047</v>
      </c>
      <c r="B187" s="39">
        <v>99.1487951278686</v>
      </c>
      <c r="C187" s="39">
        <v>0.203472583683718</v>
      </c>
    </row>
    <row r="188">
      <c r="A188" s="39">
        <v>17.8462579250335</v>
      </c>
      <c r="B188" s="39">
        <v>67.4535412788391</v>
      </c>
      <c r="C188" s="39">
        <v>0.209218053167742</v>
      </c>
    </row>
    <row r="189">
      <c r="A189" s="39">
        <v>42.8841621875762</v>
      </c>
      <c r="B189" s="39">
        <v>150.308844566345</v>
      </c>
      <c r="C189" s="39">
        <v>0.221975748025909</v>
      </c>
    </row>
    <row r="190">
      <c r="A190" s="39">
        <v>83.6337184906005</v>
      </c>
      <c r="B190" s="39">
        <v>260.924052476882</v>
      </c>
      <c r="C190" s="39">
        <v>0.242727709364283</v>
      </c>
    </row>
    <row r="191">
      <c r="A191" s="39">
        <v>43.6708507537841</v>
      </c>
      <c r="B191" s="39">
        <v>153.833314895629</v>
      </c>
      <c r="C191" s="39">
        <v>0.221113567960401</v>
      </c>
    </row>
    <row r="192">
      <c r="A192" s="39">
        <v>2.44385075569152</v>
      </c>
      <c r="B192" s="39">
        <v>1178.08267188072</v>
      </c>
      <c r="C192" s="39">
        <v>0.0020701362560104</v>
      </c>
    </row>
    <row r="193">
      <c r="A193" s="39">
        <v>29.0344212055206</v>
      </c>
      <c r="B193" s="39">
        <v>101.973198413848</v>
      </c>
      <c r="C193" s="39">
        <v>0.221623912333324</v>
      </c>
    </row>
    <row r="194">
      <c r="A194" s="39">
        <v>100.769684553146</v>
      </c>
      <c r="B194" s="39">
        <v>296.745900154113</v>
      </c>
      <c r="C194" s="39">
        <v>0.253498701509666</v>
      </c>
    </row>
    <row r="195">
      <c r="A195" s="39">
        <v>84.7638304233551</v>
      </c>
      <c r="B195" s="39">
        <v>346.369516611099</v>
      </c>
      <c r="C195" s="39">
        <v>0.19660699179593</v>
      </c>
    </row>
    <row r="196">
      <c r="A196" s="39">
        <v>56.1060273647308</v>
      </c>
      <c r="B196" s="39">
        <v>188.247420072555</v>
      </c>
      <c r="C196" s="39">
        <v>0.229610132180068</v>
      </c>
    </row>
    <row r="197">
      <c r="A197" s="39">
        <v>41.9195940494537</v>
      </c>
      <c r="B197" s="39">
        <v>179.495418071746</v>
      </c>
      <c r="C197" s="39">
        <v>0.18932588918816</v>
      </c>
    </row>
    <row r="198">
      <c r="A198" s="39">
        <v>88.9869239330291</v>
      </c>
      <c r="B198" s="39">
        <v>326.529816150665</v>
      </c>
      <c r="C198" s="39">
        <v>0.214159660366764</v>
      </c>
    </row>
    <row r="199">
      <c r="A199" s="39">
        <v>128.509625911712</v>
      </c>
      <c r="B199" s="39">
        <v>2354.3798174858</v>
      </c>
      <c r="C199" s="39">
        <v>0.051758094285448</v>
      </c>
    </row>
    <row r="200">
      <c r="A200" s="39">
        <v>136.701973438262</v>
      </c>
      <c r="B200" s="39">
        <v>2347.55965948104</v>
      </c>
      <c r="C200" s="39">
        <v>0.0550272047141916</v>
      </c>
    </row>
    <row r="201">
      <c r="A201" s="39">
        <v>86.7766647338867</v>
      </c>
      <c r="B201" s="39">
        <v>1311.2812359333</v>
      </c>
      <c r="C201" s="39">
        <v>0.0620694355308707</v>
      </c>
    </row>
    <row r="202">
      <c r="A202" s="39">
        <v>593.624380588531</v>
      </c>
      <c r="B202" s="39">
        <v>1467.36249780654</v>
      </c>
      <c r="C202" s="39">
        <v>0.288029189710705</v>
      </c>
    </row>
    <row r="203">
      <c r="A203" s="39">
        <v>597.693163156509</v>
      </c>
      <c r="B203" s="39">
        <v>5530.27990698814</v>
      </c>
      <c r="C203" s="39">
        <v>0.0975352137346126</v>
      </c>
    </row>
    <row r="204">
      <c r="A204" s="39">
        <v>617.241130113601</v>
      </c>
      <c r="B204" s="39">
        <v>5171.87200093269</v>
      </c>
      <c r="C204" s="39">
        <v>0.106621017095591</v>
      </c>
    </row>
    <row r="205">
      <c r="A205" s="39">
        <v>336.280945062637</v>
      </c>
      <c r="B205" s="39">
        <v>3072.31421804428</v>
      </c>
      <c r="C205" s="39">
        <v>0.098656757101104</v>
      </c>
    </row>
    <row r="206">
      <c r="A206" s="39">
        <v>344.435020685195</v>
      </c>
      <c r="B206" s="39">
        <v>2934.60557436943</v>
      </c>
      <c r="C206" s="39">
        <v>0.105041401806572</v>
      </c>
    </row>
    <row r="207">
      <c r="A207" s="39">
        <v>616.712978601455</v>
      </c>
      <c r="B207" s="39">
        <v>6309.27706861496</v>
      </c>
      <c r="C207" s="39">
        <v>0.0890432955284588</v>
      </c>
    </row>
    <row r="208">
      <c r="A208" s="39">
        <v>948.989557743072</v>
      </c>
      <c r="B208" s="39">
        <v>5012.57453918457</v>
      </c>
      <c r="C208" s="39">
        <v>0.159184660655103</v>
      </c>
    </row>
    <row r="209">
      <c r="A209" s="39">
        <v>642.355309009552</v>
      </c>
      <c r="B209" s="39">
        <v>5034.17917656898</v>
      </c>
      <c r="C209" s="39">
        <v>0.113159765106947</v>
      </c>
    </row>
    <row r="210">
      <c r="A210" s="39">
        <v>704.007847785949</v>
      </c>
      <c r="B210" s="39">
        <v>1365.58923649787</v>
      </c>
      <c r="C210" s="39">
        <v>0.340166621383488</v>
      </c>
    </row>
    <row r="211">
      <c r="A211" s="39">
        <v>366.978383541107</v>
      </c>
      <c r="B211" s="39">
        <v>940.599963903427</v>
      </c>
      <c r="C211" s="39">
        <v>0.280654986569876</v>
      </c>
    </row>
    <row r="212">
      <c r="A212" s="39">
        <v>612.529747009277</v>
      </c>
      <c r="B212" s="39">
        <v>4565.29661130905</v>
      </c>
      <c r="C212" s="39">
        <v>0.118298626609065</v>
      </c>
    </row>
    <row r="213">
      <c r="A213" s="39">
        <v>632.981184959411</v>
      </c>
      <c r="B213" s="39">
        <v>3042.47591114044</v>
      </c>
      <c r="C213" s="39">
        <v>0.172218357719666</v>
      </c>
    </row>
    <row r="214">
      <c r="A214" s="39">
        <v>632.547887325286</v>
      </c>
      <c r="B214" s="39">
        <v>4617.65680789947</v>
      </c>
      <c r="C214" s="39">
        <v>0.120480614384542</v>
      </c>
    </row>
    <row r="215">
      <c r="A215" s="39">
        <v>407.482397079467</v>
      </c>
      <c r="B215" s="39">
        <v>5071.06326889991</v>
      </c>
      <c r="C215" s="39">
        <v>0.074377840748841</v>
      </c>
    </row>
    <row r="216">
      <c r="A216" s="39">
        <v>350.802016019821</v>
      </c>
      <c r="B216" s="39">
        <v>1994.80152297019</v>
      </c>
      <c r="C216" s="39">
        <v>0.14955725048525</v>
      </c>
    </row>
    <row r="217">
      <c r="A217" s="39">
        <v>1384.62053990364</v>
      </c>
      <c r="B217" s="39">
        <v>7861.49458694458</v>
      </c>
      <c r="C217" s="39">
        <v>0.149751600635284</v>
      </c>
    </row>
    <row r="218">
      <c r="A218" s="39">
        <v>1527.55115437507</v>
      </c>
      <c r="B218" s="39">
        <v>7731.25266599655</v>
      </c>
      <c r="C218" s="39">
        <v>0.164983639788769</v>
      </c>
    </row>
    <row r="219">
      <c r="A219" s="39">
        <v>1322.41897463798</v>
      </c>
      <c r="B219" s="39">
        <v>6475.95807600021</v>
      </c>
      <c r="C219" s="39">
        <v>0.169576177972795</v>
      </c>
    </row>
    <row r="220">
      <c r="A220" s="39">
        <v>1562.7550740242</v>
      </c>
      <c r="B220" s="39">
        <v>6764.01596117019</v>
      </c>
      <c r="C220" s="39">
        <v>0.187678401077557</v>
      </c>
    </row>
    <row r="221">
      <c r="A221" s="39">
        <v>274.801185846328</v>
      </c>
      <c r="B221" s="39">
        <v>12891.1653475761</v>
      </c>
      <c r="C221" s="39">
        <v>0.0208720860066545</v>
      </c>
    </row>
    <row r="222">
      <c r="A222" s="39">
        <v>270.613718509674</v>
      </c>
      <c r="B222" s="39">
        <v>9864.10236263275</v>
      </c>
      <c r="C222" s="39">
        <v>0.0267016575839951</v>
      </c>
    </row>
    <row r="223">
      <c r="A223" s="39">
        <v>272.035625219345</v>
      </c>
      <c r="B223" s="39">
        <v>8604.93649029731</v>
      </c>
      <c r="C223" s="39">
        <v>0.0306450917812207</v>
      </c>
    </row>
    <row r="224">
      <c r="A224" s="39">
        <v>269.857759714126</v>
      </c>
      <c r="B224" s="39">
        <v>8135.28898286819</v>
      </c>
      <c r="C224" s="39">
        <v>0.0321062520356685</v>
      </c>
    </row>
    <row r="225">
      <c r="A225" s="39">
        <v>266.872611522674</v>
      </c>
      <c r="B225" s="39">
        <v>11984.587105751</v>
      </c>
      <c r="C225" s="39">
        <v>0.0217829236418581</v>
      </c>
    </row>
    <row r="226">
      <c r="A226" s="39">
        <v>393.598884105682</v>
      </c>
      <c r="B226" s="39">
        <v>3307.14474272727</v>
      </c>
      <c r="C226" s="39">
        <v>0.10635670119157</v>
      </c>
    </row>
    <row r="227">
      <c r="A227" s="39">
        <v>418.185739278793</v>
      </c>
      <c r="B227" s="39">
        <v>2196.37841057777</v>
      </c>
      <c r="C227" s="39">
        <v>0.159944723215811</v>
      </c>
    </row>
    <row r="228">
      <c r="A228" s="39">
        <v>263.716130256652</v>
      </c>
      <c r="B228" s="39">
        <v>1503.56923389434</v>
      </c>
      <c r="C228" s="39">
        <v>0.149221023161328</v>
      </c>
    </row>
    <row r="229">
      <c r="A229" s="39">
        <v>261.360678195953</v>
      </c>
      <c r="B229" s="39">
        <v>1467.45049381256</v>
      </c>
      <c r="C229" s="39">
        <v>0.151179424582447</v>
      </c>
    </row>
    <row r="230">
      <c r="A230" s="39">
        <v>280.252074241638</v>
      </c>
      <c r="B230" s="39">
        <v>1650.73885989189</v>
      </c>
      <c r="C230" s="39">
        <v>0.145133811499427</v>
      </c>
    </row>
    <row r="231">
      <c r="A231" s="39">
        <v>435.297212362289</v>
      </c>
      <c r="B231" s="39">
        <v>3430.57932043075</v>
      </c>
      <c r="C231" s="39">
        <v>0.11259987448378</v>
      </c>
    </row>
    <row r="232">
      <c r="A232" s="39">
        <v>395.332933664321</v>
      </c>
      <c r="B232" s="39">
        <v>1280.7974846363</v>
      </c>
      <c r="C232" s="39">
        <v>0.235860485167458</v>
      </c>
    </row>
    <row r="233">
      <c r="A233" s="39">
        <v>308.162435770034</v>
      </c>
      <c r="B233" s="39">
        <v>2536.21625685691</v>
      </c>
      <c r="C233" s="39">
        <v>0.108340860719016</v>
      </c>
    </row>
    <row r="234">
      <c r="A234" s="39">
        <v>395.906264305114</v>
      </c>
      <c r="B234" s="39">
        <v>2995.60512733459</v>
      </c>
      <c r="C234" s="39">
        <v>0.116734463956408</v>
      </c>
    </row>
    <row r="235">
      <c r="A235" s="39">
        <v>393.640891551971</v>
      </c>
      <c r="B235" s="39">
        <v>1317.86210632324</v>
      </c>
      <c r="C235" s="39">
        <v>0.229997196639834</v>
      </c>
    </row>
    <row r="236">
      <c r="A236" s="39">
        <v>424.923535346984</v>
      </c>
      <c r="B236" s="39">
        <v>1302.97803616523</v>
      </c>
      <c r="C236" s="39">
        <v>0.245918831461621</v>
      </c>
    </row>
    <row r="237">
      <c r="A237" s="39">
        <v>240.350540399551</v>
      </c>
      <c r="B237" s="39">
        <v>663.005465507507</v>
      </c>
      <c r="C237" s="39">
        <v>0.266064031044123</v>
      </c>
    </row>
    <row r="238">
      <c r="A238" s="39">
        <v>395.767009019851</v>
      </c>
      <c r="B238" s="39">
        <v>2108.57897377014</v>
      </c>
      <c r="C238" s="39">
        <v>0.158032081724963</v>
      </c>
    </row>
    <row r="239">
      <c r="A239" s="39">
        <v>388.522674322128</v>
      </c>
      <c r="B239" s="39">
        <v>2109.63911819458</v>
      </c>
      <c r="C239" s="39">
        <v>0.155523423457181</v>
      </c>
    </row>
    <row r="240">
      <c r="A240" s="39">
        <v>953.377523899078</v>
      </c>
      <c r="B240" s="39">
        <v>881.204497814178</v>
      </c>
      <c r="C240" s="39">
        <v>0.519670155171775</v>
      </c>
    </row>
    <row r="241">
      <c r="A241" s="39">
        <v>396.133049249649</v>
      </c>
      <c r="B241" s="39">
        <v>3091.40891528129</v>
      </c>
      <c r="C241" s="39">
        <v>0.113585170667022</v>
      </c>
    </row>
    <row r="242">
      <c r="A242" s="39">
        <v>221.808577775955</v>
      </c>
      <c r="B242" s="39">
        <v>802.175210952758</v>
      </c>
      <c r="C242" s="39">
        <v>0.216613368509801</v>
      </c>
    </row>
    <row r="243">
      <c r="A243" s="39">
        <v>394.734442949295</v>
      </c>
      <c r="B243" s="39">
        <v>3140.86904406547</v>
      </c>
      <c r="C243" s="39">
        <v>0.111645563310206</v>
      </c>
    </row>
    <row r="244">
      <c r="A244" s="39">
        <v>251.193923234939</v>
      </c>
      <c r="B244" s="39">
        <v>657.785844326019</v>
      </c>
      <c r="C244" s="39">
        <v>0.276347100561942</v>
      </c>
    </row>
    <row r="245">
      <c r="A245" s="39">
        <v>397.139153003692</v>
      </c>
      <c r="B245" s="39">
        <v>1317.70516848564</v>
      </c>
      <c r="C245" s="39">
        <v>0.231589041656433</v>
      </c>
    </row>
    <row r="246">
      <c r="A246" s="39">
        <v>392.655066013336</v>
      </c>
      <c r="B246" s="39">
        <v>4328.84478354454</v>
      </c>
      <c r="C246" s="39">
        <v>0.0831632062955809</v>
      </c>
    </row>
    <row r="247">
      <c r="A247" s="39">
        <v>393.55309510231</v>
      </c>
      <c r="B247" s="39">
        <v>3837.90843057632</v>
      </c>
      <c r="C247" s="39">
        <v>0.0930064217089136</v>
      </c>
    </row>
    <row r="248">
      <c r="A248" s="39">
        <v>886.006091356277</v>
      </c>
      <c r="B248" s="39">
        <v>2385.90138959884</v>
      </c>
      <c r="C248" s="39">
        <v>0.270791914659407</v>
      </c>
    </row>
    <row r="249">
      <c r="A249" s="39">
        <v>396.615818500518</v>
      </c>
      <c r="B249" s="39">
        <v>4381.6368522644</v>
      </c>
      <c r="C249" s="39">
        <v>0.0830043628557271</v>
      </c>
    </row>
    <row r="250">
      <c r="A250" s="39">
        <v>395.398312807083</v>
      </c>
      <c r="B250" s="39">
        <v>2260.86359739303</v>
      </c>
      <c r="C250" s="39">
        <v>0.148855167966962</v>
      </c>
    </row>
    <row r="251">
      <c r="A251" s="39">
        <v>94.1599173545837</v>
      </c>
      <c r="B251" s="39">
        <v>4269.02933120727</v>
      </c>
      <c r="C251" s="39">
        <v>0.0215805256179569</v>
      </c>
    </row>
    <row r="252">
      <c r="A252" s="39">
        <v>91.0631728172302</v>
      </c>
      <c r="B252" s="39">
        <v>3787.56668162345</v>
      </c>
      <c r="C252" s="39">
        <v>0.0234781807583342</v>
      </c>
    </row>
    <row r="253">
      <c r="A253" s="39">
        <v>93.4056477546691</v>
      </c>
      <c r="B253" s="39">
        <v>1227.59477114677</v>
      </c>
      <c r="C253" s="39">
        <v>0.0707082650528954</v>
      </c>
    </row>
    <row r="254">
      <c r="A254" s="39">
        <v>93.3044950962066</v>
      </c>
      <c r="B254" s="39">
        <v>3215.66803956031</v>
      </c>
      <c r="C254" s="39">
        <v>0.0281974220453575</v>
      </c>
    </row>
    <row r="255">
      <c r="A255" s="39">
        <v>91.9257369041442</v>
      </c>
      <c r="B255" s="39">
        <v>1245.83759665489</v>
      </c>
      <c r="C255" s="39">
        <v>0.0687159937771515</v>
      </c>
    </row>
    <row r="256">
      <c r="A256" s="39">
        <v>9.07306599617004</v>
      </c>
      <c r="B256" s="39">
        <v>68.5126688480377</v>
      </c>
      <c r="C256" s="39">
        <v>0.116942451010985</v>
      </c>
      <c r="D256" s="39" t="s">
        <v>173</v>
      </c>
    </row>
    <row r="257">
      <c r="A257" s="39">
        <v>7.75930833816528</v>
      </c>
      <c r="B257" s="39">
        <v>101.796579837799</v>
      </c>
      <c r="C257" s="39">
        <v>0.0708251146273634</v>
      </c>
    </row>
    <row r="258">
      <c r="A258" s="39">
        <v>3.84374356269836</v>
      </c>
      <c r="B258" s="39">
        <v>82.8004379272461</v>
      </c>
      <c r="C258" s="39">
        <v>0.0443623968349733</v>
      </c>
    </row>
    <row r="259">
      <c r="A259" s="39">
        <v>14.965338230133</v>
      </c>
      <c r="B259" s="39">
        <v>207.332728385925</v>
      </c>
      <c r="C259" s="39">
        <v>0.0673210453781427</v>
      </c>
    </row>
    <row r="260">
      <c r="A260" s="39">
        <v>11.2506778240203</v>
      </c>
      <c r="B260" s="39">
        <v>160.055853128433</v>
      </c>
      <c r="C260" s="39">
        <v>0.0656757086928754</v>
      </c>
    </row>
    <row r="261">
      <c r="A261" s="39">
        <v>40.7137062549591</v>
      </c>
      <c r="B261" s="39">
        <v>358.380421876907</v>
      </c>
      <c r="C261" s="39">
        <v>0.102015297607953</v>
      </c>
    </row>
    <row r="262">
      <c r="A262" s="39">
        <v>7.40443468093872</v>
      </c>
      <c r="B262" s="39">
        <v>192.773761510849</v>
      </c>
      <c r="C262" s="39">
        <v>0.0369892167169127</v>
      </c>
    </row>
    <row r="263">
      <c r="A263" s="39">
        <v>4.68646001815795</v>
      </c>
      <c r="B263" s="39">
        <v>123.496364593505</v>
      </c>
      <c r="C263" s="39">
        <v>0.0365607485429956</v>
      </c>
    </row>
    <row r="264">
      <c r="A264" s="39">
        <v>5.55981469154357</v>
      </c>
      <c r="B264" s="39">
        <v>153.33616232872</v>
      </c>
      <c r="C264" s="39">
        <v>0.0349902797780371</v>
      </c>
    </row>
    <row r="265">
      <c r="A265" s="39">
        <v>7.12940788269043</v>
      </c>
      <c r="B265" s="39">
        <v>2304.88600206375</v>
      </c>
      <c r="C265" s="39">
        <v>0.00308363337546075</v>
      </c>
    </row>
    <row r="266">
      <c r="A266" s="39">
        <v>5.6279273033142</v>
      </c>
      <c r="B266" s="39">
        <v>528.295215845108</v>
      </c>
      <c r="C266" s="39">
        <v>0.0105407067956028</v>
      </c>
    </row>
    <row r="267">
      <c r="A267" s="39">
        <v>17.5969226360321</v>
      </c>
      <c r="B267" s="39">
        <v>1189.6586151123</v>
      </c>
      <c r="C267" s="39">
        <v>0.0145759717688703</v>
      </c>
    </row>
    <row r="268">
      <c r="A268" s="39">
        <v>10.7140243053436</v>
      </c>
      <c r="B268" s="39">
        <v>674.998116493225</v>
      </c>
      <c r="C268" s="39">
        <v>0.0156246676526191</v>
      </c>
    </row>
    <row r="269">
      <c r="A269" s="39">
        <v>9.71439504623413</v>
      </c>
      <c r="B269" s="39">
        <v>482.883790254592</v>
      </c>
      <c r="C269" s="39">
        <v>0.019720728447876</v>
      </c>
    </row>
    <row r="270">
      <c r="A270" s="39">
        <v>69.7662348747253</v>
      </c>
      <c r="B270" s="39">
        <v>2187.7952029705</v>
      </c>
      <c r="C270" s="39">
        <v>0.0309033604601764</v>
      </c>
    </row>
    <row r="271">
      <c r="A271" s="39">
        <v>362.789816856384</v>
      </c>
      <c r="B271" s="39">
        <v>1117.57220292091</v>
      </c>
      <c r="C271" s="39">
        <v>0.245068308974153</v>
      </c>
    </row>
    <row r="272">
      <c r="A272" s="39">
        <v>74.7564077377319</v>
      </c>
      <c r="B272" s="39">
        <v>1377.22225904464</v>
      </c>
      <c r="C272" s="39">
        <v>0.0514858857419675</v>
      </c>
    </row>
    <row r="273">
      <c r="A273" s="39">
        <v>1978.17959928512</v>
      </c>
      <c r="B273" s="39">
        <v>8518.50813031196</v>
      </c>
      <c r="C273" s="39">
        <v>0.188457506810203</v>
      </c>
    </row>
    <row r="274">
      <c r="A274" s="39">
        <v>72.7428686618805</v>
      </c>
      <c r="B274" s="39">
        <v>8013.79822897911</v>
      </c>
      <c r="C274" s="39">
        <v>0.00899554800792406</v>
      </c>
    </row>
    <row r="275">
      <c r="A275" s="39">
        <v>104.258387565612</v>
      </c>
      <c r="B275" s="39">
        <v>1356.11122965812</v>
      </c>
      <c r="C275" s="39">
        <v>0.0713917807765783</v>
      </c>
    </row>
    <row r="276">
      <c r="C276" s="18">
        <f>AVERAGE(C2:C275)</f>
        <v>0.1576757609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170</v>
      </c>
      <c r="B1" s="39" t="s">
        <v>171</v>
      </c>
      <c r="C1" s="39" t="s">
        <v>172</v>
      </c>
    </row>
    <row r="2">
      <c r="A2" s="39">
        <v>8.64701175689697</v>
      </c>
      <c r="B2" s="39">
        <v>33.3271884918212</v>
      </c>
      <c r="C2" s="39">
        <v>0.206007778722621</v>
      </c>
    </row>
    <row r="3">
      <c r="A3" s="39">
        <v>2.33626914024353</v>
      </c>
      <c r="B3" s="39">
        <v>7.32870435714721</v>
      </c>
      <c r="C3" s="39">
        <v>0.241725354019258</v>
      </c>
    </row>
    <row r="4">
      <c r="A4" s="39">
        <v>15.0342562198638</v>
      </c>
      <c r="B4" s="39">
        <v>54.7094113826751</v>
      </c>
      <c r="C4" s="39">
        <v>0.21556446250493</v>
      </c>
    </row>
    <row r="5">
      <c r="A5" s="39">
        <v>9.07388663291931</v>
      </c>
      <c r="B5" s="39">
        <v>38.0200276374816</v>
      </c>
      <c r="C5" s="39">
        <v>0.192676416337351</v>
      </c>
    </row>
    <row r="6">
      <c r="A6" s="39">
        <v>2.6523597240448</v>
      </c>
      <c r="B6" s="39">
        <v>11.8793563842773</v>
      </c>
      <c r="C6" s="39">
        <v>0.18252212638023</v>
      </c>
    </row>
    <row r="7">
      <c r="A7" s="39">
        <v>8.50866651535034</v>
      </c>
      <c r="B7" s="39">
        <v>63.3451201915741</v>
      </c>
      <c r="C7" s="39">
        <v>0.11841639675937</v>
      </c>
    </row>
    <row r="8">
      <c r="A8" s="39">
        <v>4.03371143341064</v>
      </c>
      <c r="B8" s="39">
        <v>53.1417770385742</v>
      </c>
      <c r="C8" s="39">
        <v>0.0705496628225065</v>
      </c>
    </row>
    <row r="9">
      <c r="A9" s="39">
        <v>2.66540646553039</v>
      </c>
      <c r="B9" s="39">
        <v>8.28055906295776</v>
      </c>
      <c r="C9" s="39">
        <v>0.243505834053045</v>
      </c>
    </row>
    <row r="10">
      <c r="A10" s="39">
        <v>7.40287280082702</v>
      </c>
      <c r="B10" s="39">
        <v>27.3545072078704</v>
      </c>
      <c r="C10" s="39">
        <v>0.21298707782274</v>
      </c>
    </row>
    <row r="11">
      <c r="A11" s="39">
        <v>9.24075937271118</v>
      </c>
      <c r="B11" s="39">
        <v>27.2966859340667</v>
      </c>
      <c r="C11" s="39">
        <v>0.252912027513783</v>
      </c>
    </row>
    <row r="12">
      <c r="A12" s="39">
        <v>11.7711861133575</v>
      </c>
      <c r="B12" s="39">
        <v>30.9635019302368</v>
      </c>
      <c r="C12" s="39">
        <v>0.27544804121068</v>
      </c>
    </row>
    <row r="13">
      <c r="A13" s="39">
        <v>4.07791471481323</v>
      </c>
      <c r="B13" s="39">
        <v>15.5773737430572</v>
      </c>
      <c r="C13" s="39">
        <v>0.207471628999691</v>
      </c>
    </row>
    <row r="14">
      <c r="A14" s="39">
        <v>3.51233673095703</v>
      </c>
      <c r="B14" s="39">
        <v>14.5325570106506</v>
      </c>
      <c r="C14" s="39">
        <v>0.194644356528314</v>
      </c>
    </row>
    <row r="15">
      <c r="A15" s="39">
        <v>4.66109323501586</v>
      </c>
      <c r="B15" s="39">
        <v>20.0387339591979</v>
      </c>
      <c r="C15" s="39">
        <v>0.188709548385333</v>
      </c>
    </row>
    <row r="16">
      <c r="A16" s="39">
        <v>4.9357750415802</v>
      </c>
      <c r="B16" s="39">
        <v>136.328697919845</v>
      </c>
      <c r="C16" s="39">
        <v>0.0349399600487518</v>
      </c>
    </row>
    <row r="17">
      <c r="A17" s="39">
        <v>7.9562861919403</v>
      </c>
      <c r="B17" s="39">
        <v>35.2349841594696</v>
      </c>
      <c r="C17" s="39">
        <v>0.18421051585672</v>
      </c>
    </row>
    <row r="18">
      <c r="A18" s="39">
        <v>41.2645101547241</v>
      </c>
      <c r="B18" s="39">
        <v>164.389263153076</v>
      </c>
      <c r="C18" s="39">
        <v>0.200650391631588</v>
      </c>
    </row>
    <row r="19">
      <c r="A19" s="39">
        <v>14.9825174808502</v>
      </c>
      <c r="B19" s="39">
        <v>40.7624907493591</v>
      </c>
      <c r="C19" s="39">
        <v>0.268768773321857</v>
      </c>
    </row>
    <row r="20">
      <c r="A20" s="39">
        <v>4.65637588500976</v>
      </c>
      <c r="B20" s="39">
        <v>16.6791610717773</v>
      </c>
      <c r="C20" s="39">
        <v>0.218245076017574</v>
      </c>
    </row>
    <row r="21">
      <c r="A21" s="39">
        <v>18.8534145355224</v>
      </c>
      <c r="B21" s="39">
        <v>75.8671698570251</v>
      </c>
      <c r="C21" s="39">
        <v>0.199042422050404</v>
      </c>
    </row>
    <row r="22">
      <c r="A22" s="39">
        <v>23.545434474945</v>
      </c>
      <c r="B22" s="39">
        <v>110.729167699813</v>
      </c>
      <c r="C22" s="39">
        <v>0.175352852241562</v>
      </c>
    </row>
    <row r="23">
      <c r="A23" s="39">
        <v>8.60525631904602</v>
      </c>
      <c r="B23" s="39">
        <v>34.2406582832336</v>
      </c>
      <c r="C23" s="39">
        <v>0.200841933214051</v>
      </c>
    </row>
    <row r="24">
      <c r="A24" s="39">
        <v>5.84427237510681</v>
      </c>
      <c r="B24" s="39">
        <v>28.3842206001281</v>
      </c>
      <c r="C24" s="39">
        <v>0.170742906482481</v>
      </c>
    </row>
    <row r="25">
      <c r="A25" s="39">
        <v>8.38288688659668</v>
      </c>
      <c r="B25" s="39">
        <v>34.61465883255</v>
      </c>
      <c r="C25" s="39">
        <v>0.194961985536392</v>
      </c>
    </row>
    <row r="26">
      <c r="A26" s="39">
        <v>10.5067744255065</v>
      </c>
      <c r="B26" s="39">
        <v>50.0238914489746</v>
      </c>
      <c r="C26" s="39">
        <v>0.17357771096214</v>
      </c>
    </row>
    <row r="27">
      <c r="A27" s="39">
        <v>10.8847954273223</v>
      </c>
      <c r="B27" s="39">
        <v>39.0936620235443</v>
      </c>
      <c r="C27" s="39">
        <v>0.217789743471437</v>
      </c>
    </row>
    <row r="28">
      <c r="A28" s="39">
        <v>14.0833745002746</v>
      </c>
      <c r="B28" s="39">
        <v>70.1319966316223</v>
      </c>
      <c r="C28" s="39">
        <v>0.167230451056464</v>
      </c>
    </row>
    <row r="29">
      <c r="A29" s="39">
        <v>2.85365915298461</v>
      </c>
      <c r="B29" s="39">
        <v>11.8690776824951</v>
      </c>
      <c r="C29" s="39">
        <v>0.193826676715955</v>
      </c>
    </row>
    <row r="30">
      <c r="A30" s="39">
        <v>6.33726620674133</v>
      </c>
      <c r="B30" s="39">
        <v>19.1004538536071</v>
      </c>
      <c r="C30" s="39">
        <v>0.249128703032614</v>
      </c>
    </row>
    <row r="31">
      <c r="A31" s="39">
        <v>9.88584613800048</v>
      </c>
      <c r="B31" s="39">
        <v>300.549765348434</v>
      </c>
      <c r="C31" s="39">
        <v>0.0318450776013256</v>
      </c>
    </row>
    <row r="32">
      <c r="A32" s="39">
        <v>14.5233905315399</v>
      </c>
      <c r="B32" s="39">
        <v>52.3362255096435</v>
      </c>
      <c r="C32" s="39">
        <v>0.217222164760772</v>
      </c>
    </row>
    <row r="33">
      <c r="A33" s="39">
        <v>3.87158107757568</v>
      </c>
      <c r="B33" s="39">
        <v>15.2688534259796</v>
      </c>
      <c r="C33" s="39">
        <v>0.202272371447813</v>
      </c>
    </row>
    <row r="34">
      <c r="A34" s="39">
        <v>5.90640234947204</v>
      </c>
      <c r="B34" s="39">
        <v>26.4237093925476</v>
      </c>
      <c r="C34" s="39">
        <v>0.182690440311576</v>
      </c>
    </row>
    <row r="35">
      <c r="A35" s="39">
        <v>4.86906814575195</v>
      </c>
      <c r="B35" s="39">
        <v>22.5759010314941</v>
      </c>
      <c r="C35" s="39">
        <v>0.17741204642302</v>
      </c>
    </row>
    <row r="36">
      <c r="A36" s="39">
        <v>22.9911911487579</v>
      </c>
      <c r="B36" s="39">
        <v>97.3861787319183</v>
      </c>
      <c r="C36" s="39">
        <v>0.190992635671869</v>
      </c>
    </row>
    <row r="37">
      <c r="A37" s="39">
        <v>17.7174799442291</v>
      </c>
      <c r="B37" s="39">
        <v>70.1806426048278</v>
      </c>
      <c r="C37" s="39">
        <v>0.201568354709064</v>
      </c>
    </row>
    <row r="38">
      <c r="A38" s="39">
        <v>3.29359078407287</v>
      </c>
      <c r="B38" s="39">
        <v>11.8377292156219</v>
      </c>
      <c r="C38" s="39">
        <v>0.217667115898632</v>
      </c>
    </row>
    <row r="39">
      <c r="A39" s="39">
        <v>6.04801392555236</v>
      </c>
      <c r="B39" s="39">
        <v>30.9242224693298</v>
      </c>
      <c r="C39" s="39">
        <v>0.163582582913203</v>
      </c>
    </row>
    <row r="40">
      <c r="A40" s="39">
        <v>10.8250184059143</v>
      </c>
      <c r="B40" s="39">
        <v>195.221869468688</v>
      </c>
      <c r="C40" s="39">
        <v>0.0525366751110661</v>
      </c>
    </row>
    <row r="41">
      <c r="A41" s="39">
        <v>29.5236542224884</v>
      </c>
      <c r="B41" s="39">
        <v>125.010462045669</v>
      </c>
      <c r="C41" s="39">
        <v>0.191049426077908</v>
      </c>
    </row>
    <row r="42">
      <c r="A42" s="39">
        <v>5.2839548587799</v>
      </c>
      <c r="B42" s="39">
        <v>15.4794476032257</v>
      </c>
      <c r="C42" s="39">
        <v>0.254484055224035</v>
      </c>
    </row>
    <row r="43">
      <c r="A43" s="39">
        <v>7.20545554161071</v>
      </c>
      <c r="B43" s="39">
        <v>33.0546705722808</v>
      </c>
      <c r="C43" s="39">
        <v>0.178972502997811</v>
      </c>
    </row>
    <row r="44">
      <c r="A44" s="39">
        <v>13.743553161621</v>
      </c>
      <c r="B44" s="39">
        <v>46.3303751945495</v>
      </c>
      <c r="C44" s="39">
        <v>0.228777333823373</v>
      </c>
    </row>
    <row r="45">
      <c r="A45" s="39">
        <v>21.2709126472473</v>
      </c>
      <c r="B45" s="39">
        <v>77.3766570091247</v>
      </c>
      <c r="C45" s="39">
        <v>0.215625308574171</v>
      </c>
    </row>
    <row r="46">
      <c r="A46" s="39">
        <v>2.22738409042358</v>
      </c>
      <c r="B46" s="39">
        <v>10.7438204288482</v>
      </c>
      <c r="C46" s="39">
        <v>0.171717598555652</v>
      </c>
    </row>
    <row r="47">
      <c r="A47" s="39">
        <v>2.1297767162323</v>
      </c>
      <c r="B47" s="39">
        <v>10.5561552047729</v>
      </c>
      <c r="C47" s="39">
        <v>0.167884923984641</v>
      </c>
    </row>
    <row r="48">
      <c r="A48" s="39">
        <v>6.26642227172851</v>
      </c>
      <c r="B48" s="39">
        <v>29.6841413974761</v>
      </c>
      <c r="C48" s="39">
        <v>0.174306648690917</v>
      </c>
    </row>
    <row r="49">
      <c r="A49" s="39">
        <v>45.3817250728607</v>
      </c>
      <c r="B49" s="39">
        <v>87.7893023490905</v>
      </c>
      <c r="C49" s="39">
        <v>0.340777764889273</v>
      </c>
    </row>
    <row r="50">
      <c r="A50" s="39">
        <v>3.95627522468566</v>
      </c>
      <c r="B50" s="39">
        <v>13.0436446666717</v>
      </c>
      <c r="C50" s="39">
        <v>0.232723168695459</v>
      </c>
    </row>
    <row r="51">
      <c r="A51" s="39">
        <v>19.549637556076</v>
      </c>
      <c r="B51" s="39">
        <v>54.7177672386169</v>
      </c>
      <c r="C51" s="39">
        <v>0.263233077958219</v>
      </c>
    </row>
    <row r="52">
      <c r="A52" s="39">
        <v>29.037430524826</v>
      </c>
      <c r="B52" s="39">
        <v>139.135053873062</v>
      </c>
      <c r="C52" s="39">
        <v>0.17266457487852</v>
      </c>
    </row>
    <row r="53">
      <c r="A53" s="39">
        <v>11.2679481506347</v>
      </c>
      <c r="B53" s="39">
        <v>30.5190274715423</v>
      </c>
      <c r="C53" s="39">
        <v>0.269652157947862</v>
      </c>
    </row>
    <row r="54">
      <c r="A54" s="39">
        <v>9.31473422050476</v>
      </c>
      <c r="B54" s="39">
        <v>31.0600755214691</v>
      </c>
      <c r="C54" s="39">
        <v>0.230706578681932</v>
      </c>
    </row>
    <row r="55">
      <c r="A55" s="39">
        <v>9.57022595405578</v>
      </c>
      <c r="B55" s="39">
        <v>54.9250028133392</v>
      </c>
      <c r="C55" s="39">
        <v>0.148386572727282</v>
      </c>
    </row>
    <row r="56">
      <c r="A56" s="39">
        <v>9.81077575683593</v>
      </c>
      <c r="B56" s="39">
        <v>34.6833393573761</v>
      </c>
      <c r="C56" s="39">
        <v>0.22049603035486</v>
      </c>
    </row>
    <row r="57">
      <c r="A57" s="39">
        <v>9.60496759414672</v>
      </c>
      <c r="B57" s="39">
        <v>32.6892414093017</v>
      </c>
      <c r="C57" s="39">
        <v>0.227098882340217</v>
      </c>
    </row>
    <row r="58">
      <c r="A58" s="39">
        <v>3.5472240447998</v>
      </c>
      <c r="B58" s="39">
        <v>37.1472692489624</v>
      </c>
      <c r="C58" s="39">
        <v>0.0871671756469206</v>
      </c>
    </row>
    <row r="59">
      <c r="A59" s="39">
        <v>3.58223605155944</v>
      </c>
      <c r="B59" s="39">
        <v>42.09801363945</v>
      </c>
      <c r="C59" s="39">
        <v>0.0784198001497456</v>
      </c>
    </row>
    <row r="60">
      <c r="A60" s="39">
        <v>2.27237915992736</v>
      </c>
      <c r="B60" s="39">
        <v>26.1692335605621</v>
      </c>
      <c r="C60" s="39">
        <v>0.0798962837395761</v>
      </c>
    </row>
    <row r="61">
      <c r="A61" s="39">
        <v>1.6964247226715</v>
      </c>
      <c r="B61" s="39">
        <v>26.6427724361419</v>
      </c>
      <c r="C61" s="39">
        <v>0.0598614249078655</v>
      </c>
    </row>
    <row r="62">
      <c r="A62" s="39">
        <v>1.84718060493469</v>
      </c>
      <c r="B62" s="39">
        <v>40.6857573986053</v>
      </c>
      <c r="C62" s="39">
        <v>0.0434294147463067</v>
      </c>
    </row>
    <row r="63">
      <c r="A63" s="39">
        <v>1.67698907852172</v>
      </c>
      <c r="B63" s="39">
        <v>35.7310187816619</v>
      </c>
      <c r="C63" s="39">
        <v>0.0448296815160445</v>
      </c>
    </row>
    <row r="64">
      <c r="A64" s="39">
        <v>1.82552146911621</v>
      </c>
      <c r="B64" s="39">
        <v>30.3466911315917</v>
      </c>
      <c r="C64" s="39">
        <v>0.0567421797118186</v>
      </c>
    </row>
    <row r="65">
      <c r="A65" s="39">
        <v>1.56709647178649</v>
      </c>
      <c r="B65" s="39">
        <v>32.4531590938568</v>
      </c>
      <c r="C65" s="39">
        <v>0.0460636302029751</v>
      </c>
    </row>
    <row r="66">
      <c r="A66" s="39">
        <v>7.10212588310241</v>
      </c>
      <c r="B66" s="39">
        <v>73.3851583003997</v>
      </c>
      <c r="C66" s="39">
        <v>0.088239104538679</v>
      </c>
    </row>
    <row r="67">
      <c r="A67" s="39">
        <v>11.3494307994842</v>
      </c>
      <c r="B67" s="39">
        <v>49.644758939743</v>
      </c>
      <c r="C67" s="39">
        <v>0.186073966192636</v>
      </c>
    </row>
    <row r="68">
      <c r="A68" s="39">
        <v>6.72438335418701</v>
      </c>
      <c r="B68" s="39">
        <v>120.160135507583</v>
      </c>
      <c r="C68" s="39">
        <v>0.0529960897870655</v>
      </c>
    </row>
    <row r="69">
      <c r="A69" s="39">
        <v>9.9963366985321</v>
      </c>
      <c r="B69" s="39">
        <v>49.5657575130462</v>
      </c>
      <c r="C69" s="39">
        <v>0.167830510845082</v>
      </c>
    </row>
    <row r="70">
      <c r="A70" s="39">
        <v>12.0944638252258</v>
      </c>
      <c r="B70" s="39">
        <v>278.546158313751</v>
      </c>
      <c r="C70" s="39">
        <v>0.041613122543629</v>
      </c>
    </row>
    <row r="71">
      <c r="A71" s="39">
        <v>8.39855504035949</v>
      </c>
      <c r="B71" s="39">
        <v>97.6358151435852</v>
      </c>
      <c r="C71" s="39">
        <v>0.0792059690248546</v>
      </c>
    </row>
    <row r="72">
      <c r="A72" s="39">
        <v>8.42782592773437</v>
      </c>
      <c r="B72" s="39">
        <v>242.247727394104</v>
      </c>
      <c r="C72" s="39">
        <v>0.033620454073214</v>
      </c>
    </row>
    <row r="73">
      <c r="A73" s="39">
        <v>37.5766654014587</v>
      </c>
      <c r="B73" s="39">
        <v>196.817645788192</v>
      </c>
      <c r="C73" s="39">
        <v>0.160313896744085</v>
      </c>
    </row>
    <row r="74">
      <c r="A74" s="39">
        <v>5.45580220222473</v>
      </c>
      <c r="B74" s="39">
        <v>23.4067060947418</v>
      </c>
      <c r="C74" s="39">
        <v>0.189027306500528</v>
      </c>
    </row>
    <row r="75">
      <c r="A75" s="39">
        <v>6.28001046180725</v>
      </c>
      <c r="B75" s="39">
        <v>17.7546465396881</v>
      </c>
      <c r="C75" s="39">
        <v>0.261289789216319</v>
      </c>
    </row>
    <row r="76">
      <c r="A76" s="39">
        <v>40.238335609436</v>
      </c>
      <c r="B76" s="39">
        <v>52.7497022151947</v>
      </c>
      <c r="C76" s="39">
        <v>0.432725934978033</v>
      </c>
    </row>
    <row r="77">
      <c r="A77" s="39">
        <v>22.1933979988098</v>
      </c>
      <c r="B77" s="39">
        <v>42.8654036521911</v>
      </c>
      <c r="C77" s="39">
        <v>0.341128293722089</v>
      </c>
    </row>
    <row r="78">
      <c r="A78" s="39">
        <v>4.52564191818237</v>
      </c>
      <c r="B78" s="39">
        <v>16.1256198883056</v>
      </c>
      <c r="C78" s="39">
        <v>0.219146024131103</v>
      </c>
    </row>
    <row r="79">
      <c r="A79" s="39">
        <v>2.36382865905761</v>
      </c>
      <c r="B79" s="39">
        <v>13.8181807994842</v>
      </c>
      <c r="C79" s="39">
        <v>0.146077572449436</v>
      </c>
    </row>
    <row r="80">
      <c r="A80" s="39">
        <v>4.14734292030334</v>
      </c>
      <c r="B80" s="39">
        <v>112.593103170394</v>
      </c>
      <c r="C80" s="39">
        <v>0.0355261870173185</v>
      </c>
    </row>
    <row r="81">
      <c r="A81" s="39">
        <v>2.71242499351501</v>
      </c>
      <c r="B81" s="39">
        <v>12.9064509868621</v>
      </c>
      <c r="C81" s="39">
        <v>0.173663264688366</v>
      </c>
    </row>
    <row r="82">
      <c r="A82" s="39">
        <v>3.6131145954132</v>
      </c>
      <c r="B82" s="39">
        <v>31.5109980106353</v>
      </c>
      <c r="C82" s="39">
        <v>0.102867071289112</v>
      </c>
    </row>
    <row r="83">
      <c r="A83" s="39">
        <v>2.80979871749877</v>
      </c>
      <c r="B83" s="39">
        <v>14.0036356449127</v>
      </c>
      <c r="C83" s="39">
        <v>0.167116286710609</v>
      </c>
    </row>
    <row r="84">
      <c r="A84" s="39">
        <v>4.58400392532348</v>
      </c>
      <c r="B84" s="39">
        <v>18.6903975009918</v>
      </c>
      <c r="C84" s="39">
        <v>0.19695475047279</v>
      </c>
    </row>
    <row r="85">
      <c r="A85" s="39">
        <v>3.70577979087829</v>
      </c>
      <c r="B85" s="39">
        <v>17.1279389858245</v>
      </c>
      <c r="C85" s="39">
        <v>0.177874139062597</v>
      </c>
    </row>
    <row r="86">
      <c r="A86" s="39">
        <v>12.8141226768493</v>
      </c>
      <c r="B86" s="39">
        <v>33.1394844055175</v>
      </c>
      <c r="C86" s="39">
        <v>0.278849115236621</v>
      </c>
    </row>
    <row r="87">
      <c r="A87" s="39">
        <v>3.5947470664978</v>
      </c>
      <c r="B87" s="39">
        <v>22.2292325496673</v>
      </c>
      <c r="C87" s="39">
        <v>0.139201901485686</v>
      </c>
    </row>
    <row r="88">
      <c r="A88" s="39">
        <v>8.31041431427002</v>
      </c>
      <c r="B88" s="39">
        <v>53.036118030548</v>
      </c>
      <c r="C88" s="39">
        <v>0.135466732945207</v>
      </c>
    </row>
    <row r="89">
      <c r="A89" s="39">
        <v>10.9693403244018</v>
      </c>
      <c r="B89" s="39">
        <v>33.0201163291931</v>
      </c>
      <c r="C89" s="39">
        <v>0.249362941915432</v>
      </c>
    </row>
    <row r="90">
      <c r="A90" s="39">
        <v>2.22618389129638</v>
      </c>
      <c r="B90" s="39">
        <v>52.8508839607238</v>
      </c>
      <c r="C90" s="39">
        <v>0.0404194336793244</v>
      </c>
    </row>
    <row r="91">
      <c r="A91" s="39">
        <v>7.82012772560119</v>
      </c>
      <c r="B91" s="39">
        <v>26.7432754039764</v>
      </c>
      <c r="C91" s="39">
        <v>0.226254564583344</v>
      </c>
    </row>
    <row r="92">
      <c r="A92" s="39">
        <v>6.73491382598876</v>
      </c>
      <c r="B92" s="39">
        <v>579.890858411788</v>
      </c>
      <c r="C92" s="39">
        <v>0.0114807670319313</v>
      </c>
    </row>
    <row r="93">
      <c r="A93" s="39">
        <v>8.89041543006897</v>
      </c>
      <c r="B93" s="39">
        <v>35.4615650177001</v>
      </c>
      <c r="C93" s="39">
        <v>0.200451374218536</v>
      </c>
    </row>
    <row r="94">
      <c r="A94" s="39">
        <v>7.58891415596008</v>
      </c>
      <c r="B94" s="39">
        <v>25.4510598182678</v>
      </c>
      <c r="C94" s="39">
        <v>0.229688866034811</v>
      </c>
    </row>
    <row r="95">
      <c r="A95" s="39">
        <v>2.65367865562438</v>
      </c>
      <c r="B95" s="39">
        <v>10.730942249298</v>
      </c>
      <c r="C95" s="39">
        <v>0.198263266062951</v>
      </c>
    </row>
    <row r="96">
      <c r="A96" s="39">
        <v>3.09874129295349</v>
      </c>
      <c r="B96" s="39">
        <v>11.9310491085052</v>
      </c>
      <c r="C96" s="39">
        <v>0.206173287197187</v>
      </c>
    </row>
    <row r="97">
      <c r="A97" s="39">
        <v>4.04586720466613</v>
      </c>
      <c r="B97" s="39">
        <v>14.6532981395721</v>
      </c>
      <c r="C97" s="39">
        <v>0.216366192297068</v>
      </c>
    </row>
    <row r="98">
      <c r="A98" s="39">
        <v>7.11678504943847</v>
      </c>
      <c r="B98" s="39">
        <v>27.1553792953491</v>
      </c>
      <c r="C98" s="39">
        <v>0.207654963889692</v>
      </c>
    </row>
    <row r="99">
      <c r="A99" s="39">
        <v>2.55217170715332</v>
      </c>
      <c r="B99" s="39">
        <v>12.8927669525146</v>
      </c>
      <c r="C99" s="39">
        <v>0.165243240092491</v>
      </c>
    </row>
    <row r="100">
      <c r="A100" s="39">
        <v>4.70378613471984</v>
      </c>
      <c r="B100" s="39">
        <v>15.3695137500762</v>
      </c>
      <c r="C100" s="39">
        <v>0.23433048685147</v>
      </c>
    </row>
    <row r="101">
      <c r="A101" s="39">
        <v>5.07819700241088</v>
      </c>
      <c r="B101" s="39">
        <v>33.1095142364501</v>
      </c>
      <c r="C101" s="39">
        <v>0.13297987330655</v>
      </c>
    </row>
    <row r="102">
      <c r="A102" s="39">
        <v>6.07844543457031</v>
      </c>
      <c r="B102" s="39">
        <v>25.7907207012176</v>
      </c>
      <c r="C102" s="39">
        <v>0.190731235598424</v>
      </c>
    </row>
    <row r="103">
      <c r="A103" s="39">
        <v>7.57332682609558</v>
      </c>
      <c r="B103" s="39">
        <v>22.4416809082031</v>
      </c>
      <c r="C103" s="39">
        <v>0.252318003484683</v>
      </c>
    </row>
    <row r="104">
      <c r="A104" s="39">
        <v>4.2627682685852</v>
      </c>
      <c r="B104" s="39">
        <v>36.7251398563385</v>
      </c>
      <c r="C104" s="39">
        <v>0.104000630029545</v>
      </c>
    </row>
    <row r="105">
      <c r="A105" s="39">
        <v>6.89096975326538</v>
      </c>
      <c r="B105" s="39">
        <v>23.6700899600982</v>
      </c>
      <c r="C105" s="39">
        <v>0.2254820290231</v>
      </c>
    </row>
    <row r="106">
      <c r="A106" s="39">
        <v>12.7085561752319</v>
      </c>
      <c r="B106" s="39">
        <v>43.5943858623504</v>
      </c>
      <c r="C106" s="39">
        <v>0.225717444156806</v>
      </c>
    </row>
    <row r="107">
      <c r="A107" s="39">
        <v>3.94841790199279</v>
      </c>
      <c r="B107" s="39">
        <v>17.6272644996643</v>
      </c>
      <c r="C107" s="39">
        <v>0.18300315273873</v>
      </c>
    </row>
    <row r="108">
      <c r="A108" s="39">
        <v>5.88180494308471</v>
      </c>
      <c r="B108" s="39">
        <v>25.1123917102813</v>
      </c>
      <c r="C108" s="39">
        <v>0.189771169385864</v>
      </c>
    </row>
    <row r="109">
      <c r="A109" s="39">
        <v>5.34015488624572</v>
      </c>
      <c r="B109" s="39">
        <v>20.1202716827392</v>
      </c>
      <c r="C109" s="39">
        <v>0.209743339208264</v>
      </c>
    </row>
    <row r="110">
      <c r="A110" s="39">
        <v>4.94817566871643</v>
      </c>
      <c r="B110" s="39">
        <v>20.7804751396179</v>
      </c>
      <c r="C110" s="39">
        <v>0.192321614746839</v>
      </c>
    </row>
    <row r="111">
      <c r="A111" s="39">
        <v>1.3749840259552</v>
      </c>
      <c r="B111" s="39">
        <v>22.9647572040557</v>
      </c>
      <c r="C111" s="39">
        <v>0.0564913165247558</v>
      </c>
    </row>
    <row r="112">
      <c r="A112" s="39">
        <v>1.61800718307495</v>
      </c>
      <c r="B112" s="39">
        <v>17.6249878406524</v>
      </c>
      <c r="C112" s="39">
        <v>0.0840829185415202</v>
      </c>
    </row>
    <row r="113">
      <c r="A113" s="39">
        <v>1.66177415847778</v>
      </c>
      <c r="B113" s="39">
        <v>21.5013678073883</v>
      </c>
      <c r="C113" s="39">
        <v>0.0717421738780785</v>
      </c>
    </row>
    <row r="114">
      <c r="A114" s="39">
        <v>1.61198091506958</v>
      </c>
      <c r="B114" s="39">
        <v>21.9631536006927</v>
      </c>
      <c r="C114" s="39">
        <v>0.0683763188707071</v>
      </c>
    </row>
    <row r="115">
      <c r="A115" s="39">
        <v>1.49018669128417</v>
      </c>
      <c r="B115" s="39">
        <v>18.4167778491973</v>
      </c>
      <c r="C115" s="39">
        <v>0.0748575549152071</v>
      </c>
    </row>
    <row r="116">
      <c r="A116" s="39">
        <v>4.3720965385437</v>
      </c>
      <c r="B116" s="39">
        <v>16.2415924072265</v>
      </c>
      <c r="C116" s="39">
        <v>0.212096755221525</v>
      </c>
    </row>
    <row r="117">
      <c r="A117" s="39">
        <v>6.60437273979187</v>
      </c>
      <c r="B117" s="39">
        <v>29.5272552967071</v>
      </c>
      <c r="C117" s="39">
        <v>0.182786469879528</v>
      </c>
    </row>
    <row r="118">
      <c r="A118" s="39">
        <v>4.72601795196533</v>
      </c>
      <c r="B118" s="39">
        <v>120.38189959526</v>
      </c>
      <c r="C118" s="39">
        <v>0.0377755304749705</v>
      </c>
    </row>
    <row r="119">
      <c r="A119" s="39">
        <v>42.6117808818817</v>
      </c>
      <c r="B119" s="39">
        <v>166.125750303268</v>
      </c>
      <c r="C119" s="39">
        <v>0.204140485134343</v>
      </c>
    </row>
    <row r="120">
      <c r="A120" s="39">
        <v>46.4071624279022</v>
      </c>
      <c r="B120" s="39">
        <v>165.955862283706</v>
      </c>
      <c r="C120" s="39">
        <v>0.218527507276389</v>
      </c>
    </row>
    <row r="121">
      <c r="A121" s="39">
        <v>45.6160774230957</v>
      </c>
      <c r="B121" s="39">
        <v>205.008970737457</v>
      </c>
      <c r="C121" s="39">
        <v>0.182009251500965</v>
      </c>
    </row>
    <row r="122">
      <c r="A122" s="39">
        <v>2.62281346321105</v>
      </c>
      <c r="B122" s="39">
        <v>287.22692656517</v>
      </c>
      <c r="C122" s="39">
        <v>0.00904887291930722</v>
      </c>
    </row>
    <row r="123">
      <c r="A123" s="39">
        <v>19.518324136734</v>
      </c>
      <c r="B123" s="39">
        <v>104.366091251373</v>
      </c>
      <c r="C123" s="39">
        <v>0.157552700035647</v>
      </c>
    </row>
    <row r="124">
      <c r="A124" s="39">
        <v>33.7701482772827</v>
      </c>
      <c r="B124" s="39">
        <v>129.405226469039</v>
      </c>
      <c r="C124" s="39">
        <v>0.206956155791171</v>
      </c>
    </row>
    <row r="125">
      <c r="A125" s="39">
        <v>44.9217627048492</v>
      </c>
      <c r="B125" s="39">
        <v>175.560477495193</v>
      </c>
      <c r="C125" s="39">
        <v>0.203743225141815</v>
      </c>
    </row>
    <row r="126">
      <c r="A126" s="39">
        <v>33.8653016090393</v>
      </c>
      <c r="B126" s="39">
        <v>122.386684179306</v>
      </c>
      <c r="C126" s="39">
        <v>0.21673517580066</v>
      </c>
    </row>
    <row r="127">
      <c r="A127" s="39">
        <v>3.71313691139221</v>
      </c>
      <c r="B127" s="39">
        <v>717.364632129669</v>
      </c>
      <c r="C127" s="39">
        <v>0.00514942641530912</v>
      </c>
    </row>
    <row r="128">
      <c r="A128" s="39">
        <v>35.6187763214111</v>
      </c>
      <c r="B128" s="39">
        <v>175.263576030731</v>
      </c>
      <c r="C128" s="39">
        <v>0.168903542302738</v>
      </c>
    </row>
    <row r="129">
      <c r="A129" s="39">
        <v>41.9747886657714</v>
      </c>
      <c r="B129" s="39">
        <v>199.170252561569</v>
      </c>
      <c r="C129" s="39">
        <v>0.174064490201146</v>
      </c>
    </row>
    <row r="130">
      <c r="A130" s="39">
        <v>57.6700277328491</v>
      </c>
      <c r="B130" s="39">
        <v>256.137915372848</v>
      </c>
      <c r="C130" s="39">
        <v>0.183774913923783</v>
      </c>
    </row>
    <row r="131">
      <c r="A131" s="39">
        <v>21.1720221042633</v>
      </c>
      <c r="B131" s="39">
        <v>80.1641190052032</v>
      </c>
      <c r="C131" s="39">
        <v>0.208928639599494</v>
      </c>
    </row>
    <row r="132">
      <c r="A132" s="39">
        <v>40.0899441242218</v>
      </c>
      <c r="B132" s="39">
        <v>185.882447719573</v>
      </c>
      <c r="C132" s="39">
        <v>0.177410805794072</v>
      </c>
    </row>
    <row r="133">
      <c r="A133" s="39">
        <v>40.1754200458526</v>
      </c>
      <c r="B133" s="39">
        <v>143.741744756698</v>
      </c>
      <c r="C133" s="39">
        <v>0.218443015305199</v>
      </c>
    </row>
    <row r="134">
      <c r="A134" s="39">
        <v>3.468275308609</v>
      </c>
      <c r="B134" s="39">
        <v>922.197319984436</v>
      </c>
      <c r="C134" s="39">
        <v>0.00374679077006316</v>
      </c>
    </row>
    <row r="135">
      <c r="A135" s="39">
        <v>37.7511389255523</v>
      </c>
      <c r="B135" s="39">
        <v>141.752347230911</v>
      </c>
      <c r="C135" s="39">
        <v>0.210308667167871</v>
      </c>
    </row>
    <row r="136">
      <c r="A136" s="39">
        <v>20.6231958866119</v>
      </c>
      <c r="B136" s="39">
        <v>91.8258500099182</v>
      </c>
      <c r="C136" s="39">
        <v>0.183400363446287</v>
      </c>
    </row>
    <row r="137">
      <c r="A137" s="39">
        <v>29.2458193302154</v>
      </c>
      <c r="B137" s="39">
        <v>94.7480812072753</v>
      </c>
      <c r="C137" s="39">
        <v>0.235864983708393</v>
      </c>
    </row>
    <row r="138">
      <c r="A138" s="39">
        <v>123.796517372131</v>
      </c>
      <c r="B138" s="39">
        <v>675.035143852233</v>
      </c>
      <c r="C138" s="39">
        <v>0.154971971419346</v>
      </c>
    </row>
    <row r="139">
      <c r="A139" s="39">
        <v>84.1352522373199</v>
      </c>
      <c r="B139" s="39">
        <v>317.231082677841</v>
      </c>
      <c r="C139" s="39">
        <v>0.209622095622703</v>
      </c>
    </row>
    <row r="140">
      <c r="A140" s="39">
        <v>6.81363725662231</v>
      </c>
      <c r="B140" s="39">
        <v>2533.20607113838</v>
      </c>
      <c r="C140" s="39">
        <v>0.00268251353881334</v>
      </c>
    </row>
    <row r="141">
      <c r="A141" s="39">
        <v>118.273048400878</v>
      </c>
      <c r="B141" s="39">
        <v>458.807665348053</v>
      </c>
      <c r="C141" s="39">
        <v>0.204950617102645</v>
      </c>
    </row>
    <row r="142">
      <c r="A142" s="39">
        <v>91.6088049411773</v>
      </c>
      <c r="B142" s="39">
        <v>273.808368682861</v>
      </c>
      <c r="C142" s="39">
        <v>0.250696495823235</v>
      </c>
    </row>
    <row r="143">
      <c r="A143" s="39">
        <v>4.9664134979248</v>
      </c>
      <c r="B143" s="39">
        <v>912.061464786529</v>
      </c>
      <c r="C143" s="39">
        <v>0.00541577155453093</v>
      </c>
    </row>
    <row r="144">
      <c r="A144" s="39">
        <v>163.216157674789</v>
      </c>
      <c r="B144" s="39">
        <v>598.572719097137</v>
      </c>
      <c r="C144" s="39">
        <v>0.214253794786839</v>
      </c>
    </row>
    <row r="145">
      <c r="A145" s="39">
        <v>144.371531009674</v>
      </c>
      <c r="B145" s="39">
        <v>309.196725130081</v>
      </c>
      <c r="C145" s="39">
        <v>0.31830166475581</v>
      </c>
    </row>
    <row r="146">
      <c r="A146" s="39">
        <v>6.0885784626007</v>
      </c>
      <c r="B146" s="39">
        <v>2288.59676504135</v>
      </c>
      <c r="C146" s="39">
        <v>0.00265333915163441</v>
      </c>
    </row>
    <row r="147">
      <c r="A147" s="39">
        <v>295.788358688354</v>
      </c>
      <c r="B147" s="39">
        <v>1037.19027566909</v>
      </c>
      <c r="C147" s="39">
        <v>0.2219002998731</v>
      </c>
    </row>
    <row r="148">
      <c r="A148" s="39">
        <v>66.889134645462</v>
      </c>
      <c r="B148" s="39">
        <v>241.520901918411</v>
      </c>
      <c r="C148" s="39">
        <v>0.216883780407091</v>
      </c>
    </row>
    <row r="149">
      <c r="A149" s="39">
        <v>52.6887068748474</v>
      </c>
      <c r="B149" s="39">
        <v>188.527115583419</v>
      </c>
      <c r="C149" s="39">
        <v>0.218429729600192</v>
      </c>
    </row>
    <row r="150">
      <c r="A150" s="39">
        <v>80.4196486473083</v>
      </c>
      <c r="B150" s="39">
        <v>426.576135158538</v>
      </c>
      <c r="C150" s="39">
        <v>0.158619955463189</v>
      </c>
    </row>
    <row r="151">
      <c r="A151" s="39">
        <v>79.2409749031066</v>
      </c>
      <c r="B151" s="39">
        <v>358.86759185791</v>
      </c>
      <c r="C151" s="39">
        <v>0.180870635534346</v>
      </c>
    </row>
    <row r="152">
      <c r="A152" s="39">
        <v>74.8663835525512</v>
      </c>
      <c r="B152" s="39">
        <v>306.51301074028</v>
      </c>
      <c r="C152" s="39">
        <v>0.196304217461385</v>
      </c>
    </row>
    <row r="153">
      <c r="A153" s="39">
        <v>82.3531110286712</v>
      </c>
      <c r="B153" s="39">
        <v>348.166065692901</v>
      </c>
      <c r="C153" s="39">
        <v>0.191287904189993</v>
      </c>
    </row>
    <row r="154">
      <c r="A154" s="39">
        <v>62.0724205970764</v>
      </c>
      <c r="B154" s="39">
        <v>273.987824678421</v>
      </c>
      <c r="C154" s="39">
        <v>0.18470622892687</v>
      </c>
    </row>
    <row r="155">
      <c r="A155" s="39">
        <v>67.4212043285369</v>
      </c>
      <c r="B155" s="39">
        <v>274.888383865356</v>
      </c>
      <c r="C155" s="39">
        <v>0.196959730763801</v>
      </c>
    </row>
    <row r="156">
      <c r="A156" s="39">
        <v>68.4937415122985</v>
      </c>
      <c r="B156" s="39">
        <v>277.785296678543</v>
      </c>
      <c r="C156" s="39">
        <v>0.197799271564772</v>
      </c>
    </row>
    <row r="157">
      <c r="A157" s="39">
        <v>6.21319561516</v>
      </c>
      <c r="B157" s="39">
        <v>289.230952739715</v>
      </c>
      <c r="C157" s="39">
        <v>0.0210300175168707</v>
      </c>
    </row>
    <row r="158">
      <c r="A158" s="39">
        <v>6.36144638061523</v>
      </c>
      <c r="B158" s="39">
        <v>228.865800857543</v>
      </c>
      <c r="C158" s="39">
        <v>0.0270438329543281</v>
      </c>
    </row>
    <row r="159">
      <c r="A159" s="39">
        <v>6.32654285430908</v>
      </c>
      <c r="B159" s="39">
        <v>296.606390953063</v>
      </c>
      <c r="C159" s="39">
        <v>0.0208843019304463</v>
      </c>
    </row>
    <row r="160">
      <c r="A160" s="39">
        <v>6.31838226318359</v>
      </c>
      <c r="B160" s="39">
        <v>310.901792287826</v>
      </c>
      <c r="C160" s="39">
        <v>0.0199179710815258</v>
      </c>
    </row>
    <row r="161">
      <c r="A161" s="39">
        <v>6.22063946723938</v>
      </c>
      <c r="B161" s="39">
        <v>328.433459997177</v>
      </c>
      <c r="C161" s="39">
        <v>0.0185882661446399</v>
      </c>
    </row>
    <row r="162">
      <c r="A162" s="39">
        <v>6.22929573059082</v>
      </c>
      <c r="B162" s="39">
        <v>219.578344106674</v>
      </c>
      <c r="C162" s="39">
        <v>0.0275867359274475</v>
      </c>
    </row>
    <row r="163">
      <c r="A163" s="39">
        <v>6.2183346748352</v>
      </c>
      <c r="B163" s="39">
        <v>252.56691789627</v>
      </c>
      <c r="C163" s="39">
        <v>0.0240289375575086</v>
      </c>
    </row>
    <row r="164">
      <c r="A164" s="39">
        <v>49.7777647972106</v>
      </c>
      <c r="B164" s="39">
        <v>230.586263418197</v>
      </c>
      <c r="C164" s="39">
        <v>0.177546902554009</v>
      </c>
    </row>
    <row r="165">
      <c r="A165" s="39">
        <v>111.692302703857</v>
      </c>
      <c r="B165" s="39">
        <v>383.608218669891</v>
      </c>
      <c r="C165" s="39">
        <v>0.225504108887411</v>
      </c>
    </row>
    <row r="166">
      <c r="A166" s="39">
        <v>33.841613292694</v>
      </c>
      <c r="B166" s="39">
        <v>111.143375158309</v>
      </c>
      <c r="C166" s="39">
        <v>0.233414601430481</v>
      </c>
    </row>
    <row r="167">
      <c r="A167" s="39">
        <v>87.2284407615661</v>
      </c>
      <c r="B167" s="39">
        <v>402.945843219757</v>
      </c>
      <c r="C167" s="39">
        <v>0.177953931106042</v>
      </c>
    </row>
    <row r="168">
      <c r="A168" s="39">
        <v>25.2534921169281</v>
      </c>
      <c r="B168" s="39">
        <v>89.5279102325439</v>
      </c>
      <c r="C168" s="39">
        <v>0.220013796660537</v>
      </c>
    </row>
    <row r="169">
      <c r="A169" s="39">
        <v>184.726880311965</v>
      </c>
      <c r="B169" s="39">
        <v>1042.07582664489</v>
      </c>
      <c r="C169" s="39">
        <v>0.150575866245183</v>
      </c>
    </row>
    <row r="170">
      <c r="A170" s="39">
        <v>41.4952111244201</v>
      </c>
      <c r="B170" s="39">
        <v>194.29552578926</v>
      </c>
      <c r="C170" s="39">
        <v>0.175983211501692</v>
      </c>
    </row>
    <row r="171">
      <c r="A171" s="39">
        <v>209.48473906517</v>
      </c>
      <c r="B171" s="39">
        <v>1559.30641984939</v>
      </c>
      <c r="C171" s="39">
        <v>0.118433845629193</v>
      </c>
    </row>
    <row r="172">
      <c r="A172" s="39">
        <v>74.1627178192138</v>
      </c>
      <c r="B172" s="39">
        <v>241.313074111938</v>
      </c>
      <c r="C172" s="39">
        <v>0.235082119503479</v>
      </c>
    </row>
    <row r="173">
      <c r="A173" s="39">
        <v>51.2084007263183</v>
      </c>
      <c r="B173" s="39">
        <v>194.090665102005</v>
      </c>
      <c r="C173" s="39">
        <v>0.208759053172087</v>
      </c>
    </row>
    <row r="174">
      <c r="A174" s="39">
        <v>116.265362739562</v>
      </c>
      <c r="B174" s="39">
        <v>916.166719198226</v>
      </c>
      <c r="C174" s="39">
        <v>0.11261308591006</v>
      </c>
    </row>
    <row r="175">
      <c r="A175" s="39">
        <v>28.8615837097167</v>
      </c>
      <c r="B175" s="39">
        <v>100.448585987091</v>
      </c>
      <c r="C175" s="39">
        <v>0.223196549640204</v>
      </c>
    </row>
    <row r="176">
      <c r="A176" s="39">
        <v>196.734389066696</v>
      </c>
      <c r="B176" s="39">
        <v>566.246645450592</v>
      </c>
      <c r="C176" s="39">
        <v>0.257849645228944</v>
      </c>
    </row>
    <row r="177">
      <c r="A177" s="39">
        <v>213.204667329788</v>
      </c>
      <c r="B177" s="39">
        <v>1419.37207245826</v>
      </c>
      <c r="C177" s="39">
        <v>0.130593963599816</v>
      </c>
    </row>
    <row r="178">
      <c r="A178" s="39">
        <v>44.0009627342224</v>
      </c>
      <c r="B178" s="39">
        <v>157.880479097366</v>
      </c>
      <c r="C178" s="39">
        <v>0.217954470381326</v>
      </c>
    </row>
    <row r="179">
      <c r="A179" s="39">
        <v>44.6310658454895</v>
      </c>
      <c r="B179" s="39">
        <v>147.35332250595</v>
      </c>
      <c r="C179" s="39">
        <v>0.232472370429356</v>
      </c>
    </row>
    <row r="180">
      <c r="A180" s="39">
        <v>75.7062244415283</v>
      </c>
      <c r="B180" s="39">
        <v>233.230684041976</v>
      </c>
      <c r="C180" s="39">
        <v>0.245053997637094</v>
      </c>
    </row>
    <row r="181">
      <c r="A181" s="39">
        <v>69.85613489151</v>
      </c>
      <c r="B181" s="39">
        <v>296.445053577423</v>
      </c>
      <c r="C181" s="39">
        <v>0.190706820208514</v>
      </c>
    </row>
    <row r="182">
      <c r="A182" s="39">
        <v>25.5762627124786</v>
      </c>
      <c r="B182" s="39">
        <v>87.3350014686584</v>
      </c>
      <c r="C182" s="39">
        <v>0.226516485294577</v>
      </c>
    </row>
    <row r="183">
      <c r="A183" s="39">
        <v>44.8150537014007</v>
      </c>
      <c r="B183" s="39">
        <v>150.212586402893</v>
      </c>
      <c r="C183" s="39">
        <v>0.229788217082641</v>
      </c>
    </row>
    <row r="184">
      <c r="A184" s="39">
        <v>110.237154483795</v>
      </c>
      <c r="B184" s="39">
        <v>508.556759357452</v>
      </c>
      <c r="C184" s="39">
        <v>0.178148414226447</v>
      </c>
    </row>
    <row r="185">
      <c r="A185" s="39">
        <v>42.4551377296447</v>
      </c>
      <c r="B185" s="39">
        <v>144.766331195831</v>
      </c>
      <c r="C185" s="39">
        <v>0.226764259319769</v>
      </c>
    </row>
    <row r="186">
      <c r="A186" s="39">
        <v>50.7267622947692</v>
      </c>
      <c r="B186" s="39">
        <v>89.2545464038848</v>
      </c>
      <c r="C186" s="39">
        <v>0.362382397809779</v>
      </c>
    </row>
    <row r="187">
      <c r="A187" s="39">
        <v>25.3275167942047</v>
      </c>
      <c r="B187" s="39">
        <v>99.1487951278686</v>
      </c>
      <c r="C187" s="39">
        <v>0.203472583683718</v>
      </c>
    </row>
    <row r="188">
      <c r="A188" s="39">
        <v>17.8462579250335</v>
      </c>
      <c r="B188" s="39">
        <v>67.4535412788391</v>
      </c>
      <c r="C188" s="39">
        <v>0.209218053167742</v>
      </c>
    </row>
    <row r="189">
      <c r="A189" s="39">
        <v>42.8841621875762</v>
      </c>
      <c r="B189" s="39">
        <v>150.308844566345</v>
      </c>
      <c r="C189" s="39">
        <v>0.221975748025909</v>
      </c>
    </row>
    <row r="190">
      <c r="A190" s="39">
        <v>83.6337184906005</v>
      </c>
      <c r="B190" s="39">
        <v>260.924052476882</v>
      </c>
      <c r="C190" s="39">
        <v>0.242727709364283</v>
      </c>
    </row>
    <row r="191">
      <c r="A191" s="39">
        <v>43.6708507537841</v>
      </c>
      <c r="B191" s="39">
        <v>153.833314895629</v>
      </c>
      <c r="C191" s="39">
        <v>0.221113567960401</v>
      </c>
    </row>
    <row r="192">
      <c r="A192" s="39">
        <v>2.44385075569152</v>
      </c>
      <c r="B192" s="39">
        <v>1178.08267188072</v>
      </c>
      <c r="C192" s="39">
        <v>0.0020701362560104</v>
      </c>
    </row>
    <row r="193">
      <c r="A193" s="39">
        <v>29.0344212055206</v>
      </c>
      <c r="B193" s="39">
        <v>101.973198413848</v>
      </c>
      <c r="C193" s="39">
        <v>0.221623912333324</v>
      </c>
    </row>
    <row r="194">
      <c r="A194" s="39">
        <v>100.769684553146</v>
      </c>
      <c r="B194" s="39">
        <v>296.745900154113</v>
      </c>
      <c r="C194" s="39">
        <v>0.253498701509666</v>
      </c>
    </row>
    <row r="195">
      <c r="A195" s="39">
        <v>84.7638304233551</v>
      </c>
      <c r="B195" s="39">
        <v>346.369516611099</v>
      </c>
      <c r="C195" s="39">
        <v>0.19660699179593</v>
      </c>
    </row>
    <row r="196">
      <c r="A196" s="39">
        <v>56.1060273647308</v>
      </c>
      <c r="B196" s="39">
        <v>188.247420072555</v>
      </c>
      <c r="C196" s="39">
        <v>0.229610132180068</v>
      </c>
    </row>
    <row r="197">
      <c r="A197" s="39">
        <v>41.9195940494537</v>
      </c>
      <c r="B197" s="39">
        <v>179.495418071746</v>
      </c>
      <c r="C197" s="39">
        <v>0.18932588918816</v>
      </c>
    </row>
    <row r="198">
      <c r="A198" s="39">
        <v>88.9869239330291</v>
      </c>
      <c r="B198" s="39">
        <v>326.529816150665</v>
      </c>
      <c r="C198" s="39">
        <v>0.214159660366764</v>
      </c>
    </row>
    <row r="199">
      <c r="A199" s="39">
        <v>128.509625911712</v>
      </c>
      <c r="B199" s="39">
        <v>2354.3798174858</v>
      </c>
      <c r="C199" s="39">
        <v>0.051758094285448</v>
      </c>
    </row>
    <row r="200">
      <c r="A200" s="39">
        <v>136.701973438262</v>
      </c>
      <c r="B200" s="39">
        <v>2347.55965948104</v>
      </c>
      <c r="C200" s="39">
        <v>0.0550272047141916</v>
      </c>
    </row>
    <row r="201">
      <c r="A201" s="39">
        <v>86.7766647338867</v>
      </c>
      <c r="B201" s="39">
        <v>1311.2812359333</v>
      </c>
      <c r="C201" s="39">
        <v>0.0620694355308707</v>
      </c>
    </row>
    <row r="202">
      <c r="A202" s="39">
        <v>593.624380588531</v>
      </c>
      <c r="B202" s="39">
        <v>1467.36249780654</v>
      </c>
      <c r="C202" s="39">
        <v>0.288029189710705</v>
      </c>
    </row>
    <row r="203">
      <c r="A203" s="39">
        <v>597.693163156509</v>
      </c>
      <c r="B203" s="39">
        <v>5530.27990698814</v>
      </c>
      <c r="C203" s="39">
        <v>0.0975352137346126</v>
      </c>
    </row>
    <row r="204">
      <c r="A204" s="39">
        <v>617.241130113601</v>
      </c>
      <c r="B204" s="39">
        <v>5171.87200093269</v>
      </c>
      <c r="C204" s="39">
        <v>0.106621017095591</v>
      </c>
    </row>
    <row r="205">
      <c r="A205" s="39">
        <v>336.280945062637</v>
      </c>
      <c r="B205" s="39">
        <v>3072.31421804428</v>
      </c>
      <c r="C205" s="39">
        <v>0.098656757101104</v>
      </c>
    </row>
    <row r="206">
      <c r="A206" s="39">
        <v>344.435020685195</v>
      </c>
      <c r="B206" s="39">
        <v>2934.60557436943</v>
      </c>
      <c r="C206" s="39">
        <v>0.105041401806572</v>
      </c>
    </row>
    <row r="207">
      <c r="A207" s="39">
        <v>616.712978601455</v>
      </c>
      <c r="B207" s="39">
        <v>6309.27706861496</v>
      </c>
      <c r="C207" s="39">
        <v>0.0890432955284588</v>
      </c>
    </row>
    <row r="208">
      <c r="A208" s="39">
        <v>948.989557743072</v>
      </c>
      <c r="B208" s="39">
        <v>5012.57453918457</v>
      </c>
      <c r="C208" s="39">
        <v>0.159184660655103</v>
      </c>
    </row>
    <row r="209">
      <c r="A209" s="39">
        <v>642.355309009552</v>
      </c>
      <c r="B209" s="39">
        <v>5034.17917656898</v>
      </c>
      <c r="C209" s="39">
        <v>0.113159765106947</v>
      </c>
    </row>
    <row r="210">
      <c r="A210" s="39">
        <v>704.007847785949</v>
      </c>
      <c r="B210" s="39">
        <v>1365.58923649787</v>
      </c>
      <c r="C210" s="39">
        <v>0.340166621383488</v>
      </c>
    </row>
    <row r="211">
      <c r="A211" s="39">
        <v>366.978383541107</v>
      </c>
      <c r="B211" s="39">
        <v>940.599963903427</v>
      </c>
      <c r="C211" s="39">
        <v>0.280654986569876</v>
      </c>
    </row>
    <row r="212">
      <c r="A212" s="39">
        <v>612.529747009277</v>
      </c>
      <c r="B212" s="39">
        <v>4565.29661130905</v>
      </c>
      <c r="C212" s="39">
        <v>0.118298626609065</v>
      </c>
    </row>
    <row r="213">
      <c r="A213" s="39">
        <v>632.981184959411</v>
      </c>
      <c r="B213" s="39">
        <v>3042.47591114044</v>
      </c>
      <c r="C213" s="39">
        <v>0.172218357719666</v>
      </c>
    </row>
    <row r="214">
      <c r="A214" s="39">
        <v>632.547887325286</v>
      </c>
      <c r="B214" s="39">
        <v>4617.65680789947</v>
      </c>
      <c r="C214" s="39">
        <v>0.120480614384542</v>
      </c>
    </row>
    <row r="215">
      <c r="A215" s="39">
        <v>407.482397079467</v>
      </c>
      <c r="B215" s="39">
        <v>5071.06326889991</v>
      </c>
      <c r="C215" s="39">
        <v>0.074377840748841</v>
      </c>
    </row>
    <row r="216">
      <c r="A216" s="39">
        <v>350.802016019821</v>
      </c>
      <c r="B216" s="39">
        <v>1994.80152297019</v>
      </c>
      <c r="C216" s="39">
        <v>0.14955725048525</v>
      </c>
    </row>
    <row r="217">
      <c r="A217" s="39">
        <v>1384.62053990364</v>
      </c>
      <c r="B217" s="39">
        <v>7861.49458694458</v>
      </c>
      <c r="C217" s="39">
        <v>0.149751600635284</v>
      </c>
    </row>
    <row r="218">
      <c r="A218" s="39">
        <v>1527.55115437507</v>
      </c>
      <c r="B218" s="39">
        <v>7731.25266599655</v>
      </c>
      <c r="C218" s="39">
        <v>0.164983639788769</v>
      </c>
    </row>
    <row r="219">
      <c r="A219" s="39">
        <v>1322.41897463798</v>
      </c>
      <c r="B219" s="39">
        <v>6475.95807600021</v>
      </c>
      <c r="C219" s="39">
        <v>0.169576177972795</v>
      </c>
    </row>
    <row r="220">
      <c r="A220" s="39">
        <v>1562.7550740242</v>
      </c>
      <c r="B220" s="39">
        <v>6764.01596117019</v>
      </c>
      <c r="C220" s="39">
        <v>0.187678401077557</v>
      </c>
    </row>
    <row r="221">
      <c r="A221" s="39">
        <v>274.801185846328</v>
      </c>
      <c r="B221" s="39">
        <v>12891.1653475761</v>
      </c>
      <c r="C221" s="39">
        <v>0.0208720860066545</v>
      </c>
    </row>
    <row r="222">
      <c r="A222" s="39">
        <v>270.613718509674</v>
      </c>
      <c r="B222" s="39">
        <v>9864.10236263275</v>
      </c>
      <c r="C222" s="39">
        <v>0.0267016575839951</v>
      </c>
    </row>
    <row r="223">
      <c r="A223" s="39">
        <v>272.035625219345</v>
      </c>
      <c r="B223" s="39">
        <v>8604.93649029731</v>
      </c>
      <c r="C223" s="39">
        <v>0.0306450917812207</v>
      </c>
    </row>
    <row r="224">
      <c r="A224" s="39">
        <v>269.857759714126</v>
      </c>
      <c r="B224" s="39">
        <v>8135.28898286819</v>
      </c>
      <c r="C224" s="39">
        <v>0.0321062520356685</v>
      </c>
    </row>
    <row r="225">
      <c r="A225" s="39">
        <v>266.872611522674</v>
      </c>
      <c r="B225" s="39">
        <v>11984.587105751</v>
      </c>
      <c r="C225" s="39">
        <v>0.0217829236418581</v>
      </c>
    </row>
    <row r="226">
      <c r="A226" s="39">
        <v>393.598884105682</v>
      </c>
      <c r="B226" s="39">
        <v>3307.14474272727</v>
      </c>
      <c r="C226" s="39">
        <v>0.10635670119157</v>
      </c>
    </row>
    <row r="227">
      <c r="A227" s="39">
        <v>418.185739278793</v>
      </c>
      <c r="B227" s="39">
        <v>2196.37841057777</v>
      </c>
      <c r="C227" s="39">
        <v>0.159944723215811</v>
      </c>
    </row>
    <row r="228">
      <c r="A228" s="39">
        <v>263.716130256652</v>
      </c>
      <c r="B228" s="39">
        <v>1503.56923389434</v>
      </c>
      <c r="C228" s="39">
        <v>0.149221023161328</v>
      </c>
    </row>
    <row r="229">
      <c r="A229" s="39">
        <v>261.360678195953</v>
      </c>
      <c r="B229" s="39">
        <v>1467.45049381256</v>
      </c>
      <c r="C229" s="39">
        <v>0.151179424582447</v>
      </c>
    </row>
    <row r="230">
      <c r="A230" s="39">
        <v>280.252074241638</v>
      </c>
      <c r="B230" s="39">
        <v>1650.73885989189</v>
      </c>
      <c r="C230" s="39">
        <v>0.145133811499427</v>
      </c>
    </row>
    <row r="231">
      <c r="A231" s="39">
        <v>435.297212362289</v>
      </c>
      <c r="B231" s="39">
        <v>3430.57932043075</v>
      </c>
      <c r="C231" s="39">
        <v>0.11259987448378</v>
      </c>
    </row>
    <row r="232">
      <c r="A232" s="39">
        <v>395.332933664321</v>
      </c>
      <c r="B232" s="39">
        <v>1280.7974846363</v>
      </c>
      <c r="C232" s="39">
        <v>0.235860485167458</v>
      </c>
    </row>
    <row r="233">
      <c r="A233" s="39">
        <v>308.162435770034</v>
      </c>
      <c r="B233" s="39">
        <v>2536.21625685691</v>
      </c>
      <c r="C233" s="39">
        <v>0.108340860719016</v>
      </c>
    </row>
    <row r="234">
      <c r="A234" s="39">
        <v>395.906264305114</v>
      </c>
      <c r="B234" s="39">
        <v>2995.60512733459</v>
      </c>
      <c r="C234" s="39">
        <v>0.116734463956408</v>
      </c>
    </row>
    <row r="235">
      <c r="A235" s="39">
        <v>393.640891551971</v>
      </c>
      <c r="B235" s="39">
        <v>1317.86210632324</v>
      </c>
      <c r="C235" s="39">
        <v>0.229997196639834</v>
      </c>
    </row>
    <row r="236">
      <c r="A236" s="39">
        <v>424.923535346984</v>
      </c>
      <c r="B236" s="39">
        <v>1302.97803616523</v>
      </c>
      <c r="C236" s="39">
        <v>0.245918831461621</v>
      </c>
    </row>
    <row r="237">
      <c r="A237" s="39">
        <v>240.350540399551</v>
      </c>
      <c r="B237" s="39">
        <v>663.005465507507</v>
      </c>
      <c r="C237" s="39">
        <v>0.266064031044123</v>
      </c>
    </row>
    <row r="238">
      <c r="A238" s="39">
        <v>395.767009019851</v>
      </c>
      <c r="B238" s="39">
        <v>2108.57897377014</v>
      </c>
      <c r="C238" s="39">
        <v>0.158032081724963</v>
      </c>
    </row>
    <row r="239">
      <c r="A239" s="39">
        <v>388.522674322128</v>
      </c>
      <c r="B239" s="39">
        <v>2109.63911819458</v>
      </c>
      <c r="C239" s="39">
        <v>0.155523423457181</v>
      </c>
    </row>
    <row r="240">
      <c r="A240" s="39">
        <v>953.377523899078</v>
      </c>
      <c r="B240" s="39">
        <v>881.204497814178</v>
      </c>
      <c r="C240" s="39">
        <v>0.519670155171775</v>
      </c>
    </row>
    <row r="241">
      <c r="A241" s="39">
        <v>396.133049249649</v>
      </c>
      <c r="B241" s="39">
        <v>3091.40891528129</v>
      </c>
      <c r="C241" s="39">
        <v>0.113585170667022</v>
      </c>
    </row>
    <row r="242">
      <c r="A242" s="39">
        <v>221.808577775955</v>
      </c>
      <c r="B242" s="39">
        <v>802.175210952758</v>
      </c>
      <c r="C242" s="39">
        <v>0.216613368509801</v>
      </c>
    </row>
    <row r="243">
      <c r="A243" s="39">
        <v>394.734442949295</v>
      </c>
      <c r="B243" s="39">
        <v>3140.86904406547</v>
      </c>
      <c r="C243" s="39">
        <v>0.111645563310206</v>
      </c>
    </row>
    <row r="244">
      <c r="A244" s="39">
        <v>251.193923234939</v>
      </c>
      <c r="B244" s="39">
        <v>657.785844326019</v>
      </c>
      <c r="C244" s="39">
        <v>0.276347100561942</v>
      </c>
    </row>
    <row r="245">
      <c r="A245" s="39">
        <v>397.139153003692</v>
      </c>
      <c r="B245" s="39">
        <v>1317.70516848564</v>
      </c>
      <c r="C245" s="39">
        <v>0.231589041656433</v>
      </c>
    </row>
    <row r="246">
      <c r="A246" s="39">
        <v>392.655066013336</v>
      </c>
      <c r="B246" s="39">
        <v>4328.84478354454</v>
      </c>
      <c r="C246" s="39">
        <v>0.0831632062955809</v>
      </c>
    </row>
    <row r="247">
      <c r="A247" s="39">
        <v>393.55309510231</v>
      </c>
      <c r="B247" s="39">
        <v>3837.90843057632</v>
      </c>
      <c r="C247" s="39">
        <v>0.0930064217089136</v>
      </c>
    </row>
    <row r="248">
      <c r="A248" s="39">
        <v>886.006091356277</v>
      </c>
      <c r="B248" s="39">
        <v>2385.90138959884</v>
      </c>
      <c r="C248" s="39">
        <v>0.270791914659407</v>
      </c>
    </row>
    <row r="249">
      <c r="A249" s="39">
        <v>396.615818500518</v>
      </c>
      <c r="B249" s="39">
        <v>4381.6368522644</v>
      </c>
      <c r="C249" s="39">
        <v>0.0830043628557271</v>
      </c>
    </row>
    <row r="250">
      <c r="A250" s="39">
        <v>395.398312807083</v>
      </c>
      <c r="B250" s="39">
        <v>2260.86359739303</v>
      </c>
      <c r="C250" s="39">
        <v>0.148855167966962</v>
      </c>
    </row>
    <row r="251">
      <c r="A251" s="39">
        <v>94.1599173545837</v>
      </c>
      <c r="B251" s="39">
        <v>4269.02933120727</v>
      </c>
      <c r="C251" s="39">
        <v>0.0215805256179569</v>
      </c>
    </row>
    <row r="252">
      <c r="A252" s="39">
        <v>91.0631728172302</v>
      </c>
      <c r="B252" s="39">
        <v>3787.56668162345</v>
      </c>
      <c r="C252" s="39">
        <v>0.0234781807583342</v>
      </c>
    </row>
    <row r="253">
      <c r="A253" s="39">
        <v>93.4056477546691</v>
      </c>
      <c r="B253" s="39">
        <v>1227.59477114677</v>
      </c>
      <c r="C253" s="39">
        <v>0.0707082650528954</v>
      </c>
    </row>
    <row r="254">
      <c r="A254" s="39">
        <v>93.3044950962066</v>
      </c>
      <c r="B254" s="39">
        <v>3215.66803956031</v>
      </c>
      <c r="C254" s="39">
        <v>0.0281974220453575</v>
      </c>
    </row>
    <row r="255">
      <c r="A255" s="39">
        <v>91.9257369041442</v>
      </c>
      <c r="B255" s="39">
        <v>1245.83759665489</v>
      </c>
      <c r="C255" s="39">
        <v>0.0687159937771515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170</v>
      </c>
      <c r="B1" s="39" t="s">
        <v>171</v>
      </c>
      <c r="C1" s="39" t="s">
        <v>172</v>
      </c>
    </row>
    <row r="2">
      <c r="A2" s="39">
        <v>9.07306599617004</v>
      </c>
      <c r="B2" s="39">
        <v>68.5126688480377</v>
      </c>
      <c r="C2" s="39">
        <v>0.116942451010985</v>
      </c>
    </row>
    <row r="3">
      <c r="A3" s="39">
        <v>7.75930833816528</v>
      </c>
      <c r="B3" s="39">
        <v>101.796579837799</v>
      </c>
      <c r="C3" s="39">
        <v>0.0708251146273634</v>
      </c>
    </row>
    <row r="4">
      <c r="A4" s="39">
        <v>3.84374356269836</v>
      </c>
      <c r="B4" s="39">
        <v>82.8004379272461</v>
      </c>
      <c r="C4" s="39">
        <v>0.0443623968349733</v>
      </c>
    </row>
    <row r="5">
      <c r="A5" s="39">
        <v>14.965338230133</v>
      </c>
      <c r="B5" s="39">
        <v>207.332728385925</v>
      </c>
      <c r="C5" s="39">
        <v>0.0673210453781427</v>
      </c>
    </row>
    <row r="6">
      <c r="A6" s="39">
        <v>11.2506778240203</v>
      </c>
      <c r="B6" s="39">
        <v>160.055853128433</v>
      </c>
      <c r="C6" s="39">
        <v>0.0656757086928754</v>
      </c>
    </row>
    <row r="7">
      <c r="A7" s="39">
        <v>40.7137062549591</v>
      </c>
      <c r="B7" s="39">
        <v>358.380421876907</v>
      </c>
      <c r="C7" s="39">
        <v>0.102015297607953</v>
      </c>
    </row>
    <row r="8">
      <c r="A8" s="39">
        <v>7.40443468093872</v>
      </c>
      <c r="B8" s="39">
        <v>192.773761510849</v>
      </c>
      <c r="C8" s="39">
        <v>0.0369892167169127</v>
      </c>
    </row>
    <row r="9">
      <c r="A9" s="39">
        <v>4.68646001815795</v>
      </c>
      <c r="B9" s="39">
        <v>123.496364593505</v>
      </c>
      <c r="C9" s="39">
        <v>0.0365607485429956</v>
      </c>
    </row>
    <row r="10">
      <c r="A10" s="39">
        <v>5.55981469154357</v>
      </c>
      <c r="B10" s="39">
        <v>153.33616232872</v>
      </c>
      <c r="C10" s="39">
        <v>0.0349902797780371</v>
      </c>
    </row>
    <row r="11">
      <c r="A11" s="39">
        <v>7.12940788269043</v>
      </c>
      <c r="B11" s="39">
        <v>2304.88600206375</v>
      </c>
      <c r="C11" s="39">
        <v>0.00308363337546075</v>
      </c>
    </row>
    <row r="12">
      <c r="A12" s="39">
        <v>5.6279273033142</v>
      </c>
      <c r="B12" s="39">
        <v>528.295215845108</v>
      </c>
      <c r="C12" s="39">
        <v>0.0105407067956028</v>
      </c>
    </row>
    <row r="13">
      <c r="A13" s="39">
        <v>17.5969226360321</v>
      </c>
      <c r="B13" s="39">
        <v>1189.6586151123</v>
      </c>
      <c r="C13" s="39">
        <v>0.0145759717688703</v>
      </c>
    </row>
    <row r="14">
      <c r="A14" s="39">
        <v>10.7140243053436</v>
      </c>
      <c r="B14" s="39">
        <v>674.998116493225</v>
      </c>
      <c r="C14" s="39">
        <v>0.0156246676526191</v>
      </c>
    </row>
    <row r="15">
      <c r="A15" s="39">
        <v>9.71439504623413</v>
      </c>
      <c r="B15" s="39">
        <v>482.883790254592</v>
      </c>
      <c r="C15" s="39">
        <v>0.019720728447876</v>
      </c>
    </row>
    <row r="16">
      <c r="A16" s="39">
        <v>69.7662348747253</v>
      </c>
      <c r="B16" s="39">
        <v>2187.7952029705</v>
      </c>
      <c r="C16" s="39">
        <v>0.0309033604601764</v>
      </c>
    </row>
    <row r="17">
      <c r="A17" s="39">
        <v>362.789816856384</v>
      </c>
      <c r="B17" s="39">
        <v>1117.57220292091</v>
      </c>
      <c r="C17" s="39">
        <v>0.245068308974153</v>
      </c>
    </row>
    <row r="18">
      <c r="A18" s="39">
        <v>74.7564077377319</v>
      </c>
      <c r="B18" s="39">
        <v>1377.22225904464</v>
      </c>
      <c r="C18" s="39">
        <v>0.0514858857419675</v>
      </c>
    </row>
    <row r="19">
      <c r="A19" s="39">
        <v>1978.17959928512</v>
      </c>
      <c r="B19" s="39">
        <v>8518.50813031196</v>
      </c>
      <c r="C19" s="39">
        <v>0.188457506810203</v>
      </c>
    </row>
    <row r="20">
      <c r="A20" s="39">
        <v>72.7428686618805</v>
      </c>
      <c r="B20" s="39">
        <v>8013.79822897911</v>
      </c>
      <c r="C20" s="39">
        <v>0.00899554800792406</v>
      </c>
    </row>
    <row r="21">
      <c r="A21" s="39">
        <v>104.258387565612</v>
      </c>
      <c r="B21" s="39">
        <v>1356.11122965812</v>
      </c>
      <c r="C21" s="39">
        <v>0.0713917807765783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I1" s="4" t="s">
        <v>5</v>
      </c>
      <c r="L1" s="29" t="s">
        <v>6</v>
      </c>
    </row>
    <row r="2">
      <c r="E2" s="7" t="s">
        <v>39</v>
      </c>
      <c r="F2" s="7" t="s">
        <v>40</v>
      </c>
      <c r="G2" s="7" t="s">
        <v>41</v>
      </c>
      <c r="H2" s="7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</row>
    <row r="3">
      <c r="A3" s="10" t="s">
        <v>16</v>
      </c>
      <c r="B3" s="10" t="s">
        <v>17</v>
      </c>
      <c r="C3" s="10">
        <v>1.0</v>
      </c>
      <c r="D3" s="30">
        <v>2.0</v>
      </c>
      <c r="E3" s="31">
        <v>33.67</v>
      </c>
      <c r="F3" s="31">
        <v>84.67</v>
      </c>
      <c r="G3" s="31">
        <v>51.0</v>
      </c>
      <c r="H3" s="32">
        <v>1.51485151494791</v>
      </c>
      <c r="I3" s="32">
        <v>7.51287031173706</v>
      </c>
      <c r="J3" s="32">
        <v>116.740446090698</v>
      </c>
      <c r="K3" s="32">
        <v>15.5387277094773</v>
      </c>
      <c r="L3" s="32">
        <v>1561.203125</v>
      </c>
      <c r="M3" s="32">
        <v>1561.203125</v>
      </c>
      <c r="N3" s="32">
        <v>1.0</v>
      </c>
    </row>
    <row r="4">
      <c r="C4" s="10">
        <v>2.0</v>
      </c>
      <c r="D4" s="30">
        <v>1.0</v>
      </c>
      <c r="E4" s="31">
        <v>39.0</v>
      </c>
      <c r="F4" s="31">
        <v>80.67</v>
      </c>
      <c r="G4" s="31">
        <v>41.67</v>
      </c>
      <c r="H4" s="32">
        <v>1.06837615850801</v>
      </c>
      <c r="I4" s="32">
        <v>5.12937307357788</v>
      </c>
      <c r="J4" s="32">
        <v>15.6188759803771</v>
      </c>
      <c r="K4" s="32">
        <v>3.04498732229718</v>
      </c>
      <c r="L4" s="32">
        <v>1561.203125</v>
      </c>
      <c r="M4" s="32">
        <v>1561.203125</v>
      </c>
      <c r="N4" s="32">
        <v>1.0</v>
      </c>
    </row>
    <row r="5">
      <c r="C5" s="10">
        <v>3.0</v>
      </c>
      <c r="D5" s="30">
        <v>1.0</v>
      </c>
      <c r="E5" s="31">
        <v>51.33</v>
      </c>
      <c r="F5" s="31">
        <v>82.67</v>
      </c>
      <c r="G5" s="31">
        <v>31.33</v>
      </c>
      <c r="H5" s="32">
        <v>0.610389623961253</v>
      </c>
      <c r="I5" s="32">
        <v>7.9061152935028</v>
      </c>
      <c r="J5" s="32">
        <v>35.1241126060485</v>
      </c>
      <c r="K5" s="32">
        <v>4.44265120126863</v>
      </c>
      <c r="L5" s="32">
        <v>1560.703125</v>
      </c>
      <c r="M5" s="32">
        <v>1562.203125</v>
      </c>
      <c r="N5" s="32">
        <v>1.00096110527106</v>
      </c>
    </row>
    <row r="6">
      <c r="C6" s="10">
        <v>4.0</v>
      </c>
      <c r="D6" s="30">
        <v>1.0</v>
      </c>
      <c r="E6" s="31">
        <v>39.0</v>
      </c>
      <c r="F6" s="31">
        <v>78.67</v>
      </c>
      <c r="G6" s="31">
        <v>39.67</v>
      </c>
      <c r="H6" s="32">
        <v>1.01709415425132</v>
      </c>
      <c r="I6" s="32">
        <v>5.33125209808349</v>
      </c>
      <c r="J6" s="32">
        <v>16.8134343624115</v>
      </c>
      <c r="K6" s="32">
        <v>3.15374963574798</v>
      </c>
      <c r="L6" s="32">
        <v>1559.953125</v>
      </c>
      <c r="M6" s="32">
        <v>1560.453125</v>
      </c>
      <c r="N6" s="32">
        <v>1.00032052245159</v>
      </c>
    </row>
    <row r="7">
      <c r="C7" s="10">
        <v>5.0</v>
      </c>
      <c r="D7" s="30">
        <v>1.0</v>
      </c>
      <c r="E7" s="31">
        <v>35.67</v>
      </c>
      <c r="F7" s="31">
        <v>84.67</v>
      </c>
      <c r="G7" s="31">
        <v>49.0</v>
      </c>
      <c r="H7" s="32">
        <v>1.37383193344578</v>
      </c>
      <c r="I7" s="32">
        <v>10.4272773265838</v>
      </c>
      <c r="J7" s="32">
        <v>23.2744014263153</v>
      </c>
      <c r="K7" s="32">
        <v>2.23206889942193</v>
      </c>
      <c r="L7" s="32">
        <v>1565.453125</v>
      </c>
      <c r="M7" s="32">
        <v>1565.453125</v>
      </c>
      <c r="N7" s="32">
        <v>1.0</v>
      </c>
    </row>
    <row r="8">
      <c r="C8" s="5" t="s">
        <v>18</v>
      </c>
    </row>
    <row r="9">
      <c r="C9" s="10" t="s">
        <v>49</v>
      </c>
      <c r="D9" s="31">
        <v>1.1304347826086956</v>
      </c>
      <c r="E9" s="31">
        <v>43.31</v>
      </c>
      <c r="F9" s="31">
        <v>81.04</v>
      </c>
      <c r="G9" s="31">
        <v>37.73</v>
      </c>
      <c r="H9" s="32">
        <v>1.026824219235048</v>
      </c>
      <c r="I9" s="32">
        <v>13.665260418601632</v>
      </c>
      <c r="J9" s="32">
        <v>51.7829628820004</v>
      </c>
      <c r="K9" s="32">
        <v>4.041784979777139</v>
      </c>
      <c r="L9" s="32">
        <v>1505.9114058235775</v>
      </c>
      <c r="M9" s="32">
        <v>1505.238139286737</v>
      </c>
      <c r="N9" s="32">
        <v>0.9994467553951241</v>
      </c>
    </row>
    <row r="10">
      <c r="C10" s="10" t="s">
        <v>50</v>
      </c>
      <c r="D10" s="33">
        <v>1.0</v>
      </c>
      <c r="E10" s="31">
        <v>0.203333333134651</v>
      </c>
      <c r="F10" s="31">
        <v>0.860000014305114</v>
      </c>
      <c r="G10" s="31">
        <v>0.656666681170463</v>
      </c>
      <c r="H10" s="31">
        <v>3.22950827120709</v>
      </c>
      <c r="I10" s="31">
        <v>18.5252895355224</v>
      </c>
      <c r="J10" s="31">
        <v>44.3519804477691</v>
      </c>
      <c r="K10" s="31">
        <v>2.39413156608018</v>
      </c>
      <c r="L10" s="31">
        <v>1580.684125</v>
      </c>
      <c r="M10" s="31">
        <v>1571.75</v>
      </c>
      <c r="N10" s="31">
        <v>0.994347937795604</v>
      </c>
    </row>
    <row r="11">
      <c r="C11" s="10" t="s">
        <v>51</v>
      </c>
      <c r="D11" s="33">
        <v>1.0</v>
      </c>
      <c r="E11" s="31">
        <v>0.853333353996276</v>
      </c>
      <c r="F11" s="31">
        <v>0.846666693687439</v>
      </c>
      <c r="G11" s="31">
        <v>-0.00666666030883789</v>
      </c>
      <c r="H11" s="31">
        <v>-0.00781249236024469</v>
      </c>
      <c r="I11" s="31">
        <v>31.0593736171722</v>
      </c>
      <c r="J11" s="31">
        <v>65.0588016510009</v>
      </c>
      <c r="K11" s="31">
        <v>2.09465916643698</v>
      </c>
      <c r="L11" s="31">
        <v>1554.12291015625</v>
      </c>
      <c r="M11" s="31">
        <v>1552.31683686023</v>
      </c>
      <c r="N11" s="31">
        <v>0.998837882586884</v>
      </c>
    </row>
    <row r="12">
      <c r="B12" s="10" t="s">
        <v>22</v>
      </c>
      <c r="C12" s="10">
        <v>1.0</v>
      </c>
      <c r="D12" s="34">
        <v>2.0</v>
      </c>
      <c r="E12" s="31">
        <v>30.67</v>
      </c>
      <c r="F12" s="31">
        <v>35.67</v>
      </c>
      <c r="G12" s="31">
        <v>5.0</v>
      </c>
      <c r="H12" s="31">
        <v>0.163043416994281</v>
      </c>
      <c r="I12" s="31">
        <v>37.4060325622558</v>
      </c>
      <c r="J12" s="31">
        <v>399.094128131866</v>
      </c>
      <c r="K12" s="31">
        <v>10.6692450600753</v>
      </c>
      <c r="L12" s="31">
        <v>1574.44140625</v>
      </c>
      <c r="M12" s="31">
        <v>1576.44140625</v>
      </c>
      <c r="N12" s="31">
        <v>1.00127029179495</v>
      </c>
    </row>
    <row r="13">
      <c r="C13" s="10">
        <v>2.0</v>
      </c>
      <c r="D13" s="34">
        <v>2.0</v>
      </c>
      <c r="E13" s="31">
        <v>47.0</v>
      </c>
      <c r="F13" s="31">
        <v>47.67</v>
      </c>
      <c r="G13" s="31">
        <v>0.67</v>
      </c>
      <c r="H13" s="31">
        <v>0.0141843836718021</v>
      </c>
      <c r="I13" s="31">
        <v>20.8094913959503</v>
      </c>
      <c r="J13" s="31">
        <v>200.178196191787</v>
      </c>
      <c r="K13" s="31">
        <v>9.61956216915248</v>
      </c>
      <c r="L13" s="31">
        <v>1573.861671875</v>
      </c>
      <c r="M13" s="31">
        <v>1573.453125</v>
      </c>
      <c r="N13" s="31">
        <v>0.999740417546026</v>
      </c>
    </row>
    <row r="14">
      <c r="C14" s="5" t="s">
        <v>18</v>
      </c>
    </row>
    <row r="15">
      <c r="C15" s="10" t="s">
        <v>49</v>
      </c>
      <c r="D15" s="31">
        <v>1.75</v>
      </c>
      <c r="E15" s="31">
        <v>39.54</v>
      </c>
      <c r="F15" s="31">
        <v>36.04</v>
      </c>
      <c r="G15" s="31">
        <v>-3.5</v>
      </c>
      <c r="H15" s="32">
        <v>-0.06815059878404323</v>
      </c>
      <c r="I15" s="32">
        <v>16.139785766601523</v>
      </c>
      <c r="J15" s="32">
        <v>184.5194741487498</v>
      </c>
      <c r="K15" s="32">
        <v>12.155607975988955</v>
      </c>
      <c r="L15" s="32">
        <v>1507.954810952011</v>
      </c>
      <c r="M15" s="32">
        <v>1507.8773909792187</v>
      </c>
      <c r="N15" s="32">
        <v>0.9999416781066855</v>
      </c>
    </row>
    <row r="16">
      <c r="C16" s="10" t="s">
        <v>50</v>
      </c>
      <c r="D16" s="30">
        <v>2.0</v>
      </c>
      <c r="E16" s="31">
        <v>49.67</v>
      </c>
      <c r="F16" s="31">
        <v>47.67</v>
      </c>
      <c r="G16" s="31">
        <v>5.0</v>
      </c>
      <c r="H16" s="32">
        <v>0.163043416994281</v>
      </c>
      <c r="I16" s="32">
        <v>37.4060325622558</v>
      </c>
      <c r="J16" s="32">
        <v>399.094128131866</v>
      </c>
      <c r="K16" s="32">
        <v>18.6605439606967</v>
      </c>
      <c r="L16" s="32">
        <v>1576.94140625</v>
      </c>
      <c r="M16" s="32">
        <v>1576.44140625</v>
      </c>
      <c r="N16" s="32">
        <v>1.00127468782539</v>
      </c>
    </row>
    <row r="17">
      <c r="C17" s="10" t="s">
        <v>51</v>
      </c>
      <c r="D17" s="30">
        <v>1.0</v>
      </c>
      <c r="E17" s="31">
        <v>30.67</v>
      </c>
      <c r="F17" s="31">
        <v>30.67</v>
      </c>
      <c r="G17" s="31">
        <v>-14.0</v>
      </c>
      <c r="H17" s="32">
        <v>-0.281879224029136</v>
      </c>
      <c r="I17" s="32">
        <v>6.89339447021484</v>
      </c>
      <c r="J17" s="32">
        <v>86.6441814899444</v>
      </c>
      <c r="K17" s="32">
        <v>6.83601498973007</v>
      </c>
      <c r="L17" s="32">
        <v>1319.05197610294</v>
      </c>
      <c r="M17" s="32">
        <v>1318.48828125</v>
      </c>
      <c r="N17" s="32">
        <v>0.998256117830947</v>
      </c>
    </row>
    <row r="18">
      <c r="A18" s="10" t="s">
        <v>23</v>
      </c>
      <c r="B18" s="10" t="s">
        <v>24</v>
      </c>
      <c r="C18" s="10">
        <v>1.0</v>
      </c>
      <c r="D18" s="30">
        <v>1.0</v>
      </c>
      <c r="E18" s="31">
        <v>47.67</v>
      </c>
      <c r="F18" s="31">
        <v>87.0</v>
      </c>
      <c r="G18" s="31">
        <v>39.33</v>
      </c>
      <c r="H18" s="32">
        <v>0.825175</v>
      </c>
      <c r="I18" s="32">
        <v>21.52052</v>
      </c>
      <c r="J18" s="32">
        <v>34.75738</v>
      </c>
      <c r="K18" s="32">
        <v>1.615081</v>
      </c>
      <c r="L18" s="32">
        <v>1331.382</v>
      </c>
      <c r="M18" s="32">
        <v>1330.922</v>
      </c>
      <c r="N18" s="32">
        <v>0.999655</v>
      </c>
    </row>
    <row r="19">
      <c r="C19" s="10">
        <v>2.0</v>
      </c>
      <c r="D19" s="30">
        <v>1.0</v>
      </c>
      <c r="E19" s="31">
        <v>48.67</v>
      </c>
      <c r="F19" s="31">
        <v>76.33</v>
      </c>
      <c r="G19" s="31">
        <v>27.67</v>
      </c>
      <c r="H19" s="32">
        <v>0.568493</v>
      </c>
      <c r="I19" s="32">
        <v>18.85041</v>
      </c>
      <c r="J19" s="32">
        <v>36.53745</v>
      </c>
      <c r="K19" s="32">
        <v>1.938284</v>
      </c>
      <c r="L19" s="32">
        <v>1334.842</v>
      </c>
      <c r="M19" s="32">
        <v>1330.297</v>
      </c>
      <c r="N19" s="32">
        <v>0.996595</v>
      </c>
    </row>
    <row r="20">
      <c r="C20" s="10">
        <v>3.0</v>
      </c>
      <c r="D20" s="30">
        <v>1.0</v>
      </c>
      <c r="E20" s="31">
        <v>50.67</v>
      </c>
      <c r="F20" s="31">
        <v>87.33</v>
      </c>
      <c r="G20" s="31">
        <v>36.67</v>
      </c>
      <c r="H20" s="32">
        <v>0.723684</v>
      </c>
      <c r="I20" s="32">
        <v>34.79309</v>
      </c>
      <c r="J20" s="32">
        <v>42.73469</v>
      </c>
      <c r="K20" s="32">
        <v>1.228252</v>
      </c>
      <c r="L20" s="32">
        <v>1330.59</v>
      </c>
      <c r="M20" s="32">
        <v>1330.59</v>
      </c>
      <c r="N20" s="32">
        <v>1.0</v>
      </c>
    </row>
    <row r="21">
      <c r="C21" s="10">
        <v>4.0</v>
      </c>
      <c r="D21" s="30">
        <v>1.0</v>
      </c>
      <c r="E21" s="31">
        <v>47.0</v>
      </c>
      <c r="F21" s="31">
        <v>87.0</v>
      </c>
      <c r="G21" s="31">
        <v>40.0</v>
      </c>
      <c r="H21" s="32">
        <v>0.851064</v>
      </c>
      <c r="I21" s="32">
        <v>9.423427</v>
      </c>
      <c r="J21" s="32">
        <v>19.65529</v>
      </c>
      <c r="K21" s="32">
        <v>2.08579</v>
      </c>
      <c r="L21" s="32">
        <v>1329.84</v>
      </c>
      <c r="M21" s="32">
        <v>1330.59</v>
      </c>
      <c r="N21" s="32">
        <v>1.000564</v>
      </c>
    </row>
    <row r="22">
      <c r="C22" s="10">
        <v>5.0</v>
      </c>
      <c r="D22" s="30">
        <v>3.0</v>
      </c>
      <c r="E22" s="31">
        <v>49.67</v>
      </c>
      <c r="F22" s="31">
        <v>87.0</v>
      </c>
      <c r="G22" s="31">
        <v>37.33</v>
      </c>
      <c r="H22" s="32">
        <v>0.751678</v>
      </c>
      <c r="I22" s="32">
        <v>10.80472</v>
      </c>
      <c r="J22" s="32">
        <v>141.2645</v>
      </c>
      <c r="K22" s="32">
        <v>13.07433</v>
      </c>
      <c r="L22" s="32">
        <v>1331.09</v>
      </c>
      <c r="M22" s="32">
        <v>1330.949</v>
      </c>
      <c r="N22" s="32">
        <v>0.999894</v>
      </c>
    </row>
    <row r="23">
      <c r="C23" s="5" t="s">
        <v>18</v>
      </c>
    </row>
    <row r="24">
      <c r="C24" s="10" t="s">
        <v>49</v>
      </c>
      <c r="D24" s="31">
        <v>1.0985915492957747</v>
      </c>
      <c r="E24" s="31">
        <v>46.97</v>
      </c>
      <c r="F24" s="31">
        <v>83.56</v>
      </c>
      <c r="G24" s="31">
        <v>36.6</v>
      </c>
      <c r="H24" s="32">
        <v>0.6114313650793651</v>
      </c>
      <c r="I24" s="32">
        <v>28.051865661971835</v>
      </c>
      <c r="J24" s="32">
        <v>67.60144778873236</v>
      </c>
      <c r="K24" s="32">
        <v>2.933844140845071</v>
      </c>
      <c r="L24" s="32">
        <v>1336.8544929577472</v>
      </c>
      <c r="M24" s="32">
        <v>1336.1229436619728</v>
      </c>
      <c r="N24" s="32">
        <v>0.9994329154929578</v>
      </c>
    </row>
    <row r="25">
      <c r="C25" s="10" t="s">
        <v>50</v>
      </c>
      <c r="D25" s="30">
        <v>3.0</v>
      </c>
      <c r="E25" s="31">
        <v>87.33</v>
      </c>
      <c r="F25" s="31">
        <v>89.33</v>
      </c>
      <c r="G25" s="31">
        <v>88.33</v>
      </c>
      <c r="H25" s="32">
        <v>0.864286</v>
      </c>
      <c r="I25" s="32">
        <v>130.6602</v>
      </c>
      <c r="J25" s="32">
        <v>310.4356</v>
      </c>
      <c r="K25" s="32">
        <v>16.34776</v>
      </c>
      <c r="L25" s="32">
        <v>1366.004</v>
      </c>
      <c r="M25" s="32">
        <v>1366.004</v>
      </c>
      <c r="N25" s="32">
        <v>1.003715</v>
      </c>
    </row>
    <row r="26">
      <c r="C26" s="10" t="s">
        <v>51</v>
      </c>
      <c r="D26" s="30">
        <v>1.0</v>
      </c>
      <c r="E26" s="31">
        <v>0.0</v>
      </c>
      <c r="F26" s="31">
        <v>60.0</v>
      </c>
      <c r="G26" s="31">
        <v>-1.0</v>
      </c>
      <c r="H26" s="32">
        <v>-0.01145</v>
      </c>
      <c r="I26" s="32">
        <v>3.49745</v>
      </c>
      <c r="J26" s="32">
        <v>9.664973</v>
      </c>
      <c r="K26" s="32">
        <v>1.219972</v>
      </c>
      <c r="L26" s="32">
        <v>1281.216</v>
      </c>
      <c r="M26" s="32">
        <v>1258.488</v>
      </c>
      <c r="N26" s="32">
        <v>0.98226</v>
      </c>
    </row>
    <row r="27">
      <c r="B27" s="10" t="s">
        <v>25</v>
      </c>
      <c r="C27" s="10">
        <v>1.0</v>
      </c>
      <c r="D27" s="34">
        <v>2.0</v>
      </c>
      <c r="E27" s="31">
        <v>50.33</v>
      </c>
      <c r="F27" s="31">
        <v>57.67</v>
      </c>
      <c r="G27" s="31">
        <v>7.33</v>
      </c>
      <c r="H27" s="31">
        <v>0.145695344632479</v>
      </c>
      <c r="I27" s="31">
        <v>8.83032989501953</v>
      </c>
      <c r="J27" s="31">
        <v>77.5857348442077</v>
      </c>
      <c r="K27" s="31">
        <v>8.78627817608122</v>
      </c>
      <c r="L27" s="31">
        <v>1357.63671875</v>
      </c>
      <c r="M27" s="31">
        <v>1357.63671875</v>
      </c>
      <c r="N27" s="31">
        <v>1.0</v>
      </c>
    </row>
    <row r="28">
      <c r="A28" s="10" t="s">
        <v>26</v>
      </c>
      <c r="B28" s="10" t="s">
        <v>27</v>
      </c>
      <c r="C28" s="10">
        <v>1.0</v>
      </c>
      <c r="D28" s="34">
        <v>1.0</v>
      </c>
      <c r="E28" s="31">
        <v>10.0</v>
      </c>
      <c r="F28" s="31">
        <v>68.02</v>
      </c>
      <c r="G28" s="31">
        <v>58.02</v>
      </c>
      <c r="H28" s="32">
        <v>5.80199970600009</v>
      </c>
      <c r="I28" s="32">
        <v>244.449898719787</v>
      </c>
      <c r="J28" s="32">
        <v>317.22017455101</v>
      </c>
      <c r="K28" s="32">
        <v>1.29768994060676</v>
      </c>
      <c r="L28" s="32">
        <v>3619.88375</v>
      </c>
      <c r="M28" s="32">
        <v>2910.359375</v>
      </c>
      <c r="N28" s="32">
        <v>0.803992496996623</v>
      </c>
    </row>
    <row r="29">
      <c r="C29" s="10">
        <v>2.0</v>
      </c>
      <c r="D29" s="34">
        <v>1.0</v>
      </c>
      <c r="E29" s="31">
        <v>10.0</v>
      </c>
      <c r="F29" s="31">
        <v>68.25</v>
      </c>
      <c r="G29" s="31">
        <v>58.25</v>
      </c>
      <c r="H29" s="32">
        <v>5.82499994598329</v>
      </c>
      <c r="I29" s="32">
        <v>255.691905498504</v>
      </c>
      <c r="J29" s="32">
        <v>334.654099464416</v>
      </c>
      <c r="K29" s="32">
        <v>1.30881773051033</v>
      </c>
      <c r="L29" s="32">
        <v>2861.67182617187</v>
      </c>
      <c r="M29" s="32">
        <v>3036.06640625</v>
      </c>
      <c r="N29" s="32">
        <v>1.06094150226562</v>
      </c>
    </row>
    <row r="30">
      <c r="C30" s="10">
        <v>3.0</v>
      </c>
      <c r="D30" s="34">
        <v>1.0</v>
      </c>
      <c r="E30" s="31">
        <v>10.0</v>
      </c>
      <c r="F30" s="31">
        <v>67.43</v>
      </c>
      <c r="G30" s="31">
        <v>57.43</v>
      </c>
      <c r="H30" s="32">
        <v>5.74300004924833</v>
      </c>
      <c r="I30" s="32">
        <v>165.020131349563</v>
      </c>
      <c r="J30" s="32">
        <v>225.807639837265</v>
      </c>
      <c r="K30" s="32">
        <v>1.36836419890452</v>
      </c>
      <c r="L30" s="32">
        <v>3029.032734375</v>
      </c>
      <c r="M30" s="32">
        <v>3031.71484375</v>
      </c>
      <c r="N30" s="32">
        <v>1.00088546727955</v>
      </c>
    </row>
    <row r="31">
      <c r="C31" s="10">
        <v>4.0</v>
      </c>
      <c r="D31" s="34">
        <v>1.0</v>
      </c>
      <c r="E31" s="31">
        <v>10.0</v>
      </c>
      <c r="F31" s="31">
        <v>68.5</v>
      </c>
      <c r="G31" s="31">
        <v>58.5</v>
      </c>
      <c r="H31" s="32">
        <v>5.8499999217689</v>
      </c>
      <c r="I31" s="32">
        <v>186.377665042877</v>
      </c>
      <c r="J31" s="32">
        <v>258.785252571105</v>
      </c>
      <c r="K31" s="32">
        <v>1.38849927383504</v>
      </c>
      <c r="L31" s="32">
        <v>3033.2642578125</v>
      </c>
      <c r="M31" s="32">
        <v>2861.9296875</v>
      </c>
      <c r="N31" s="32">
        <v>0.943514789431481</v>
      </c>
    </row>
    <row r="32">
      <c r="C32" s="10">
        <v>5.0</v>
      </c>
      <c r="D32" s="34">
        <v>1.0</v>
      </c>
      <c r="E32" s="31">
        <v>20.35</v>
      </c>
      <c r="F32" s="31">
        <v>66.25</v>
      </c>
      <c r="G32" s="31">
        <v>45.9</v>
      </c>
      <c r="H32" s="32">
        <v>2.25552833073167</v>
      </c>
      <c r="I32" s="32">
        <v>156.962927341461</v>
      </c>
      <c r="J32" s="32">
        <v>280.364028215408</v>
      </c>
      <c r="K32" s="32">
        <v>1.78617991499035</v>
      </c>
      <c r="L32" s="32">
        <v>4196.811640625</v>
      </c>
      <c r="M32" s="32">
        <v>3431.48776041666</v>
      </c>
      <c r="N32" s="32">
        <v>0.817641594204509</v>
      </c>
    </row>
    <row r="33">
      <c r="C33" s="5" t="s">
        <v>18</v>
      </c>
    </row>
    <row r="34">
      <c r="C34" s="10" t="s">
        <v>49</v>
      </c>
      <c r="D34" s="31">
        <v>1.0222222222222221</v>
      </c>
      <c r="E34" s="31">
        <v>13.11</v>
      </c>
      <c r="F34" s="31">
        <v>66.8</v>
      </c>
      <c r="G34" s="31">
        <v>53.69</v>
      </c>
      <c r="H34" s="32">
        <v>5.174754394128081</v>
      </c>
      <c r="I34" s="32">
        <v>248.95811469289958</v>
      </c>
      <c r="J34" s="32">
        <v>522.2196452152535</v>
      </c>
      <c r="K34" s="32">
        <v>2.0811277384452933</v>
      </c>
      <c r="L34" s="32">
        <v>3679.2258894184747</v>
      </c>
      <c r="M34" s="32">
        <v>3513.315831783232</v>
      </c>
      <c r="N34" s="32">
        <v>0.9624041935539243</v>
      </c>
    </row>
    <row r="35">
      <c r="C35" s="10" t="s">
        <v>50</v>
      </c>
      <c r="D35" s="30">
        <v>2.0</v>
      </c>
      <c r="E35" s="31">
        <v>57.72</v>
      </c>
      <c r="F35" s="31">
        <v>71.73</v>
      </c>
      <c r="G35" s="31">
        <v>61.73</v>
      </c>
      <c r="H35" s="32">
        <v>7.75849124894133</v>
      </c>
      <c r="I35" s="32">
        <v>710.739030838012</v>
      </c>
      <c r="J35" s="32">
        <v>2484.26163291931</v>
      </c>
      <c r="K35" s="32">
        <v>16.0651586099894</v>
      </c>
      <c r="L35" s="32">
        <v>4479.484375</v>
      </c>
      <c r="M35" s="32">
        <v>5034.640625</v>
      </c>
      <c r="N35" s="32">
        <v>1.34469713567912</v>
      </c>
    </row>
    <row r="36">
      <c r="C36" s="10" t="s">
        <v>51</v>
      </c>
      <c r="D36" s="30">
        <v>1.0</v>
      </c>
      <c r="E36" s="31">
        <v>7.78</v>
      </c>
      <c r="F36" s="31">
        <v>44.32</v>
      </c>
      <c r="G36" s="31">
        <v>11.74</v>
      </c>
      <c r="H36" s="32">
        <v>0.20339568861798</v>
      </c>
      <c r="I36" s="32">
        <v>56.6919741630554</v>
      </c>
      <c r="J36" s="32">
        <v>85.2997992038726</v>
      </c>
      <c r="K36" s="32">
        <v>1.05183702574653</v>
      </c>
      <c r="L36" s="32">
        <v>2861.67182617187</v>
      </c>
      <c r="M36" s="32">
        <v>2801.03168402777</v>
      </c>
      <c r="N36" s="32">
        <v>0.785037744878102</v>
      </c>
    </row>
    <row r="37">
      <c r="B37" s="10" t="s">
        <v>25</v>
      </c>
      <c r="C37" s="10">
        <v>1.0</v>
      </c>
      <c r="D37" s="34">
        <v>1.0</v>
      </c>
      <c r="E37" s="31">
        <v>10.0</v>
      </c>
      <c r="F37" s="31">
        <v>10.0</v>
      </c>
      <c r="G37" s="31">
        <v>0.0</v>
      </c>
      <c r="H37" s="31">
        <v>0.0</v>
      </c>
      <c r="I37" s="31">
        <v>382.790894985199</v>
      </c>
      <c r="J37" s="31">
        <v>492.598185300827</v>
      </c>
      <c r="K37" s="31">
        <v>1.28685972355709</v>
      </c>
      <c r="L37" s="31">
        <v>3777.125</v>
      </c>
      <c r="M37" s="31">
        <v>3777.125</v>
      </c>
      <c r="N37" s="31">
        <v>1.0</v>
      </c>
    </row>
    <row r="38">
      <c r="A38" s="10" t="s">
        <v>28</v>
      </c>
      <c r="B38" s="10" t="s">
        <v>29</v>
      </c>
      <c r="C38" s="10">
        <v>1.0</v>
      </c>
      <c r="D38" s="34">
        <v>2.0</v>
      </c>
      <c r="E38" s="31">
        <v>10.32</v>
      </c>
      <c r="F38" s="31">
        <v>97.45</v>
      </c>
      <c r="G38" s="31">
        <v>87.13</v>
      </c>
      <c r="H38" s="31">
        <v>8.44282914129895</v>
      </c>
      <c r="I38" s="31">
        <v>71.1585552692413</v>
      </c>
      <c r="J38" s="31">
        <v>289.849740028381</v>
      </c>
      <c r="K38" s="31">
        <v>4.0732943344856</v>
      </c>
      <c r="L38" s="31">
        <v>3332.39453125</v>
      </c>
      <c r="M38" s="31">
        <v>3152.94921875</v>
      </c>
      <c r="N38" s="31">
        <v>0.946151240251649</v>
      </c>
    </row>
    <row r="39">
      <c r="C39" s="10">
        <v>2.0</v>
      </c>
      <c r="D39" s="34">
        <v>1.0</v>
      </c>
      <c r="E39" s="31">
        <v>16.14</v>
      </c>
      <c r="F39" s="31">
        <v>99.11</v>
      </c>
      <c r="G39" s="31">
        <v>82.97</v>
      </c>
      <c r="H39" s="31">
        <v>5.14064424531298</v>
      </c>
      <c r="I39" s="31">
        <v>65.3972995281219</v>
      </c>
      <c r="J39" s="31">
        <v>123.884415388107</v>
      </c>
      <c r="K39" s="31">
        <v>1.89433533619893</v>
      </c>
      <c r="L39" s="31">
        <v>3347.9140625</v>
      </c>
      <c r="M39" s="31">
        <v>3138.6875</v>
      </c>
      <c r="N39" s="31">
        <v>0.937505396317203</v>
      </c>
    </row>
    <row r="40">
      <c r="C40" s="10">
        <v>3.0</v>
      </c>
      <c r="D40" s="34">
        <v>1.0</v>
      </c>
      <c r="E40" s="31">
        <v>9.52</v>
      </c>
      <c r="F40" s="31">
        <v>99.21</v>
      </c>
      <c r="G40" s="31">
        <v>89.69</v>
      </c>
      <c r="H40" s="31">
        <v>9.42121825129242</v>
      </c>
      <c r="I40" s="31">
        <v>107.765627622604</v>
      </c>
      <c r="J40" s="31">
        <v>163.175374746322</v>
      </c>
      <c r="K40" s="31">
        <v>1.51416901980809</v>
      </c>
      <c r="L40" s="31">
        <v>3351.6796875</v>
      </c>
      <c r="M40" s="31">
        <v>3142.328125</v>
      </c>
      <c r="N40" s="31">
        <v>0.937538314511147</v>
      </c>
    </row>
    <row r="41">
      <c r="C41" s="10">
        <v>4.0</v>
      </c>
      <c r="D41" s="34">
        <v>1.0</v>
      </c>
      <c r="E41" s="31">
        <v>22.05</v>
      </c>
      <c r="F41" s="31">
        <v>99.26</v>
      </c>
      <c r="G41" s="31">
        <v>77.21</v>
      </c>
      <c r="H41" s="31">
        <v>3.50158726082538</v>
      </c>
      <c r="I41" s="31">
        <v>152.950920581817</v>
      </c>
      <c r="J41" s="31">
        <v>220.482240200042</v>
      </c>
      <c r="K41" s="31">
        <v>1.44152280588661</v>
      </c>
      <c r="L41" s="31">
        <v>3351.4296875</v>
      </c>
      <c r="M41" s="31">
        <v>3142.078125</v>
      </c>
      <c r="N41" s="31">
        <v>0.937533655179809</v>
      </c>
    </row>
    <row r="42">
      <c r="C42" s="10">
        <v>5.0</v>
      </c>
      <c r="D42" s="34">
        <v>1.0</v>
      </c>
      <c r="E42" s="31">
        <v>10.32</v>
      </c>
      <c r="F42" s="31">
        <v>99.29</v>
      </c>
      <c r="G42" s="31">
        <v>88.97</v>
      </c>
      <c r="H42" s="31">
        <v>8.62112383918586</v>
      </c>
      <c r="I42" s="31">
        <v>105.309621095657</v>
      </c>
      <c r="J42" s="31">
        <v>156.251985788345</v>
      </c>
      <c r="K42" s="31">
        <v>1.4837389420138</v>
      </c>
      <c r="L42" s="31">
        <v>3173.234375</v>
      </c>
      <c r="M42" s="31">
        <v>3173.234375</v>
      </c>
      <c r="N42" s="31">
        <v>1.0</v>
      </c>
    </row>
    <row r="43">
      <c r="C43" s="5" t="s">
        <v>18</v>
      </c>
    </row>
    <row r="44">
      <c r="C44" s="10" t="s">
        <v>49</v>
      </c>
      <c r="D44" s="31">
        <v>1.131578947368421</v>
      </c>
      <c r="E44" s="31">
        <v>16.22</v>
      </c>
      <c r="F44" s="31">
        <v>98.88</v>
      </c>
      <c r="G44" s="31">
        <v>82.66</v>
      </c>
      <c r="H44" s="32">
        <v>7.129919166368935</v>
      </c>
      <c r="I44" s="32">
        <v>220.73862769101748</v>
      </c>
      <c r="J44" s="32">
        <v>493.1358532842832</v>
      </c>
      <c r="K44" s="32">
        <v>2.1641967425827286</v>
      </c>
      <c r="L44" s="32">
        <v>3085.0899787065314</v>
      </c>
      <c r="M44" s="32">
        <v>3026.662033175385</v>
      </c>
      <c r="N44" s="32">
        <v>0.9825801010637006</v>
      </c>
    </row>
    <row r="45">
      <c r="C45" s="10" t="s">
        <v>50</v>
      </c>
      <c r="D45" s="30">
        <v>2.0</v>
      </c>
      <c r="E45" s="31">
        <v>88.44</v>
      </c>
      <c r="F45" s="31">
        <v>99.29</v>
      </c>
      <c r="G45" s="31">
        <v>89.84</v>
      </c>
      <c r="H45" s="32">
        <v>9.62915321955319</v>
      </c>
      <c r="I45" s="32">
        <v>960.412843227386</v>
      </c>
      <c r="J45" s="32">
        <v>2540.019708395</v>
      </c>
      <c r="K45" s="32">
        <v>6.27743087502639</v>
      </c>
      <c r="L45" s="32">
        <v>3475.25390625</v>
      </c>
      <c r="M45" s="32">
        <v>3434.26171875</v>
      </c>
      <c r="N45" s="32">
        <v>1.06754226516694</v>
      </c>
    </row>
    <row r="46">
      <c r="C46" s="10" t="s">
        <v>51</v>
      </c>
      <c r="D46" s="30">
        <v>1.0</v>
      </c>
      <c r="E46" s="31">
        <v>9.33</v>
      </c>
      <c r="F46" s="31">
        <v>97.26</v>
      </c>
      <c r="G46" s="31">
        <v>10.68</v>
      </c>
      <c r="H46" s="32">
        <v>0.120759790723269</v>
      </c>
      <c r="I46" s="32">
        <v>65.3972995281219</v>
      </c>
      <c r="J46" s="32">
        <v>101.336141109466</v>
      </c>
      <c r="K46" s="32">
        <v>1.10252385149335</v>
      </c>
      <c r="L46" s="32">
        <v>2341.55234375</v>
      </c>
      <c r="M46" s="32">
        <v>2317.34505208333</v>
      </c>
      <c r="N46" s="32">
        <v>0.937505396317203</v>
      </c>
    </row>
    <row r="47">
      <c r="B47" s="10" t="s">
        <v>30</v>
      </c>
      <c r="C47" s="10">
        <v>1.0</v>
      </c>
      <c r="D47" s="34">
        <v>3.0</v>
      </c>
      <c r="E47" s="31">
        <v>11.35</v>
      </c>
      <c r="F47" s="31">
        <v>11.35</v>
      </c>
      <c r="G47" s="31">
        <v>0.0</v>
      </c>
      <c r="H47" s="31">
        <v>0.0</v>
      </c>
      <c r="I47" s="31">
        <v>453.219223976135</v>
      </c>
      <c r="J47" s="31">
        <v>2312.01540994644</v>
      </c>
      <c r="K47" s="31">
        <v>5.1013180545673</v>
      </c>
      <c r="L47" s="31">
        <v>3262.26171875</v>
      </c>
      <c r="M47" s="31">
        <v>3259.51171875</v>
      </c>
      <c r="N47" s="31">
        <v>0.99915702655486</v>
      </c>
    </row>
    <row r="48">
      <c r="C48" s="10">
        <v>2.0</v>
      </c>
      <c r="D48" s="34">
        <v>2.0</v>
      </c>
      <c r="E48" s="31">
        <v>9.58</v>
      </c>
      <c r="F48" s="31">
        <v>10.28</v>
      </c>
      <c r="G48" s="31">
        <v>0.7</v>
      </c>
      <c r="H48" s="31">
        <v>0.0730688880078158</v>
      </c>
      <c r="I48" s="31">
        <v>180.626222133636</v>
      </c>
      <c r="J48" s="31">
        <v>533.923143148422</v>
      </c>
      <c r="K48" s="31">
        <v>2.95595587861766</v>
      </c>
      <c r="L48" s="31">
        <v>3148.822265625</v>
      </c>
      <c r="M48" s="31">
        <v>3170.4765625</v>
      </c>
      <c r="N48" s="31">
        <v>1.00687695114182</v>
      </c>
    </row>
    <row r="49">
      <c r="C49" s="5" t="s">
        <v>18</v>
      </c>
    </row>
    <row r="50">
      <c r="C50" s="10" t="s">
        <v>49</v>
      </c>
      <c r="D50" s="31">
        <v>2.25</v>
      </c>
      <c r="E50" s="31">
        <v>10.34</v>
      </c>
      <c r="F50" s="31">
        <v>11.08</v>
      </c>
      <c r="G50" s="31">
        <v>0.74</v>
      </c>
      <c r="H50" s="32">
        <v>0.07415934265860367</v>
      </c>
      <c r="I50" s="32">
        <v>495.0942417979235</v>
      </c>
      <c r="J50" s="32">
        <v>1184.72655791044</v>
      </c>
      <c r="K50" s="32">
        <v>2.7037052481330774</v>
      </c>
      <c r="L50" s="32">
        <v>3204.37866908482</v>
      </c>
      <c r="M50" s="32">
        <v>3189.802734375</v>
      </c>
      <c r="N50" s="32">
        <v>0.9954430273892569</v>
      </c>
    </row>
    <row r="51">
      <c r="C51" s="10" t="s">
        <v>50</v>
      </c>
      <c r="D51" s="30">
        <v>3.0</v>
      </c>
      <c r="E51" s="31">
        <v>11.35</v>
      </c>
      <c r="F51" s="31">
        <v>11.35</v>
      </c>
      <c r="G51" s="31">
        <v>1.25</v>
      </c>
      <c r="H51" s="32">
        <v>0.123762327667523</v>
      </c>
      <c r="I51" s="32">
        <v>775.197692394256</v>
      </c>
      <c r="J51" s="32">
        <v>2312.01540994644</v>
      </c>
      <c r="K51" s="32">
        <v>5.1013180545673</v>
      </c>
      <c r="L51" s="32">
        <v>3283.22265625</v>
      </c>
      <c r="M51" s="32">
        <v>3259.51171875</v>
      </c>
      <c r="N51" s="32">
        <v>1.00687695114182</v>
      </c>
    </row>
    <row r="52">
      <c r="C52" s="10" t="s">
        <v>51</v>
      </c>
      <c r="D52" s="30">
        <v>2.0</v>
      </c>
      <c r="E52" s="31">
        <v>9.58</v>
      </c>
      <c r="F52" s="31">
        <v>10.28</v>
      </c>
      <c r="G52" s="31">
        <v>0.0</v>
      </c>
      <c r="H52" s="32">
        <v>0.0</v>
      </c>
      <c r="I52" s="32">
        <v>180.626222133636</v>
      </c>
      <c r="J52" s="32">
        <v>533.923143148422</v>
      </c>
      <c r="K52" s="32">
        <v>1.2001952385239</v>
      </c>
      <c r="L52" s="32">
        <v>3123.20803571428</v>
      </c>
      <c r="M52" s="32">
        <v>3075.40625</v>
      </c>
      <c r="N52" s="32">
        <v>0.984694652047617</v>
      </c>
    </row>
    <row r="53">
      <c r="A53" s="10" t="s">
        <v>31</v>
      </c>
      <c r="B53" s="10" t="s">
        <v>32</v>
      </c>
      <c r="C53" s="10">
        <v>1.0</v>
      </c>
      <c r="D53" s="30">
        <v>1.0</v>
      </c>
      <c r="E53" s="31">
        <v>4.19</v>
      </c>
      <c r="F53" s="31">
        <v>66.74</v>
      </c>
      <c r="G53" s="31">
        <v>62.56</v>
      </c>
      <c r="H53" s="32">
        <v>14.9468086517296</v>
      </c>
      <c r="I53" s="32">
        <v>645.005966901779</v>
      </c>
      <c r="J53" s="32">
        <v>1023.98378872871</v>
      </c>
      <c r="K53" s="32">
        <v>1.58755707896365</v>
      </c>
      <c r="L53" s="32">
        <v>2247.8984375</v>
      </c>
      <c r="M53" s="32">
        <v>2361.28203125</v>
      </c>
      <c r="N53" s="32">
        <v>1.05043982052681</v>
      </c>
    </row>
    <row r="54">
      <c r="C54" s="10">
        <v>2.0</v>
      </c>
      <c r="D54" s="30">
        <v>1.0</v>
      </c>
      <c r="E54" s="31">
        <v>10.02</v>
      </c>
      <c r="F54" s="31">
        <v>62.64</v>
      </c>
      <c r="G54" s="31">
        <v>52.63</v>
      </c>
      <c r="H54" s="32">
        <v>5.2533334880299</v>
      </c>
      <c r="I54" s="32">
        <v>1285.10220217704</v>
      </c>
      <c r="J54" s="32">
        <v>3535.60348701477</v>
      </c>
      <c r="K54" s="32">
        <v>2.75122358441626</v>
      </c>
      <c r="L54" s="32">
        <v>2404.85546875</v>
      </c>
      <c r="M54" s="32">
        <v>2474.21137152777</v>
      </c>
      <c r="N54" s="32">
        <v>1.02883994638306</v>
      </c>
    </row>
    <row r="55">
      <c r="C55" s="10">
        <v>3.0</v>
      </c>
      <c r="D55" s="30">
        <v>1.0</v>
      </c>
      <c r="E55" s="31">
        <v>4.76</v>
      </c>
      <c r="F55" s="31">
        <v>59.44</v>
      </c>
      <c r="G55" s="31">
        <v>54.67</v>
      </c>
      <c r="H55" s="32">
        <v>11.4766357332606</v>
      </c>
      <c r="I55" s="32">
        <v>730.410553455352</v>
      </c>
      <c r="J55" s="32">
        <v>908.979767560958</v>
      </c>
      <c r="K55" s="32">
        <v>1.24447786694873</v>
      </c>
      <c r="L55" s="32">
        <v>1854.01171875</v>
      </c>
      <c r="M55" s="32">
        <v>1926.8796875</v>
      </c>
      <c r="N55" s="32">
        <v>1.03930286309038</v>
      </c>
    </row>
    <row r="56">
      <c r="C56" s="10">
        <v>4.0</v>
      </c>
      <c r="D56" s="30">
        <v>1.0</v>
      </c>
      <c r="E56" s="31">
        <v>2.32</v>
      </c>
      <c r="F56" s="31">
        <v>62.73</v>
      </c>
      <c r="G56" s="31">
        <v>60.42</v>
      </c>
      <c r="H56" s="32">
        <v>26.0961543087525</v>
      </c>
      <c r="I56" s="32">
        <v>1273.03185820579</v>
      </c>
      <c r="J56" s="32">
        <v>1714.84432148933</v>
      </c>
      <c r="K56" s="32">
        <v>1.3470553077173</v>
      </c>
      <c r="L56" s="32">
        <v>2532.6484375</v>
      </c>
      <c r="M56" s="32">
        <v>2576.09765625</v>
      </c>
      <c r="N56" s="32">
        <v>1.01715564549215</v>
      </c>
    </row>
    <row r="57">
      <c r="C57" s="10">
        <v>5.0</v>
      </c>
      <c r="D57" s="30">
        <v>1.0</v>
      </c>
      <c r="E57" s="31">
        <v>29.7</v>
      </c>
      <c r="F57" s="31">
        <v>57.44</v>
      </c>
      <c r="G57" s="31">
        <v>27.74</v>
      </c>
      <c r="H57" s="32">
        <v>0.934033000359266</v>
      </c>
      <c r="I57" s="32">
        <v>1272.21655511856</v>
      </c>
      <c r="J57" s="32">
        <v>2656.26191020011</v>
      </c>
      <c r="K57" s="32">
        <v>2.08790075833636</v>
      </c>
      <c r="L57" s="32">
        <v>2538.91796875</v>
      </c>
      <c r="M57" s="32">
        <v>2585.6171875</v>
      </c>
      <c r="N57" s="32">
        <v>1.01839335469865</v>
      </c>
    </row>
    <row r="58">
      <c r="C58" s="5" t="s">
        <v>18</v>
      </c>
    </row>
    <row r="59">
      <c r="C59" s="10" t="s">
        <v>49</v>
      </c>
      <c r="D59" s="30">
        <v>1.0</v>
      </c>
      <c r="E59" s="31">
        <v>20.5</v>
      </c>
      <c r="F59" s="31">
        <v>58.34</v>
      </c>
      <c r="G59" s="31">
        <v>37.84</v>
      </c>
      <c r="H59" s="32">
        <v>25.55612417384882</v>
      </c>
      <c r="I59" s="32">
        <v>1250.2508256594297</v>
      </c>
      <c r="J59" s="32">
        <v>2641.3344937086054</v>
      </c>
      <c r="K59" s="32">
        <v>2.1160406952400947</v>
      </c>
      <c r="L59" s="32">
        <v>2218.0233754340265</v>
      </c>
      <c r="M59" s="32">
        <v>2256.285166997353</v>
      </c>
      <c r="N59" s="32">
        <v>1.0166775838011082</v>
      </c>
    </row>
    <row r="60">
      <c r="C60" s="10" t="s">
        <v>50</v>
      </c>
      <c r="D60" s="30">
        <v>1.0</v>
      </c>
      <c r="E60" s="31">
        <v>59.75</v>
      </c>
      <c r="F60" s="31">
        <v>72.4</v>
      </c>
      <c r="G60" s="31">
        <v>62.56</v>
      </c>
      <c r="H60" s="32">
        <v>116.749998866968</v>
      </c>
      <c r="I60" s="32">
        <v>2591.10767197608</v>
      </c>
      <c r="J60" s="32">
        <v>4778.25267076492</v>
      </c>
      <c r="K60" s="32">
        <v>3.73765987642351</v>
      </c>
      <c r="L60" s="32">
        <v>2548.48046875</v>
      </c>
      <c r="M60" s="32">
        <v>2598.4296875</v>
      </c>
      <c r="N60" s="32">
        <v>1.05043982052681</v>
      </c>
    </row>
    <row r="61">
      <c r="C61" s="10" t="s">
        <v>51</v>
      </c>
      <c r="D61" s="30">
        <v>1.0</v>
      </c>
      <c r="E61" s="31">
        <v>0.53</v>
      </c>
      <c r="F61" s="31">
        <v>36.46</v>
      </c>
      <c r="G61" s="31">
        <v>0.45</v>
      </c>
      <c r="H61" s="32">
        <v>0.00783093754455412</v>
      </c>
      <c r="I61" s="32">
        <v>645.005966901779</v>
      </c>
      <c r="J61" s="32">
        <v>903.356005907058</v>
      </c>
      <c r="K61" s="32">
        <v>1.00350693665555</v>
      </c>
      <c r="L61" s="32">
        <v>1823.65638020833</v>
      </c>
      <c r="M61" s="32">
        <v>1758.23046875</v>
      </c>
      <c r="N61" s="32">
        <v>0.964123772346378</v>
      </c>
    </row>
    <row r="62">
      <c r="B62" s="10" t="s">
        <v>25</v>
      </c>
      <c r="C62" s="10">
        <v>1.0</v>
      </c>
      <c r="D62" s="34">
        <v>1.0</v>
      </c>
      <c r="E62" s="31">
        <v>36.02</v>
      </c>
      <c r="F62" s="31">
        <v>36.02</v>
      </c>
      <c r="G62" s="31">
        <v>0.0</v>
      </c>
      <c r="H62" s="31">
        <v>0.0</v>
      </c>
      <c r="I62" s="31">
        <v>1483.99647307395</v>
      </c>
      <c r="J62" s="31">
        <v>1460.36961722373</v>
      </c>
      <c r="K62" s="31">
        <v>0.984078900267681</v>
      </c>
      <c r="L62" s="31">
        <v>1881.609375</v>
      </c>
      <c r="M62" s="31">
        <v>1820.140625</v>
      </c>
      <c r="N62" s="31">
        <v>0.967331821994137</v>
      </c>
    </row>
    <row r="63">
      <c r="A63" s="10" t="s">
        <v>33</v>
      </c>
      <c r="B63" s="10" t="s">
        <v>34</v>
      </c>
      <c r="C63" s="10">
        <v>1.0</v>
      </c>
      <c r="D63" s="34">
        <v>1.0</v>
      </c>
      <c r="E63" s="31">
        <v>50.0</v>
      </c>
      <c r="F63" s="31">
        <v>86.84</v>
      </c>
      <c r="G63" s="31">
        <v>36.84</v>
      </c>
      <c r="H63" s="31">
        <v>0.736799955368042</v>
      </c>
      <c r="I63" s="31">
        <v>3915.45218706131</v>
      </c>
      <c r="J63" s="31">
        <v>7798.37705063819</v>
      </c>
      <c r="K63" s="31">
        <v>1.99169257548542</v>
      </c>
      <c r="L63" s="31">
        <v>2097.290625</v>
      </c>
      <c r="M63" s="31">
        <v>2064.87421875</v>
      </c>
      <c r="N63" s="31">
        <v>0.984543674651671</v>
      </c>
    </row>
    <row r="64">
      <c r="C64" s="10">
        <v>2.0</v>
      </c>
      <c r="D64" s="34">
        <v>1.0</v>
      </c>
      <c r="E64" s="31">
        <v>50.0</v>
      </c>
      <c r="F64" s="31">
        <v>86.5</v>
      </c>
      <c r="G64" s="31">
        <v>36.5</v>
      </c>
      <c r="H64" s="31">
        <v>0.730000019073486</v>
      </c>
      <c r="I64" s="31">
        <v>5303.07287502288</v>
      </c>
      <c r="J64" s="31">
        <v>8326.77103519439</v>
      </c>
      <c r="K64" s="31">
        <v>1.5701785043183</v>
      </c>
      <c r="L64" s="31">
        <v>2099.4013671875</v>
      </c>
      <c r="M64" s="31">
        <v>2096.46744791666</v>
      </c>
      <c r="N64" s="31">
        <v>0.998602497208638</v>
      </c>
    </row>
    <row r="65">
      <c r="C65" s="10">
        <v>3.0</v>
      </c>
      <c r="D65" s="34">
        <v>1.0</v>
      </c>
      <c r="E65" s="31">
        <v>0.0</v>
      </c>
      <c r="F65" s="31">
        <v>84.26</v>
      </c>
      <c r="G65" s="31">
        <v>84.26</v>
      </c>
      <c r="H65" s="31" t="s">
        <v>35</v>
      </c>
      <c r="I65" s="31">
        <v>8088.72850608825</v>
      </c>
      <c r="J65" s="31">
        <v>13165.9665334224</v>
      </c>
      <c r="K65" s="31">
        <v>1.62769297096727</v>
      </c>
      <c r="L65" s="31">
        <v>2103.473828125</v>
      </c>
      <c r="M65" s="31">
        <v>2095.94140625</v>
      </c>
      <c r="N65" s="31">
        <v>0.99641905605181</v>
      </c>
    </row>
    <row r="66">
      <c r="C66" s="10">
        <v>4.0</v>
      </c>
      <c r="D66" s="30">
        <v>1.0</v>
      </c>
      <c r="E66" s="31">
        <v>48.61</v>
      </c>
      <c r="F66" s="31">
        <v>86.2</v>
      </c>
      <c r="G66" s="31">
        <v>37.6</v>
      </c>
      <c r="H66" s="32">
        <v>0.773452928479207</v>
      </c>
      <c r="I66" s="32">
        <v>678.300542593002</v>
      </c>
      <c r="J66" s="32">
        <v>5789.11313104629</v>
      </c>
      <c r="K66" s="32">
        <v>8.53473168238332</v>
      </c>
      <c r="L66" s="32">
        <v>2252.9296875</v>
      </c>
      <c r="M66" s="32">
        <v>2256.41145833333</v>
      </c>
      <c r="N66" s="32">
        <v>1.0015454414102</v>
      </c>
    </row>
    <row r="67">
      <c r="C67" s="10">
        <v>5.0</v>
      </c>
      <c r="D67" s="30">
        <v>1.0</v>
      </c>
      <c r="E67" s="31">
        <v>48.61</v>
      </c>
      <c r="F67" s="31">
        <v>85.9</v>
      </c>
      <c r="G67" s="31">
        <v>37.29</v>
      </c>
      <c r="H67" s="32">
        <v>0.767116501405444</v>
      </c>
      <c r="I67" s="32">
        <v>388.374714374542</v>
      </c>
      <c r="J67" s="32">
        <v>3408.59516310691</v>
      </c>
      <c r="K67" s="32">
        <v>8.77656303808626</v>
      </c>
      <c r="L67" s="32">
        <v>2212.63802083333</v>
      </c>
      <c r="M67" s="32">
        <v>2060.65625</v>
      </c>
      <c r="N67" s="32">
        <v>0.931311959117427</v>
      </c>
    </row>
    <row r="68">
      <c r="C68" s="5" t="s">
        <v>18</v>
      </c>
    </row>
    <row r="69">
      <c r="C69" s="10" t="s">
        <v>49</v>
      </c>
      <c r="D69" s="30">
        <v>1.0</v>
      </c>
      <c r="E69" s="31">
        <v>45.1</v>
      </c>
      <c r="F69" s="31">
        <v>84.32</v>
      </c>
      <c r="G69" s="31">
        <v>39.22</v>
      </c>
      <c r="H69" s="32">
        <v>0.5442085763386731</v>
      </c>
      <c r="I69" s="32">
        <v>2730.4184131721618</v>
      </c>
      <c r="J69" s="32">
        <v>6333.28910320003</v>
      </c>
      <c r="K69" s="32">
        <v>3.571680514393785</v>
      </c>
      <c r="L69" s="32">
        <v>2156.121313476562</v>
      </c>
      <c r="M69" s="32">
        <v>2200.2092006585513</v>
      </c>
      <c r="N69" s="32">
        <v>1.0204433233368375</v>
      </c>
    </row>
    <row r="70">
      <c r="C70" s="10" t="s">
        <v>50</v>
      </c>
      <c r="D70" s="30">
        <v>1.0</v>
      </c>
      <c r="E70" s="31">
        <v>85.57</v>
      </c>
      <c r="F70" s="31">
        <v>87.34</v>
      </c>
      <c r="G70" s="31">
        <v>87.08</v>
      </c>
      <c r="H70" s="32">
        <v>0.791434118755821</v>
      </c>
      <c r="I70" s="32">
        <v>8088.72850608825</v>
      </c>
      <c r="J70" s="32">
        <v>13165.9665334224</v>
      </c>
      <c r="K70" s="32">
        <v>10.3266538276617</v>
      </c>
      <c r="L70" s="32">
        <v>2264.546875</v>
      </c>
      <c r="M70" s="32">
        <v>2350.31875</v>
      </c>
      <c r="N70" s="32">
        <v>1.08404160728858</v>
      </c>
    </row>
    <row r="71">
      <c r="C71" s="10" t="s">
        <v>51</v>
      </c>
      <c r="D71" s="30">
        <v>1.0</v>
      </c>
      <c r="E71" s="31">
        <v>0.0</v>
      </c>
      <c r="F71" s="31">
        <v>71.4</v>
      </c>
      <c r="G71" s="31">
        <v>-1.51</v>
      </c>
      <c r="H71" s="32">
        <v>-0.0183812471174862</v>
      </c>
      <c r="I71" s="32">
        <v>388.374714374542</v>
      </c>
      <c r="J71" s="32">
        <v>1307.57834744453</v>
      </c>
      <c r="K71" s="32">
        <v>1.22268895530999</v>
      </c>
      <c r="L71" s="32">
        <v>1996.22734375</v>
      </c>
      <c r="M71" s="32">
        <v>1854.653125</v>
      </c>
      <c r="N71" s="32">
        <v>0.90119883684734</v>
      </c>
    </row>
    <row r="72">
      <c r="B72" s="10" t="s">
        <v>36</v>
      </c>
      <c r="C72" s="10">
        <v>1.0</v>
      </c>
      <c r="D72" s="34">
        <v>1.0</v>
      </c>
      <c r="E72" s="31">
        <v>50.0</v>
      </c>
      <c r="F72" s="31">
        <v>50.0</v>
      </c>
      <c r="G72" s="31">
        <v>0.0</v>
      </c>
      <c r="H72" s="31">
        <v>0.0</v>
      </c>
      <c r="I72" s="31">
        <v>1062.76904892921</v>
      </c>
      <c r="J72" s="31">
        <v>1480.36201977729</v>
      </c>
      <c r="K72" s="31">
        <v>1.39292917992749</v>
      </c>
      <c r="L72" s="31">
        <v>2182.28515625</v>
      </c>
      <c r="M72" s="31">
        <v>2349.57734375</v>
      </c>
      <c r="N72" s="31">
        <v>1.0766591785775</v>
      </c>
    </row>
    <row r="73">
      <c r="C73" s="10">
        <v>2.0</v>
      </c>
      <c r="D73" s="34">
        <v>1.0</v>
      </c>
      <c r="E73" s="31">
        <v>0.0</v>
      </c>
      <c r="F73" s="31">
        <v>0.0</v>
      </c>
      <c r="G73" s="31">
        <v>0.0</v>
      </c>
      <c r="H73" s="31" t="s">
        <v>35</v>
      </c>
      <c r="I73" s="31">
        <v>2089.21040844917</v>
      </c>
      <c r="J73" s="31">
        <v>1451.97866678237</v>
      </c>
      <c r="K73" s="31">
        <v>0.694989198268539</v>
      </c>
      <c r="L73" s="31">
        <v>2184.25638020833</v>
      </c>
      <c r="M73" s="31">
        <v>2044.234375</v>
      </c>
      <c r="N73" s="31">
        <v>0.935894885565137</v>
      </c>
    </row>
    <row r="74">
      <c r="C74" s="5" t="s">
        <v>18</v>
      </c>
    </row>
    <row r="75">
      <c r="C75" s="10" t="s">
        <v>49</v>
      </c>
      <c r="D75" s="31">
        <v>1.2</v>
      </c>
      <c r="E75" s="31">
        <v>20.0</v>
      </c>
      <c r="F75" s="31">
        <v>37.29</v>
      </c>
      <c r="G75" s="31">
        <v>17.29</v>
      </c>
      <c r="H75" s="32">
        <v>0.3604400157928465</v>
      </c>
      <c r="I75" s="32">
        <v>1933.1378434658018</v>
      </c>
      <c r="J75" s="32">
        <v>4754.626190328576</v>
      </c>
      <c r="K75" s="32">
        <v>15.928994074736641</v>
      </c>
      <c r="L75" s="32">
        <v>2196.153994791666</v>
      </c>
      <c r="M75" s="32">
        <v>2235.4293359374997</v>
      </c>
      <c r="N75" s="32">
        <v>1.0174419673925816</v>
      </c>
    </row>
    <row r="76">
      <c r="C76" s="10" t="s">
        <v>50</v>
      </c>
      <c r="D76" s="30">
        <v>2.0</v>
      </c>
      <c r="E76" s="31">
        <v>50.0</v>
      </c>
      <c r="F76" s="31">
        <v>86.04</v>
      </c>
      <c r="G76" s="31">
        <v>50.4</v>
      </c>
      <c r="H76" s="32">
        <v>0.720880031585693</v>
      </c>
      <c r="I76" s="32">
        <v>6245.1850554943</v>
      </c>
      <c r="J76" s="32">
        <v>10496.687729597</v>
      </c>
      <c r="K76" s="32">
        <v>58.5721164994565</v>
      </c>
      <c r="L76" s="32">
        <v>2261.8828125</v>
      </c>
      <c r="M76" s="32">
        <v>2349.57734375</v>
      </c>
      <c r="N76" s="32">
        <v>1.0766591785775</v>
      </c>
    </row>
    <row r="77">
      <c r="C77" s="10" t="s">
        <v>51</v>
      </c>
      <c r="D77" s="30">
        <v>1.0</v>
      </c>
      <c r="E77" s="31">
        <v>0.0</v>
      </c>
      <c r="F77" s="31">
        <v>0.0</v>
      </c>
      <c r="G77" s="31">
        <v>0.0</v>
      </c>
      <c r="H77" s="32">
        <v>0.0</v>
      </c>
      <c r="I77" s="32">
        <v>130.46342921257</v>
      </c>
      <c r="J77" s="32">
        <v>1451.97866678237</v>
      </c>
      <c r="K77" s="32">
        <v>0.694989198268539</v>
      </c>
      <c r="L77" s="32">
        <v>2096.205</v>
      </c>
      <c r="M77" s="32">
        <v>2044.234375</v>
      </c>
      <c r="N77" s="32">
        <v>0.935894885565137</v>
      </c>
    </row>
    <row r="78">
      <c r="A78" s="10" t="s">
        <v>8</v>
      </c>
      <c r="C78" s="10" t="s">
        <v>49</v>
      </c>
      <c r="D78" s="31">
        <v>1.0748031496062993</v>
      </c>
      <c r="E78" s="31">
        <v>32.4</v>
      </c>
      <c r="F78" s="31">
        <v>79.52</v>
      </c>
      <c r="G78" s="31">
        <v>47.12</v>
      </c>
      <c r="H78" s="32">
        <v>5.670450847753089</v>
      </c>
      <c r="I78" s="32">
        <v>493.1064336244472</v>
      </c>
      <c r="J78" s="32">
        <v>1104.9596017051979</v>
      </c>
      <c r="K78" s="32">
        <v>2.8319559870889144</v>
      </c>
      <c r="L78" s="32">
        <v>2225.491301846546</v>
      </c>
      <c r="M78" s="32">
        <v>2195.7150745032513</v>
      </c>
      <c r="N78" s="32">
        <v>0.9943759353253554</v>
      </c>
    </row>
    <row r="79">
      <c r="C79" s="10" t="s">
        <v>50</v>
      </c>
      <c r="D79" s="30">
        <v>3.0</v>
      </c>
      <c r="E79" s="31">
        <v>88.44</v>
      </c>
      <c r="F79" s="31">
        <v>99.29</v>
      </c>
      <c r="G79" s="31">
        <v>89.84</v>
      </c>
      <c r="H79" s="32">
        <v>116.749998866968</v>
      </c>
      <c r="I79" s="32">
        <v>8088.72850608825</v>
      </c>
      <c r="J79" s="32">
        <v>13165.9665334224</v>
      </c>
      <c r="K79" s="32">
        <v>36.9769150853396</v>
      </c>
      <c r="L79" s="32">
        <v>4479.484375</v>
      </c>
      <c r="M79" s="32">
        <v>5034.640625</v>
      </c>
      <c r="N79" s="32">
        <v>1.34469713567912</v>
      </c>
    </row>
    <row r="80">
      <c r="C80" s="10" t="s">
        <v>51</v>
      </c>
      <c r="D80" s="30">
        <v>1.0</v>
      </c>
      <c r="E80" s="31">
        <v>0.0</v>
      </c>
      <c r="F80" s="31">
        <v>36.46</v>
      </c>
      <c r="G80" s="31">
        <v>-1.51</v>
      </c>
      <c r="H80" s="32">
        <v>-0.0183812471174862</v>
      </c>
      <c r="I80" s="32">
        <v>3.49745</v>
      </c>
      <c r="J80" s="32">
        <v>9.664973</v>
      </c>
      <c r="K80" s="32">
        <v>1.00350693665555</v>
      </c>
      <c r="L80" s="32">
        <v>1281.216</v>
      </c>
      <c r="M80" s="32">
        <v>1258.488</v>
      </c>
      <c r="N80" s="32">
        <v>0.785037744878102</v>
      </c>
    </row>
    <row r="81">
      <c r="A81" s="10" t="s">
        <v>38</v>
      </c>
      <c r="C81" s="10" t="s">
        <v>49</v>
      </c>
      <c r="D81" s="24">
        <v>1.65</v>
      </c>
      <c r="E81" s="31">
        <v>27.7</v>
      </c>
      <c r="F81" s="31">
        <v>31.14</v>
      </c>
      <c r="G81" s="31">
        <v>3.44</v>
      </c>
      <c r="H81" s="32">
        <v>0.03635340921060241</v>
      </c>
      <c r="I81" s="32">
        <v>682.5401084303842</v>
      </c>
      <c r="J81" s="32">
        <v>1600.9373256921701</v>
      </c>
      <c r="K81" s="32">
        <v>9.938093598701657</v>
      </c>
      <c r="L81" s="32">
        <v>2143.914711583185</v>
      </c>
      <c r="M81" s="32">
        <v>2147.7139544385627</v>
      </c>
      <c r="N81" s="32">
        <v>1.0017923596683782</v>
      </c>
    </row>
    <row r="82">
      <c r="C82" s="10" t="s">
        <v>50</v>
      </c>
      <c r="D82" s="30">
        <v>3.0</v>
      </c>
      <c r="E82" s="31">
        <v>50.33</v>
      </c>
      <c r="F82" s="31">
        <v>86.04</v>
      </c>
      <c r="G82" s="31">
        <v>50.4</v>
      </c>
      <c r="H82" s="32">
        <v>0.720880031585693</v>
      </c>
      <c r="I82" s="32">
        <v>6245.1850554943</v>
      </c>
      <c r="J82" s="32">
        <v>10496.687729597</v>
      </c>
      <c r="K82" s="32">
        <v>58.5721164994565</v>
      </c>
      <c r="L82" s="32">
        <v>3777.125</v>
      </c>
      <c r="M82" s="32">
        <v>3777.125</v>
      </c>
      <c r="N82" s="32">
        <v>1.0766591785775</v>
      </c>
    </row>
    <row r="83">
      <c r="C83" s="10" t="s">
        <v>51</v>
      </c>
      <c r="D83" s="30">
        <v>1.0</v>
      </c>
      <c r="E83" s="31">
        <v>0.0</v>
      </c>
      <c r="F83" s="31">
        <v>0.0</v>
      </c>
      <c r="G83" s="31">
        <v>-14.0</v>
      </c>
      <c r="H83" s="32">
        <v>-0.281879224029136</v>
      </c>
      <c r="I83" s="32">
        <v>6.89339447021484</v>
      </c>
      <c r="J83" s="32">
        <v>77.5857348442077</v>
      </c>
      <c r="K83" s="32">
        <v>0.694989198268539</v>
      </c>
      <c r="L83" s="32">
        <v>1319.05197610294</v>
      </c>
      <c r="M83" s="32">
        <v>1318.48828125</v>
      </c>
      <c r="N83" s="32">
        <v>0.935894885565137</v>
      </c>
    </row>
    <row r="84">
      <c r="A84" s="10" t="s">
        <v>52</v>
      </c>
      <c r="C84" s="10" t="s">
        <v>49</v>
      </c>
      <c r="D84" s="24">
        <v>1.1167883211678833</v>
      </c>
      <c r="E84" s="31">
        <v>32.06</v>
      </c>
      <c r="F84" s="31">
        <v>75.99</v>
      </c>
      <c r="G84" s="31">
        <v>43.93</v>
      </c>
      <c r="H84" s="32">
        <v>5.299211869244475</v>
      </c>
      <c r="I84" s="32">
        <v>506.9337091577274</v>
      </c>
      <c r="J84" s="32">
        <v>1141.1623552808894</v>
      </c>
      <c r="K84" s="32">
        <v>3.3506521631190416</v>
      </c>
      <c r="L84" s="32">
        <v>2219.5368062068837</v>
      </c>
      <c r="M84" s="32">
        <v>2192.211343111668</v>
      </c>
      <c r="N84" s="32">
        <v>0.9949172801679119</v>
      </c>
    </row>
    <row r="85">
      <c r="C85" s="10" t="s">
        <v>50</v>
      </c>
      <c r="D85" s="30">
        <v>3.0</v>
      </c>
      <c r="E85" s="31">
        <v>88.44</v>
      </c>
      <c r="F85" s="31">
        <v>99.29</v>
      </c>
      <c r="G85" s="31">
        <v>89.84</v>
      </c>
      <c r="H85" s="32">
        <v>116.749998866968</v>
      </c>
      <c r="I85" s="32">
        <v>8088.72850608825</v>
      </c>
      <c r="J85" s="32">
        <v>13165.9665334224</v>
      </c>
      <c r="K85" s="32">
        <v>58.5721164994565</v>
      </c>
      <c r="L85" s="32">
        <v>4479.484375</v>
      </c>
      <c r="M85" s="32">
        <v>5034.640625</v>
      </c>
      <c r="N85" s="32">
        <v>1.34469713567912</v>
      </c>
    </row>
    <row r="86">
      <c r="C86" s="10" t="s">
        <v>51</v>
      </c>
      <c r="D86" s="30">
        <v>1.0</v>
      </c>
      <c r="E86" s="31">
        <v>0.0</v>
      </c>
      <c r="F86" s="31">
        <v>0.0</v>
      </c>
      <c r="G86" s="31">
        <v>-14.0</v>
      </c>
      <c r="H86" s="32">
        <v>-0.281879224029136</v>
      </c>
      <c r="I86" s="32">
        <v>3.49745</v>
      </c>
      <c r="J86" s="32">
        <v>9.664973</v>
      </c>
      <c r="K86" s="32">
        <v>0.694989198268539</v>
      </c>
      <c r="L86" s="32">
        <v>1281.216</v>
      </c>
      <c r="M86" s="32">
        <v>1258.488</v>
      </c>
      <c r="N86" s="32">
        <v>0.785037744878102</v>
      </c>
    </row>
  </sheetData>
  <mergeCells count="34">
    <mergeCell ref="B1:B2"/>
    <mergeCell ref="B3:B11"/>
    <mergeCell ref="C14:N14"/>
    <mergeCell ref="C23:N23"/>
    <mergeCell ref="C33:N33"/>
    <mergeCell ref="C43:N43"/>
    <mergeCell ref="C49:N49"/>
    <mergeCell ref="C58:N58"/>
    <mergeCell ref="C68:N68"/>
    <mergeCell ref="C74:N74"/>
    <mergeCell ref="A1:A2"/>
    <mergeCell ref="C1:C2"/>
    <mergeCell ref="D1:D2"/>
    <mergeCell ref="E1:H1"/>
    <mergeCell ref="I1:K1"/>
    <mergeCell ref="L1:N1"/>
    <mergeCell ref="C8:N8"/>
    <mergeCell ref="B38:B46"/>
    <mergeCell ref="B47:B52"/>
    <mergeCell ref="A53:A62"/>
    <mergeCell ref="B53:B61"/>
    <mergeCell ref="A63:A77"/>
    <mergeCell ref="B63:B71"/>
    <mergeCell ref="B72:B77"/>
    <mergeCell ref="A78:B80"/>
    <mergeCell ref="A81:B83"/>
    <mergeCell ref="A84:B86"/>
    <mergeCell ref="A3:A17"/>
    <mergeCell ref="B12:B17"/>
    <mergeCell ref="A18:A27"/>
    <mergeCell ref="B18:B26"/>
    <mergeCell ref="A28:A37"/>
    <mergeCell ref="B28:B36"/>
    <mergeCell ref="A38:A52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2</v>
      </c>
      <c r="B1" s="63" t="s">
        <v>138</v>
      </c>
      <c r="C1" s="63" t="s">
        <v>139</v>
      </c>
      <c r="D1" s="63" t="s">
        <v>140</v>
      </c>
      <c r="E1" s="63" t="s">
        <v>141</v>
      </c>
      <c r="F1" s="63" t="s">
        <v>142</v>
      </c>
      <c r="G1" s="63" t="s">
        <v>143</v>
      </c>
      <c r="H1" s="63" t="s">
        <v>144</v>
      </c>
      <c r="I1" s="63" t="s">
        <v>145</v>
      </c>
      <c r="J1" s="63" t="s">
        <v>146</v>
      </c>
      <c r="K1" s="63" t="s">
        <v>147</v>
      </c>
    </row>
    <row r="2">
      <c r="A2" s="60">
        <v>1.0</v>
      </c>
      <c r="B2" s="60">
        <v>0.766667</v>
      </c>
      <c r="C2" s="60">
        <v>0.87</v>
      </c>
      <c r="D2" s="60">
        <v>0.003333</v>
      </c>
      <c r="E2" s="60">
        <v>0.003846</v>
      </c>
      <c r="F2" s="60">
        <v>16.2044</v>
      </c>
      <c r="G2" s="60">
        <v>16.93969</v>
      </c>
      <c r="H2" s="60">
        <v>1.045376</v>
      </c>
      <c r="I2" s="60">
        <v>1305.434</v>
      </c>
      <c r="J2" s="60">
        <v>1302.584</v>
      </c>
      <c r="K2" s="60">
        <v>0.997817</v>
      </c>
    </row>
    <row r="3">
      <c r="A3" s="60">
        <v>2.0</v>
      </c>
      <c r="B3" s="60">
        <v>0.68</v>
      </c>
      <c r="C3" s="60">
        <v>0.687</v>
      </c>
      <c r="D3" s="60">
        <v>0.007</v>
      </c>
      <c r="E3" s="60">
        <v>0.010294</v>
      </c>
      <c r="F3" s="60">
        <v>29.13893</v>
      </c>
      <c r="G3" s="60">
        <v>30.52842</v>
      </c>
      <c r="H3" s="60">
        <v>1.047685</v>
      </c>
      <c r="I3" s="60">
        <v>1313.312</v>
      </c>
      <c r="J3" s="60">
        <v>1306.582</v>
      </c>
      <c r="K3" s="60">
        <v>0.994876</v>
      </c>
    </row>
    <row r="4">
      <c r="A4" s="60">
        <v>3.0</v>
      </c>
      <c r="B4" s="60">
        <v>0.783333</v>
      </c>
      <c r="C4" s="60">
        <v>0.877</v>
      </c>
      <c r="D4" s="60">
        <v>-0.00633</v>
      </c>
      <c r="E4" s="60">
        <v>-0.00717</v>
      </c>
      <c r="F4" s="60">
        <v>15.50466</v>
      </c>
      <c r="G4" s="60">
        <v>16.75112</v>
      </c>
      <c r="H4" s="60">
        <v>1.080393</v>
      </c>
      <c r="I4" s="60">
        <v>1319.086</v>
      </c>
      <c r="J4" s="60">
        <v>1317.006</v>
      </c>
      <c r="K4" s="60">
        <v>0.998423</v>
      </c>
    </row>
    <row r="5">
      <c r="A5" s="60">
        <v>4.0</v>
      </c>
      <c r="B5" s="60">
        <v>0.85</v>
      </c>
      <c r="C5" s="60">
        <v>0.843</v>
      </c>
      <c r="D5" s="60">
        <v>-0.007</v>
      </c>
      <c r="E5" s="60">
        <v>-0.00824</v>
      </c>
      <c r="F5" s="60">
        <v>19.92458</v>
      </c>
      <c r="G5" s="60">
        <v>20.89662</v>
      </c>
      <c r="H5" s="60">
        <v>1.048786</v>
      </c>
      <c r="I5" s="60">
        <v>1326.129</v>
      </c>
      <c r="J5" s="60">
        <v>1324.844</v>
      </c>
      <c r="K5" s="60">
        <v>0.999031</v>
      </c>
    </row>
    <row r="6">
      <c r="A6" s="60">
        <v>5.0</v>
      </c>
      <c r="B6" s="60">
        <v>0.84</v>
      </c>
      <c r="C6" s="60">
        <v>0.827</v>
      </c>
      <c r="D6" s="60">
        <v>-0.013</v>
      </c>
      <c r="E6" s="60">
        <v>-0.01548</v>
      </c>
      <c r="F6" s="60">
        <v>98.44424</v>
      </c>
      <c r="G6" s="60">
        <v>99.89218</v>
      </c>
      <c r="H6" s="60">
        <v>1.014708</v>
      </c>
      <c r="I6" s="60">
        <v>1323.445</v>
      </c>
      <c r="J6" s="60">
        <v>1325.695</v>
      </c>
      <c r="K6" s="60">
        <v>1.0017</v>
      </c>
    </row>
    <row r="7">
      <c r="A7" s="60">
        <v>6.0</v>
      </c>
      <c r="B7" s="60">
        <v>0.86</v>
      </c>
      <c r="C7" s="60">
        <v>0.86</v>
      </c>
      <c r="D7" s="82">
        <v>-1.43E-8</v>
      </c>
      <c r="E7" s="82">
        <v>-1.66E-8</v>
      </c>
      <c r="F7" s="60">
        <v>26.21946</v>
      </c>
      <c r="G7" s="60">
        <v>28.53487</v>
      </c>
      <c r="H7" s="60">
        <v>1.088309</v>
      </c>
      <c r="I7" s="60">
        <v>1328.531</v>
      </c>
      <c r="J7" s="60">
        <v>1326.804</v>
      </c>
      <c r="K7" s="60">
        <v>0.9987</v>
      </c>
    </row>
    <row r="8">
      <c r="A8" s="60">
        <v>7.0</v>
      </c>
      <c r="B8" s="60">
        <v>0.853333</v>
      </c>
      <c r="C8" s="60">
        <v>0.86</v>
      </c>
      <c r="D8" s="60">
        <v>0.006667</v>
      </c>
      <c r="E8" s="60">
        <v>0.007812</v>
      </c>
      <c r="F8" s="60">
        <v>20.27943</v>
      </c>
      <c r="G8" s="60">
        <v>20.97602</v>
      </c>
      <c r="H8" s="60">
        <v>1.034349</v>
      </c>
      <c r="I8" s="60">
        <v>1332.32</v>
      </c>
      <c r="J8" s="60">
        <v>1329.797</v>
      </c>
      <c r="K8" s="60">
        <v>0.998106</v>
      </c>
    </row>
    <row r="9">
      <c r="A9" s="60">
        <v>8.0</v>
      </c>
      <c r="B9" s="60">
        <v>0.866667</v>
      </c>
      <c r="C9" s="60">
        <v>0.86</v>
      </c>
      <c r="D9" s="60">
        <v>-0.00667</v>
      </c>
      <c r="E9" s="60">
        <v>-0.00769</v>
      </c>
      <c r="F9" s="60">
        <v>15.41273</v>
      </c>
      <c r="G9" s="60">
        <v>16.62329</v>
      </c>
      <c r="H9" s="60">
        <v>1.078543</v>
      </c>
      <c r="I9" s="60">
        <v>1329.297</v>
      </c>
      <c r="J9" s="60">
        <v>1329.297</v>
      </c>
      <c r="K9" s="60">
        <v>1.0</v>
      </c>
    </row>
    <row r="10">
      <c r="A10" s="60">
        <v>9.0</v>
      </c>
      <c r="B10" s="60">
        <v>0.79</v>
      </c>
      <c r="C10" s="60">
        <v>0.81</v>
      </c>
      <c r="D10" s="60">
        <v>0.02</v>
      </c>
      <c r="E10" s="60">
        <v>0.025316</v>
      </c>
      <c r="F10" s="60">
        <v>25.48187</v>
      </c>
      <c r="G10" s="60">
        <v>27.47358</v>
      </c>
      <c r="H10" s="60">
        <v>1.078162</v>
      </c>
      <c r="I10" s="60">
        <v>1329.047</v>
      </c>
      <c r="J10" s="60">
        <v>1329.547</v>
      </c>
      <c r="K10" s="60">
        <v>1.000376</v>
      </c>
    </row>
    <row r="11">
      <c r="A11" s="60">
        <v>10.0</v>
      </c>
      <c r="B11" s="60">
        <v>0.866667</v>
      </c>
      <c r="C11" s="60">
        <v>0.853</v>
      </c>
      <c r="D11" s="60">
        <v>-0.01367</v>
      </c>
      <c r="E11" s="60">
        <v>-0.01577</v>
      </c>
      <c r="F11" s="60">
        <v>19.2559</v>
      </c>
      <c r="G11" s="60">
        <v>20.22009</v>
      </c>
      <c r="H11" s="60">
        <v>1.050073</v>
      </c>
      <c r="I11" s="60">
        <v>1330.09</v>
      </c>
      <c r="J11" s="60">
        <v>1331.84</v>
      </c>
      <c r="K11" s="60">
        <v>1.001316</v>
      </c>
    </row>
    <row r="12">
      <c r="A12" s="60">
        <v>11.0</v>
      </c>
      <c r="B12" s="60">
        <v>0.84</v>
      </c>
      <c r="C12" s="60">
        <v>0.833</v>
      </c>
      <c r="D12" s="60">
        <v>-0.007</v>
      </c>
      <c r="E12" s="60">
        <v>-0.00833</v>
      </c>
      <c r="F12" s="60">
        <v>14.25867</v>
      </c>
      <c r="G12" s="60">
        <v>14.82809</v>
      </c>
      <c r="H12" s="60">
        <v>1.039935</v>
      </c>
      <c r="I12" s="60">
        <v>1330.09</v>
      </c>
      <c r="J12" s="60">
        <v>1330.09</v>
      </c>
      <c r="K12" s="60">
        <v>1.0</v>
      </c>
    </row>
    <row r="13">
      <c r="A13" s="60">
        <v>12.0</v>
      </c>
      <c r="B13" s="60">
        <v>0.73</v>
      </c>
      <c r="C13" s="60">
        <v>0.833</v>
      </c>
      <c r="D13" s="60">
        <v>0.303</v>
      </c>
      <c r="E13" s="60">
        <v>0.571698</v>
      </c>
      <c r="F13" s="60">
        <v>13.14718</v>
      </c>
      <c r="G13" s="60">
        <v>13.84453</v>
      </c>
      <c r="H13" s="60">
        <v>1.053041</v>
      </c>
      <c r="I13" s="60">
        <v>1330.09</v>
      </c>
      <c r="J13" s="60">
        <v>1330.09</v>
      </c>
      <c r="K13" s="60">
        <v>1.0</v>
      </c>
    </row>
    <row r="14">
      <c r="A14" s="60">
        <v>13.0</v>
      </c>
      <c r="B14" s="60">
        <v>0.84</v>
      </c>
      <c r="C14" s="60">
        <v>0.863</v>
      </c>
      <c r="D14" s="60">
        <v>0.023</v>
      </c>
      <c r="E14" s="60">
        <v>0.027381</v>
      </c>
      <c r="F14" s="60">
        <v>54.17017</v>
      </c>
      <c r="G14" s="60">
        <v>54.97832</v>
      </c>
      <c r="H14" s="60">
        <v>1.014919</v>
      </c>
      <c r="I14" s="60">
        <v>1329.34</v>
      </c>
      <c r="J14" s="60">
        <v>1329.34</v>
      </c>
      <c r="K14" s="60">
        <v>1.0</v>
      </c>
    </row>
    <row r="15">
      <c r="A15" s="60">
        <v>14.0</v>
      </c>
      <c r="B15" s="60">
        <v>0.85</v>
      </c>
      <c r="C15" s="60">
        <v>0.87</v>
      </c>
      <c r="D15" s="60">
        <v>0.02</v>
      </c>
      <c r="E15" s="60">
        <v>0.023529</v>
      </c>
      <c r="F15" s="60">
        <v>21.66309</v>
      </c>
      <c r="G15" s="60">
        <v>24.01641</v>
      </c>
      <c r="H15" s="60">
        <v>1.108633</v>
      </c>
      <c r="I15" s="60">
        <v>1329.34</v>
      </c>
      <c r="J15" s="60">
        <v>1329.34</v>
      </c>
      <c r="K15" s="60">
        <v>1.0</v>
      </c>
    </row>
    <row r="16">
      <c r="A16" s="60">
        <v>15.0</v>
      </c>
      <c r="B16" s="60">
        <v>0.59</v>
      </c>
      <c r="C16" s="60">
        <v>0.87</v>
      </c>
      <c r="D16" s="60">
        <v>0.28</v>
      </c>
      <c r="E16" s="60">
        <v>0.474576</v>
      </c>
      <c r="F16" s="60">
        <v>40.6073</v>
      </c>
      <c r="G16" s="60">
        <v>42.52991</v>
      </c>
      <c r="H16" s="60">
        <v>1.047346</v>
      </c>
      <c r="I16" s="60">
        <v>1333.34</v>
      </c>
      <c r="J16" s="60">
        <v>1333.34</v>
      </c>
      <c r="K16" s="60">
        <v>1.0</v>
      </c>
    </row>
    <row r="17">
      <c r="A17" s="60">
        <v>16.0</v>
      </c>
      <c r="B17" s="60">
        <v>0.686667</v>
      </c>
      <c r="C17" s="60">
        <v>0.747</v>
      </c>
      <c r="D17" s="60">
        <v>0.060333</v>
      </c>
      <c r="E17" s="60">
        <v>0.087864</v>
      </c>
      <c r="F17" s="60">
        <v>23.79302</v>
      </c>
      <c r="G17" s="60">
        <v>25.74697</v>
      </c>
      <c r="H17" s="60">
        <v>1.082123</v>
      </c>
      <c r="I17" s="60">
        <v>1330.852</v>
      </c>
      <c r="J17" s="60">
        <v>1331.102</v>
      </c>
      <c r="K17" s="60">
        <v>1.000188</v>
      </c>
    </row>
    <row r="18">
      <c r="A18" s="60">
        <v>17.0</v>
      </c>
      <c r="B18" s="60">
        <v>0.833333</v>
      </c>
      <c r="C18" s="60">
        <v>0.823</v>
      </c>
      <c r="D18" s="60">
        <v>-0.01033</v>
      </c>
      <c r="E18" s="60">
        <v>-0.0124</v>
      </c>
      <c r="F18" s="60">
        <v>14.46692</v>
      </c>
      <c r="G18" s="60">
        <v>15.15058</v>
      </c>
      <c r="H18" s="60">
        <v>1.047257</v>
      </c>
      <c r="I18" s="60">
        <v>1330.16</v>
      </c>
      <c r="J18" s="60">
        <v>1330.16</v>
      </c>
      <c r="K18" s="60">
        <v>1.0</v>
      </c>
    </row>
    <row r="19">
      <c r="A19" s="60">
        <v>18.0</v>
      </c>
      <c r="B19" s="60">
        <v>0.836667</v>
      </c>
      <c r="C19" s="60">
        <v>0.847</v>
      </c>
      <c r="D19" s="60">
        <v>0.010333</v>
      </c>
      <c r="E19" s="60">
        <v>0.012351</v>
      </c>
      <c r="F19" s="60">
        <v>22.99512</v>
      </c>
      <c r="G19" s="60">
        <v>23.4849</v>
      </c>
      <c r="H19" s="60">
        <v>1.021299</v>
      </c>
      <c r="I19" s="60">
        <v>1333.633</v>
      </c>
      <c r="J19" s="60">
        <v>1333.633</v>
      </c>
      <c r="K19" s="60">
        <v>1.0</v>
      </c>
    </row>
    <row r="20">
      <c r="A20" s="60">
        <v>19.0</v>
      </c>
      <c r="B20" s="60">
        <v>0.853333</v>
      </c>
      <c r="C20" s="60">
        <v>0.87</v>
      </c>
      <c r="D20" s="60">
        <v>0.016667</v>
      </c>
      <c r="E20" s="60">
        <v>0.019531</v>
      </c>
      <c r="F20" s="60">
        <v>29.55395</v>
      </c>
      <c r="G20" s="60">
        <v>32.03827</v>
      </c>
      <c r="H20" s="60">
        <v>1.084061</v>
      </c>
      <c r="I20" s="60">
        <v>1337.505</v>
      </c>
      <c r="J20" s="60">
        <v>1338.494</v>
      </c>
      <c r="K20" s="60">
        <v>1.000739</v>
      </c>
    </row>
    <row r="21">
      <c r="A21" s="60">
        <v>20.0</v>
      </c>
      <c r="B21" s="60">
        <v>0.866667</v>
      </c>
      <c r="C21" s="60">
        <v>0.87</v>
      </c>
      <c r="D21" s="60">
        <v>0.003333</v>
      </c>
      <c r="E21" s="60">
        <v>0.003846</v>
      </c>
      <c r="F21" s="60">
        <v>14.94911</v>
      </c>
      <c r="G21" s="60">
        <v>16.0437</v>
      </c>
      <c r="H21" s="60">
        <v>1.073221</v>
      </c>
      <c r="I21" s="60">
        <v>1366.004</v>
      </c>
      <c r="J21" s="60">
        <v>1361.034</v>
      </c>
      <c r="K21" s="60">
        <v>0.996362</v>
      </c>
    </row>
    <row r="22">
      <c r="A22" s="60">
        <v>21.0</v>
      </c>
      <c r="B22" s="60">
        <v>0.84</v>
      </c>
      <c r="C22" s="60">
        <v>0.853</v>
      </c>
      <c r="D22" s="60">
        <v>0.013</v>
      </c>
      <c r="E22" s="60">
        <v>0.015476</v>
      </c>
      <c r="F22" s="60">
        <v>54.62124</v>
      </c>
      <c r="G22" s="60">
        <v>55.13656</v>
      </c>
      <c r="H22" s="60">
        <v>1.009434</v>
      </c>
      <c r="I22" s="60">
        <v>1357.754</v>
      </c>
      <c r="J22" s="60">
        <v>1359.004</v>
      </c>
      <c r="K22" s="60">
        <v>1.000921</v>
      </c>
    </row>
    <row r="23">
      <c r="A23" s="60">
        <v>22.0</v>
      </c>
      <c r="B23" s="60">
        <v>0.86</v>
      </c>
      <c r="C23" s="60">
        <v>0.867</v>
      </c>
      <c r="D23" s="60">
        <v>0.007</v>
      </c>
      <c r="E23" s="60">
        <v>0.00814</v>
      </c>
      <c r="F23" s="60">
        <v>22.3771</v>
      </c>
      <c r="G23" s="60">
        <v>24.81505</v>
      </c>
      <c r="H23" s="60">
        <v>1.108948</v>
      </c>
      <c r="I23" s="60">
        <v>1360.621</v>
      </c>
      <c r="J23" s="60">
        <v>1360.621</v>
      </c>
      <c r="K23" s="60">
        <v>1.0</v>
      </c>
    </row>
    <row r="24">
      <c r="A24" s="60">
        <v>23.0</v>
      </c>
      <c r="B24" s="60">
        <v>0.806667</v>
      </c>
      <c r="C24" s="60">
        <v>0.797</v>
      </c>
      <c r="D24" s="60">
        <v>-0.00967</v>
      </c>
      <c r="E24" s="60">
        <v>-0.01198</v>
      </c>
      <c r="F24" s="60">
        <v>6.640427</v>
      </c>
      <c r="G24" s="60">
        <v>7.698405</v>
      </c>
      <c r="H24" s="60">
        <v>1.159324</v>
      </c>
      <c r="I24" s="60">
        <v>1361.879</v>
      </c>
      <c r="J24" s="60">
        <v>1361.664</v>
      </c>
      <c r="K24" s="60">
        <v>0.999842</v>
      </c>
    </row>
    <row r="25">
      <c r="A25" s="60">
        <v>24.0</v>
      </c>
      <c r="B25" s="60">
        <v>0.833333</v>
      </c>
      <c r="C25" s="60">
        <v>0.84</v>
      </c>
      <c r="D25" s="60">
        <v>0.006667</v>
      </c>
      <c r="E25" s="60">
        <v>0.008</v>
      </c>
      <c r="F25" s="60">
        <v>65.2729</v>
      </c>
      <c r="G25" s="60">
        <v>65.81746</v>
      </c>
      <c r="H25" s="60">
        <v>1.008343</v>
      </c>
      <c r="I25" s="60">
        <v>1360.379</v>
      </c>
      <c r="J25" s="60">
        <v>1361.879</v>
      </c>
      <c r="K25" s="60">
        <v>1.001103</v>
      </c>
    </row>
    <row r="26">
      <c r="A26" s="60">
        <v>25.0</v>
      </c>
      <c r="B26" s="60">
        <v>0.756667</v>
      </c>
      <c r="C26" s="60">
        <v>0.86</v>
      </c>
      <c r="D26" s="60">
        <v>0.003333</v>
      </c>
      <c r="E26" s="60">
        <v>0.003891</v>
      </c>
      <c r="F26" s="60">
        <v>15.62248</v>
      </c>
      <c r="G26" s="60">
        <v>16.42833</v>
      </c>
      <c r="H26" s="60">
        <v>1.051583</v>
      </c>
      <c r="I26" s="60">
        <v>1358.379</v>
      </c>
      <c r="J26" s="60">
        <v>1358.379</v>
      </c>
      <c r="K26" s="60">
        <v>1.0</v>
      </c>
    </row>
    <row r="27">
      <c r="A27" s="60">
        <v>26.0</v>
      </c>
      <c r="B27" s="60">
        <v>0.733333</v>
      </c>
      <c r="C27" s="60">
        <v>0.783</v>
      </c>
      <c r="D27" s="60">
        <v>0.249667</v>
      </c>
      <c r="E27" s="60">
        <v>0.468125</v>
      </c>
      <c r="F27" s="60">
        <v>10.2785</v>
      </c>
      <c r="G27" s="60">
        <v>11.3626</v>
      </c>
      <c r="H27" s="60">
        <v>1.105472</v>
      </c>
      <c r="I27" s="60">
        <v>1357.629</v>
      </c>
      <c r="J27" s="60">
        <v>1357.629</v>
      </c>
      <c r="K27" s="60">
        <v>1.0</v>
      </c>
    </row>
    <row r="28">
      <c r="A28" s="60">
        <v>27.0</v>
      </c>
      <c r="B28" s="60">
        <v>0.79</v>
      </c>
      <c r="C28" s="60">
        <v>0.76</v>
      </c>
      <c r="D28" s="60">
        <v>-0.03</v>
      </c>
      <c r="E28" s="60">
        <v>-0.03797</v>
      </c>
      <c r="F28" s="60">
        <v>26.34708</v>
      </c>
      <c r="G28" s="60">
        <v>28.58455</v>
      </c>
      <c r="H28" s="60">
        <v>1.084923</v>
      </c>
      <c r="I28" s="60">
        <v>1359.155</v>
      </c>
      <c r="J28" s="60">
        <v>1357.379</v>
      </c>
      <c r="K28" s="60">
        <v>0.998693</v>
      </c>
    </row>
    <row r="29">
      <c r="A29" s="60">
        <v>28.0</v>
      </c>
      <c r="B29" s="60">
        <v>0.766667</v>
      </c>
      <c r="C29" s="60">
        <v>0.86</v>
      </c>
      <c r="D29" s="60">
        <v>-0.00667</v>
      </c>
      <c r="E29" s="60">
        <v>-0.00769</v>
      </c>
      <c r="F29" s="60">
        <v>16.16233</v>
      </c>
      <c r="G29" s="60">
        <v>17.39935</v>
      </c>
      <c r="H29" s="60">
        <v>1.076538</v>
      </c>
      <c r="I29" s="60">
        <v>1358.637</v>
      </c>
      <c r="J29" s="60">
        <v>1358.887</v>
      </c>
      <c r="K29" s="60">
        <v>1.000184</v>
      </c>
    </row>
    <row r="30">
      <c r="A30" s="60">
        <v>29.0</v>
      </c>
      <c r="B30" s="60">
        <v>0.863333</v>
      </c>
      <c r="C30" s="60">
        <v>0.867</v>
      </c>
      <c r="D30" s="60">
        <v>0.003667</v>
      </c>
      <c r="E30" s="60">
        <v>0.004247</v>
      </c>
      <c r="F30" s="60">
        <v>15.69988</v>
      </c>
      <c r="G30" s="60">
        <v>16.65284</v>
      </c>
      <c r="H30" s="60">
        <v>1.060699</v>
      </c>
      <c r="I30" s="60">
        <v>1358.887</v>
      </c>
      <c r="J30" s="60">
        <v>1358.887</v>
      </c>
      <c r="K30" s="60">
        <v>1.0</v>
      </c>
    </row>
    <row r="31">
      <c r="A31" s="60">
        <v>30.0</v>
      </c>
      <c r="B31" s="60">
        <v>0.856667</v>
      </c>
      <c r="C31" s="60">
        <v>0.713</v>
      </c>
      <c r="D31" s="60">
        <v>-0.14367</v>
      </c>
      <c r="E31" s="60">
        <v>-0.1677</v>
      </c>
      <c r="F31" s="60">
        <v>24.56896</v>
      </c>
      <c r="G31" s="60">
        <v>25.46609</v>
      </c>
      <c r="H31" s="60">
        <v>1.036515</v>
      </c>
      <c r="I31" s="60">
        <v>1358.387</v>
      </c>
      <c r="J31" s="60">
        <v>1358.211</v>
      </c>
      <c r="K31" s="60">
        <v>0.999871</v>
      </c>
    </row>
    <row r="32">
      <c r="A32" s="60">
        <v>31.0</v>
      </c>
      <c r="B32" s="60">
        <v>0.86</v>
      </c>
      <c r="C32" s="60">
        <v>0.853</v>
      </c>
      <c r="D32" s="60">
        <v>-0.007</v>
      </c>
      <c r="E32" s="60">
        <v>-0.00814</v>
      </c>
      <c r="F32" s="60">
        <v>19.03911</v>
      </c>
      <c r="G32" s="60">
        <v>19.99688</v>
      </c>
      <c r="H32" s="60">
        <v>1.050305</v>
      </c>
      <c r="I32" s="60">
        <v>1359.137</v>
      </c>
      <c r="J32" s="60">
        <v>1359.137</v>
      </c>
      <c r="K32" s="60">
        <v>1.0</v>
      </c>
    </row>
    <row r="33">
      <c r="A33" s="60">
        <v>32.0</v>
      </c>
      <c r="B33" s="60">
        <v>0.85</v>
      </c>
      <c r="C33" s="60">
        <v>0.867</v>
      </c>
      <c r="D33" s="60">
        <v>0.017</v>
      </c>
      <c r="E33" s="60">
        <v>0.02</v>
      </c>
      <c r="F33" s="60">
        <v>23.38365</v>
      </c>
      <c r="G33" s="60">
        <v>24.47882</v>
      </c>
      <c r="H33" s="60">
        <v>1.046835</v>
      </c>
      <c r="I33" s="60">
        <v>1358.387</v>
      </c>
      <c r="J33" s="60">
        <v>1359.137</v>
      </c>
      <c r="K33" s="60">
        <v>1.000552</v>
      </c>
    </row>
    <row r="34">
      <c r="A34" s="60">
        <v>33.0</v>
      </c>
      <c r="B34" s="60">
        <v>0.863333</v>
      </c>
      <c r="C34" s="60">
        <v>0.85</v>
      </c>
      <c r="D34" s="60">
        <v>-0.01333</v>
      </c>
      <c r="E34" s="60">
        <v>-0.01544</v>
      </c>
      <c r="F34" s="60">
        <v>21.55355</v>
      </c>
      <c r="G34" s="60">
        <v>23.61618</v>
      </c>
      <c r="H34" s="60">
        <v>1.095698</v>
      </c>
      <c r="I34" s="60">
        <v>1362.887</v>
      </c>
      <c r="J34" s="60">
        <v>1362.781</v>
      </c>
      <c r="K34" s="60">
        <v>0.999923</v>
      </c>
    </row>
    <row r="35">
      <c r="A35" s="60">
        <v>34.0</v>
      </c>
      <c r="B35" s="60">
        <v>0.863333</v>
      </c>
      <c r="C35" s="60">
        <v>0.843</v>
      </c>
      <c r="D35" s="60">
        <v>-0.02033</v>
      </c>
      <c r="E35" s="60">
        <v>-0.02355</v>
      </c>
      <c r="F35" s="60">
        <v>60.61565</v>
      </c>
      <c r="G35" s="60">
        <v>63.15388</v>
      </c>
      <c r="H35" s="60">
        <v>1.041874</v>
      </c>
      <c r="I35" s="60">
        <v>1357.637</v>
      </c>
      <c r="J35" s="60">
        <v>1358.137</v>
      </c>
      <c r="K35" s="60">
        <v>1.000368</v>
      </c>
    </row>
    <row r="36">
      <c r="A36" s="60">
        <v>35.0</v>
      </c>
      <c r="B36" s="60">
        <v>0.846667</v>
      </c>
      <c r="C36" s="60">
        <v>0.837</v>
      </c>
      <c r="D36" s="60">
        <v>-0.00967</v>
      </c>
      <c r="E36" s="60">
        <v>-0.01142</v>
      </c>
      <c r="F36" s="60">
        <v>14.21802</v>
      </c>
      <c r="G36" s="60">
        <v>14.53219</v>
      </c>
      <c r="H36" s="60">
        <v>1.022097</v>
      </c>
      <c r="I36" s="60">
        <v>1358.887</v>
      </c>
      <c r="J36" s="60">
        <v>1357.637</v>
      </c>
      <c r="K36" s="60">
        <v>0.99908</v>
      </c>
    </row>
    <row r="37">
      <c r="A37" s="60">
        <v>36.0</v>
      </c>
      <c r="B37" s="60">
        <v>0.84</v>
      </c>
      <c r="C37" s="60">
        <v>0.853</v>
      </c>
      <c r="D37" s="60">
        <v>0.013</v>
      </c>
      <c r="E37" s="60">
        <v>0.015476</v>
      </c>
      <c r="F37" s="60">
        <v>76.42297</v>
      </c>
      <c r="G37" s="60">
        <v>77.7584</v>
      </c>
      <c r="H37" s="60">
        <v>1.017474</v>
      </c>
      <c r="I37" s="60">
        <v>1362.441</v>
      </c>
      <c r="J37" s="60">
        <v>1360.941</v>
      </c>
      <c r="K37" s="60">
        <v>0.998899</v>
      </c>
    </row>
    <row r="38">
      <c r="A38" s="83"/>
      <c r="B38" s="60"/>
      <c r="C38" s="60"/>
      <c r="D38" s="60"/>
      <c r="E38" s="83"/>
      <c r="F38" s="83"/>
      <c r="G38" s="83"/>
      <c r="H38" s="83"/>
      <c r="I38" s="83"/>
      <c r="J38" s="83"/>
      <c r="K38" s="83"/>
    </row>
    <row r="40">
      <c r="B40" s="60">
        <v>0.814259</v>
      </c>
      <c r="C40" s="60">
        <v>0.835444</v>
      </c>
      <c r="D40" s="60">
        <v>0.021185</v>
      </c>
      <c r="E40" s="83">
        <f>DIVIDE(C40,B40)</f>
        <v>1.02601752</v>
      </c>
      <c r="F40" s="18">
        <f t="shared" ref="F40:G40" si="1">AVERAGE(F2:F37)</f>
        <v>28.00818269</v>
      </c>
      <c r="G40" s="18">
        <f t="shared" si="1"/>
        <v>29.28875403</v>
      </c>
      <c r="H40" s="83">
        <f>DIVIDE(G40,F40)</f>
        <v>1.045721329</v>
      </c>
      <c r="I40" s="18">
        <f t="shared" ref="I40:J40" si="2">AVERAGE(I2:I37)</f>
        <v>1342.725778</v>
      </c>
      <c r="J40" s="18">
        <f t="shared" si="2"/>
        <v>1342.248028</v>
      </c>
      <c r="K40" s="83">
        <f>DIVIDE(J40,I40)</f>
        <v>0.9996441939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2</v>
      </c>
      <c r="B1" s="63" t="s">
        <v>138</v>
      </c>
      <c r="C1" s="63" t="s">
        <v>139</v>
      </c>
      <c r="D1" s="63" t="s">
        <v>140</v>
      </c>
      <c r="E1" s="63" t="s">
        <v>141</v>
      </c>
      <c r="F1" s="63" t="s">
        <v>142</v>
      </c>
      <c r="G1" s="63" t="s">
        <v>143</v>
      </c>
      <c r="H1" s="63" t="s">
        <v>144</v>
      </c>
      <c r="I1" s="63" t="s">
        <v>145</v>
      </c>
      <c r="J1" s="63" t="s">
        <v>146</v>
      </c>
      <c r="K1" s="63" t="s">
        <v>147</v>
      </c>
    </row>
    <row r="2">
      <c r="A2" s="60">
        <v>1.0</v>
      </c>
      <c r="B2" s="60">
        <v>0.676667</v>
      </c>
      <c r="C2" s="60">
        <v>0.853</v>
      </c>
      <c r="D2" s="60">
        <v>0.346333</v>
      </c>
      <c r="E2" s="60">
        <v>0.683553</v>
      </c>
      <c r="F2" s="60">
        <v>15.60655</v>
      </c>
      <c r="G2" s="60">
        <v>17.73823</v>
      </c>
      <c r="H2" s="60">
        <v>1.136589</v>
      </c>
      <c r="I2" s="60">
        <v>1505.906</v>
      </c>
      <c r="J2" s="60">
        <v>1486.044</v>
      </c>
      <c r="K2" s="60">
        <v>0.986811</v>
      </c>
    </row>
    <row r="3">
      <c r="A3" s="60">
        <v>2.0</v>
      </c>
      <c r="B3" s="60">
        <v>0.706667</v>
      </c>
      <c r="C3" s="60">
        <v>0.853</v>
      </c>
      <c r="D3" s="60">
        <v>0.396333</v>
      </c>
      <c r="E3" s="60">
        <v>0.867883</v>
      </c>
      <c r="F3" s="60">
        <v>15.71044</v>
      </c>
      <c r="G3" s="60">
        <v>16.94221</v>
      </c>
      <c r="H3" s="60">
        <v>1.078405</v>
      </c>
      <c r="I3" s="60">
        <v>1514.258</v>
      </c>
      <c r="J3" s="60">
        <v>1509.708</v>
      </c>
      <c r="K3" s="60">
        <v>0.996995</v>
      </c>
    </row>
    <row r="4">
      <c r="A4" s="60">
        <v>3.0</v>
      </c>
      <c r="B4" s="60">
        <v>0.746667</v>
      </c>
      <c r="C4" s="60">
        <v>0.82</v>
      </c>
      <c r="D4" s="60">
        <v>0.073333</v>
      </c>
      <c r="E4" s="60">
        <v>0.098214</v>
      </c>
      <c r="F4" s="60">
        <v>25.05365</v>
      </c>
      <c r="G4" s="60">
        <v>24.14871</v>
      </c>
      <c r="H4" s="60">
        <v>0.96388</v>
      </c>
      <c r="I4" s="60">
        <v>1541.5</v>
      </c>
      <c r="J4" s="60">
        <v>1533.463</v>
      </c>
      <c r="K4" s="60">
        <v>0.994786</v>
      </c>
    </row>
    <row r="5">
      <c r="A5" s="60">
        <v>4.0</v>
      </c>
      <c r="B5" s="60">
        <v>0.746667</v>
      </c>
      <c r="C5" s="60">
        <v>0.84</v>
      </c>
      <c r="D5" s="60">
        <v>-0.00667</v>
      </c>
      <c r="E5" s="60">
        <v>-0.00787</v>
      </c>
      <c r="F5" s="60">
        <v>14.62811</v>
      </c>
      <c r="G5" s="60">
        <v>15.67983</v>
      </c>
      <c r="H5" s="60">
        <v>1.071897</v>
      </c>
      <c r="I5" s="60">
        <v>1543.535</v>
      </c>
      <c r="J5" s="60">
        <v>1543.535</v>
      </c>
      <c r="K5" s="60">
        <v>1.0</v>
      </c>
    </row>
    <row r="6">
      <c r="A6" s="60">
        <v>5.0</v>
      </c>
      <c r="B6" s="60">
        <v>0.84</v>
      </c>
      <c r="C6" s="60">
        <v>0.837</v>
      </c>
      <c r="D6" s="60">
        <v>-0.003</v>
      </c>
      <c r="E6" s="60">
        <v>-0.00357</v>
      </c>
      <c r="F6" s="60">
        <v>15.43244</v>
      </c>
      <c r="G6" s="60">
        <v>16.75013</v>
      </c>
      <c r="H6" s="60">
        <v>1.085384</v>
      </c>
      <c r="I6" s="60">
        <v>1545.984</v>
      </c>
      <c r="J6" s="60">
        <v>1543.232</v>
      </c>
      <c r="K6" s="60">
        <v>0.998219</v>
      </c>
    </row>
    <row r="7">
      <c r="A7" s="60">
        <v>6.0</v>
      </c>
      <c r="B7" s="60">
        <v>0.726667</v>
      </c>
      <c r="C7" s="60">
        <v>0.823</v>
      </c>
      <c r="D7" s="60">
        <v>-0.00367</v>
      </c>
      <c r="E7" s="60">
        <v>-0.00444</v>
      </c>
      <c r="F7" s="60">
        <v>18.43518</v>
      </c>
      <c r="G7" s="60">
        <v>21.52121</v>
      </c>
      <c r="H7" s="60">
        <v>1.167399</v>
      </c>
      <c r="I7" s="60">
        <v>1558.133</v>
      </c>
      <c r="J7" s="60">
        <v>1550.986</v>
      </c>
      <c r="K7" s="60">
        <v>0.995413</v>
      </c>
    </row>
    <row r="8">
      <c r="A8" s="60">
        <v>7.0</v>
      </c>
      <c r="B8" s="60">
        <v>0.726667</v>
      </c>
      <c r="C8" s="60">
        <v>0.85</v>
      </c>
      <c r="D8" s="60">
        <v>0.023333</v>
      </c>
      <c r="E8" s="60">
        <v>0.028226</v>
      </c>
      <c r="F8" s="60">
        <v>24.93222</v>
      </c>
      <c r="G8" s="60">
        <v>25.96599</v>
      </c>
      <c r="H8" s="60">
        <v>1.041463</v>
      </c>
      <c r="I8" s="60">
        <v>1556.949</v>
      </c>
      <c r="J8" s="60">
        <v>1556.949</v>
      </c>
      <c r="K8" s="60">
        <v>1.0</v>
      </c>
    </row>
    <row r="9">
      <c r="A9" s="60">
        <v>8.0</v>
      </c>
      <c r="B9" s="60">
        <v>0.813333</v>
      </c>
      <c r="C9" s="60">
        <v>0.837</v>
      </c>
      <c r="D9" s="60">
        <v>-0.00633</v>
      </c>
      <c r="E9" s="60">
        <v>-0.00751</v>
      </c>
      <c r="F9" s="60">
        <v>26.4369</v>
      </c>
      <c r="G9" s="60">
        <v>29.90931</v>
      </c>
      <c r="H9" s="60">
        <v>1.131347</v>
      </c>
      <c r="I9" s="60">
        <v>1559.678</v>
      </c>
      <c r="J9" s="60">
        <v>1553.824</v>
      </c>
      <c r="K9" s="60">
        <v>0.996247</v>
      </c>
    </row>
    <row r="10">
      <c r="A10" s="60">
        <v>9.0</v>
      </c>
      <c r="B10" s="60">
        <v>0.83</v>
      </c>
      <c r="C10" s="60">
        <v>0.83</v>
      </c>
      <c r="D10" s="82">
        <v>1.67E-8</v>
      </c>
      <c r="E10" s="82">
        <v>2.01E-8</v>
      </c>
      <c r="F10" s="60">
        <v>9.348422</v>
      </c>
      <c r="G10" s="60">
        <v>9.653011</v>
      </c>
      <c r="H10" s="60">
        <v>1.032582</v>
      </c>
      <c r="I10" s="60">
        <v>1556.699</v>
      </c>
      <c r="J10" s="60">
        <v>1563.409</v>
      </c>
      <c r="K10" s="60">
        <v>1.00431</v>
      </c>
    </row>
    <row r="11">
      <c r="A11" s="60">
        <v>10.0</v>
      </c>
      <c r="B11" s="60">
        <v>0.816667</v>
      </c>
      <c r="C11" s="60">
        <v>0.847</v>
      </c>
      <c r="D11" s="60">
        <v>3.33E-4</v>
      </c>
      <c r="E11" s="60">
        <v>3.94E-4</v>
      </c>
      <c r="F11" s="60">
        <v>13.75322</v>
      </c>
      <c r="G11" s="60">
        <v>14.77176</v>
      </c>
      <c r="H11" s="60">
        <v>1.074059</v>
      </c>
      <c r="I11" s="60">
        <v>1567.445</v>
      </c>
      <c r="J11" s="60">
        <v>1561.711</v>
      </c>
      <c r="K11" s="60">
        <v>0.996342</v>
      </c>
    </row>
    <row r="12">
      <c r="A12" s="60">
        <v>11.0</v>
      </c>
      <c r="B12" s="60">
        <v>0.8</v>
      </c>
      <c r="C12" s="60">
        <v>0.813</v>
      </c>
      <c r="D12" s="60">
        <v>0.013</v>
      </c>
      <c r="E12" s="60">
        <v>0.01625</v>
      </c>
      <c r="F12" s="60">
        <v>29.86482</v>
      </c>
      <c r="G12" s="60">
        <v>32.19292</v>
      </c>
      <c r="H12" s="60">
        <v>1.077955</v>
      </c>
      <c r="I12" s="60">
        <v>1561.42</v>
      </c>
      <c r="J12" s="60">
        <v>1561.703</v>
      </c>
      <c r="K12" s="60">
        <v>1.000181</v>
      </c>
    </row>
    <row r="13">
      <c r="A13" s="60">
        <v>12.0</v>
      </c>
      <c r="B13" s="60">
        <v>0.733333</v>
      </c>
      <c r="C13" s="60">
        <v>0.833</v>
      </c>
      <c r="D13" s="60">
        <v>-3.3E-4</v>
      </c>
      <c r="E13" s="60">
        <v>-4.0E-4</v>
      </c>
      <c r="F13" s="60">
        <v>17.93939</v>
      </c>
      <c r="G13" s="60">
        <v>19.13173</v>
      </c>
      <c r="H13" s="60">
        <v>1.066465</v>
      </c>
      <c r="I13" s="60">
        <v>1561.211</v>
      </c>
      <c r="J13" s="60">
        <v>1561.203</v>
      </c>
      <c r="K13" s="60">
        <v>0.999995</v>
      </c>
    </row>
    <row r="14">
      <c r="A14" s="60">
        <v>13.0</v>
      </c>
      <c r="B14" s="60">
        <v>0.81</v>
      </c>
      <c r="C14" s="60">
        <v>0.82</v>
      </c>
      <c r="D14" s="60">
        <v>0.01</v>
      </c>
      <c r="E14" s="60">
        <v>0.012346</v>
      </c>
      <c r="F14" s="60">
        <v>11.67644</v>
      </c>
      <c r="G14" s="60">
        <v>11.93895</v>
      </c>
      <c r="H14" s="60">
        <v>1.022482</v>
      </c>
      <c r="I14" s="60">
        <v>1561.799</v>
      </c>
      <c r="J14" s="60">
        <v>1561.211</v>
      </c>
      <c r="K14" s="60">
        <v>0.999624</v>
      </c>
    </row>
    <row r="15">
      <c r="A15" s="60">
        <v>14.0</v>
      </c>
      <c r="B15" s="60">
        <v>0.736667</v>
      </c>
      <c r="C15" s="60">
        <v>0.84</v>
      </c>
      <c r="D15" s="60">
        <v>0.003333</v>
      </c>
      <c r="E15" s="60">
        <v>0.003984</v>
      </c>
      <c r="F15" s="60">
        <v>12.90825</v>
      </c>
      <c r="G15" s="60">
        <v>13.39088</v>
      </c>
      <c r="H15" s="60">
        <v>1.037389</v>
      </c>
      <c r="I15" s="60">
        <v>1560.453</v>
      </c>
      <c r="J15" s="60">
        <v>1560.703</v>
      </c>
      <c r="K15" s="60">
        <v>1.00016</v>
      </c>
    </row>
    <row r="16">
      <c r="A16" s="60">
        <v>15.0</v>
      </c>
      <c r="B16" s="60">
        <v>0.716667</v>
      </c>
      <c r="C16" s="60">
        <v>0.82</v>
      </c>
      <c r="D16" s="60">
        <v>0.003333</v>
      </c>
      <c r="E16" s="60">
        <v>0.004082</v>
      </c>
      <c r="F16" s="60">
        <v>9.239291</v>
      </c>
      <c r="G16" s="60">
        <v>9.757305</v>
      </c>
      <c r="H16" s="60">
        <v>1.056066</v>
      </c>
      <c r="I16" s="60">
        <v>1560.0</v>
      </c>
      <c r="J16" s="60">
        <v>1559.953</v>
      </c>
      <c r="K16" s="60">
        <v>0.99997</v>
      </c>
    </row>
    <row r="17">
      <c r="A17" s="60">
        <v>16.0</v>
      </c>
      <c r="B17" s="60">
        <v>0.736667</v>
      </c>
      <c r="C17" s="60">
        <v>0.82</v>
      </c>
      <c r="D17" s="60">
        <v>-0.01667</v>
      </c>
      <c r="E17" s="60">
        <v>-0.01992</v>
      </c>
      <c r="F17" s="60">
        <v>13.94453</v>
      </c>
      <c r="G17" s="60">
        <v>15.15385</v>
      </c>
      <c r="H17" s="60">
        <v>1.086724</v>
      </c>
      <c r="I17" s="60">
        <v>1561.418</v>
      </c>
      <c r="J17" s="60">
        <v>1561.207</v>
      </c>
      <c r="K17" s="60">
        <v>0.999865</v>
      </c>
    </row>
    <row r="18">
      <c r="A18" s="60">
        <v>17.0</v>
      </c>
      <c r="B18" s="60">
        <v>0.736667</v>
      </c>
      <c r="C18" s="60">
        <v>0.84</v>
      </c>
      <c r="D18" s="60">
        <v>0.003333</v>
      </c>
      <c r="E18" s="60">
        <v>0.003984</v>
      </c>
      <c r="F18" s="60">
        <v>16.89166</v>
      </c>
      <c r="G18" s="60">
        <v>17.99175</v>
      </c>
      <c r="H18" s="60">
        <v>1.065126</v>
      </c>
      <c r="I18" s="60">
        <v>1562.837</v>
      </c>
      <c r="J18" s="60">
        <v>1561.207</v>
      </c>
      <c r="K18" s="60">
        <v>0.998957</v>
      </c>
    </row>
    <row r="19">
      <c r="A19" s="60">
        <v>18.0</v>
      </c>
      <c r="B19" s="60">
        <v>0.72</v>
      </c>
      <c r="C19" s="60">
        <v>0.84</v>
      </c>
      <c r="D19" s="60">
        <v>0.38</v>
      </c>
      <c r="E19" s="60">
        <v>0.826087</v>
      </c>
      <c r="F19" s="60">
        <v>27.43654</v>
      </c>
      <c r="G19" s="60">
        <v>29.55705</v>
      </c>
      <c r="H19" s="60">
        <v>1.077288</v>
      </c>
      <c r="I19" s="60">
        <v>1564.707</v>
      </c>
      <c r="J19" s="60">
        <v>1566.457</v>
      </c>
      <c r="K19" s="60">
        <v>1.001118</v>
      </c>
    </row>
    <row r="20">
      <c r="A20" s="60">
        <v>19.0</v>
      </c>
      <c r="B20" s="60">
        <v>0.81</v>
      </c>
      <c r="C20" s="60">
        <v>0.84</v>
      </c>
      <c r="D20" s="60">
        <v>0.03</v>
      </c>
      <c r="E20" s="60">
        <v>0.037037</v>
      </c>
      <c r="F20" s="60">
        <v>12.18971</v>
      </c>
      <c r="G20" s="60">
        <v>13.69776</v>
      </c>
      <c r="H20" s="60">
        <v>1.123714</v>
      </c>
      <c r="I20" s="60">
        <v>1565.699</v>
      </c>
      <c r="J20" s="60">
        <v>1565.699</v>
      </c>
      <c r="K20" s="60">
        <v>1.0</v>
      </c>
    </row>
    <row r="21">
      <c r="A21" s="60">
        <v>20.0</v>
      </c>
      <c r="B21" s="60">
        <v>0.816667</v>
      </c>
      <c r="C21" s="60">
        <v>0.833</v>
      </c>
      <c r="D21" s="60">
        <v>-0.01367</v>
      </c>
      <c r="E21" s="60">
        <v>-0.01614</v>
      </c>
      <c r="F21" s="60">
        <v>17.94242</v>
      </c>
      <c r="G21" s="60">
        <v>20.86534</v>
      </c>
      <c r="H21" s="60">
        <v>1.162906</v>
      </c>
      <c r="I21" s="60">
        <v>1565.97</v>
      </c>
      <c r="J21" s="60">
        <v>1564.449</v>
      </c>
      <c r="K21" s="60">
        <v>0.999029</v>
      </c>
    </row>
    <row r="22">
      <c r="A22" s="60">
        <v>21.0</v>
      </c>
      <c r="B22" s="60">
        <v>0.71</v>
      </c>
      <c r="C22" s="60">
        <v>0.833</v>
      </c>
      <c r="D22" s="60">
        <v>0.313</v>
      </c>
      <c r="E22" s="60">
        <v>0.601923</v>
      </c>
      <c r="F22" s="60">
        <v>10.20479</v>
      </c>
      <c r="G22" s="60">
        <v>10.74684</v>
      </c>
      <c r="H22" s="60">
        <v>1.053117</v>
      </c>
      <c r="I22" s="60">
        <v>1566.16</v>
      </c>
      <c r="J22" s="60">
        <v>1566.699</v>
      </c>
      <c r="K22" s="60">
        <v>1.000344</v>
      </c>
    </row>
    <row r="23">
      <c r="A23" s="60">
        <v>22.0</v>
      </c>
      <c r="B23" s="60">
        <v>0.706667</v>
      </c>
      <c r="C23" s="60">
        <v>0.833</v>
      </c>
      <c r="D23" s="60">
        <v>0.206333</v>
      </c>
      <c r="E23" s="60">
        <v>0.329255</v>
      </c>
      <c r="F23" s="60">
        <v>18.26309</v>
      </c>
      <c r="G23" s="60">
        <v>19.90179</v>
      </c>
      <c r="H23" s="60">
        <v>1.089728</v>
      </c>
      <c r="I23" s="60">
        <v>1566.199</v>
      </c>
      <c r="J23" s="60">
        <v>1566.199</v>
      </c>
      <c r="K23" s="60">
        <v>1.0</v>
      </c>
    </row>
    <row r="24">
      <c r="A24" s="60">
        <v>23.0</v>
      </c>
      <c r="B24" s="60">
        <v>0.82</v>
      </c>
      <c r="C24" s="60">
        <v>0.83</v>
      </c>
      <c r="D24" s="60">
        <v>0.01</v>
      </c>
      <c r="E24" s="60">
        <v>0.012195</v>
      </c>
      <c r="F24" s="60">
        <v>16.15009</v>
      </c>
      <c r="G24" s="60">
        <v>17.51487</v>
      </c>
      <c r="H24" s="60">
        <v>1.084506</v>
      </c>
      <c r="I24" s="60">
        <v>1563.449</v>
      </c>
      <c r="J24" s="60">
        <v>1563.949</v>
      </c>
      <c r="K24" s="60">
        <v>1.00032</v>
      </c>
    </row>
    <row r="25">
      <c r="A25" s="60">
        <v>24.0</v>
      </c>
      <c r="B25" s="60">
        <v>0.803333</v>
      </c>
      <c r="C25" s="60">
        <v>0.84</v>
      </c>
      <c r="D25" s="60">
        <v>-0.00333</v>
      </c>
      <c r="E25" s="60">
        <v>-0.00395</v>
      </c>
      <c r="F25" s="60">
        <v>14.50448</v>
      </c>
      <c r="G25" s="60">
        <v>15.97662</v>
      </c>
      <c r="H25" s="60">
        <v>1.101496</v>
      </c>
      <c r="I25" s="60">
        <v>1563.449</v>
      </c>
      <c r="J25" s="60">
        <v>1563.449</v>
      </c>
      <c r="K25" s="60">
        <v>1.0</v>
      </c>
    </row>
    <row r="26">
      <c r="A26" s="60">
        <v>25.0</v>
      </c>
      <c r="B26" s="60">
        <v>0.696667</v>
      </c>
      <c r="C26" s="60">
        <v>0.83</v>
      </c>
      <c r="D26" s="60">
        <v>0.523333</v>
      </c>
      <c r="E26" s="60">
        <v>1.706522</v>
      </c>
      <c r="F26" s="60">
        <v>10.26426</v>
      </c>
      <c r="G26" s="60">
        <v>11.16523</v>
      </c>
      <c r="H26" s="60">
        <v>1.087777</v>
      </c>
      <c r="I26" s="60">
        <v>1565.199</v>
      </c>
      <c r="J26" s="60">
        <v>1565.199</v>
      </c>
      <c r="K26" s="60">
        <v>1.0</v>
      </c>
    </row>
    <row r="27">
      <c r="A27" s="60">
        <v>26.0</v>
      </c>
      <c r="B27" s="60">
        <v>0.84</v>
      </c>
      <c r="C27" s="60">
        <v>0.833</v>
      </c>
      <c r="D27" s="60">
        <v>-0.007</v>
      </c>
      <c r="E27" s="60">
        <v>-0.00833</v>
      </c>
      <c r="F27" s="60">
        <v>9.589632</v>
      </c>
      <c r="G27" s="60">
        <v>10.96704</v>
      </c>
      <c r="H27" s="60">
        <v>1.143635</v>
      </c>
      <c r="I27" s="60">
        <v>1564.699</v>
      </c>
      <c r="J27" s="60">
        <v>1564.699</v>
      </c>
      <c r="K27" s="60">
        <v>1.0</v>
      </c>
    </row>
    <row r="28">
      <c r="A28" s="60">
        <v>27.0</v>
      </c>
      <c r="B28" s="60">
        <v>0.833333</v>
      </c>
      <c r="C28" s="60">
        <v>0.83</v>
      </c>
      <c r="D28" s="60">
        <v>-0.00333</v>
      </c>
      <c r="E28" s="60">
        <v>-0.004</v>
      </c>
      <c r="F28" s="60">
        <v>20.34361</v>
      </c>
      <c r="G28" s="60">
        <v>23.14145</v>
      </c>
      <c r="H28" s="60">
        <v>1.137529</v>
      </c>
      <c r="I28" s="60">
        <v>1570.199</v>
      </c>
      <c r="J28" s="60">
        <v>1566.449</v>
      </c>
      <c r="K28" s="60">
        <v>0.997612</v>
      </c>
    </row>
    <row r="29">
      <c r="A29" s="60">
        <v>28.0</v>
      </c>
      <c r="B29" s="60">
        <v>0.696667</v>
      </c>
      <c r="C29" s="60">
        <v>0.83</v>
      </c>
      <c r="D29" s="60">
        <v>0.133333</v>
      </c>
      <c r="E29" s="60">
        <v>0.191388</v>
      </c>
      <c r="F29" s="60">
        <v>10.60657</v>
      </c>
      <c r="G29" s="60">
        <v>12.54019</v>
      </c>
      <c r="H29" s="60">
        <v>1.182303</v>
      </c>
      <c r="I29" s="60">
        <v>1574.941</v>
      </c>
      <c r="J29" s="60">
        <v>1573.691</v>
      </c>
      <c r="K29" s="60">
        <v>0.999206</v>
      </c>
    </row>
    <row r="30">
      <c r="A30" s="60">
        <v>29.0</v>
      </c>
      <c r="B30" s="60">
        <v>0.84</v>
      </c>
      <c r="C30" s="60">
        <v>0.827</v>
      </c>
      <c r="D30" s="60">
        <v>-0.013</v>
      </c>
      <c r="E30" s="60">
        <v>-0.01548</v>
      </c>
      <c r="F30" s="60">
        <v>30.75982</v>
      </c>
      <c r="G30" s="60">
        <v>31.0859</v>
      </c>
      <c r="H30" s="60">
        <v>1.010601</v>
      </c>
      <c r="I30" s="60">
        <v>1574.191</v>
      </c>
      <c r="J30" s="60">
        <v>1574.191</v>
      </c>
      <c r="K30" s="60">
        <v>1.0</v>
      </c>
    </row>
    <row r="31">
      <c r="A31" s="60">
        <v>30.0</v>
      </c>
      <c r="B31" s="60">
        <v>0.773333</v>
      </c>
      <c r="C31" s="60">
        <v>0.823</v>
      </c>
      <c r="D31" s="60">
        <v>-3.3E-4</v>
      </c>
      <c r="E31" s="60">
        <v>-4.0E-4</v>
      </c>
      <c r="F31" s="60">
        <v>19.58233</v>
      </c>
      <c r="G31" s="60">
        <v>21.48192</v>
      </c>
      <c r="H31" s="60">
        <v>1.097005</v>
      </c>
      <c r="I31" s="60">
        <v>1577.372</v>
      </c>
      <c r="J31" s="60">
        <v>1575.941</v>
      </c>
      <c r="K31" s="60">
        <v>0.999093</v>
      </c>
    </row>
    <row r="32">
      <c r="A32" s="60">
        <v>31.0</v>
      </c>
      <c r="B32" s="60">
        <v>0.736667</v>
      </c>
      <c r="C32" s="60">
        <v>0.837</v>
      </c>
      <c r="D32" s="60">
        <v>3.33E-4</v>
      </c>
      <c r="E32" s="60">
        <v>3.98E-4</v>
      </c>
      <c r="F32" s="60">
        <v>10.97357</v>
      </c>
      <c r="G32" s="60">
        <v>12.49398</v>
      </c>
      <c r="H32" s="60">
        <v>1.138552</v>
      </c>
      <c r="I32" s="60">
        <v>1575.445</v>
      </c>
      <c r="J32" s="60">
        <v>1577.445</v>
      </c>
      <c r="K32" s="60">
        <v>1.001269</v>
      </c>
    </row>
    <row r="33">
      <c r="A33" s="60">
        <v>32.0</v>
      </c>
      <c r="B33" s="60">
        <v>0.693333</v>
      </c>
      <c r="C33" s="60">
        <v>0.843</v>
      </c>
      <c r="D33" s="60">
        <v>0.229667</v>
      </c>
      <c r="E33" s="60">
        <v>0.374456</v>
      </c>
      <c r="F33" s="60">
        <v>10.855</v>
      </c>
      <c r="G33" s="60">
        <v>11.658</v>
      </c>
      <c r="H33" s="60">
        <v>1.073976</v>
      </c>
      <c r="I33" s="60">
        <v>1574.453</v>
      </c>
      <c r="J33" s="60">
        <v>1575.452</v>
      </c>
      <c r="K33" s="60">
        <v>1.000634</v>
      </c>
    </row>
    <row r="34">
      <c r="A34" s="60">
        <v>33.0</v>
      </c>
      <c r="B34" s="60">
        <v>0.83</v>
      </c>
      <c r="C34" s="60">
        <v>0.833</v>
      </c>
      <c r="D34" s="60">
        <v>0.003</v>
      </c>
      <c r="E34" s="60">
        <v>0.003614</v>
      </c>
      <c r="F34" s="60">
        <v>24.21699</v>
      </c>
      <c r="G34" s="60">
        <v>26.06521</v>
      </c>
      <c r="H34" s="60">
        <v>1.076319</v>
      </c>
      <c r="I34" s="60">
        <v>1573.641</v>
      </c>
      <c r="J34" s="60">
        <v>1573.891</v>
      </c>
      <c r="K34" s="60">
        <v>1.000159</v>
      </c>
    </row>
    <row r="35">
      <c r="A35" s="60">
        <v>34.0</v>
      </c>
      <c r="B35" s="60">
        <v>0.716667</v>
      </c>
      <c r="C35" s="60">
        <v>0.833</v>
      </c>
      <c r="D35" s="60">
        <v>-0.00367</v>
      </c>
      <c r="E35" s="60">
        <v>-0.00438</v>
      </c>
      <c r="F35" s="60">
        <v>10.33703</v>
      </c>
      <c r="G35" s="60">
        <v>11.22138</v>
      </c>
      <c r="H35" s="60">
        <v>1.085551</v>
      </c>
      <c r="I35" s="60">
        <v>1573.141</v>
      </c>
      <c r="J35" s="60">
        <v>1574.891</v>
      </c>
      <c r="K35" s="60">
        <v>1.001112</v>
      </c>
    </row>
    <row r="36">
      <c r="A36" s="60">
        <v>35.0</v>
      </c>
      <c r="B36" s="60">
        <v>0.713333</v>
      </c>
      <c r="C36" s="60">
        <v>0.83</v>
      </c>
      <c r="D36" s="60">
        <v>0.016667</v>
      </c>
      <c r="E36" s="60">
        <v>0.020492</v>
      </c>
      <c r="F36" s="60">
        <v>17.04597</v>
      </c>
      <c r="G36" s="60">
        <v>17.02612</v>
      </c>
      <c r="H36" s="60">
        <v>0.998835</v>
      </c>
      <c r="I36" s="60">
        <v>1575.391</v>
      </c>
      <c r="J36" s="60">
        <v>1575.391</v>
      </c>
      <c r="K36" s="60">
        <v>1.0</v>
      </c>
    </row>
    <row r="37">
      <c r="A37" s="60">
        <v>36.0</v>
      </c>
      <c r="B37" s="60">
        <v>0.726667</v>
      </c>
      <c r="C37" s="60">
        <v>0.73</v>
      </c>
      <c r="D37" s="60">
        <v>0.003333</v>
      </c>
      <c r="E37" s="60">
        <v>0.004587</v>
      </c>
      <c r="F37" s="60">
        <v>9.244938</v>
      </c>
      <c r="G37" s="60">
        <v>10.69165</v>
      </c>
      <c r="H37" s="60">
        <v>1.156487</v>
      </c>
      <c r="I37" s="60">
        <v>1573.453</v>
      </c>
      <c r="J37" s="60">
        <v>1573.453</v>
      </c>
      <c r="K37" s="60">
        <v>1.0</v>
      </c>
    </row>
    <row r="38">
      <c r="A38" s="60">
        <v>37.0</v>
      </c>
      <c r="B38" s="60">
        <v>0.81</v>
      </c>
      <c r="C38" s="60">
        <v>0.813</v>
      </c>
      <c r="D38" s="60">
        <v>0.003</v>
      </c>
      <c r="E38" s="60">
        <v>0.003704</v>
      </c>
      <c r="F38" s="60">
        <v>16.71231</v>
      </c>
      <c r="G38" s="60">
        <v>17.83552</v>
      </c>
      <c r="H38" s="60">
        <v>1.067209</v>
      </c>
      <c r="I38" s="60">
        <v>1577.203</v>
      </c>
      <c r="J38" s="60">
        <v>1577.016</v>
      </c>
      <c r="K38" s="60">
        <v>0.999881</v>
      </c>
    </row>
    <row r="39">
      <c r="A39" s="60">
        <v>38.0</v>
      </c>
      <c r="B39" s="60">
        <v>0.736667</v>
      </c>
      <c r="C39" s="60">
        <v>0.857</v>
      </c>
      <c r="D39" s="60">
        <v>0.020333</v>
      </c>
      <c r="E39" s="60">
        <v>0.024303</v>
      </c>
      <c r="F39" s="60">
        <v>17.88523</v>
      </c>
      <c r="G39" s="60">
        <v>19.24092</v>
      </c>
      <c r="H39" s="60">
        <v>1.0758</v>
      </c>
      <c r="I39" s="60">
        <v>1573.203</v>
      </c>
      <c r="J39" s="60">
        <v>1573.203</v>
      </c>
      <c r="K39" s="60">
        <v>1.0</v>
      </c>
    </row>
    <row r="40">
      <c r="A40" s="60">
        <v>39.0</v>
      </c>
      <c r="B40" s="60">
        <v>0.816667</v>
      </c>
      <c r="C40" s="60">
        <v>0.837</v>
      </c>
      <c r="D40" s="60">
        <v>3.33E-4</v>
      </c>
      <c r="E40" s="60">
        <v>3.98E-4</v>
      </c>
      <c r="F40" s="60">
        <v>11.24389</v>
      </c>
      <c r="G40" s="60">
        <v>12.03819</v>
      </c>
      <c r="H40" s="60">
        <v>1.070643</v>
      </c>
      <c r="I40" s="60">
        <v>1575.953</v>
      </c>
      <c r="J40" s="60">
        <v>1575.953</v>
      </c>
      <c r="K40" s="60">
        <v>1.0</v>
      </c>
    </row>
    <row r="43">
      <c r="B43" s="60">
        <f t="shared" ref="B43:D43" si="1">AVERAGE(B2:B40)</f>
        <v>0.7627351538</v>
      </c>
      <c r="C43" s="60">
        <f t="shared" si="1"/>
        <v>0.8310512821</v>
      </c>
      <c r="D43" s="60">
        <f t="shared" si="1"/>
        <v>0.06831612863</v>
      </c>
      <c r="E43" s="83">
        <f>DIVIDE(C43,B43)</f>
        <v>1.0895673</v>
      </c>
      <c r="F43" s="60">
        <f t="shared" ref="F43:G43" si="2">AVERAGE(F2:F40)</f>
        <v>16.36291751</v>
      </c>
      <c r="G43" s="60">
        <f t="shared" si="2"/>
        <v>17.68078836</v>
      </c>
      <c r="H43" s="83">
        <f>DIVIDE(G43,F43)</f>
        <v>1.08054009</v>
      </c>
      <c r="I43" s="60">
        <f t="shared" ref="I43:J43" si="3">AVERAGE(I2:I40)</f>
        <v>1562.393385</v>
      </c>
      <c r="J43" s="60">
        <f t="shared" si="3"/>
        <v>1561.123436</v>
      </c>
      <c r="K43" s="83">
        <f>DIVIDE(J43,I43)</f>
        <v>0.9991871774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2</v>
      </c>
      <c r="B1" s="63" t="s">
        <v>138</v>
      </c>
      <c r="C1" s="63" t="s">
        <v>139</v>
      </c>
      <c r="D1" s="63" t="s">
        <v>140</v>
      </c>
      <c r="E1" s="63" t="s">
        <v>141</v>
      </c>
      <c r="F1" s="63" t="s">
        <v>142</v>
      </c>
      <c r="G1" s="63" t="s">
        <v>143</v>
      </c>
      <c r="H1" s="63" t="s">
        <v>144</v>
      </c>
      <c r="I1" s="63" t="s">
        <v>145</v>
      </c>
      <c r="J1" s="63" t="s">
        <v>146</v>
      </c>
      <c r="K1" s="63" t="s">
        <v>147</v>
      </c>
    </row>
    <row r="2">
      <c r="A2" s="60">
        <v>1.0</v>
      </c>
      <c r="B2" s="60">
        <v>0.9879</v>
      </c>
      <c r="C2" s="60">
        <v>0.988</v>
      </c>
      <c r="D2" s="82">
        <v>1.0E-4</v>
      </c>
      <c r="E2" s="60">
        <v>1.01E-4</v>
      </c>
      <c r="F2" s="60">
        <v>173.8474</v>
      </c>
      <c r="G2" s="60">
        <v>173.4657</v>
      </c>
      <c r="H2" s="60">
        <v>0.997805</v>
      </c>
      <c r="I2" s="60">
        <v>3203.961</v>
      </c>
      <c r="J2" s="60">
        <v>3198.194</v>
      </c>
      <c r="K2" s="60">
        <v>0.9982</v>
      </c>
    </row>
    <row r="3">
      <c r="A3" s="60">
        <v>2.0</v>
      </c>
      <c r="B3" s="60">
        <v>0.8654</v>
      </c>
      <c r="C3" s="60">
        <v>0.866</v>
      </c>
      <c r="D3" s="60">
        <v>6.0E-4</v>
      </c>
      <c r="E3" s="60">
        <v>6.93E-4</v>
      </c>
      <c r="F3" s="60">
        <v>135.9348</v>
      </c>
      <c r="G3" s="60">
        <v>136.4205</v>
      </c>
      <c r="H3" s="60">
        <v>1.003574</v>
      </c>
      <c r="I3" s="60">
        <v>3168.692</v>
      </c>
      <c r="J3" s="60">
        <v>2925.678</v>
      </c>
      <c r="K3" s="60">
        <v>0.923308</v>
      </c>
    </row>
    <row r="4">
      <c r="A4" s="60">
        <v>3.0</v>
      </c>
      <c r="B4" s="60">
        <v>0.9903</v>
      </c>
      <c r="C4" s="60">
        <v>0.989</v>
      </c>
      <c r="D4" s="60">
        <v>-0.0013</v>
      </c>
      <c r="E4" s="60">
        <v>-0.00131</v>
      </c>
      <c r="F4" s="60">
        <v>108.276</v>
      </c>
      <c r="G4" s="60">
        <v>101.4907</v>
      </c>
      <c r="H4" s="60">
        <v>0.937334</v>
      </c>
      <c r="I4" s="60">
        <v>3116.648</v>
      </c>
      <c r="J4" s="60">
        <v>3087.988</v>
      </c>
      <c r="K4" s="60">
        <v>0.990804</v>
      </c>
    </row>
    <row r="5">
      <c r="A5" s="60">
        <v>4.0</v>
      </c>
      <c r="B5" s="60">
        <v>0.9902</v>
      </c>
      <c r="C5" s="60">
        <v>0.99</v>
      </c>
      <c r="D5" s="60">
        <v>-2.0E-4</v>
      </c>
      <c r="E5" s="60">
        <v>-2.0E-4</v>
      </c>
      <c r="F5" s="60">
        <v>105.2562</v>
      </c>
      <c r="G5" s="60">
        <v>99.15558</v>
      </c>
      <c r="H5" s="60">
        <v>0.94204</v>
      </c>
      <c r="I5" s="60">
        <v>3116.953</v>
      </c>
      <c r="J5" s="60">
        <v>3296.398</v>
      </c>
      <c r="K5" s="60">
        <v>1.057571</v>
      </c>
    </row>
    <row r="6">
      <c r="A6" s="60">
        <v>5.0</v>
      </c>
      <c r="B6" s="60">
        <v>0.9871</v>
      </c>
      <c r="C6" s="60">
        <v>0.988</v>
      </c>
      <c r="D6" s="60">
        <v>9.0E-4</v>
      </c>
      <c r="E6" s="60">
        <v>9.12E-4</v>
      </c>
      <c r="F6" s="60">
        <v>134.943</v>
      </c>
      <c r="G6" s="60">
        <v>132.4244</v>
      </c>
      <c r="H6" s="60">
        <v>0.981336</v>
      </c>
      <c r="I6" s="60">
        <v>3303.113</v>
      </c>
      <c r="J6" s="60">
        <v>3123.664</v>
      </c>
      <c r="K6" s="60">
        <v>0.945673</v>
      </c>
    </row>
    <row r="7">
      <c r="A7" s="60">
        <v>6.0</v>
      </c>
      <c r="B7" s="60">
        <v>0.9723</v>
      </c>
      <c r="C7" s="60">
        <v>0.973</v>
      </c>
      <c r="D7" s="60">
        <v>7.0E-4</v>
      </c>
      <c r="E7" s="60">
        <v>7.2E-4</v>
      </c>
      <c r="F7" s="60">
        <v>184.9353</v>
      </c>
      <c r="G7" s="60">
        <v>189.6847</v>
      </c>
      <c r="H7" s="60">
        <v>1.025682</v>
      </c>
      <c r="I7" s="60">
        <v>3160.761</v>
      </c>
      <c r="J7" s="60">
        <v>3161.754</v>
      </c>
      <c r="K7" s="60">
        <v>1.000314</v>
      </c>
    </row>
    <row r="8">
      <c r="A8" s="60">
        <v>7.0</v>
      </c>
      <c r="B8" s="60">
        <v>0.9881</v>
      </c>
      <c r="C8" s="60">
        <v>0.989</v>
      </c>
      <c r="D8" s="60">
        <v>9.0E-4</v>
      </c>
      <c r="E8" s="60">
        <v>9.11E-4</v>
      </c>
      <c r="F8" s="60">
        <v>189.3866</v>
      </c>
      <c r="G8" s="60">
        <v>188.2281</v>
      </c>
      <c r="H8" s="60">
        <v>0.993883</v>
      </c>
      <c r="I8" s="60">
        <v>3171.059</v>
      </c>
      <c r="J8" s="60">
        <v>3163.028</v>
      </c>
      <c r="K8" s="60">
        <v>0.997467</v>
      </c>
    </row>
    <row r="9">
      <c r="A9" s="60">
        <v>8.0</v>
      </c>
      <c r="B9" s="60">
        <v>0.9737</v>
      </c>
      <c r="C9" s="60">
        <v>0.974</v>
      </c>
      <c r="D9" s="60">
        <v>3.0E-4</v>
      </c>
      <c r="E9" s="60">
        <v>3.08E-4</v>
      </c>
      <c r="F9" s="60">
        <v>142.3694</v>
      </c>
      <c r="G9" s="60">
        <v>138.7725</v>
      </c>
      <c r="H9" s="60">
        <v>0.974736</v>
      </c>
      <c r="I9" s="60">
        <v>3164.633</v>
      </c>
      <c r="J9" s="60">
        <v>3170.131</v>
      </c>
      <c r="K9" s="60">
        <v>1.001737</v>
      </c>
    </row>
    <row r="10">
      <c r="A10" s="60">
        <v>9.0</v>
      </c>
      <c r="B10" s="60">
        <v>0.9883</v>
      </c>
      <c r="C10" s="60">
        <v>0.988</v>
      </c>
      <c r="D10" s="60">
        <v>-3.0E-4</v>
      </c>
      <c r="E10" s="60">
        <v>-3.0E-4</v>
      </c>
      <c r="F10" s="60">
        <v>168.1719</v>
      </c>
      <c r="G10" s="60">
        <v>168.9897</v>
      </c>
      <c r="H10" s="60">
        <v>1.004863</v>
      </c>
      <c r="I10" s="60">
        <v>3112.676</v>
      </c>
      <c r="J10" s="60">
        <v>3172.723</v>
      </c>
      <c r="K10" s="60">
        <v>1.019291</v>
      </c>
    </row>
    <row r="11">
      <c r="A11" s="60">
        <v>10.0</v>
      </c>
      <c r="B11" s="60">
        <v>0.9885</v>
      </c>
      <c r="C11" s="60">
        <v>0.99</v>
      </c>
      <c r="D11" s="60">
        <v>0.0015</v>
      </c>
      <c r="E11" s="60">
        <v>0.001517</v>
      </c>
      <c r="F11" s="60">
        <v>104.7653</v>
      </c>
      <c r="G11" s="60">
        <v>108.0607</v>
      </c>
      <c r="H11" s="60">
        <v>1.031455</v>
      </c>
      <c r="I11" s="60">
        <v>3379.82</v>
      </c>
      <c r="J11" s="60">
        <v>3200.375</v>
      </c>
      <c r="K11" s="60">
        <v>0.946907</v>
      </c>
    </row>
    <row r="12">
      <c r="A12" s="60">
        <v>11.0</v>
      </c>
      <c r="B12" s="60">
        <v>0.986</v>
      </c>
      <c r="C12" s="60">
        <v>0.988</v>
      </c>
      <c r="D12" s="60">
        <v>0.002</v>
      </c>
      <c r="E12" s="60">
        <v>0.002028</v>
      </c>
      <c r="F12" s="60">
        <v>131.7443</v>
      </c>
      <c r="G12" s="60">
        <v>135.0009</v>
      </c>
      <c r="H12" s="60">
        <v>1.024719</v>
      </c>
      <c r="I12" s="60">
        <v>3169.477</v>
      </c>
      <c r="J12" s="60">
        <v>3140.319</v>
      </c>
      <c r="K12" s="60">
        <v>0.990801</v>
      </c>
    </row>
    <row r="13">
      <c r="A13" s="60">
        <v>12.0</v>
      </c>
      <c r="B13" s="60">
        <v>0.9871</v>
      </c>
      <c r="C13" s="60">
        <v>0.986</v>
      </c>
      <c r="D13" s="60">
        <v>-0.0011</v>
      </c>
      <c r="E13" s="60">
        <v>-0.00111</v>
      </c>
      <c r="F13" s="60">
        <v>207.7912</v>
      </c>
      <c r="G13" s="60">
        <v>212.1265</v>
      </c>
      <c r="H13" s="60">
        <v>1.020864</v>
      </c>
      <c r="I13" s="60">
        <v>3142.48</v>
      </c>
      <c r="J13" s="60">
        <v>3169.477</v>
      </c>
      <c r="K13" s="60">
        <v>1.008591</v>
      </c>
    </row>
    <row r="14">
      <c r="A14" s="60">
        <v>13.0</v>
      </c>
      <c r="B14" s="60">
        <v>0.9901</v>
      </c>
      <c r="C14" s="60">
        <v>0.987</v>
      </c>
      <c r="D14" s="60">
        <v>-0.0031</v>
      </c>
      <c r="E14" s="60">
        <v>-0.00313</v>
      </c>
      <c r="F14" s="60">
        <v>191.6784</v>
      </c>
      <c r="G14" s="60">
        <v>187.0442</v>
      </c>
      <c r="H14" s="60">
        <v>0.975823</v>
      </c>
      <c r="I14" s="60">
        <v>3112.793</v>
      </c>
      <c r="J14" s="60">
        <v>3172.98</v>
      </c>
      <c r="K14" s="60">
        <v>1.019336</v>
      </c>
    </row>
    <row r="15">
      <c r="A15" s="60">
        <v>14.0</v>
      </c>
      <c r="B15" s="60">
        <v>0.9724</v>
      </c>
      <c r="C15" s="60">
        <v>0.978</v>
      </c>
      <c r="D15" s="60">
        <v>0.0056</v>
      </c>
      <c r="E15" s="60">
        <v>0.005759</v>
      </c>
      <c r="F15" s="60">
        <v>269.9976</v>
      </c>
      <c r="G15" s="60">
        <v>277.4675</v>
      </c>
      <c r="H15" s="60">
        <v>1.027666</v>
      </c>
      <c r="I15" s="60">
        <v>3144.574</v>
      </c>
      <c r="J15" s="60">
        <v>3150.796</v>
      </c>
      <c r="K15" s="60">
        <v>1.001979</v>
      </c>
    </row>
    <row r="16">
      <c r="A16" s="60">
        <v>15.0</v>
      </c>
      <c r="B16" s="60">
        <v>0.9219</v>
      </c>
      <c r="C16" s="60">
        <v>0.923</v>
      </c>
      <c r="D16" s="60">
        <v>0.0011</v>
      </c>
      <c r="E16" s="60">
        <v>0.001193</v>
      </c>
      <c r="F16" s="60">
        <v>137.9271</v>
      </c>
      <c r="G16" s="60">
        <v>144.1274</v>
      </c>
      <c r="H16" s="60">
        <v>1.044953</v>
      </c>
      <c r="I16" s="60">
        <v>3359.183</v>
      </c>
      <c r="J16" s="60">
        <v>3174.271</v>
      </c>
      <c r="K16" s="60">
        <v>0.944953</v>
      </c>
    </row>
    <row r="17">
      <c r="A17" s="60">
        <v>16.0</v>
      </c>
      <c r="B17" s="60">
        <v>0.9815</v>
      </c>
      <c r="C17" s="60">
        <v>0.981</v>
      </c>
      <c r="D17" s="60">
        <v>-5.0E-4</v>
      </c>
      <c r="E17" s="60">
        <v>-5.1E-4</v>
      </c>
      <c r="F17" s="60">
        <v>143.2149</v>
      </c>
      <c r="G17" s="60">
        <v>155.0488</v>
      </c>
      <c r="H17" s="60">
        <v>1.08263</v>
      </c>
      <c r="I17" s="60">
        <v>3357.93</v>
      </c>
      <c r="J17" s="60">
        <v>3178.484</v>
      </c>
      <c r="K17" s="60">
        <v>0.946561</v>
      </c>
    </row>
    <row r="18">
      <c r="A18" s="60">
        <v>17.0</v>
      </c>
      <c r="B18" s="60">
        <v>0.8851</v>
      </c>
      <c r="C18" s="60">
        <v>0.885</v>
      </c>
      <c r="D18" s="60">
        <v>-1.0E-4</v>
      </c>
      <c r="E18" s="60">
        <v>-1.1E-4</v>
      </c>
      <c r="F18" s="60">
        <v>150.209</v>
      </c>
      <c r="G18" s="60">
        <v>151.6223</v>
      </c>
      <c r="H18" s="60">
        <v>1.009409</v>
      </c>
      <c r="I18" s="60">
        <v>3352.93</v>
      </c>
      <c r="J18" s="60">
        <v>3173.484</v>
      </c>
      <c r="K18" s="60">
        <v>0.946481</v>
      </c>
    </row>
    <row r="19">
      <c r="A19" s="60">
        <v>18.0</v>
      </c>
      <c r="B19" s="60">
        <v>0.9859</v>
      </c>
      <c r="C19" s="60">
        <v>0.989</v>
      </c>
      <c r="D19" s="60">
        <v>0.0031</v>
      </c>
      <c r="E19" s="60">
        <v>0.003144</v>
      </c>
      <c r="F19" s="60">
        <v>183.1488</v>
      </c>
      <c r="G19" s="60">
        <v>185.5861</v>
      </c>
      <c r="H19" s="60">
        <v>1.013308</v>
      </c>
      <c r="I19" s="60">
        <v>3120.034</v>
      </c>
      <c r="J19" s="60">
        <v>3171.984</v>
      </c>
      <c r="K19" s="60">
        <v>1.01665</v>
      </c>
    </row>
    <row r="20">
      <c r="A20" s="60">
        <v>19.0</v>
      </c>
      <c r="B20" s="60">
        <v>0.8454</v>
      </c>
      <c r="C20" s="60">
        <v>0.846</v>
      </c>
      <c r="D20" s="60">
        <v>6.0E-4</v>
      </c>
      <c r="E20" s="60">
        <v>7.1E-4</v>
      </c>
      <c r="F20" s="60">
        <v>97.98329</v>
      </c>
      <c r="G20" s="60">
        <v>96.31686</v>
      </c>
      <c r="H20" s="60">
        <v>0.982993</v>
      </c>
      <c r="I20" s="60">
        <v>3143.59</v>
      </c>
      <c r="J20" s="60">
        <v>3329.285</v>
      </c>
      <c r="K20" s="60">
        <v>1.059071</v>
      </c>
    </row>
    <row r="21">
      <c r="A21" s="60">
        <v>20.0</v>
      </c>
      <c r="B21" s="60">
        <v>0.99</v>
      </c>
      <c r="C21" s="60">
        <v>0.99</v>
      </c>
      <c r="D21" s="82">
        <v>-9.54E-9</v>
      </c>
      <c r="E21" s="82">
        <v>-9.63E-9</v>
      </c>
      <c r="F21" s="60">
        <v>179.7822</v>
      </c>
      <c r="G21" s="60">
        <v>183.723</v>
      </c>
      <c r="H21" s="60">
        <v>1.02192</v>
      </c>
      <c r="I21" s="60">
        <v>3148.809</v>
      </c>
      <c r="J21" s="60">
        <v>3143.355</v>
      </c>
      <c r="K21" s="60">
        <v>0.998268</v>
      </c>
    </row>
    <row r="22">
      <c r="A22" s="60">
        <v>21.0</v>
      </c>
      <c r="B22" s="60">
        <v>0.8309</v>
      </c>
      <c r="C22" s="60">
        <v>0.831</v>
      </c>
      <c r="D22" s="82">
        <v>1.0E-4</v>
      </c>
      <c r="E22" s="60">
        <v>1.2E-4</v>
      </c>
      <c r="F22" s="60">
        <v>111.9139</v>
      </c>
      <c r="G22" s="60">
        <v>113.3898</v>
      </c>
      <c r="H22" s="60">
        <v>1.013188</v>
      </c>
      <c r="I22" s="60">
        <v>3110.824</v>
      </c>
      <c r="J22" s="60">
        <v>3172.012</v>
      </c>
      <c r="K22" s="60">
        <v>1.019669</v>
      </c>
    </row>
    <row r="23">
      <c r="A23" s="60">
        <v>22.0</v>
      </c>
      <c r="B23" s="60">
        <v>0.9828</v>
      </c>
      <c r="C23" s="60">
        <v>0.97</v>
      </c>
      <c r="D23" s="60">
        <v>-0.0128</v>
      </c>
      <c r="E23" s="60">
        <v>-0.01302</v>
      </c>
      <c r="F23" s="60">
        <v>239.6446</v>
      </c>
      <c r="G23" s="60">
        <v>232.9859</v>
      </c>
      <c r="H23" s="60">
        <v>0.972214</v>
      </c>
      <c r="I23" s="60">
        <v>3143.895</v>
      </c>
      <c r="J23" s="60">
        <v>3140.105</v>
      </c>
      <c r="K23" s="60">
        <v>0.998795</v>
      </c>
    </row>
    <row r="24">
      <c r="A24" s="60">
        <v>23.0</v>
      </c>
      <c r="B24" s="60">
        <v>0.9909</v>
      </c>
      <c r="C24" s="60">
        <v>0.988</v>
      </c>
      <c r="D24" s="60">
        <v>-0.0029</v>
      </c>
      <c r="E24" s="60">
        <v>-0.00293</v>
      </c>
      <c r="F24" s="60">
        <v>184.1592</v>
      </c>
      <c r="G24" s="60">
        <v>182.9453</v>
      </c>
      <c r="H24" s="60">
        <v>0.993408</v>
      </c>
      <c r="I24" s="60">
        <v>3173.523</v>
      </c>
      <c r="J24" s="60">
        <v>3171.522</v>
      </c>
      <c r="K24" s="60">
        <v>0.999369</v>
      </c>
    </row>
    <row r="25">
      <c r="A25" s="60">
        <v>24.0</v>
      </c>
      <c r="B25" s="60">
        <v>0.9879</v>
      </c>
      <c r="C25" s="60">
        <v>0.987</v>
      </c>
      <c r="D25" s="60">
        <v>-9.0E-4</v>
      </c>
      <c r="E25" s="60">
        <v>-9.1E-4</v>
      </c>
      <c r="F25" s="60">
        <v>132.3269</v>
      </c>
      <c r="G25" s="60">
        <v>131.1369</v>
      </c>
      <c r="H25" s="60">
        <v>0.991007</v>
      </c>
      <c r="I25" s="60">
        <v>3358.613</v>
      </c>
      <c r="J25" s="60">
        <v>3173.845</v>
      </c>
      <c r="K25" s="60">
        <v>0.944987</v>
      </c>
    </row>
    <row r="26">
      <c r="A26" s="60">
        <v>25.0</v>
      </c>
      <c r="B26" s="60">
        <v>0.9779</v>
      </c>
      <c r="C26" s="60">
        <v>0.978</v>
      </c>
      <c r="D26" s="82">
        <v>1.0E-4</v>
      </c>
      <c r="E26" s="60">
        <v>1.02E-4</v>
      </c>
      <c r="F26" s="60">
        <v>270.1731</v>
      </c>
      <c r="G26" s="60">
        <v>267.3272</v>
      </c>
      <c r="H26" s="60">
        <v>0.989466</v>
      </c>
      <c r="I26" s="60">
        <v>3210.665</v>
      </c>
      <c r="J26" s="60">
        <v>3208.18</v>
      </c>
      <c r="K26" s="60">
        <v>0.999226</v>
      </c>
    </row>
    <row r="27">
      <c r="A27" s="60">
        <v>26.0</v>
      </c>
      <c r="B27" s="60">
        <v>0.9803</v>
      </c>
      <c r="C27" s="60">
        <v>0.985</v>
      </c>
      <c r="D27" s="60">
        <v>0.0047</v>
      </c>
      <c r="E27" s="60">
        <v>0.004794</v>
      </c>
      <c r="F27" s="60">
        <v>160.9524</v>
      </c>
      <c r="G27" s="60">
        <v>160.0507</v>
      </c>
      <c r="H27" s="60">
        <v>0.994398</v>
      </c>
      <c r="I27" s="60">
        <v>3147.367</v>
      </c>
      <c r="J27" s="60">
        <v>3150.367</v>
      </c>
      <c r="K27" s="60">
        <v>1.000953</v>
      </c>
    </row>
    <row r="28">
      <c r="A28" s="60">
        <v>27.0</v>
      </c>
      <c r="B28" s="60">
        <v>0.9802</v>
      </c>
      <c r="C28" s="60">
        <v>0.979</v>
      </c>
      <c r="D28" s="60">
        <v>-0.0012</v>
      </c>
      <c r="E28" s="60">
        <v>-0.00122</v>
      </c>
      <c r="F28" s="60">
        <v>208.9448</v>
      </c>
      <c r="G28" s="60">
        <v>217.2865</v>
      </c>
      <c r="H28" s="60">
        <v>1.039923</v>
      </c>
      <c r="I28" s="60">
        <v>3322.164</v>
      </c>
      <c r="J28" s="60">
        <v>3114.097</v>
      </c>
      <c r="K28" s="60">
        <v>0.93737</v>
      </c>
    </row>
    <row r="29">
      <c r="A29" s="60">
        <v>28.0</v>
      </c>
      <c r="B29" s="60">
        <v>0.9869</v>
      </c>
      <c r="C29" s="60">
        <v>0.989</v>
      </c>
      <c r="D29" s="60">
        <v>0.0021</v>
      </c>
      <c r="E29" s="60">
        <v>0.002128</v>
      </c>
      <c r="F29" s="60">
        <v>146.4586</v>
      </c>
      <c r="G29" s="60">
        <v>146.8952</v>
      </c>
      <c r="H29" s="60">
        <v>1.002981</v>
      </c>
      <c r="I29" s="60">
        <v>3144.942</v>
      </c>
      <c r="J29" s="60">
        <v>3205.003</v>
      </c>
      <c r="K29" s="60">
        <v>1.019098</v>
      </c>
    </row>
    <row r="30">
      <c r="A30" s="60">
        <v>29.0</v>
      </c>
      <c r="B30" s="60">
        <v>0.987</v>
      </c>
      <c r="C30" s="60">
        <v>0.99</v>
      </c>
      <c r="D30" s="60">
        <v>0.003</v>
      </c>
      <c r="E30" s="60">
        <v>0.00304</v>
      </c>
      <c r="F30" s="60">
        <v>126.1219</v>
      </c>
      <c r="G30" s="60">
        <v>128.7393</v>
      </c>
      <c r="H30" s="60">
        <v>1.020753</v>
      </c>
      <c r="I30" s="60">
        <v>3174.852</v>
      </c>
      <c r="J30" s="60">
        <v>3147.695</v>
      </c>
      <c r="K30" s="60">
        <v>0.991446</v>
      </c>
    </row>
    <row r="31">
      <c r="A31" s="60">
        <v>30.0</v>
      </c>
      <c r="B31" s="60">
        <v>0.9703</v>
      </c>
      <c r="C31" s="60">
        <v>0.971</v>
      </c>
      <c r="D31" s="60">
        <v>7.0E-4</v>
      </c>
      <c r="E31" s="60">
        <v>7.21E-4</v>
      </c>
      <c r="F31" s="60">
        <v>136.3121</v>
      </c>
      <c r="G31" s="60">
        <v>139.0363</v>
      </c>
      <c r="H31" s="60">
        <v>1.019985</v>
      </c>
      <c r="I31" s="60">
        <v>3359.129</v>
      </c>
      <c r="J31" s="60">
        <v>3144.483</v>
      </c>
      <c r="K31" s="60">
        <v>0.936101</v>
      </c>
    </row>
    <row r="32">
      <c r="A32" s="60">
        <v>31.0</v>
      </c>
      <c r="B32" s="60">
        <v>0.9259</v>
      </c>
      <c r="C32" s="60">
        <v>0.98</v>
      </c>
      <c r="D32" s="60">
        <v>0.0541</v>
      </c>
      <c r="E32" s="60">
        <v>0.05843</v>
      </c>
      <c r="F32" s="60">
        <v>69.49994</v>
      </c>
      <c r="G32" s="60">
        <v>69.81884</v>
      </c>
      <c r="H32" s="60">
        <v>1.004589</v>
      </c>
      <c r="I32" s="60">
        <v>3209.293</v>
      </c>
      <c r="J32" s="60">
        <v>3209.18</v>
      </c>
      <c r="K32" s="60">
        <v>0.999965</v>
      </c>
    </row>
    <row r="33">
      <c r="A33" s="60">
        <v>32.0</v>
      </c>
      <c r="B33" s="60">
        <v>0.9891</v>
      </c>
      <c r="C33" s="60">
        <v>0.99</v>
      </c>
      <c r="D33" s="60">
        <v>9.0E-4</v>
      </c>
      <c r="E33" s="60">
        <v>9.1E-4</v>
      </c>
      <c r="F33" s="60">
        <v>140.1484</v>
      </c>
      <c r="G33" s="60">
        <v>155.0848</v>
      </c>
      <c r="H33" s="60">
        <v>1.106576</v>
      </c>
      <c r="I33" s="60">
        <v>3144.605</v>
      </c>
      <c r="J33" s="60">
        <v>3146.105</v>
      </c>
      <c r="K33" s="60">
        <v>1.000477</v>
      </c>
    </row>
    <row r="34">
      <c r="A34" s="60">
        <v>33.0</v>
      </c>
      <c r="B34" s="60">
        <v>0.9873</v>
      </c>
      <c r="C34" s="60">
        <v>0.987</v>
      </c>
      <c r="D34" s="60">
        <v>-3.0E-4</v>
      </c>
      <c r="E34" s="60">
        <v>-3.0E-4</v>
      </c>
      <c r="F34" s="60">
        <v>124.2611</v>
      </c>
      <c r="G34" s="60">
        <v>124.7056</v>
      </c>
      <c r="H34" s="60">
        <v>1.003576</v>
      </c>
      <c r="I34" s="60">
        <v>3352.832</v>
      </c>
      <c r="J34" s="60">
        <v>3173.387</v>
      </c>
      <c r="K34" s="60">
        <v>0.946479</v>
      </c>
    </row>
    <row r="35">
      <c r="A35" s="60">
        <v>34.0</v>
      </c>
      <c r="B35" s="60">
        <v>0.8853</v>
      </c>
      <c r="C35" s="60">
        <v>0.886</v>
      </c>
      <c r="D35" s="60">
        <v>7.0E-4</v>
      </c>
      <c r="E35" s="60">
        <v>7.91E-4</v>
      </c>
      <c r="F35" s="60">
        <v>140.906</v>
      </c>
      <c r="G35" s="60">
        <v>142.5802</v>
      </c>
      <c r="H35" s="60">
        <v>1.011882</v>
      </c>
      <c r="I35" s="60">
        <v>3352.582</v>
      </c>
      <c r="J35" s="60">
        <v>3143.23</v>
      </c>
      <c r="K35" s="60">
        <v>0.937555</v>
      </c>
    </row>
    <row r="36">
      <c r="A36" s="60">
        <v>35.0</v>
      </c>
      <c r="B36" s="60">
        <v>0.9578</v>
      </c>
      <c r="C36" s="60">
        <v>0.97</v>
      </c>
      <c r="D36" s="60">
        <v>0.0122</v>
      </c>
      <c r="E36" s="60">
        <v>0.012738</v>
      </c>
      <c r="F36" s="60">
        <v>151.8829</v>
      </c>
      <c r="G36" s="60">
        <v>161.3602</v>
      </c>
      <c r="H36" s="60">
        <v>1.062399</v>
      </c>
      <c r="I36" s="60">
        <v>3382.988</v>
      </c>
      <c r="J36" s="60">
        <v>3203.355</v>
      </c>
      <c r="K36" s="60">
        <v>0.946901</v>
      </c>
    </row>
    <row r="37">
      <c r="A37" s="60">
        <v>36.0</v>
      </c>
      <c r="B37" s="60">
        <v>0.9881</v>
      </c>
      <c r="C37" s="60">
        <v>0.988</v>
      </c>
      <c r="D37" s="82">
        <v>-1.0E-4</v>
      </c>
      <c r="E37" s="60">
        <v>-1.0E-4</v>
      </c>
      <c r="F37" s="60">
        <v>140.5947</v>
      </c>
      <c r="G37" s="60">
        <v>151.4895</v>
      </c>
      <c r="H37" s="60">
        <v>1.077491</v>
      </c>
      <c r="I37" s="60">
        <v>3172.137</v>
      </c>
      <c r="J37" s="60">
        <v>3172.387</v>
      </c>
      <c r="K37" s="60">
        <v>1.000079</v>
      </c>
    </row>
    <row r="38">
      <c r="A38" s="60">
        <v>37.0</v>
      </c>
      <c r="B38" s="60">
        <v>0.9897</v>
      </c>
      <c r="C38" s="60">
        <v>0.988</v>
      </c>
      <c r="D38" s="60">
        <v>-0.0017</v>
      </c>
      <c r="E38" s="60">
        <v>-0.00172</v>
      </c>
      <c r="F38" s="60">
        <v>136.4303</v>
      </c>
      <c r="G38" s="60">
        <v>130.8028</v>
      </c>
      <c r="H38" s="60">
        <v>0.958752</v>
      </c>
      <c r="I38" s="60">
        <v>3202.543</v>
      </c>
      <c r="J38" s="60">
        <v>3172.137</v>
      </c>
      <c r="K38" s="60">
        <v>0.990506</v>
      </c>
    </row>
    <row r="39">
      <c r="A39" s="60">
        <v>38.0</v>
      </c>
      <c r="B39" s="60">
        <v>0.9785</v>
      </c>
      <c r="C39" s="60">
        <v>0.979</v>
      </c>
      <c r="D39" s="60">
        <v>5.0E-4</v>
      </c>
      <c r="E39" s="60">
        <v>5.11E-4</v>
      </c>
      <c r="F39" s="60">
        <v>153.7454</v>
      </c>
      <c r="G39" s="60">
        <v>154.1268</v>
      </c>
      <c r="H39" s="60">
        <v>1.002481</v>
      </c>
      <c r="I39" s="60">
        <v>3173.387</v>
      </c>
      <c r="J39" s="60">
        <v>3173.887</v>
      </c>
      <c r="K39" s="60">
        <v>1.000158</v>
      </c>
    </row>
    <row r="40">
      <c r="A40" s="60">
        <v>39.0</v>
      </c>
      <c r="B40" s="60">
        <v>0.977</v>
      </c>
      <c r="C40" s="60">
        <v>0.977</v>
      </c>
      <c r="D40" s="82">
        <v>1.91E-9</v>
      </c>
      <c r="E40" s="82">
        <v>1.95E-9</v>
      </c>
      <c r="F40" s="60">
        <v>120.8586</v>
      </c>
      <c r="G40" s="60">
        <v>123.1339</v>
      </c>
      <c r="H40" s="60">
        <v>1.018826</v>
      </c>
      <c r="I40" s="60">
        <v>3320.176</v>
      </c>
      <c r="J40" s="60">
        <v>3110.949</v>
      </c>
      <c r="K40" s="60">
        <v>0.936983</v>
      </c>
    </row>
    <row r="41">
      <c r="A41" s="60">
        <v>40.0</v>
      </c>
      <c r="B41" s="60">
        <v>0.9904</v>
      </c>
      <c r="C41" s="60">
        <v>0.991</v>
      </c>
      <c r="D41" s="60">
        <v>6.0E-4</v>
      </c>
      <c r="E41" s="60">
        <v>6.06E-4</v>
      </c>
      <c r="F41" s="60">
        <v>69.39812</v>
      </c>
      <c r="G41" s="60">
        <v>66.60304</v>
      </c>
      <c r="H41" s="60">
        <v>0.959724</v>
      </c>
      <c r="I41" s="60">
        <v>3142.98</v>
      </c>
      <c r="J41" s="60">
        <v>3171.271</v>
      </c>
      <c r="K41" s="60">
        <v>1.009001</v>
      </c>
    </row>
    <row r="42">
      <c r="A42" s="60">
        <v>41.0</v>
      </c>
      <c r="B42" s="60">
        <v>0.9887</v>
      </c>
      <c r="C42" s="60">
        <v>0.989</v>
      </c>
      <c r="D42" s="60">
        <v>3.0E-4</v>
      </c>
      <c r="E42" s="60">
        <v>3.03E-4</v>
      </c>
      <c r="F42" s="60">
        <v>104.3083</v>
      </c>
      <c r="G42" s="60">
        <v>100.1311</v>
      </c>
      <c r="H42" s="60">
        <v>0.959953</v>
      </c>
      <c r="I42" s="60">
        <v>3201.043</v>
      </c>
      <c r="J42" s="60">
        <v>3172.887</v>
      </c>
      <c r="K42" s="60">
        <v>0.991204</v>
      </c>
    </row>
    <row r="43">
      <c r="A43" s="60">
        <v>42.0</v>
      </c>
      <c r="B43" s="60">
        <v>0.9912</v>
      </c>
      <c r="C43" s="60">
        <v>0.989</v>
      </c>
      <c r="D43" s="60">
        <v>-0.0022</v>
      </c>
      <c r="E43" s="60">
        <v>-0.00222</v>
      </c>
      <c r="F43" s="60">
        <v>102.3918</v>
      </c>
      <c r="G43" s="60">
        <v>99.5443</v>
      </c>
      <c r="H43" s="60">
        <v>0.97219</v>
      </c>
      <c r="I43" s="60">
        <v>3172.137</v>
      </c>
      <c r="J43" s="60">
        <v>3148.605</v>
      </c>
      <c r="K43" s="60">
        <v>0.992582</v>
      </c>
    </row>
    <row r="44">
      <c r="A44" s="60">
        <v>43.0</v>
      </c>
      <c r="B44" s="60">
        <v>0.9887</v>
      </c>
      <c r="C44" s="60">
        <v>0.99</v>
      </c>
      <c r="D44" s="60">
        <v>0.0013</v>
      </c>
      <c r="E44" s="60">
        <v>0.001315</v>
      </c>
      <c r="F44" s="60">
        <v>133.377</v>
      </c>
      <c r="G44" s="60">
        <v>131.789</v>
      </c>
      <c r="H44" s="60">
        <v>0.988094</v>
      </c>
      <c r="I44" s="60">
        <v>3141.23</v>
      </c>
      <c r="J44" s="60">
        <v>3141.98</v>
      </c>
      <c r="K44" s="60">
        <v>1.000239</v>
      </c>
    </row>
    <row r="45">
      <c r="A45" s="60">
        <v>44.0</v>
      </c>
      <c r="B45" s="60">
        <v>0.9819</v>
      </c>
      <c r="C45" s="60">
        <v>0.986</v>
      </c>
      <c r="D45" s="60">
        <v>0.0041</v>
      </c>
      <c r="E45" s="60">
        <v>0.004176</v>
      </c>
      <c r="F45" s="60">
        <v>271.9821</v>
      </c>
      <c r="G45" s="60">
        <v>262.7492</v>
      </c>
      <c r="H45" s="60">
        <v>0.966054</v>
      </c>
      <c r="I45" s="60">
        <v>3173.928</v>
      </c>
      <c r="J45" s="60">
        <v>3174.149</v>
      </c>
      <c r="K45" s="60">
        <v>1.00007</v>
      </c>
    </row>
    <row r="46">
      <c r="A46" s="60">
        <v>45.0</v>
      </c>
      <c r="B46" s="60">
        <v>0.7997</v>
      </c>
      <c r="C46" s="60">
        <v>0.8</v>
      </c>
      <c r="D46" s="60">
        <v>3.0E-4</v>
      </c>
      <c r="E46" s="60">
        <v>3.75E-4</v>
      </c>
      <c r="F46" s="60">
        <v>170.9247</v>
      </c>
      <c r="G46" s="60">
        <v>170.6316</v>
      </c>
      <c r="H46" s="60">
        <v>0.998286</v>
      </c>
      <c r="I46" s="60">
        <v>3115.992</v>
      </c>
      <c r="J46" s="60">
        <v>3176.18</v>
      </c>
      <c r="K46" s="60">
        <v>1.019316</v>
      </c>
    </row>
    <row r="47">
      <c r="A47" s="60">
        <v>46.0</v>
      </c>
      <c r="B47" s="60">
        <v>0.8662</v>
      </c>
      <c r="C47" s="60">
        <v>0.866</v>
      </c>
      <c r="D47" s="60">
        <v>-2.0E-4</v>
      </c>
      <c r="E47" s="60">
        <v>-2.3E-4</v>
      </c>
      <c r="F47" s="60">
        <v>131.1345</v>
      </c>
      <c r="G47" s="60">
        <v>135.0033</v>
      </c>
      <c r="H47" s="60">
        <v>1.029503</v>
      </c>
      <c r="I47" s="60">
        <v>3279.518</v>
      </c>
      <c r="J47" s="60">
        <v>3143.773</v>
      </c>
      <c r="K47" s="60">
        <v>0.958608</v>
      </c>
    </row>
    <row r="48">
      <c r="A48" s="60">
        <v>47.0</v>
      </c>
      <c r="B48" s="60">
        <v>0.9855</v>
      </c>
      <c r="C48" s="60">
        <v>0.984</v>
      </c>
      <c r="D48" s="60">
        <v>-0.0015</v>
      </c>
      <c r="E48" s="60">
        <v>-0.00152</v>
      </c>
      <c r="F48" s="60">
        <v>364.4214</v>
      </c>
      <c r="G48" s="60">
        <v>371.8762</v>
      </c>
      <c r="H48" s="60">
        <v>1.020456</v>
      </c>
      <c r="I48" s="60">
        <v>3340.855</v>
      </c>
      <c r="J48" s="60">
        <v>3131.5</v>
      </c>
      <c r="K48" s="60">
        <v>0.937335</v>
      </c>
    </row>
    <row r="49">
      <c r="A49" s="60">
        <v>48.0</v>
      </c>
      <c r="B49" s="60">
        <v>0.985</v>
      </c>
      <c r="C49" s="60">
        <v>0.99</v>
      </c>
      <c r="D49" s="60">
        <v>0.005</v>
      </c>
      <c r="E49" s="60">
        <v>0.005076</v>
      </c>
      <c r="F49" s="60">
        <v>92.04777</v>
      </c>
      <c r="G49" s="60">
        <v>92.79522</v>
      </c>
      <c r="H49" s="60">
        <v>1.00812</v>
      </c>
      <c r="I49" s="60">
        <v>3233.379</v>
      </c>
      <c r="J49" s="60">
        <v>3199.547</v>
      </c>
      <c r="K49" s="60">
        <v>0.989537</v>
      </c>
    </row>
    <row r="50">
      <c r="A50" s="60">
        <v>49.0</v>
      </c>
      <c r="B50" s="60">
        <v>0.9715</v>
      </c>
      <c r="C50" s="60">
        <v>0.971</v>
      </c>
      <c r="D50" s="60">
        <v>-5.0E-4</v>
      </c>
      <c r="E50" s="60">
        <v>-5.1E-4</v>
      </c>
      <c r="F50" s="60">
        <v>588.299</v>
      </c>
      <c r="G50" s="60">
        <v>553.8564</v>
      </c>
      <c r="H50" s="60">
        <v>0.941454</v>
      </c>
      <c r="I50" s="60">
        <v>3619.626</v>
      </c>
      <c r="J50" s="60">
        <v>3440.098</v>
      </c>
      <c r="K50" s="60">
        <v>0.950402</v>
      </c>
    </row>
    <row r="51">
      <c r="A51" s="60">
        <v>50.0</v>
      </c>
      <c r="B51" s="60">
        <v>0.9784</v>
      </c>
      <c r="C51" s="60">
        <v>0.979</v>
      </c>
      <c r="D51" s="60">
        <v>6.0E-4</v>
      </c>
      <c r="E51" s="60">
        <v>6.13E-4</v>
      </c>
      <c r="F51" s="60">
        <v>541.141</v>
      </c>
      <c r="G51" s="60">
        <v>563.8741</v>
      </c>
      <c r="H51" s="60">
        <v>1.04201</v>
      </c>
      <c r="I51" s="60">
        <v>3439.158</v>
      </c>
      <c r="J51" s="60">
        <v>3259.156</v>
      </c>
      <c r="K51" s="60">
        <v>0.947661</v>
      </c>
    </row>
    <row r="52">
      <c r="A52" s="60">
        <v>51.0</v>
      </c>
      <c r="B52" s="60">
        <v>0.9654</v>
      </c>
      <c r="C52" s="60">
        <v>0.98</v>
      </c>
      <c r="D52" s="60">
        <v>0.0146</v>
      </c>
      <c r="E52" s="60">
        <v>0.015123</v>
      </c>
      <c r="F52" s="60">
        <v>132.638</v>
      </c>
      <c r="G52" s="60">
        <v>141.3923</v>
      </c>
      <c r="H52" s="60">
        <v>1.066002</v>
      </c>
      <c r="I52" s="60">
        <v>3251.545</v>
      </c>
      <c r="J52" s="60">
        <v>3219.214</v>
      </c>
      <c r="K52" s="60">
        <v>0.990057</v>
      </c>
    </row>
    <row r="53">
      <c r="A53" s="60">
        <v>52.0</v>
      </c>
      <c r="B53" s="60">
        <v>0.9825</v>
      </c>
      <c r="C53" s="60">
        <v>0.983</v>
      </c>
      <c r="D53" s="60">
        <v>5.0E-4</v>
      </c>
      <c r="E53" s="60">
        <v>5.09E-4</v>
      </c>
      <c r="F53" s="60">
        <v>158.2793</v>
      </c>
      <c r="G53" s="60">
        <v>134.4716</v>
      </c>
      <c r="H53" s="60">
        <v>0.849585</v>
      </c>
      <c r="I53" s="60">
        <v>3283.254</v>
      </c>
      <c r="J53" s="60">
        <v>3256.844</v>
      </c>
      <c r="K53" s="60">
        <v>0.991956</v>
      </c>
    </row>
    <row r="54">
      <c r="A54" s="60">
        <v>53.0</v>
      </c>
      <c r="B54" s="60">
        <v>0.9902</v>
      </c>
      <c r="C54" s="60">
        <v>0.99</v>
      </c>
      <c r="D54" s="60">
        <v>-2.0E-4</v>
      </c>
      <c r="E54" s="60">
        <v>-2.0E-4</v>
      </c>
      <c r="F54" s="60">
        <v>170.9893</v>
      </c>
      <c r="G54" s="60">
        <v>166.1705</v>
      </c>
      <c r="H54" s="60">
        <v>0.971818</v>
      </c>
      <c r="I54" s="60">
        <v>3251.996</v>
      </c>
      <c r="J54" s="60">
        <v>3251.246</v>
      </c>
      <c r="K54" s="60">
        <v>0.999769</v>
      </c>
    </row>
    <row r="55">
      <c r="A55" s="60">
        <v>54.0</v>
      </c>
      <c r="B55" s="60">
        <v>0.9896</v>
      </c>
      <c r="C55" s="60">
        <v>0.989</v>
      </c>
      <c r="D55" s="60">
        <v>-6.0E-4</v>
      </c>
      <c r="E55" s="60">
        <v>-6.1E-4</v>
      </c>
      <c r="F55" s="60">
        <v>203.1676</v>
      </c>
      <c r="G55" s="60">
        <v>201.9304</v>
      </c>
      <c r="H55" s="60">
        <v>0.993911</v>
      </c>
      <c r="I55" s="60">
        <v>3252.762</v>
      </c>
      <c r="J55" s="60">
        <v>3223.296</v>
      </c>
      <c r="K55" s="60">
        <v>0.990941</v>
      </c>
    </row>
    <row r="56">
      <c r="A56" s="60">
        <v>55.0</v>
      </c>
      <c r="B56" s="60">
        <v>0.8964</v>
      </c>
      <c r="C56" s="60">
        <v>0.897</v>
      </c>
      <c r="D56" s="60">
        <v>6.0E-4</v>
      </c>
      <c r="E56" s="60">
        <v>6.69E-4</v>
      </c>
      <c r="F56" s="60">
        <v>666.4972</v>
      </c>
      <c r="G56" s="60">
        <v>687.813</v>
      </c>
      <c r="H56" s="60">
        <v>1.031982</v>
      </c>
      <c r="I56" s="60">
        <v>3287.96</v>
      </c>
      <c r="J56" s="60">
        <v>3288.293</v>
      </c>
      <c r="K56" s="60">
        <v>1.000101</v>
      </c>
    </row>
    <row r="57">
      <c r="A57" s="60">
        <v>56.0</v>
      </c>
      <c r="B57" s="60">
        <v>0.9892</v>
      </c>
      <c r="C57" s="60">
        <v>0.987</v>
      </c>
      <c r="D57" s="60">
        <v>-0.0022</v>
      </c>
      <c r="E57" s="60">
        <v>-0.00222</v>
      </c>
      <c r="F57" s="60">
        <v>96.86116</v>
      </c>
      <c r="G57" s="60">
        <v>99.29145</v>
      </c>
      <c r="H57" s="60">
        <v>1.02509</v>
      </c>
      <c r="I57" s="60">
        <v>3286.293</v>
      </c>
      <c r="J57" s="60">
        <v>3288.043</v>
      </c>
      <c r="K57" s="60">
        <v>1.000533</v>
      </c>
    </row>
    <row r="58">
      <c r="A58" s="60">
        <v>57.0</v>
      </c>
      <c r="B58" s="60">
        <v>0.988</v>
      </c>
      <c r="C58" s="60">
        <v>0.989</v>
      </c>
      <c r="D58" s="60">
        <v>0.001</v>
      </c>
      <c r="E58" s="60">
        <v>0.001012</v>
      </c>
      <c r="F58" s="60">
        <v>320.3217</v>
      </c>
      <c r="G58" s="60">
        <v>283.5142</v>
      </c>
      <c r="H58" s="60">
        <v>0.885092</v>
      </c>
      <c r="I58" s="60">
        <v>3472.316</v>
      </c>
      <c r="J58" s="60">
        <v>3292.871</v>
      </c>
      <c r="K58" s="60">
        <v>0.948321</v>
      </c>
    </row>
    <row r="59">
      <c r="A59" s="60">
        <v>58.0</v>
      </c>
      <c r="B59" s="60">
        <v>0.9878</v>
      </c>
      <c r="C59" s="60">
        <v>0.988</v>
      </c>
      <c r="D59" s="60">
        <v>2.0E-4</v>
      </c>
      <c r="E59" s="60">
        <v>2.02E-4</v>
      </c>
      <c r="F59" s="60">
        <v>1115.928</v>
      </c>
      <c r="G59" s="60">
        <v>1120.802</v>
      </c>
      <c r="H59" s="60">
        <v>1.004368</v>
      </c>
      <c r="I59" s="60">
        <v>3260.306</v>
      </c>
      <c r="J59" s="60">
        <v>3250.728</v>
      </c>
      <c r="K59" s="60">
        <v>0.997062</v>
      </c>
    </row>
    <row r="60">
      <c r="A60" s="60">
        <v>59.0</v>
      </c>
      <c r="B60" s="60">
        <v>0.9213</v>
      </c>
      <c r="C60" s="60">
        <v>0.922</v>
      </c>
      <c r="D60" s="60">
        <v>7.0E-4</v>
      </c>
      <c r="E60" s="60">
        <v>7.6E-4</v>
      </c>
      <c r="F60" s="60">
        <v>544.6352</v>
      </c>
      <c r="G60" s="60">
        <v>541.4392</v>
      </c>
      <c r="H60" s="60">
        <v>0.994132</v>
      </c>
      <c r="I60" s="60">
        <v>3253.0</v>
      </c>
      <c r="J60" s="60">
        <v>3439.945</v>
      </c>
      <c r="K60" s="60">
        <v>1.057469</v>
      </c>
    </row>
    <row r="61">
      <c r="A61" s="60">
        <v>60.0</v>
      </c>
      <c r="B61" s="60">
        <v>0.9893</v>
      </c>
      <c r="C61" s="60">
        <v>0.988</v>
      </c>
      <c r="D61" s="60">
        <v>-0.0013</v>
      </c>
      <c r="E61" s="60">
        <v>-0.00131</v>
      </c>
      <c r="F61" s="60">
        <v>127.5713</v>
      </c>
      <c r="G61" s="60">
        <v>140.8483</v>
      </c>
      <c r="H61" s="60">
        <v>1.104075</v>
      </c>
      <c r="I61" s="60">
        <v>3224.719</v>
      </c>
      <c r="J61" s="60">
        <v>3282.906</v>
      </c>
      <c r="K61" s="60">
        <v>1.018044</v>
      </c>
    </row>
    <row r="62">
      <c r="A62" s="60">
        <v>61.0</v>
      </c>
      <c r="B62" s="60">
        <v>0.9766</v>
      </c>
      <c r="C62" s="60">
        <v>0.977</v>
      </c>
      <c r="D62" s="60">
        <v>4.0E-4</v>
      </c>
      <c r="E62" s="60">
        <v>4.1E-4</v>
      </c>
      <c r="F62" s="60">
        <v>356.5745</v>
      </c>
      <c r="G62" s="60">
        <v>363.3363</v>
      </c>
      <c r="H62" s="60">
        <v>1.018963</v>
      </c>
      <c r="I62" s="60">
        <v>3464.603</v>
      </c>
      <c r="J62" s="60">
        <v>3285.156</v>
      </c>
      <c r="K62" s="60">
        <v>0.948206</v>
      </c>
    </row>
    <row r="63">
      <c r="A63" s="60">
        <v>62.0</v>
      </c>
      <c r="B63" s="60">
        <v>0.9686</v>
      </c>
      <c r="C63" s="60">
        <v>0.972</v>
      </c>
      <c r="D63" s="60">
        <v>0.0034</v>
      </c>
      <c r="E63" s="60">
        <v>0.00351</v>
      </c>
      <c r="F63" s="60">
        <v>504.8617</v>
      </c>
      <c r="G63" s="60">
        <v>510.9453</v>
      </c>
      <c r="H63" s="60">
        <v>1.01205</v>
      </c>
      <c r="I63" s="60">
        <v>3254.762</v>
      </c>
      <c r="J63" s="60">
        <v>3224.98</v>
      </c>
      <c r="K63" s="60">
        <v>0.99085</v>
      </c>
    </row>
    <row r="64">
      <c r="A64" s="60">
        <v>63.0</v>
      </c>
      <c r="B64" s="60">
        <v>0.9894</v>
      </c>
      <c r="C64" s="60">
        <v>0.987</v>
      </c>
      <c r="D64" s="60">
        <v>-0.0024</v>
      </c>
      <c r="E64" s="60">
        <v>-0.00243</v>
      </c>
      <c r="F64" s="60">
        <v>161.2687</v>
      </c>
      <c r="G64" s="60">
        <v>168.951</v>
      </c>
      <c r="H64" s="60">
        <v>1.047636</v>
      </c>
      <c r="I64" s="60">
        <v>3282.84</v>
      </c>
      <c r="J64" s="60">
        <v>3283.563</v>
      </c>
      <c r="K64" s="60">
        <v>1.00022</v>
      </c>
    </row>
    <row r="65">
      <c r="A65" s="60">
        <v>64.0</v>
      </c>
      <c r="B65" s="60">
        <v>0.9862</v>
      </c>
      <c r="C65" s="60">
        <v>0.985</v>
      </c>
      <c r="D65" s="60">
        <v>-0.0012</v>
      </c>
      <c r="E65" s="60">
        <v>-0.00122</v>
      </c>
      <c r="F65" s="60">
        <v>82.31823</v>
      </c>
      <c r="G65" s="60">
        <v>85.4951</v>
      </c>
      <c r="H65" s="60">
        <v>1.038593</v>
      </c>
      <c r="I65" s="60">
        <v>3321.844</v>
      </c>
      <c r="J65" s="60">
        <v>3282.84</v>
      </c>
      <c r="K65" s="60">
        <v>0.988258</v>
      </c>
    </row>
    <row r="66">
      <c r="A66" s="60">
        <v>65.0</v>
      </c>
      <c r="B66" s="60">
        <v>0.9844</v>
      </c>
      <c r="C66" s="60">
        <v>0.987</v>
      </c>
      <c r="D66" s="60">
        <v>0.0026</v>
      </c>
      <c r="E66" s="60">
        <v>0.002641</v>
      </c>
      <c r="F66" s="60">
        <v>706.053</v>
      </c>
      <c r="G66" s="60">
        <v>711.1415</v>
      </c>
      <c r="H66" s="60">
        <v>1.007207</v>
      </c>
      <c r="I66" s="60">
        <v>3252.309</v>
      </c>
      <c r="J66" s="60">
        <v>3321.977</v>
      </c>
      <c r="K66" s="60">
        <v>1.021421</v>
      </c>
    </row>
    <row r="67">
      <c r="A67" s="60">
        <v>66.0</v>
      </c>
      <c r="B67" s="60">
        <v>0.9851</v>
      </c>
      <c r="C67" s="60">
        <v>0.985</v>
      </c>
      <c r="D67" s="82">
        <v>-1.0E-4</v>
      </c>
      <c r="E67" s="60">
        <v>-1.0E-4</v>
      </c>
      <c r="F67" s="60">
        <v>439.9475</v>
      </c>
      <c r="G67" s="60">
        <v>441.2294</v>
      </c>
      <c r="H67" s="60">
        <v>1.002914</v>
      </c>
      <c r="I67" s="60">
        <v>3273.68</v>
      </c>
      <c r="J67" s="60">
        <v>3254.539</v>
      </c>
      <c r="K67" s="60">
        <v>0.994153</v>
      </c>
    </row>
    <row r="68">
      <c r="A68" s="60">
        <v>67.0</v>
      </c>
      <c r="B68" s="60">
        <v>0.9873</v>
      </c>
      <c r="C68" s="60">
        <v>0.987</v>
      </c>
      <c r="D68" s="60">
        <v>-3.0E-4</v>
      </c>
      <c r="E68" s="60">
        <v>-3.0E-4</v>
      </c>
      <c r="F68" s="60">
        <v>74.56138</v>
      </c>
      <c r="G68" s="60">
        <v>79.00516</v>
      </c>
      <c r="H68" s="60">
        <v>1.059599</v>
      </c>
      <c r="I68" s="60">
        <v>3471.849</v>
      </c>
      <c r="J68" s="60">
        <v>3256.366</v>
      </c>
      <c r="K68" s="60">
        <v>0.937934</v>
      </c>
    </row>
    <row r="69">
      <c r="A69" s="60">
        <v>68.0</v>
      </c>
      <c r="B69" s="60">
        <v>0.9906</v>
      </c>
      <c r="C69" s="60">
        <v>0.988</v>
      </c>
      <c r="D69" s="60">
        <v>-0.0026</v>
      </c>
      <c r="E69" s="60">
        <v>-0.00262</v>
      </c>
      <c r="F69" s="60">
        <v>194.3333</v>
      </c>
      <c r="G69" s="60">
        <v>202.6531</v>
      </c>
      <c r="H69" s="60">
        <v>1.042812</v>
      </c>
      <c r="I69" s="60">
        <v>3284.695</v>
      </c>
      <c r="J69" s="60">
        <v>3285.93</v>
      </c>
      <c r="K69" s="60">
        <v>1.000376</v>
      </c>
    </row>
    <row r="70">
      <c r="A70" s="60">
        <v>69.0</v>
      </c>
      <c r="B70" s="60">
        <v>0.9916</v>
      </c>
      <c r="C70" s="60">
        <v>0.989</v>
      </c>
      <c r="D70" s="60">
        <v>-0.0026</v>
      </c>
      <c r="E70" s="60">
        <v>-0.00262</v>
      </c>
      <c r="F70" s="60">
        <v>70.06549</v>
      </c>
      <c r="G70" s="60">
        <v>72.78567</v>
      </c>
      <c r="H70" s="60">
        <v>1.038823</v>
      </c>
      <c r="I70" s="60">
        <v>3290.7</v>
      </c>
      <c r="J70" s="60">
        <v>3285.385</v>
      </c>
      <c r="K70" s="60">
        <v>0.998385</v>
      </c>
    </row>
    <row r="71">
      <c r="A71" s="60">
        <v>70.0</v>
      </c>
      <c r="B71" s="60">
        <v>0.9544</v>
      </c>
      <c r="C71" s="60">
        <v>0.955</v>
      </c>
      <c r="D71" s="60">
        <v>6.0E-4</v>
      </c>
      <c r="E71" s="60">
        <v>6.29E-4</v>
      </c>
      <c r="F71" s="60">
        <v>142.7529</v>
      </c>
      <c r="G71" s="60">
        <v>156.7192</v>
      </c>
      <c r="H71" s="60">
        <v>1.097835</v>
      </c>
      <c r="I71" s="60">
        <v>3470.168</v>
      </c>
      <c r="J71" s="60">
        <v>3290.723</v>
      </c>
      <c r="K71" s="60">
        <v>0.948289</v>
      </c>
    </row>
    <row r="72">
      <c r="A72" s="60">
        <v>71.0</v>
      </c>
      <c r="B72" s="60">
        <v>0.9866</v>
      </c>
      <c r="C72" s="60">
        <v>0.984</v>
      </c>
      <c r="D72" s="60">
        <v>-0.0026</v>
      </c>
      <c r="E72" s="60">
        <v>-0.00264</v>
      </c>
      <c r="F72" s="60">
        <v>699.4757</v>
      </c>
      <c r="G72" s="60">
        <v>688.4243</v>
      </c>
      <c r="H72" s="60">
        <v>0.984201</v>
      </c>
      <c r="I72" s="60">
        <v>3286.723</v>
      </c>
      <c r="J72" s="60">
        <v>3257.316</v>
      </c>
      <c r="K72" s="60">
        <v>0.991053</v>
      </c>
    </row>
    <row r="73">
      <c r="A73" s="60">
        <v>72.0</v>
      </c>
      <c r="B73" s="60">
        <v>0.9894</v>
      </c>
      <c r="C73" s="60">
        <v>0.989</v>
      </c>
      <c r="D73" s="60">
        <v>-4.0E-4</v>
      </c>
      <c r="E73" s="60">
        <v>-4.0E-4</v>
      </c>
      <c r="F73" s="60">
        <v>108.1785</v>
      </c>
      <c r="G73" s="60">
        <v>109.5323</v>
      </c>
      <c r="H73" s="60">
        <v>1.012515</v>
      </c>
      <c r="I73" s="60">
        <v>3223.785</v>
      </c>
      <c r="J73" s="60">
        <v>3286.723</v>
      </c>
      <c r="K73" s="60">
        <v>1.019523</v>
      </c>
    </row>
    <row r="74">
      <c r="A74" s="60">
        <v>73.0</v>
      </c>
      <c r="B74" s="60">
        <v>0.9839</v>
      </c>
      <c r="C74" s="60">
        <v>0.984</v>
      </c>
      <c r="D74" s="82">
        <v>1.0E-4</v>
      </c>
      <c r="E74" s="60">
        <v>1.02E-4</v>
      </c>
      <c r="F74" s="60">
        <v>459.0396</v>
      </c>
      <c r="G74" s="60">
        <v>406.4414</v>
      </c>
      <c r="H74" s="60">
        <v>0.885417</v>
      </c>
      <c r="I74" s="60">
        <v>3262.816</v>
      </c>
      <c r="J74" s="60">
        <v>3260.54</v>
      </c>
      <c r="K74" s="60">
        <v>0.999302</v>
      </c>
    </row>
    <row r="75">
      <c r="A75" s="60">
        <v>74.0</v>
      </c>
      <c r="B75" s="60">
        <v>0.9891</v>
      </c>
      <c r="C75" s="60">
        <v>0.987</v>
      </c>
      <c r="D75" s="60">
        <v>-0.0021</v>
      </c>
      <c r="E75" s="60">
        <v>-0.00212</v>
      </c>
      <c r="F75" s="60">
        <v>117.9404</v>
      </c>
      <c r="G75" s="60">
        <v>117.2645</v>
      </c>
      <c r="H75" s="60">
        <v>0.99427</v>
      </c>
      <c r="I75" s="60">
        <v>3286.973</v>
      </c>
      <c r="J75" s="60">
        <v>3259.066</v>
      </c>
      <c r="K75" s="60">
        <v>0.99151</v>
      </c>
    </row>
    <row r="76">
      <c r="A76" s="60">
        <v>75.0</v>
      </c>
      <c r="B76" s="60">
        <v>0.9839</v>
      </c>
      <c r="C76" s="60">
        <v>0.978</v>
      </c>
      <c r="D76" s="60">
        <v>-0.0059</v>
      </c>
      <c r="E76" s="60">
        <v>-0.006</v>
      </c>
      <c r="F76" s="60">
        <v>74.2604</v>
      </c>
      <c r="G76" s="60">
        <v>76.61232</v>
      </c>
      <c r="H76" s="60">
        <v>1.031671</v>
      </c>
      <c r="I76" s="60">
        <v>3468.668</v>
      </c>
      <c r="J76" s="60">
        <v>3259.086</v>
      </c>
      <c r="K76" s="60">
        <v>0.939579</v>
      </c>
    </row>
    <row r="77">
      <c r="A77" s="60">
        <v>76.0</v>
      </c>
      <c r="B77" s="60">
        <v>0.9885</v>
      </c>
      <c r="C77" s="60">
        <v>0.988</v>
      </c>
      <c r="D77" s="60">
        <v>-5.0E-4</v>
      </c>
      <c r="E77" s="60">
        <v>-5.1E-4</v>
      </c>
      <c r="F77" s="60">
        <v>176.6629</v>
      </c>
      <c r="G77" s="60">
        <v>172.2274</v>
      </c>
      <c r="H77" s="60">
        <v>0.974893</v>
      </c>
      <c r="I77" s="60">
        <v>3119.293</v>
      </c>
      <c r="J77" s="60">
        <v>3082.89</v>
      </c>
      <c r="K77" s="60">
        <v>0.98833</v>
      </c>
    </row>
    <row r="78">
      <c r="A78" s="60">
        <v>77.0</v>
      </c>
      <c r="B78" s="60">
        <v>0.9897</v>
      </c>
      <c r="C78" s="60">
        <v>0.988</v>
      </c>
      <c r="D78" s="60">
        <v>-0.0017</v>
      </c>
      <c r="E78" s="60">
        <v>-0.00172</v>
      </c>
      <c r="F78" s="60">
        <v>1140.858</v>
      </c>
      <c r="G78" s="60">
        <v>1141.855</v>
      </c>
      <c r="H78" s="60">
        <v>1.000874</v>
      </c>
      <c r="I78" s="60">
        <v>3338.69</v>
      </c>
      <c r="J78" s="60">
        <v>3157.249</v>
      </c>
      <c r="K78" s="60">
        <v>0.945655</v>
      </c>
    </row>
    <row r="79">
      <c r="A79" s="60">
        <v>78.0</v>
      </c>
      <c r="B79" s="60">
        <v>0.9882</v>
      </c>
      <c r="C79" s="60">
        <v>0.99</v>
      </c>
      <c r="D79" s="60">
        <v>0.0018</v>
      </c>
      <c r="E79" s="60">
        <v>0.001821</v>
      </c>
      <c r="F79" s="60">
        <v>165.1046</v>
      </c>
      <c r="G79" s="60">
        <v>176.8473</v>
      </c>
      <c r="H79" s="60">
        <v>1.071123</v>
      </c>
      <c r="I79" s="60">
        <v>3191.35</v>
      </c>
      <c r="J79" s="60">
        <v>3141.965</v>
      </c>
      <c r="K79" s="60">
        <v>0.984525</v>
      </c>
    </row>
    <row r="82">
      <c r="B82" s="60">
        <f t="shared" ref="B82:D82" si="1">AVERAGE(B2:B79)</f>
        <v>0.9688641026</v>
      </c>
      <c r="C82" s="60">
        <f t="shared" si="1"/>
        <v>0.9698589744</v>
      </c>
      <c r="D82" s="82">
        <f t="shared" si="1"/>
        <v>0.0009948716971</v>
      </c>
      <c r="E82" s="83">
        <f>DIVIDE(C82,B82)</f>
        <v>1.001026843</v>
      </c>
      <c r="F82" s="60">
        <f t="shared" ref="F82:G82" si="2">AVERAGE(F2:F79)</f>
        <v>228.4265228</v>
      </c>
      <c r="G82" s="60">
        <f t="shared" si="2"/>
        <v>228.7903146</v>
      </c>
      <c r="H82" s="83">
        <f>DIVIDE(G82,F82)</f>
        <v>1.001592599</v>
      </c>
      <c r="I82" s="60">
        <f t="shared" ref="I82:J82" si="3">AVERAGE(I2:I79)</f>
        <v>3251.748436</v>
      </c>
      <c r="J82" s="60">
        <f t="shared" si="3"/>
        <v>3203.398974</v>
      </c>
      <c r="K82" s="83">
        <f>DIVIDE(J82,I82)</f>
        <v>0.9851312417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2</v>
      </c>
      <c r="B1" s="63" t="s">
        <v>138</v>
      </c>
      <c r="C1" s="63" t="s">
        <v>139</v>
      </c>
      <c r="D1" s="63" t="s">
        <v>140</v>
      </c>
      <c r="E1" s="63" t="s">
        <v>141</v>
      </c>
      <c r="F1" s="63" t="s">
        <v>142</v>
      </c>
      <c r="G1" s="63" t="s">
        <v>143</v>
      </c>
      <c r="H1" s="63" t="s">
        <v>144</v>
      </c>
      <c r="I1" s="63" t="s">
        <v>145</v>
      </c>
      <c r="J1" s="63" t="s">
        <v>146</v>
      </c>
      <c r="K1" s="63" t="s">
        <v>147</v>
      </c>
    </row>
    <row r="2">
      <c r="A2" s="60">
        <v>1.0</v>
      </c>
      <c r="B2" s="60">
        <v>0.6537</v>
      </c>
      <c r="C2" s="60">
        <v>0.643</v>
      </c>
      <c r="D2" s="60">
        <v>-0.0107</v>
      </c>
      <c r="E2" s="60">
        <v>-0.01637</v>
      </c>
      <c r="F2" s="60">
        <v>342.8843</v>
      </c>
      <c r="G2" s="60">
        <v>319.3207</v>
      </c>
      <c r="H2" s="60">
        <v>0.931278</v>
      </c>
      <c r="I2" s="60">
        <v>4452.315</v>
      </c>
      <c r="J2" s="60">
        <v>3749.121</v>
      </c>
      <c r="K2" s="60">
        <v>0.842061</v>
      </c>
    </row>
    <row r="3">
      <c r="A3" s="60">
        <v>2.0</v>
      </c>
      <c r="B3" s="60">
        <v>0.5656</v>
      </c>
      <c r="C3" s="60">
        <v>0.643</v>
      </c>
      <c r="D3" s="60">
        <v>0.0774</v>
      </c>
      <c r="E3" s="60">
        <v>0.136846</v>
      </c>
      <c r="F3" s="60">
        <v>236.45</v>
      </c>
      <c r="G3" s="60">
        <v>244.8921</v>
      </c>
      <c r="H3" s="60">
        <v>1.035703</v>
      </c>
      <c r="I3" s="60">
        <v>3749.781</v>
      </c>
      <c r="J3" s="60">
        <v>3753.789</v>
      </c>
      <c r="K3" s="60">
        <v>1.001069</v>
      </c>
    </row>
    <row r="4">
      <c r="A4" s="60">
        <v>3.0</v>
      </c>
      <c r="B4" s="60">
        <v>0.672</v>
      </c>
      <c r="C4" s="60">
        <v>0.672</v>
      </c>
      <c r="D4" s="82">
        <v>9.06E-9</v>
      </c>
      <c r="E4" s="82">
        <v>1.35E-8</v>
      </c>
      <c r="F4" s="60">
        <v>79.14879</v>
      </c>
      <c r="G4" s="60">
        <v>78.87825</v>
      </c>
      <c r="H4" s="60">
        <v>0.996582</v>
      </c>
      <c r="I4" s="60">
        <v>3623.911</v>
      </c>
      <c r="J4" s="60">
        <v>4329.159</v>
      </c>
      <c r="K4" s="60">
        <v>1.19461</v>
      </c>
    </row>
    <row r="5">
      <c r="A5" s="60">
        <v>4.0</v>
      </c>
      <c r="B5" s="60">
        <v>0.6023</v>
      </c>
      <c r="C5" s="60">
        <v>0.672</v>
      </c>
      <c r="D5" s="60">
        <v>0.0697</v>
      </c>
      <c r="E5" s="60">
        <v>0.115723</v>
      </c>
      <c r="F5" s="60">
        <v>228.0731</v>
      </c>
      <c r="G5" s="60">
        <v>244.0859</v>
      </c>
      <c r="H5" s="60">
        <v>1.070209</v>
      </c>
      <c r="I5" s="60">
        <v>4444.461</v>
      </c>
      <c r="J5" s="60">
        <v>3741.327</v>
      </c>
      <c r="K5" s="60">
        <v>0.841795</v>
      </c>
    </row>
    <row r="6">
      <c r="A6" s="60">
        <v>5.0</v>
      </c>
      <c r="B6" s="60">
        <v>0.6255</v>
      </c>
      <c r="C6" s="60">
        <v>0.632</v>
      </c>
      <c r="D6" s="60">
        <v>0.0065</v>
      </c>
      <c r="E6" s="60">
        <v>0.010392</v>
      </c>
      <c r="F6" s="60">
        <v>173.7336</v>
      </c>
      <c r="G6" s="60">
        <v>174.6004</v>
      </c>
      <c r="H6" s="60">
        <v>1.004989</v>
      </c>
      <c r="I6" s="60">
        <v>3632.238</v>
      </c>
      <c r="J6" s="60">
        <v>3741.167</v>
      </c>
      <c r="K6" s="60">
        <v>1.02999</v>
      </c>
    </row>
    <row r="7">
      <c r="A7" s="60">
        <v>6.0</v>
      </c>
      <c r="B7" s="60">
        <v>0.5595</v>
      </c>
      <c r="C7" s="60">
        <v>0.632</v>
      </c>
      <c r="D7" s="60">
        <v>0.0725</v>
      </c>
      <c r="E7" s="60">
        <v>0.12958</v>
      </c>
      <c r="F7" s="60">
        <v>271.1112</v>
      </c>
      <c r="G7" s="60">
        <v>269.0545</v>
      </c>
      <c r="H7" s="60">
        <v>0.992414</v>
      </c>
      <c r="I7" s="60">
        <v>3626.285</v>
      </c>
      <c r="J7" s="60">
        <v>3742.977</v>
      </c>
      <c r="K7" s="60">
        <v>1.032179</v>
      </c>
    </row>
    <row r="8">
      <c r="A8" s="60">
        <v>7.0</v>
      </c>
      <c r="B8" s="60">
        <v>0.6777</v>
      </c>
      <c r="C8" s="60">
        <v>0.664</v>
      </c>
      <c r="D8" s="60">
        <v>-0.0137</v>
      </c>
      <c r="E8" s="60">
        <v>-0.02022</v>
      </c>
      <c r="F8" s="60">
        <v>171.2958</v>
      </c>
      <c r="G8" s="60">
        <v>174.1214</v>
      </c>
      <c r="H8" s="60">
        <v>1.016496</v>
      </c>
      <c r="I8" s="60">
        <v>3629.854</v>
      </c>
      <c r="J8" s="60">
        <v>3624.35</v>
      </c>
      <c r="K8" s="60">
        <v>0.998484</v>
      </c>
    </row>
    <row r="9">
      <c r="A9" s="60">
        <v>8.0</v>
      </c>
      <c r="B9" s="60">
        <v>0.6779</v>
      </c>
      <c r="C9" s="60">
        <v>0.686</v>
      </c>
      <c r="D9" s="60">
        <v>0.0081</v>
      </c>
      <c r="E9" s="60">
        <v>0.011949</v>
      </c>
      <c r="F9" s="60">
        <v>176.3454</v>
      </c>
      <c r="G9" s="60">
        <v>173.5999</v>
      </c>
      <c r="H9" s="60">
        <v>0.984431</v>
      </c>
      <c r="I9" s="60">
        <v>3633.66</v>
      </c>
      <c r="J9" s="60">
        <v>3750.797</v>
      </c>
      <c r="K9" s="60">
        <v>1.032237</v>
      </c>
    </row>
    <row r="10">
      <c r="A10" s="60">
        <v>9.0</v>
      </c>
      <c r="B10" s="60">
        <v>0.675</v>
      </c>
      <c r="C10" s="60">
        <v>0.679</v>
      </c>
      <c r="D10" s="60">
        <v>0.004</v>
      </c>
      <c r="E10" s="60">
        <v>0.005926</v>
      </c>
      <c r="F10" s="60">
        <v>99.18865</v>
      </c>
      <c r="G10" s="60">
        <v>99.81345</v>
      </c>
      <c r="H10" s="60">
        <v>1.006299</v>
      </c>
      <c r="I10" s="60">
        <v>4336.004</v>
      </c>
      <c r="J10" s="60">
        <v>3632.871</v>
      </c>
      <c r="K10" s="60">
        <v>0.837839</v>
      </c>
    </row>
    <row r="11">
      <c r="A11" s="60">
        <v>10.0</v>
      </c>
      <c r="B11" s="60">
        <v>0.68</v>
      </c>
      <c r="C11" s="60">
        <v>0.658</v>
      </c>
      <c r="D11" s="60">
        <v>-0.022</v>
      </c>
      <c r="E11" s="60">
        <v>-0.03235</v>
      </c>
      <c r="F11" s="60">
        <v>172.8598</v>
      </c>
      <c r="G11" s="60">
        <v>171.1909</v>
      </c>
      <c r="H11" s="60">
        <v>0.990345</v>
      </c>
      <c r="I11" s="60">
        <v>3633.875</v>
      </c>
      <c r="J11" s="60">
        <v>3742.314</v>
      </c>
      <c r="K11" s="60">
        <v>1.029841</v>
      </c>
    </row>
    <row r="12">
      <c r="A12" s="60">
        <v>11.0</v>
      </c>
      <c r="B12" s="60">
        <v>0.6759</v>
      </c>
      <c r="C12" s="60">
        <v>0.69</v>
      </c>
      <c r="D12" s="60">
        <v>0.0141</v>
      </c>
      <c r="E12" s="60">
        <v>0.020861</v>
      </c>
      <c r="F12" s="60">
        <v>98.59392</v>
      </c>
      <c r="G12" s="60">
        <v>100.6058</v>
      </c>
      <c r="H12" s="60">
        <v>1.020405</v>
      </c>
      <c r="I12" s="60">
        <v>3643.391</v>
      </c>
      <c r="J12" s="60">
        <v>4348.023</v>
      </c>
      <c r="K12" s="60">
        <v>1.1934</v>
      </c>
    </row>
    <row r="13">
      <c r="A13" s="60">
        <v>12.0</v>
      </c>
      <c r="B13" s="60">
        <v>0.6715</v>
      </c>
      <c r="C13" s="60">
        <v>0.677</v>
      </c>
      <c r="D13" s="60">
        <v>0.0055</v>
      </c>
      <c r="E13" s="60">
        <v>0.008191</v>
      </c>
      <c r="F13" s="60">
        <v>121.7455</v>
      </c>
      <c r="G13" s="60">
        <v>118.1625</v>
      </c>
      <c r="H13" s="60">
        <v>0.97057</v>
      </c>
      <c r="I13" s="60">
        <v>3760.582</v>
      </c>
      <c r="J13" s="60">
        <v>4346.523</v>
      </c>
      <c r="K13" s="60">
        <v>1.155811</v>
      </c>
    </row>
    <row r="14">
      <c r="A14" s="60">
        <v>13.0</v>
      </c>
      <c r="B14" s="60">
        <v>0.6895</v>
      </c>
      <c r="C14" s="60">
        <v>0.671</v>
      </c>
      <c r="D14" s="60">
        <v>-0.0185</v>
      </c>
      <c r="E14" s="60">
        <v>-0.02683</v>
      </c>
      <c r="F14" s="60">
        <v>172.8417</v>
      </c>
      <c r="G14" s="60">
        <v>176.2835</v>
      </c>
      <c r="H14" s="60">
        <v>1.019913</v>
      </c>
      <c r="I14" s="60">
        <v>3770.54</v>
      </c>
      <c r="J14" s="60">
        <v>3647.141</v>
      </c>
      <c r="K14" s="60">
        <v>0.967273</v>
      </c>
    </row>
    <row r="15">
      <c r="A15" s="60">
        <v>14.0</v>
      </c>
      <c r="B15" s="60">
        <v>0.5441</v>
      </c>
      <c r="C15" s="60">
        <v>0.671</v>
      </c>
      <c r="D15" s="60">
        <v>0.1269</v>
      </c>
      <c r="E15" s="60">
        <v>0.233229</v>
      </c>
      <c r="F15" s="60">
        <v>79.5153</v>
      </c>
      <c r="G15" s="60">
        <v>84.64968</v>
      </c>
      <c r="H15" s="60">
        <v>1.064571</v>
      </c>
      <c r="I15" s="60">
        <v>3761.844</v>
      </c>
      <c r="J15" s="60">
        <v>3764.094</v>
      </c>
      <c r="K15" s="60">
        <v>1.000598</v>
      </c>
    </row>
    <row r="16">
      <c r="A16" s="60">
        <v>15.0</v>
      </c>
      <c r="B16" s="60">
        <v>0.5774</v>
      </c>
      <c r="C16" s="60">
        <v>0.671</v>
      </c>
      <c r="D16" s="60">
        <v>0.2936</v>
      </c>
      <c r="E16" s="60">
        <v>0.777954</v>
      </c>
      <c r="F16" s="60">
        <v>145.93</v>
      </c>
      <c r="G16" s="60">
        <v>147.758</v>
      </c>
      <c r="H16" s="60">
        <v>1.012526</v>
      </c>
      <c r="I16" s="60">
        <v>3762.594</v>
      </c>
      <c r="J16" s="60">
        <v>3881.285</v>
      </c>
      <c r="K16" s="60">
        <v>1.031545</v>
      </c>
    </row>
    <row r="17">
      <c r="A17" s="60">
        <v>16.0</v>
      </c>
      <c r="B17" s="60">
        <v>0.6841</v>
      </c>
      <c r="C17" s="60">
        <v>0.664</v>
      </c>
      <c r="D17" s="60">
        <v>-0.0201</v>
      </c>
      <c r="E17" s="60">
        <v>-0.02938</v>
      </c>
      <c r="F17" s="60">
        <v>115.9314</v>
      </c>
      <c r="G17" s="60">
        <v>123.4141</v>
      </c>
      <c r="H17" s="60">
        <v>1.064544</v>
      </c>
      <c r="I17" s="60">
        <v>4347.539</v>
      </c>
      <c r="J17" s="60">
        <v>3663.904</v>
      </c>
      <c r="K17" s="60">
        <v>0.842754</v>
      </c>
    </row>
    <row r="18">
      <c r="A18" s="60">
        <v>17.0</v>
      </c>
      <c r="B18" s="60">
        <v>0.694</v>
      </c>
      <c r="C18" s="60">
        <v>0.68</v>
      </c>
      <c r="D18" s="60">
        <v>-0.014</v>
      </c>
      <c r="E18" s="60">
        <v>-0.02017</v>
      </c>
      <c r="F18" s="60">
        <v>103.0698</v>
      </c>
      <c r="G18" s="60">
        <v>104.0563</v>
      </c>
      <c r="H18" s="60">
        <v>1.009571</v>
      </c>
      <c r="I18" s="60">
        <v>3644.156</v>
      </c>
      <c r="J18" s="60">
        <v>3769.097</v>
      </c>
      <c r="K18" s="60">
        <v>1.034285</v>
      </c>
    </row>
    <row r="19">
      <c r="A19" s="60">
        <v>18.0</v>
      </c>
      <c r="B19" s="60">
        <v>0.6885</v>
      </c>
      <c r="C19" s="60">
        <v>0.688</v>
      </c>
      <c r="D19" s="60">
        <v>-5.0E-4</v>
      </c>
      <c r="E19" s="60">
        <v>-7.3E-4</v>
      </c>
      <c r="F19" s="60">
        <v>98.81277</v>
      </c>
      <c r="G19" s="60">
        <v>98.17498</v>
      </c>
      <c r="H19" s="60">
        <v>0.993545</v>
      </c>
      <c r="I19" s="60">
        <v>4469.23</v>
      </c>
      <c r="J19" s="60">
        <v>3766.098</v>
      </c>
      <c r="K19" s="60">
        <v>0.842673</v>
      </c>
    </row>
    <row r="20">
      <c r="A20" s="60">
        <v>19.0</v>
      </c>
      <c r="B20" s="60">
        <v>0.6912</v>
      </c>
      <c r="C20" s="60">
        <v>0.646</v>
      </c>
      <c r="D20" s="60">
        <v>-0.0452</v>
      </c>
      <c r="E20" s="60">
        <v>-0.06539</v>
      </c>
      <c r="F20" s="60">
        <v>160.6749</v>
      </c>
      <c r="G20" s="60">
        <v>156.7143</v>
      </c>
      <c r="H20" s="60">
        <v>0.97535</v>
      </c>
      <c r="I20" s="60">
        <v>3642.406</v>
      </c>
      <c r="J20" s="60">
        <v>3644.156</v>
      </c>
      <c r="K20" s="60">
        <v>1.00048</v>
      </c>
    </row>
    <row r="21">
      <c r="A21" s="60">
        <v>20.0</v>
      </c>
      <c r="B21" s="60">
        <v>0.6456</v>
      </c>
      <c r="C21" s="60">
        <v>0.645</v>
      </c>
      <c r="D21" s="60">
        <v>-6.0E-4</v>
      </c>
      <c r="E21" s="60">
        <v>-9.3E-4</v>
      </c>
      <c r="F21" s="60">
        <v>68.84967</v>
      </c>
      <c r="G21" s="60">
        <v>70.95223</v>
      </c>
      <c r="H21" s="60">
        <v>1.030538</v>
      </c>
      <c r="I21" s="60">
        <v>4481.544</v>
      </c>
      <c r="J21" s="60">
        <v>3761.053</v>
      </c>
      <c r="K21" s="60">
        <v>0.839232</v>
      </c>
    </row>
    <row r="22">
      <c r="A22" s="60">
        <v>21.0</v>
      </c>
      <c r="B22" s="60">
        <v>0.5828</v>
      </c>
      <c r="C22" s="60">
        <v>0.645</v>
      </c>
      <c r="D22" s="60">
        <v>0.0622</v>
      </c>
      <c r="E22" s="60">
        <v>0.106726</v>
      </c>
      <c r="F22" s="60">
        <v>99.60975</v>
      </c>
      <c r="G22" s="60">
        <v>105.8241</v>
      </c>
      <c r="H22" s="60">
        <v>1.062387</v>
      </c>
      <c r="I22" s="60">
        <v>3778.429</v>
      </c>
      <c r="J22" s="60">
        <v>3658.906</v>
      </c>
      <c r="K22" s="60">
        <v>0.968367</v>
      </c>
    </row>
    <row r="23">
      <c r="A23" s="60">
        <v>22.0</v>
      </c>
      <c r="B23" s="60">
        <v>0.6325</v>
      </c>
      <c r="C23" s="60">
        <v>0.645</v>
      </c>
      <c r="D23" s="60">
        <v>0.0125</v>
      </c>
      <c r="E23" s="60">
        <v>0.019763</v>
      </c>
      <c r="F23" s="60">
        <v>70.50392</v>
      </c>
      <c r="G23" s="60">
        <v>69.58987</v>
      </c>
      <c r="H23" s="60">
        <v>0.987036</v>
      </c>
      <c r="I23" s="60">
        <v>4484.984</v>
      </c>
      <c r="J23" s="60">
        <v>3781.852</v>
      </c>
      <c r="K23" s="60">
        <v>0.843225</v>
      </c>
    </row>
    <row r="24">
      <c r="A24" s="60">
        <v>23.0</v>
      </c>
      <c r="B24" s="60">
        <v>0.5375</v>
      </c>
      <c r="C24" s="60">
        <v>0.645</v>
      </c>
      <c r="D24" s="60">
        <v>0.2075</v>
      </c>
      <c r="E24" s="60">
        <v>0.474286</v>
      </c>
      <c r="F24" s="60">
        <v>260.508</v>
      </c>
      <c r="G24" s="60">
        <v>258.3008</v>
      </c>
      <c r="H24" s="60">
        <v>0.991527</v>
      </c>
      <c r="I24" s="60">
        <v>4483.36</v>
      </c>
      <c r="J24" s="60">
        <v>3774.026</v>
      </c>
      <c r="K24" s="60">
        <v>0.841785</v>
      </c>
    </row>
    <row r="25">
      <c r="A25" s="60">
        <v>24.0</v>
      </c>
      <c r="B25" s="60">
        <v>0.6973</v>
      </c>
      <c r="C25" s="60">
        <v>0.694</v>
      </c>
      <c r="D25" s="60">
        <v>-0.0033</v>
      </c>
      <c r="E25" s="60">
        <v>-0.00473</v>
      </c>
      <c r="F25" s="60">
        <v>160.8202</v>
      </c>
      <c r="G25" s="60">
        <v>160.2264</v>
      </c>
      <c r="H25" s="60">
        <v>0.996307</v>
      </c>
      <c r="I25" s="60">
        <v>3656.414</v>
      </c>
      <c r="J25" s="60">
        <v>3657.914</v>
      </c>
      <c r="K25" s="60">
        <v>1.00041</v>
      </c>
    </row>
    <row r="26">
      <c r="A26" s="60">
        <v>25.0</v>
      </c>
      <c r="B26" s="60">
        <v>0.6856</v>
      </c>
      <c r="C26" s="60">
        <v>0.685</v>
      </c>
      <c r="D26" s="60">
        <v>-6.0E-4</v>
      </c>
      <c r="E26" s="60">
        <v>-8.8E-4</v>
      </c>
      <c r="F26" s="60">
        <v>244.7412</v>
      </c>
      <c r="G26" s="60">
        <v>232.2527</v>
      </c>
      <c r="H26" s="60">
        <v>0.948973</v>
      </c>
      <c r="I26" s="60">
        <v>3654.914</v>
      </c>
      <c r="J26" s="60">
        <v>4476.238</v>
      </c>
      <c r="K26" s="60">
        <v>1.224718</v>
      </c>
    </row>
    <row r="27">
      <c r="A27" s="60">
        <v>26.0</v>
      </c>
      <c r="B27" s="60">
        <v>0.5402</v>
      </c>
      <c r="C27" s="60">
        <v>0.685</v>
      </c>
      <c r="D27" s="60">
        <v>0.2448</v>
      </c>
      <c r="E27" s="60">
        <v>0.556111</v>
      </c>
      <c r="F27" s="60">
        <v>163.6557</v>
      </c>
      <c r="G27" s="60">
        <v>158.7572</v>
      </c>
      <c r="H27" s="60">
        <v>0.970068</v>
      </c>
      <c r="I27" s="60">
        <v>3694.319</v>
      </c>
      <c r="J27" s="60">
        <v>3772.105</v>
      </c>
      <c r="K27" s="60">
        <v>1.021056</v>
      </c>
    </row>
    <row r="28">
      <c r="A28" s="60">
        <v>27.0</v>
      </c>
      <c r="B28" s="60">
        <v>0.6481</v>
      </c>
      <c r="C28" s="60">
        <v>0.625</v>
      </c>
      <c r="D28" s="60">
        <v>-0.0231</v>
      </c>
      <c r="E28" s="60">
        <v>-0.03564</v>
      </c>
      <c r="F28" s="60">
        <v>80.73304</v>
      </c>
      <c r="G28" s="60">
        <v>85.93485</v>
      </c>
      <c r="H28" s="60">
        <v>1.064432</v>
      </c>
      <c r="I28" s="60">
        <v>3774.855</v>
      </c>
      <c r="J28" s="60">
        <v>4364.297</v>
      </c>
      <c r="K28" s="60">
        <v>1.156149</v>
      </c>
    </row>
    <row r="29">
      <c r="A29" s="60">
        <v>28.0</v>
      </c>
      <c r="B29" s="60">
        <v>0.6995</v>
      </c>
      <c r="C29" s="60">
        <v>0.703</v>
      </c>
      <c r="D29" s="60">
        <v>0.0035</v>
      </c>
      <c r="E29" s="60">
        <v>0.005004</v>
      </c>
      <c r="F29" s="60">
        <v>153.5341</v>
      </c>
      <c r="G29" s="60">
        <v>163.2518</v>
      </c>
      <c r="H29" s="60">
        <v>1.063294</v>
      </c>
      <c r="I29" s="60">
        <v>3778.399</v>
      </c>
      <c r="J29" s="60">
        <v>3658.926</v>
      </c>
      <c r="K29" s="60">
        <v>0.96838</v>
      </c>
    </row>
    <row r="30">
      <c r="A30" s="60">
        <v>29.0</v>
      </c>
      <c r="B30" s="60">
        <v>0.5819</v>
      </c>
      <c r="C30" s="60">
        <v>0.693</v>
      </c>
      <c r="D30" s="60">
        <v>0.0111</v>
      </c>
      <c r="E30" s="60">
        <v>0.016278</v>
      </c>
      <c r="F30" s="60">
        <v>99.35168</v>
      </c>
      <c r="G30" s="60">
        <v>98.73633</v>
      </c>
      <c r="H30" s="60">
        <v>0.993806</v>
      </c>
      <c r="I30" s="60">
        <v>4485.516</v>
      </c>
      <c r="J30" s="60">
        <v>3782.375</v>
      </c>
      <c r="K30" s="60">
        <v>0.843242</v>
      </c>
    </row>
    <row r="31">
      <c r="A31" s="60">
        <v>30.0</v>
      </c>
      <c r="B31" s="60">
        <v>0.6867</v>
      </c>
      <c r="C31" s="60">
        <v>0.625</v>
      </c>
      <c r="D31" s="60">
        <v>-0.0617</v>
      </c>
      <c r="E31" s="60">
        <v>-0.08985</v>
      </c>
      <c r="F31" s="60">
        <v>119.3557</v>
      </c>
      <c r="G31" s="60">
        <v>118.7519</v>
      </c>
      <c r="H31" s="60">
        <v>0.994941</v>
      </c>
      <c r="I31" s="60">
        <v>4366.074</v>
      </c>
      <c r="J31" s="60">
        <v>3662.941</v>
      </c>
      <c r="K31" s="60">
        <v>0.838955</v>
      </c>
    </row>
    <row r="32">
      <c r="A32" s="60">
        <v>31.0</v>
      </c>
      <c r="B32" s="60">
        <v>0.6321</v>
      </c>
      <c r="C32" s="60">
        <v>0.675</v>
      </c>
      <c r="D32" s="60">
        <v>0.0429</v>
      </c>
      <c r="E32" s="60">
        <v>0.067869</v>
      </c>
      <c r="F32" s="60">
        <v>115.3725</v>
      </c>
      <c r="G32" s="60">
        <v>118.3798</v>
      </c>
      <c r="H32" s="60">
        <v>1.026066</v>
      </c>
      <c r="I32" s="60">
        <v>3659.434</v>
      </c>
      <c r="J32" s="60">
        <v>3660.934</v>
      </c>
      <c r="K32" s="60">
        <v>1.00041</v>
      </c>
    </row>
    <row r="33">
      <c r="A33" s="60">
        <v>32.0</v>
      </c>
      <c r="B33" s="60">
        <v>0.5806</v>
      </c>
      <c r="C33" s="60">
        <v>0.685</v>
      </c>
      <c r="D33" s="60">
        <v>0.0044</v>
      </c>
      <c r="E33" s="60">
        <v>0.006465</v>
      </c>
      <c r="F33" s="60">
        <v>96.99706</v>
      </c>
      <c r="G33" s="60">
        <v>105.4467</v>
      </c>
      <c r="H33" s="60">
        <v>1.087113</v>
      </c>
      <c r="I33" s="60">
        <v>4478.789</v>
      </c>
      <c r="J33" s="60">
        <v>3775.656</v>
      </c>
      <c r="K33" s="60">
        <v>0.843008</v>
      </c>
    </row>
    <row r="34">
      <c r="A34" s="60">
        <v>33.0</v>
      </c>
      <c r="B34" s="60">
        <v>0.6126</v>
      </c>
      <c r="C34" s="60">
        <v>0.685</v>
      </c>
      <c r="D34" s="60">
        <v>0.0724</v>
      </c>
      <c r="E34" s="60">
        <v>0.118185</v>
      </c>
      <c r="F34" s="60">
        <v>74.83333</v>
      </c>
      <c r="G34" s="60">
        <v>76.42395</v>
      </c>
      <c r="H34" s="60">
        <v>1.021255</v>
      </c>
      <c r="I34" s="60">
        <v>3777.396</v>
      </c>
      <c r="J34" s="60">
        <v>4017.391</v>
      </c>
      <c r="K34" s="60">
        <v>1.063534</v>
      </c>
    </row>
    <row r="35">
      <c r="A35" s="60">
        <v>34.0</v>
      </c>
      <c r="B35" s="60">
        <v>0.5724</v>
      </c>
      <c r="C35" s="60">
        <v>0.668</v>
      </c>
      <c r="D35" s="60">
        <v>-0.0044</v>
      </c>
      <c r="E35" s="60">
        <v>-0.00654</v>
      </c>
      <c r="F35" s="60">
        <v>137.3428</v>
      </c>
      <c r="G35" s="60">
        <v>139.3004</v>
      </c>
      <c r="H35" s="60">
        <v>1.014253</v>
      </c>
      <c r="I35" s="60">
        <v>4360.598</v>
      </c>
      <c r="J35" s="60">
        <v>3692.735</v>
      </c>
      <c r="K35" s="60">
        <v>0.846841</v>
      </c>
    </row>
    <row r="36">
      <c r="A36" s="60">
        <v>35.0</v>
      </c>
      <c r="B36" s="60">
        <v>0.5762</v>
      </c>
      <c r="C36" s="60">
        <v>0.692</v>
      </c>
      <c r="D36" s="60">
        <v>0.0158</v>
      </c>
      <c r="E36" s="60">
        <v>0.023366</v>
      </c>
      <c r="F36" s="60">
        <v>102.613</v>
      </c>
      <c r="G36" s="60">
        <v>102.2718</v>
      </c>
      <c r="H36" s="60">
        <v>0.996674</v>
      </c>
      <c r="I36" s="60">
        <v>3657.418</v>
      </c>
      <c r="J36" s="60">
        <v>3775.406</v>
      </c>
      <c r="K36" s="60">
        <v>1.03226</v>
      </c>
    </row>
    <row r="39">
      <c r="B39" s="60">
        <f t="shared" ref="B39:D39" si="1">AVERAGE(B2:B36)</f>
        <v>0.6347714286</v>
      </c>
      <c r="C39" s="60">
        <f t="shared" si="1"/>
        <v>0.6666857143</v>
      </c>
      <c r="D39" s="60">
        <f t="shared" si="1"/>
        <v>0.03191428597</v>
      </c>
      <c r="E39" s="83">
        <f>DIVIDE(C39,B39)</f>
        <v>1.050276815</v>
      </c>
      <c r="F39" s="60">
        <f t="shared" ref="F39:G39" si="2">AVERAGE(F2:F36)</f>
        <v>145.6293594</v>
      </c>
      <c r="G39" s="60">
        <f t="shared" si="2"/>
        <v>146.3936426</v>
      </c>
      <c r="H39" s="83">
        <f>DIVIDE(G39,F39)</f>
        <v>1.005248139</v>
      </c>
      <c r="I39" s="60">
        <f t="shared" ref="I39:J39" si="3">AVERAGE(I2:I36)</f>
        <v>3946.774543</v>
      </c>
      <c r="J39" s="60">
        <f t="shared" si="3"/>
        <v>3826.027086</v>
      </c>
      <c r="K39" s="83">
        <f>DIVIDE(J39,I39)</f>
        <v>0.9694060414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2</v>
      </c>
      <c r="B1" s="63" t="s">
        <v>138</v>
      </c>
      <c r="C1" s="63" t="s">
        <v>139</v>
      </c>
      <c r="D1" s="63" t="s">
        <v>140</v>
      </c>
      <c r="E1" s="63" t="s">
        <v>141</v>
      </c>
      <c r="F1" s="63" t="s">
        <v>142</v>
      </c>
      <c r="G1" s="63" t="s">
        <v>143</v>
      </c>
      <c r="H1" s="63" t="s">
        <v>144</v>
      </c>
      <c r="I1" s="63" t="s">
        <v>145</v>
      </c>
      <c r="J1" s="63" t="s">
        <v>146</v>
      </c>
      <c r="K1" s="63" t="s">
        <v>147</v>
      </c>
    </row>
    <row r="2">
      <c r="A2" s="60">
        <v>1.0</v>
      </c>
      <c r="B2" s="60">
        <v>0.8738</v>
      </c>
      <c r="C2" s="60">
        <v>0.856</v>
      </c>
      <c r="D2" s="60">
        <v>-0.0178</v>
      </c>
      <c r="E2" s="60">
        <v>-0.02037</v>
      </c>
      <c r="F2" s="60">
        <v>1951.874</v>
      </c>
      <c r="G2" s="60">
        <v>1984.368</v>
      </c>
      <c r="H2" s="60">
        <v>1.016648</v>
      </c>
      <c r="I2" s="60">
        <v>2260.383</v>
      </c>
      <c r="J2" s="60">
        <v>2347.84</v>
      </c>
      <c r="K2" s="60">
        <v>1.038691</v>
      </c>
    </row>
    <row r="3">
      <c r="A3" s="60">
        <v>2.0</v>
      </c>
      <c r="B3" s="60">
        <v>0.83144</v>
      </c>
      <c r="C3" s="60">
        <v>0.833</v>
      </c>
      <c r="D3" s="60">
        <v>0.00156</v>
      </c>
      <c r="E3" s="60">
        <v>0.001876</v>
      </c>
      <c r="F3" s="60">
        <v>2022.073</v>
      </c>
      <c r="G3" s="60">
        <v>2036.585</v>
      </c>
      <c r="H3" s="60">
        <v>1.007177</v>
      </c>
      <c r="I3" s="60">
        <v>2191.922</v>
      </c>
      <c r="J3" s="60">
        <v>2088.603</v>
      </c>
      <c r="K3" s="60">
        <v>0.952864</v>
      </c>
    </row>
    <row r="4">
      <c r="A4" s="60">
        <v>3.0</v>
      </c>
      <c r="B4" s="60">
        <v>0.86872</v>
      </c>
      <c r="C4" s="60">
        <v>0.86</v>
      </c>
      <c r="D4" s="60">
        <v>-0.00872</v>
      </c>
      <c r="E4" s="60">
        <v>-0.01004</v>
      </c>
      <c r="F4" s="60">
        <v>2035.083</v>
      </c>
      <c r="G4" s="60">
        <v>2050.141</v>
      </c>
      <c r="H4" s="60">
        <v>1.007399</v>
      </c>
      <c r="I4" s="60">
        <v>2238.829</v>
      </c>
      <c r="J4" s="60">
        <v>2260.66</v>
      </c>
      <c r="K4" s="60">
        <v>1.009751</v>
      </c>
    </row>
    <row r="5">
      <c r="A5" s="60">
        <v>4.0</v>
      </c>
      <c r="B5" s="60">
        <v>0.8752</v>
      </c>
      <c r="C5" s="60">
        <v>0.872</v>
      </c>
      <c r="D5" s="60">
        <v>-0.0032</v>
      </c>
      <c r="E5" s="60">
        <v>-0.00366</v>
      </c>
      <c r="F5" s="60">
        <v>2021.869</v>
      </c>
      <c r="G5" s="60">
        <v>2059.315</v>
      </c>
      <c r="H5" s="60">
        <v>1.01852</v>
      </c>
      <c r="I5" s="60">
        <v>2260.224</v>
      </c>
      <c r="J5" s="60">
        <v>2343.19</v>
      </c>
      <c r="K5" s="60">
        <v>1.036707</v>
      </c>
    </row>
    <row r="6">
      <c r="A6" s="60">
        <v>5.0</v>
      </c>
      <c r="B6" s="60">
        <v>0.88732</v>
      </c>
      <c r="C6" s="60">
        <v>0.888</v>
      </c>
      <c r="D6" s="60">
        <v>6.8E-4</v>
      </c>
      <c r="E6" s="60">
        <v>7.66E-4</v>
      </c>
      <c r="F6" s="60">
        <v>2084.043</v>
      </c>
      <c r="G6" s="60">
        <v>2104.758</v>
      </c>
      <c r="H6" s="60">
        <v>1.00994</v>
      </c>
      <c r="I6" s="60">
        <v>2285.48</v>
      </c>
      <c r="J6" s="60">
        <v>2316.483</v>
      </c>
      <c r="K6" s="60">
        <v>1.013565</v>
      </c>
    </row>
    <row r="7">
      <c r="A7" s="60">
        <v>6.0</v>
      </c>
      <c r="B7" s="60">
        <v>0.86792</v>
      </c>
      <c r="C7" s="60">
        <v>0.867</v>
      </c>
      <c r="D7" s="60">
        <v>-9.2E-4</v>
      </c>
      <c r="E7" s="60">
        <v>-0.00106</v>
      </c>
      <c r="F7" s="60">
        <v>2210.397</v>
      </c>
      <c r="G7" s="60">
        <v>2107.841</v>
      </c>
      <c r="H7" s="60">
        <v>0.953603</v>
      </c>
      <c r="I7" s="60">
        <v>2272.625</v>
      </c>
      <c r="J7" s="60">
        <v>2362.691</v>
      </c>
      <c r="K7" s="60">
        <v>1.039631</v>
      </c>
    </row>
    <row r="8">
      <c r="A8" s="60">
        <v>7.0</v>
      </c>
      <c r="B8" s="60">
        <v>0.73772</v>
      </c>
      <c r="C8" s="60">
        <v>0.738</v>
      </c>
      <c r="D8" s="60">
        <v>2.8E-4</v>
      </c>
      <c r="E8" s="60">
        <v>3.8E-4</v>
      </c>
      <c r="F8" s="60">
        <v>1549.802</v>
      </c>
      <c r="G8" s="60">
        <v>1570.354</v>
      </c>
      <c r="H8" s="60">
        <v>1.013261</v>
      </c>
      <c r="I8" s="60">
        <v>2272.402</v>
      </c>
      <c r="J8" s="60">
        <v>2359.533</v>
      </c>
      <c r="K8" s="60">
        <v>1.038343</v>
      </c>
    </row>
    <row r="9">
      <c r="A9" s="60">
        <v>8.0</v>
      </c>
      <c r="B9" s="60">
        <v>0.74568</v>
      </c>
      <c r="C9" s="60">
        <v>0.746</v>
      </c>
      <c r="D9" s="60">
        <v>3.2E-4</v>
      </c>
      <c r="E9" s="60">
        <v>4.29E-4</v>
      </c>
      <c r="F9" s="60">
        <v>1055.2</v>
      </c>
      <c r="G9" s="60">
        <v>1097.906</v>
      </c>
      <c r="H9" s="60">
        <v>1.040472</v>
      </c>
      <c r="I9" s="60">
        <v>2257.805</v>
      </c>
      <c r="J9" s="60">
        <v>2344.644</v>
      </c>
      <c r="K9" s="60">
        <v>1.038462</v>
      </c>
    </row>
    <row r="10">
      <c r="A10" s="60">
        <v>9.0</v>
      </c>
      <c r="B10" s="60">
        <v>0.85528</v>
      </c>
      <c r="C10" s="60">
        <v>0.859</v>
      </c>
      <c r="D10" s="60">
        <v>0.00372</v>
      </c>
      <c r="E10" s="60">
        <v>0.004349</v>
      </c>
      <c r="F10" s="60">
        <v>994.9354</v>
      </c>
      <c r="G10" s="60">
        <v>1012.926</v>
      </c>
      <c r="H10" s="60">
        <v>1.018082</v>
      </c>
      <c r="I10" s="60">
        <v>2240.48</v>
      </c>
      <c r="J10" s="60">
        <v>2273.934</v>
      </c>
      <c r="K10" s="60">
        <v>1.014931</v>
      </c>
    </row>
    <row r="11">
      <c r="A11" s="60">
        <v>10.0</v>
      </c>
      <c r="B11" s="60">
        <v>0.82504</v>
      </c>
      <c r="C11" s="60">
        <v>0.824</v>
      </c>
      <c r="D11" s="60">
        <v>-0.00104</v>
      </c>
      <c r="E11" s="60">
        <v>-0.00126</v>
      </c>
      <c r="F11" s="60">
        <v>2040.24</v>
      </c>
      <c r="G11" s="60">
        <v>2066.868</v>
      </c>
      <c r="H11" s="60">
        <v>1.013051</v>
      </c>
      <c r="I11" s="60">
        <v>2235.98</v>
      </c>
      <c r="J11" s="60">
        <v>2270.602</v>
      </c>
      <c r="K11" s="60">
        <v>1.015484</v>
      </c>
    </row>
    <row r="12">
      <c r="A12" s="60">
        <v>11.0</v>
      </c>
      <c r="B12" s="60">
        <v>0.87432</v>
      </c>
      <c r="C12" s="60">
        <v>0.867</v>
      </c>
      <c r="D12" s="60">
        <v>-0.00732</v>
      </c>
      <c r="E12" s="60">
        <v>-0.00837</v>
      </c>
      <c r="F12" s="60">
        <v>1992.495</v>
      </c>
      <c r="G12" s="60">
        <v>2037.827</v>
      </c>
      <c r="H12" s="60">
        <v>1.022751</v>
      </c>
      <c r="I12" s="60">
        <v>2205.855</v>
      </c>
      <c r="J12" s="60">
        <v>2315.842</v>
      </c>
      <c r="K12" s="60">
        <v>1.049861</v>
      </c>
    </row>
    <row r="13">
      <c r="A13" s="60">
        <v>12.0</v>
      </c>
      <c r="B13" s="60">
        <v>0.8836</v>
      </c>
      <c r="C13" s="60">
        <v>0.889</v>
      </c>
      <c r="D13" s="60">
        <v>0.0054</v>
      </c>
      <c r="E13" s="60">
        <v>0.006111</v>
      </c>
      <c r="F13" s="60">
        <v>1912.427</v>
      </c>
      <c r="G13" s="60">
        <v>1932.25</v>
      </c>
      <c r="H13" s="60">
        <v>1.010365</v>
      </c>
      <c r="I13" s="60">
        <v>2093.07</v>
      </c>
      <c r="J13" s="60">
        <v>2180.197</v>
      </c>
      <c r="K13" s="60">
        <v>1.041626</v>
      </c>
    </row>
    <row r="14">
      <c r="A14" s="60">
        <v>13.0</v>
      </c>
      <c r="B14" s="60">
        <v>0.86472</v>
      </c>
      <c r="C14" s="60">
        <v>0.872</v>
      </c>
      <c r="D14" s="60">
        <v>0.00728</v>
      </c>
      <c r="E14" s="60">
        <v>0.008419</v>
      </c>
      <c r="F14" s="60">
        <v>1904.568</v>
      </c>
      <c r="G14" s="60">
        <v>1919.565</v>
      </c>
      <c r="H14" s="60">
        <v>1.007874</v>
      </c>
      <c r="I14" s="60">
        <v>2099.383</v>
      </c>
      <c r="J14" s="60">
        <v>2187.633</v>
      </c>
      <c r="K14" s="60">
        <v>1.042036</v>
      </c>
    </row>
    <row r="20">
      <c r="B20" s="60">
        <f t="shared" ref="B20:D20" si="1">AVERAGE(B2:B14)</f>
        <v>0.8454430769</v>
      </c>
      <c r="C20" s="60">
        <f t="shared" si="1"/>
        <v>0.8439230769</v>
      </c>
      <c r="D20" s="60">
        <f t="shared" si="1"/>
        <v>-0.00152</v>
      </c>
      <c r="E20" s="83">
        <f>DIVIDE(C20,B20)</f>
        <v>0.9982021261</v>
      </c>
      <c r="F20" s="60">
        <f t="shared" ref="F20:G20" si="2">AVERAGE(F2:F14)</f>
        <v>1828.846646</v>
      </c>
      <c r="G20" s="60">
        <f t="shared" si="2"/>
        <v>1844.669538</v>
      </c>
      <c r="H20" s="83">
        <f>DIVIDE(G20,F20)</f>
        <v>1.008651842</v>
      </c>
      <c r="I20" s="60">
        <f t="shared" ref="I20:J20" si="3">AVERAGE(I2:I14)</f>
        <v>2224.187538</v>
      </c>
      <c r="J20" s="60">
        <f t="shared" si="3"/>
        <v>2280.911692</v>
      </c>
      <c r="K20" s="83">
        <f>DIVIDE(J20,I20)</f>
        <v>1.025503314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2</v>
      </c>
      <c r="B1" s="63" t="s">
        <v>138</v>
      </c>
      <c r="C1" s="63" t="s">
        <v>139</v>
      </c>
      <c r="D1" s="63" t="s">
        <v>140</v>
      </c>
      <c r="E1" s="63" t="s">
        <v>141</v>
      </c>
      <c r="F1" s="63" t="s">
        <v>142</v>
      </c>
      <c r="G1" s="63" t="s">
        <v>143</v>
      </c>
      <c r="H1" s="63" t="s">
        <v>144</v>
      </c>
      <c r="I1" s="63" t="s">
        <v>145</v>
      </c>
      <c r="J1" s="63" t="s">
        <v>146</v>
      </c>
      <c r="K1" s="63" t="s">
        <v>147</v>
      </c>
    </row>
    <row r="2">
      <c r="A2" s="60">
        <v>1.0</v>
      </c>
      <c r="B2" s="60">
        <v>0.471327</v>
      </c>
      <c r="C2" s="60">
        <v>0.872</v>
      </c>
      <c r="D2" s="60">
        <v>0.500673</v>
      </c>
      <c r="E2" s="60">
        <v>1.348336</v>
      </c>
      <c r="F2" s="60">
        <v>1466.05</v>
      </c>
      <c r="G2" s="60">
        <v>1510.322</v>
      </c>
      <c r="H2" s="60">
        <v>1.030198</v>
      </c>
      <c r="I2" s="60">
        <v>1912.029</v>
      </c>
      <c r="J2" s="60">
        <v>1927.076</v>
      </c>
      <c r="K2" s="60">
        <v>1.00787</v>
      </c>
    </row>
    <row r="3">
      <c r="A3" s="60">
        <v>2.0</v>
      </c>
      <c r="B3" s="60">
        <v>0.461532</v>
      </c>
      <c r="C3" s="60">
        <v>0.872</v>
      </c>
      <c r="D3" s="60">
        <v>0.510468</v>
      </c>
      <c r="E3" s="60">
        <v>1.411961</v>
      </c>
      <c r="F3" s="60">
        <v>1400.591</v>
      </c>
      <c r="G3" s="60">
        <v>1471.969</v>
      </c>
      <c r="H3" s="60">
        <v>1.050963</v>
      </c>
      <c r="I3" s="60">
        <v>1901.375</v>
      </c>
      <c r="J3" s="60">
        <v>1930.528</v>
      </c>
      <c r="K3" s="60">
        <v>1.015332</v>
      </c>
    </row>
    <row r="4">
      <c r="A4" s="60">
        <v>3.0</v>
      </c>
      <c r="B4" s="60">
        <v>0.461977</v>
      </c>
      <c r="C4" s="60">
        <v>0.872</v>
      </c>
      <c r="D4" s="60">
        <v>0.510023</v>
      </c>
      <c r="E4" s="60">
        <v>1.408994</v>
      </c>
      <c r="F4" s="60">
        <v>1373.892</v>
      </c>
      <c r="G4" s="60">
        <v>1425.193</v>
      </c>
      <c r="H4" s="60">
        <v>1.03734</v>
      </c>
      <c r="I4" s="60">
        <v>1920.263</v>
      </c>
      <c r="J4" s="60">
        <v>1930.461</v>
      </c>
      <c r="K4" s="60">
        <v>1.005311</v>
      </c>
    </row>
    <row r="5">
      <c r="A5" s="60">
        <v>4.0</v>
      </c>
      <c r="B5" s="60">
        <v>0.473998</v>
      </c>
      <c r="C5" s="60">
        <v>0.872</v>
      </c>
      <c r="D5" s="60">
        <v>0.498002</v>
      </c>
      <c r="E5" s="60">
        <v>1.331562</v>
      </c>
      <c r="F5" s="60">
        <v>1386.896</v>
      </c>
      <c r="G5" s="60">
        <v>1415.356</v>
      </c>
      <c r="H5" s="60">
        <v>1.02052</v>
      </c>
      <c r="I5" s="60">
        <v>1881.371</v>
      </c>
      <c r="J5" s="60">
        <v>1958.513</v>
      </c>
      <c r="K5" s="60">
        <v>1.041003</v>
      </c>
    </row>
    <row r="6">
      <c r="A6" s="60">
        <v>5.0</v>
      </c>
      <c r="B6" s="60">
        <v>0.619323</v>
      </c>
      <c r="C6" s="60">
        <v>0.613</v>
      </c>
      <c r="D6" s="60">
        <v>-0.00632</v>
      </c>
      <c r="E6" s="60">
        <v>-0.01021</v>
      </c>
      <c r="F6" s="60">
        <v>921.435</v>
      </c>
      <c r="G6" s="60">
        <v>951.0515</v>
      </c>
      <c r="H6" s="60">
        <v>1.032142</v>
      </c>
      <c r="I6" s="60">
        <v>2517.41</v>
      </c>
      <c r="J6" s="60">
        <v>2564.148</v>
      </c>
      <c r="K6" s="60">
        <v>1.018566</v>
      </c>
    </row>
    <row r="7">
      <c r="A7" s="60">
        <v>6.0</v>
      </c>
      <c r="B7" s="60">
        <v>0.461977</v>
      </c>
      <c r="C7" s="60">
        <v>0.613</v>
      </c>
      <c r="D7" s="60">
        <v>0.251023</v>
      </c>
      <c r="E7" s="60">
        <v>0.693478</v>
      </c>
      <c r="F7" s="60">
        <v>1394.711</v>
      </c>
      <c r="G7" s="60">
        <v>1427.771</v>
      </c>
      <c r="H7" s="60">
        <v>1.023703</v>
      </c>
      <c r="I7" s="60">
        <v>2533.415</v>
      </c>
      <c r="J7" s="60">
        <v>2573.949</v>
      </c>
      <c r="K7" s="60">
        <v>1.016</v>
      </c>
    </row>
    <row r="8">
      <c r="A8" s="60">
        <v>7.0</v>
      </c>
      <c r="B8" s="60">
        <v>0.536064</v>
      </c>
      <c r="C8" s="60">
        <v>0.535</v>
      </c>
      <c r="D8" s="60">
        <v>-0.00106</v>
      </c>
      <c r="E8" s="60">
        <v>-0.00199</v>
      </c>
      <c r="F8" s="60">
        <v>1211.586</v>
      </c>
      <c r="G8" s="60">
        <v>1251.451</v>
      </c>
      <c r="H8" s="60">
        <v>1.032903</v>
      </c>
      <c r="I8" s="60">
        <v>1870.915</v>
      </c>
      <c r="J8" s="60">
        <v>1824.378</v>
      </c>
      <c r="K8" s="60">
        <v>0.975126</v>
      </c>
    </row>
    <row r="9">
      <c r="A9" s="60">
        <v>8.0</v>
      </c>
      <c r="B9" s="60">
        <v>0.485129</v>
      </c>
      <c r="C9" s="60">
        <v>0.535</v>
      </c>
      <c r="D9" s="60">
        <v>0.149871</v>
      </c>
      <c r="E9" s="60">
        <v>0.389144</v>
      </c>
      <c r="F9" s="60">
        <v>1222.948</v>
      </c>
      <c r="G9" s="60">
        <v>1227.373</v>
      </c>
      <c r="H9" s="60">
        <v>1.003619</v>
      </c>
      <c r="I9" s="60">
        <v>1866.664</v>
      </c>
      <c r="J9" s="60">
        <v>1855.976</v>
      </c>
      <c r="K9" s="60">
        <v>0.994274</v>
      </c>
    </row>
    <row r="10">
      <c r="A10" s="60">
        <v>9.0</v>
      </c>
      <c r="B10" s="60">
        <v>0.475779</v>
      </c>
      <c r="C10" s="60">
        <v>0.535</v>
      </c>
      <c r="D10" s="60">
        <v>0.159221</v>
      </c>
      <c r="E10" s="60">
        <v>0.423709</v>
      </c>
      <c r="F10" s="60">
        <v>1287.886</v>
      </c>
      <c r="G10" s="60">
        <v>1309.496</v>
      </c>
      <c r="H10" s="60">
        <v>1.01678</v>
      </c>
      <c r="I10" s="60">
        <v>1864.09</v>
      </c>
      <c r="J10" s="60">
        <v>1905.274</v>
      </c>
      <c r="K10" s="60">
        <v>1.022093</v>
      </c>
    </row>
    <row r="11">
      <c r="A11" s="60">
        <v>10.0</v>
      </c>
      <c r="B11" s="60">
        <v>0.463758</v>
      </c>
      <c r="C11" s="60">
        <v>0.535</v>
      </c>
      <c r="D11" s="60">
        <v>0.171242</v>
      </c>
      <c r="E11" s="60">
        <v>0.470759</v>
      </c>
      <c r="F11" s="60">
        <v>1289.183</v>
      </c>
      <c r="G11" s="60">
        <v>1315.981</v>
      </c>
      <c r="H11" s="60">
        <v>1.020787</v>
      </c>
      <c r="I11" s="60">
        <v>2269.789</v>
      </c>
      <c r="J11" s="60">
        <v>2330.244</v>
      </c>
      <c r="K11" s="60">
        <v>1.026634</v>
      </c>
    </row>
    <row r="12">
      <c r="A12" s="60">
        <v>11.0</v>
      </c>
      <c r="B12" s="60">
        <v>0.461977</v>
      </c>
      <c r="C12" s="60">
        <v>0.535</v>
      </c>
      <c r="D12" s="60">
        <v>0.173023</v>
      </c>
      <c r="E12" s="60">
        <v>0.477995</v>
      </c>
      <c r="F12" s="60">
        <v>1286.531</v>
      </c>
      <c r="G12" s="60">
        <v>1303.374</v>
      </c>
      <c r="H12" s="60">
        <v>1.013092</v>
      </c>
      <c r="I12" s="60">
        <v>2275.479</v>
      </c>
      <c r="J12" s="60">
        <v>2321.396</v>
      </c>
      <c r="K12" s="60">
        <v>1.020179</v>
      </c>
    </row>
    <row r="13">
      <c r="A13" s="60">
        <v>12.0</v>
      </c>
      <c r="B13" s="60">
        <v>0.461977</v>
      </c>
      <c r="C13" s="60">
        <v>0.535</v>
      </c>
      <c r="D13" s="60">
        <v>0.173023</v>
      </c>
      <c r="E13" s="60">
        <v>0.477995</v>
      </c>
      <c r="F13" s="60">
        <v>642.4581</v>
      </c>
      <c r="G13" s="60">
        <v>652.9447</v>
      </c>
      <c r="H13" s="60">
        <v>1.016323</v>
      </c>
      <c r="I13" s="60">
        <v>2312.984</v>
      </c>
      <c r="J13" s="60">
        <v>2358.586</v>
      </c>
      <c r="K13" s="60">
        <v>1.019716</v>
      </c>
    </row>
    <row r="14">
      <c r="A14" s="60">
        <v>13.0</v>
      </c>
      <c r="B14" s="60">
        <v>0.461977</v>
      </c>
      <c r="C14" s="60">
        <v>0.535</v>
      </c>
      <c r="D14" s="60">
        <v>0.173023</v>
      </c>
      <c r="E14" s="60">
        <v>0.477995</v>
      </c>
      <c r="F14" s="60">
        <v>1281.069</v>
      </c>
      <c r="G14" s="60">
        <v>1309.426</v>
      </c>
      <c r="H14" s="60">
        <v>1.022135</v>
      </c>
      <c r="I14" s="60">
        <v>2342.069</v>
      </c>
      <c r="J14" s="60">
        <v>2345.833</v>
      </c>
      <c r="K14" s="60">
        <v>1.001607</v>
      </c>
    </row>
    <row r="15">
      <c r="A15" s="60">
        <v>14.0</v>
      </c>
      <c r="B15" s="60">
        <v>0.635797</v>
      </c>
      <c r="C15" s="60">
        <v>0.65</v>
      </c>
      <c r="D15" s="60">
        <v>0.014203</v>
      </c>
      <c r="E15" s="60">
        <v>0.022339</v>
      </c>
      <c r="F15" s="60">
        <v>844.7587</v>
      </c>
      <c r="G15" s="60">
        <v>858.0657</v>
      </c>
      <c r="H15" s="60">
        <v>1.015752</v>
      </c>
      <c r="I15" s="60">
        <v>2404.105</v>
      </c>
      <c r="J15" s="60">
        <v>2468.909</v>
      </c>
      <c r="K15" s="60">
        <v>1.026955</v>
      </c>
    </row>
    <row r="16">
      <c r="A16" s="60">
        <v>15.0</v>
      </c>
      <c r="B16" s="60">
        <v>0.461977</v>
      </c>
      <c r="C16" s="60">
        <v>0.65</v>
      </c>
      <c r="D16" s="60">
        <v>0.288023</v>
      </c>
      <c r="E16" s="60">
        <v>0.795695</v>
      </c>
      <c r="F16" s="60">
        <v>1287.267</v>
      </c>
      <c r="G16" s="60">
        <v>1310.357</v>
      </c>
      <c r="H16" s="60">
        <v>1.017937</v>
      </c>
      <c r="I16" s="60">
        <v>2419.387</v>
      </c>
      <c r="J16" s="60">
        <v>2484.411</v>
      </c>
      <c r="K16" s="60">
        <v>1.026876</v>
      </c>
    </row>
    <row r="17">
      <c r="A17" s="60">
        <v>16.0</v>
      </c>
      <c r="B17" s="60">
        <v>0.548086</v>
      </c>
      <c r="C17" s="60">
        <v>0.547</v>
      </c>
      <c r="D17" s="60">
        <v>-0.00109</v>
      </c>
      <c r="E17" s="60">
        <v>-0.00198</v>
      </c>
      <c r="F17" s="60">
        <v>864.3853</v>
      </c>
      <c r="G17" s="60">
        <v>880.7911</v>
      </c>
      <c r="H17" s="60">
        <v>1.01898</v>
      </c>
      <c r="I17" s="60">
        <v>2413.821</v>
      </c>
      <c r="J17" s="60">
        <v>2485.104</v>
      </c>
      <c r="K17" s="60">
        <v>1.029531</v>
      </c>
    </row>
    <row r="18">
      <c r="A18" s="60">
        <v>17.0</v>
      </c>
      <c r="B18" s="60">
        <v>0.545414</v>
      </c>
      <c r="C18" s="60">
        <v>0.575</v>
      </c>
      <c r="D18" s="60">
        <v>0.029586</v>
      </c>
      <c r="E18" s="60">
        <v>0.054245</v>
      </c>
      <c r="F18" s="60">
        <v>3194.518</v>
      </c>
      <c r="G18" s="60">
        <v>3268.443</v>
      </c>
      <c r="H18" s="60">
        <v>1.023141</v>
      </c>
      <c r="I18" s="60">
        <v>2450.414</v>
      </c>
      <c r="J18" s="60">
        <v>2492.218</v>
      </c>
      <c r="K18" s="60">
        <v>1.01706</v>
      </c>
    </row>
    <row r="19">
      <c r="A19" s="60">
        <v>18.0</v>
      </c>
      <c r="B19" s="60">
        <v>0.609973</v>
      </c>
      <c r="C19" s="60">
        <v>0.607</v>
      </c>
      <c r="D19" s="60">
        <v>-0.00297</v>
      </c>
      <c r="E19" s="60">
        <v>-0.00487</v>
      </c>
      <c r="F19" s="60">
        <v>851.9225</v>
      </c>
      <c r="G19" s="60">
        <v>860.749</v>
      </c>
      <c r="H19" s="60">
        <v>1.010361</v>
      </c>
      <c r="I19" s="60">
        <v>2419.422</v>
      </c>
      <c r="J19" s="60">
        <v>2519.052</v>
      </c>
      <c r="K19" s="60">
        <v>1.041179</v>
      </c>
    </row>
    <row r="20">
      <c r="A20" s="60">
        <v>19.0</v>
      </c>
      <c r="B20" s="60">
        <v>0.470436</v>
      </c>
      <c r="C20" s="60">
        <v>0.607</v>
      </c>
      <c r="D20" s="60">
        <v>0.236564</v>
      </c>
      <c r="E20" s="60">
        <v>0.638608</v>
      </c>
      <c r="F20" s="60">
        <v>1272.799</v>
      </c>
      <c r="G20" s="60">
        <v>1282.199</v>
      </c>
      <c r="H20" s="60">
        <v>1.007385</v>
      </c>
      <c r="I20" s="60">
        <v>2462.266</v>
      </c>
      <c r="J20" s="60">
        <v>2492.134</v>
      </c>
      <c r="K20" s="60">
        <v>1.01213</v>
      </c>
    </row>
    <row r="21">
      <c r="A21" s="60">
        <v>20.0</v>
      </c>
      <c r="B21" s="60">
        <v>0.467765</v>
      </c>
      <c r="C21" s="60">
        <v>0.607</v>
      </c>
      <c r="D21" s="60">
        <v>0.239235</v>
      </c>
      <c r="E21" s="60">
        <v>0.650511</v>
      </c>
      <c r="F21" s="60">
        <v>1276.221</v>
      </c>
      <c r="G21" s="60">
        <v>1291.404</v>
      </c>
      <c r="H21" s="60">
        <v>1.011897</v>
      </c>
      <c r="I21" s="60">
        <v>2535.043</v>
      </c>
      <c r="J21" s="60">
        <v>2576.848</v>
      </c>
      <c r="K21" s="60">
        <v>1.016491</v>
      </c>
    </row>
    <row r="22">
      <c r="A22" s="60">
        <v>21.0</v>
      </c>
      <c r="B22" s="60">
        <v>0.461977</v>
      </c>
      <c r="C22" s="60">
        <v>0.607</v>
      </c>
      <c r="D22" s="60">
        <v>0.245023</v>
      </c>
      <c r="E22" s="60">
        <v>0.676903</v>
      </c>
      <c r="F22" s="60">
        <v>1273.737</v>
      </c>
      <c r="G22" s="60">
        <v>1296.251</v>
      </c>
      <c r="H22" s="60">
        <v>1.017676</v>
      </c>
      <c r="I22" s="60">
        <v>2534.398</v>
      </c>
      <c r="J22" s="60">
        <v>2578.863</v>
      </c>
      <c r="K22" s="60">
        <v>1.017545</v>
      </c>
    </row>
    <row r="23">
      <c r="A23" s="60">
        <v>22.0</v>
      </c>
      <c r="B23" s="60">
        <v>0.475334</v>
      </c>
      <c r="C23" s="60">
        <v>0.607</v>
      </c>
      <c r="D23" s="60">
        <v>0.231666</v>
      </c>
      <c r="E23" s="60">
        <v>0.617227</v>
      </c>
      <c r="F23" s="60">
        <v>1273.057</v>
      </c>
      <c r="G23" s="60">
        <v>1311.707</v>
      </c>
      <c r="H23" s="60">
        <v>1.030359</v>
      </c>
      <c r="I23" s="60">
        <v>2541.168</v>
      </c>
      <c r="J23" s="60">
        <v>2588.117</v>
      </c>
      <c r="K23" s="60">
        <v>1.018475</v>
      </c>
    </row>
    <row r="24">
      <c r="A24" s="60">
        <v>23.0</v>
      </c>
      <c r="B24" s="60">
        <v>0.576581</v>
      </c>
      <c r="C24" s="60">
        <v>0.57</v>
      </c>
      <c r="D24" s="60">
        <v>-0.00658</v>
      </c>
      <c r="E24" s="60">
        <v>-0.01141</v>
      </c>
      <c r="F24" s="60">
        <v>856.1721</v>
      </c>
      <c r="G24" s="60">
        <v>891.6037</v>
      </c>
      <c r="H24" s="60">
        <v>1.041384</v>
      </c>
      <c r="I24" s="60">
        <v>2543.203</v>
      </c>
      <c r="J24" s="60">
        <v>2582.117</v>
      </c>
      <c r="K24" s="60">
        <v>1.015301</v>
      </c>
    </row>
    <row r="25">
      <c r="A25" s="60">
        <v>24.0</v>
      </c>
      <c r="B25" s="60">
        <v>0.693232</v>
      </c>
      <c r="C25" s="60">
        <v>0.701</v>
      </c>
      <c r="D25" s="60">
        <v>0.007768</v>
      </c>
      <c r="E25" s="60">
        <v>0.011205</v>
      </c>
      <c r="F25" s="60">
        <v>1274.191</v>
      </c>
      <c r="G25" s="60">
        <v>1305.563</v>
      </c>
      <c r="H25" s="60">
        <v>1.024621</v>
      </c>
      <c r="I25" s="60">
        <v>2535.168</v>
      </c>
      <c r="J25" s="60">
        <v>2579.117</v>
      </c>
      <c r="K25" s="60">
        <v>1.017336</v>
      </c>
    </row>
    <row r="26">
      <c r="A26" s="60">
        <v>25.0</v>
      </c>
      <c r="B26" s="60">
        <v>0.619769</v>
      </c>
      <c r="C26" s="60">
        <v>0.599</v>
      </c>
      <c r="D26" s="60">
        <v>-0.02077</v>
      </c>
      <c r="E26" s="60">
        <v>-0.03351</v>
      </c>
      <c r="F26" s="60">
        <v>851.7905</v>
      </c>
      <c r="G26" s="60">
        <v>873.6832</v>
      </c>
      <c r="H26" s="60">
        <v>1.025702</v>
      </c>
      <c r="I26" s="60">
        <v>2540.879</v>
      </c>
      <c r="J26" s="60">
        <v>2585.828</v>
      </c>
      <c r="K26" s="60">
        <v>1.01769</v>
      </c>
    </row>
    <row r="27">
      <c r="A27" s="60">
        <v>26.0</v>
      </c>
      <c r="B27" s="60">
        <v>0.403384</v>
      </c>
      <c r="C27" s="60">
        <v>0.599</v>
      </c>
      <c r="D27" s="60">
        <v>0.195616</v>
      </c>
      <c r="E27" s="60">
        <v>0.484938</v>
      </c>
      <c r="F27" s="60">
        <v>1285.83</v>
      </c>
      <c r="G27" s="60">
        <v>1305.619</v>
      </c>
      <c r="H27" s="60">
        <v>1.01539</v>
      </c>
      <c r="I27" s="60">
        <v>2545.73</v>
      </c>
      <c r="J27" s="60">
        <v>2588.924</v>
      </c>
      <c r="K27" s="60">
        <v>1.016967</v>
      </c>
    </row>
    <row r="28">
      <c r="A28" s="60">
        <v>27.0</v>
      </c>
      <c r="B28" s="60">
        <v>0.461086</v>
      </c>
      <c r="C28" s="60">
        <v>0.599</v>
      </c>
      <c r="D28" s="60">
        <v>0.237914</v>
      </c>
      <c r="E28" s="60">
        <v>0.658883</v>
      </c>
      <c r="F28" s="60">
        <v>1291.034</v>
      </c>
      <c r="G28" s="60">
        <v>1314.014</v>
      </c>
      <c r="H28" s="60">
        <v>1.0178</v>
      </c>
      <c r="I28" s="60">
        <v>2544.73</v>
      </c>
      <c r="J28" s="60">
        <v>2587.93</v>
      </c>
      <c r="K28" s="60">
        <v>1.016976</v>
      </c>
    </row>
    <row r="29">
      <c r="A29" s="60">
        <v>28.0</v>
      </c>
      <c r="B29" s="60">
        <v>0.533571</v>
      </c>
      <c r="C29" s="60">
        <v>0.643</v>
      </c>
      <c r="D29" s="60">
        <v>0.009429</v>
      </c>
      <c r="E29" s="60">
        <v>0.014883</v>
      </c>
      <c r="F29" s="60">
        <v>863.1921</v>
      </c>
      <c r="G29" s="60">
        <v>888.505</v>
      </c>
      <c r="H29" s="60">
        <v>1.029325</v>
      </c>
      <c r="I29" s="60">
        <v>2544.48</v>
      </c>
      <c r="J29" s="60">
        <v>2587.93</v>
      </c>
      <c r="K29" s="60">
        <v>1.017076</v>
      </c>
    </row>
    <row r="30">
      <c r="A30" s="60">
        <v>29.0</v>
      </c>
      <c r="B30" s="60">
        <v>0.461977</v>
      </c>
      <c r="C30" s="60">
        <v>0.643</v>
      </c>
      <c r="D30" s="60">
        <v>0.281023</v>
      </c>
      <c r="E30" s="60">
        <v>0.776357</v>
      </c>
      <c r="F30" s="60">
        <v>1277.392</v>
      </c>
      <c r="G30" s="60">
        <v>1306.295</v>
      </c>
      <c r="H30" s="60">
        <v>1.022626</v>
      </c>
      <c r="I30" s="60">
        <v>2556.801</v>
      </c>
      <c r="J30" s="60">
        <v>2622.68</v>
      </c>
      <c r="K30" s="60">
        <v>1.025766</v>
      </c>
    </row>
    <row r="31">
      <c r="A31" s="60">
        <v>30.0</v>
      </c>
      <c r="B31" s="60">
        <v>0.621104</v>
      </c>
      <c r="C31" s="60">
        <v>0.626</v>
      </c>
      <c r="D31" s="60">
        <v>0.004896</v>
      </c>
      <c r="E31" s="60">
        <v>0.007882</v>
      </c>
      <c r="F31" s="60">
        <v>869.8353</v>
      </c>
      <c r="G31" s="60">
        <v>892.352</v>
      </c>
      <c r="H31" s="60">
        <v>1.025886</v>
      </c>
      <c r="I31" s="60">
        <v>2553.23</v>
      </c>
      <c r="J31" s="60">
        <v>2592.18</v>
      </c>
      <c r="K31" s="60">
        <v>1.015255</v>
      </c>
    </row>
    <row r="32">
      <c r="A32" s="60">
        <v>31.0</v>
      </c>
      <c r="B32" s="60">
        <v>0.5935</v>
      </c>
      <c r="C32" s="60">
        <v>0.585</v>
      </c>
      <c r="D32" s="60">
        <v>-0.0085</v>
      </c>
      <c r="E32" s="60">
        <v>-0.01432</v>
      </c>
      <c r="F32" s="60">
        <v>903.6432</v>
      </c>
      <c r="G32" s="60">
        <v>908.0254</v>
      </c>
      <c r="H32" s="60">
        <v>1.004849</v>
      </c>
      <c r="I32" s="60">
        <v>1911.992</v>
      </c>
      <c r="J32" s="60">
        <v>1931.404</v>
      </c>
      <c r="K32" s="60">
        <v>1.010153</v>
      </c>
    </row>
    <row r="33">
      <c r="A33" s="60">
        <v>32.0</v>
      </c>
      <c r="B33" s="60">
        <v>0.622618</v>
      </c>
      <c r="C33" s="60">
        <v>0.73</v>
      </c>
      <c r="D33" s="60">
        <v>0.007382</v>
      </c>
      <c r="E33" s="60">
        <v>0.010216</v>
      </c>
      <c r="F33" s="60">
        <v>1347.716</v>
      </c>
      <c r="G33" s="60">
        <v>1361.924</v>
      </c>
      <c r="H33" s="60">
        <v>1.010543</v>
      </c>
      <c r="I33" s="60">
        <v>1930.543</v>
      </c>
      <c r="J33" s="60">
        <v>1964.535</v>
      </c>
      <c r="K33" s="60">
        <v>1.017608</v>
      </c>
    </row>
    <row r="37">
      <c r="B37" s="60">
        <f t="shared" ref="B37:D37" si="1">AVERAGE(B2:B33)</f>
        <v>0.51751175</v>
      </c>
      <c r="C37" s="60">
        <f t="shared" si="1"/>
        <v>0.63159375</v>
      </c>
      <c r="D37" s="60">
        <f t="shared" si="1"/>
        <v>0.1640821875</v>
      </c>
      <c r="E37" s="83">
        <f>DIVIDE(C37,B37)</f>
        <v>1.220443304</v>
      </c>
      <c r="F37" s="60">
        <f t="shared" ref="F37:G37" si="2">AVERAGE(F2:F33)</f>
        <v>1222.646806</v>
      </c>
      <c r="G37" s="60">
        <f t="shared" si="2"/>
        <v>1249.351853</v>
      </c>
      <c r="H37" s="83">
        <f>DIVIDE(G37,F37)</f>
        <v>1.021841996</v>
      </c>
      <c r="I37" s="60">
        <f t="shared" ref="I37:J37" si="3">AVERAGE(I2:I33)</f>
        <v>2307.957281</v>
      </c>
      <c r="J37" s="60">
        <f t="shared" si="3"/>
        <v>2347.958219</v>
      </c>
      <c r="K37" s="83">
        <f>DIVIDE(J37,I37)</f>
        <v>1.01733175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3" t="s">
        <v>2</v>
      </c>
      <c r="B1" s="63" t="s">
        <v>138</v>
      </c>
      <c r="C1" s="63" t="s">
        <v>139</v>
      </c>
      <c r="D1" s="63" t="s">
        <v>140</v>
      </c>
      <c r="E1" s="63" t="s">
        <v>141</v>
      </c>
      <c r="F1" s="63" t="s">
        <v>142</v>
      </c>
      <c r="G1" s="63" t="s">
        <v>143</v>
      </c>
      <c r="H1" s="63" t="s">
        <v>144</v>
      </c>
      <c r="I1" s="63" t="s">
        <v>145</v>
      </c>
      <c r="J1" s="63" t="s">
        <v>146</v>
      </c>
      <c r="K1" s="63" t="s">
        <v>147</v>
      </c>
    </row>
    <row r="2">
      <c r="A2" s="60">
        <v>1.0</v>
      </c>
      <c r="B2" s="60">
        <v>0.866667</v>
      </c>
      <c r="C2" s="60">
        <v>0.87</v>
      </c>
      <c r="D2" s="60">
        <v>0.003333</v>
      </c>
      <c r="E2" s="60">
        <v>0.003846</v>
      </c>
      <c r="F2" s="60">
        <v>16.2044</v>
      </c>
      <c r="G2" s="60">
        <v>16.93969</v>
      </c>
      <c r="H2" s="60">
        <v>1.045376</v>
      </c>
      <c r="I2" s="60">
        <v>1305.434</v>
      </c>
      <c r="J2" s="60">
        <v>1302.584</v>
      </c>
      <c r="K2" s="60">
        <v>0.997817</v>
      </c>
    </row>
    <row r="3">
      <c r="A3" s="60">
        <v>2.0</v>
      </c>
      <c r="B3" s="60">
        <v>0.68</v>
      </c>
      <c r="C3" s="60">
        <v>0.687</v>
      </c>
      <c r="D3" s="60">
        <v>0.007</v>
      </c>
      <c r="E3" s="60">
        <v>0.010294</v>
      </c>
      <c r="F3" s="60">
        <v>29.13893</v>
      </c>
      <c r="G3" s="60">
        <v>30.52842</v>
      </c>
      <c r="H3" s="60">
        <v>1.047685</v>
      </c>
      <c r="I3" s="60">
        <v>1313.312</v>
      </c>
      <c r="J3" s="60">
        <v>1306.582</v>
      </c>
      <c r="K3" s="60">
        <v>0.994876</v>
      </c>
    </row>
    <row r="4">
      <c r="A4" s="60">
        <v>3.0</v>
      </c>
      <c r="B4" s="60">
        <v>0.883333</v>
      </c>
      <c r="C4" s="60">
        <v>0.877</v>
      </c>
      <c r="D4" s="60">
        <v>-0.00633</v>
      </c>
      <c r="E4" s="60">
        <v>-0.00717</v>
      </c>
      <c r="F4" s="60">
        <v>15.50466</v>
      </c>
      <c r="G4" s="60">
        <v>16.75112</v>
      </c>
      <c r="H4" s="60">
        <v>1.080393</v>
      </c>
      <c r="I4" s="60">
        <v>1319.086</v>
      </c>
      <c r="J4" s="60">
        <v>1317.006</v>
      </c>
      <c r="K4" s="60">
        <v>0.998423</v>
      </c>
    </row>
    <row r="5">
      <c r="A5" s="60">
        <v>4.0</v>
      </c>
      <c r="B5" s="60">
        <v>0.85</v>
      </c>
      <c r="C5" s="60">
        <v>0.843</v>
      </c>
      <c r="D5" s="60">
        <v>-0.007</v>
      </c>
      <c r="E5" s="60">
        <v>-0.00824</v>
      </c>
      <c r="F5" s="60">
        <v>19.92458</v>
      </c>
      <c r="G5" s="60">
        <v>20.89662</v>
      </c>
      <c r="H5" s="60">
        <v>1.048786</v>
      </c>
      <c r="I5" s="60">
        <v>1326.129</v>
      </c>
      <c r="J5" s="60">
        <v>1324.844</v>
      </c>
      <c r="K5" s="60">
        <v>0.999031</v>
      </c>
    </row>
    <row r="6">
      <c r="A6" s="60">
        <v>5.0</v>
      </c>
      <c r="B6" s="60">
        <v>0.84</v>
      </c>
      <c r="C6" s="60">
        <v>0.827</v>
      </c>
      <c r="D6" s="60">
        <v>-0.013</v>
      </c>
      <c r="E6" s="60">
        <v>-0.01548</v>
      </c>
      <c r="F6" s="60">
        <v>98.44424</v>
      </c>
      <c r="G6" s="60">
        <v>99.89218</v>
      </c>
      <c r="H6" s="60">
        <v>1.014708</v>
      </c>
      <c r="I6" s="60">
        <v>1323.445</v>
      </c>
      <c r="J6" s="60">
        <v>1325.695</v>
      </c>
      <c r="K6" s="60">
        <v>1.0017</v>
      </c>
    </row>
    <row r="7">
      <c r="A7" s="60">
        <v>6.0</v>
      </c>
      <c r="B7" s="60">
        <v>0.86</v>
      </c>
      <c r="C7" s="60">
        <v>0.86</v>
      </c>
      <c r="D7" s="82">
        <v>-1.43E-8</v>
      </c>
      <c r="E7" s="82">
        <v>-1.66E-8</v>
      </c>
      <c r="F7" s="60">
        <v>26.21946</v>
      </c>
      <c r="G7" s="60">
        <v>28.53487</v>
      </c>
      <c r="H7" s="60">
        <v>1.088309</v>
      </c>
      <c r="I7" s="60">
        <v>1328.531</v>
      </c>
      <c r="J7" s="60">
        <v>1326.804</v>
      </c>
      <c r="K7" s="60">
        <v>0.9987</v>
      </c>
    </row>
    <row r="8">
      <c r="A8" s="60">
        <v>7.0</v>
      </c>
      <c r="B8" s="60">
        <v>0.853333</v>
      </c>
      <c r="C8" s="60">
        <v>0.86</v>
      </c>
      <c r="D8" s="60">
        <v>0.006667</v>
      </c>
      <c r="E8" s="60">
        <v>0.007812</v>
      </c>
      <c r="F8" s="60">
        <v>20.27943</v>
      </c>
      <c r="G8" s="60">
        <v>20.97602</v>
      </c>
      <c r="H8" s="60">
        <v>1.034349</v>
      </c>
      <c r="I8" s="60">
        <v>1332.32</v>
      </c>
      <c r="J8" s="60">
        <v>1329.797</v>
      </c>
      <c r="K8" s="60">
        <v>0.998106</v>
      </c>
    </row>
    <row r="9">
      <c r="A9" s="60">
        <v>8.0</v>
      </c>
      <c r="B9" s="60">
        <v>0.866667</v>
      </c>
      <c r="C9" s="60">
        <v>0.86</v>
      </c>
      <c r="D9" s="60">
        <v>-0.00667</v>
      </c>
      <c r="E9" s="60">
        <v>-0.00769</v>
      </c>
      <c r="F9" s="60">
        <v>15.41273</v>
      </c>
      <c r="G9" s="60">
        <v>16.62329</v>
      </c>
      <c r="H9" s="60">
        <v>1.078543</v>
      </c>
      <c r="I9" s="60">
        <v>1329.297</v>
      </c>
      <c r="J9" s="60">
        <v>1329.297</v>
      </c>
      <c r="K9" s="60">
        <v>1.0</v>
      </c>
    </row>
    <row r="10">
      <c r="A10" s="60">
        <v>9.0</v>
      </c>
      <c r="B10" s="60">
        <v>0.79</v>
      </c>
      <c r="C10" s="60">
        <v>0.81</v>
      </c>
      <c r="D10" s="60">
        <v>0.02</v>
      </c>
      <c r="E10" s="60">
        <v>0.025316</v>
      </c>
      <c r="F10" s="60">
        <v>25.48187</v>
      </c>
      <c r="G10" s="60">
        <v>27.47358</v>
      </c>
      <c r="H10" s="60">
        <v>1.078162</v>
      </c>
      <c r="I10" s="60">
        <v>1329.047</v>
      </c>
      <c r="J10" s="60">
        <v>1329.547</v>
      </c>
      <c r="K10" s="60">
        <v>1.000376</v>
      </c>
    </row>
    <row r="11">
      <c r="A11" s="60">
        <v>10.0</v>
      </c>
      <c r="B11" s="60">
        <v>0.866667</v>
      </c>
      <c r="C11" s="60">
        <v>0.853</v>
      </c>
      <c r="D11" s="60">
        <v>-0.01367</v>
      </c>
      <c r="E11" s="60">
        <v>-0.01577</v>
      </c>
      <c r="F11" s="60">
        <v>19.2559</v>
      </c>
      <c r="G11" s="60">
        <v>20.22009</v>
      </c>
      <c r="H11" s="60">
        <v>1.050073</v>
      </c>
      <c r="I11" s="60">
        <v>1330.09</v>
      </c>
      <c r="J11" s="60">
        <v>1331.84</v>
      </c>
      <c r="K11" s="60">
        <v>1.001316</v>
      </c>
    </row>
    <row r="12">
      <c r="A12" s="60">
        <v>11.0</v>
      </c>
      <c r="B12" s="60">
        <v>0.84</v>
      </c>
      <c r="C12" s="60">
        <v>0.833</v>
      </c>
      <c r="D12" s="60">
        <v>-0.007</v>
      </c>
      <c r="E12" s="60">
        <v>-0.00833</v>
      </c>
      <c r="F12" s="60">
        <v>14.25867</v>
      </c>
      <c r="G12" s="60">
        <v>14.82809</v>
      </c>
      <c r="H12" s="60">
        <v>1.039935</v>
      </c>
      <c r="I12" s="60">
        <v>1330.09</v>
      </c>
      <c r="J12" s="60">
        <v>1330.09</v>
      </c>
      <c r="K12" s="60">
        <v>1.0</v>
      </c>
    </row>
    <row r="13">
      <c r="A13" s="60">
        <v>12.0</v>
      </c>
      <c r="B13" s="60">
        <v>0.53</v>
      </c>
      <c r="C13" s="60">
        <v>0.833</v>
      </c>
      <c r="D13" s="60">
        <v>0.303</v>
      </c>
      <c r="E13" s="60">
        <v>0.571698</v>
      </c>
      <c r="F13" s="60">
        <v>13.14718</v>
      </c>
      <c r="G13" s="60">
        <v>13.84453</v>
      </c>
      <c r="H13" s="60">
        <v>1.053041</v>
      </c>
      <c r="I13" s="60">
        <v>1330.09</v>
      </c>
      <c r="J13" s="60">
        <v>1330.09</v>
      </c>
      <c r="K13" s="60">
        <v>1.0</v>
      </c>
    </row>
    <row r="14">
      <c r="A14" s="60">
        <v>13.0</v>
      </c>
      <c r="B14" s="60">
        <v>0.84</v>
      </c>
      <c r="C14" s="60">
        <v>0.863</v>
      </c>
      <c r="D14" s="60">
        <v>0.023</v>
      </c>
      <c r="E14" s="60">
        <v>0.027381</v>
      </c>
      <c r="F14" s="60">
        <v>54.17017</v>
      </c>
      <c r="G14" s="60">
        <v>54.97832</v>
      </c>
      <c r="H14" s="60">
        <v>1.014919</v>
      </c>
      <c r="I14" s="60">
        <v>1329.34</v>
      </c>
      <c r="J14" s="60">
        <v>1329.34</v>
      </c>
      <c r="K14" s="60">
        <v>1.0</v>
      </c>
    </row>
    <row r="15">
      <c r="A15" s="60">
        <v>14.0</v>
      </c>
      <c r="B15" s="60">
        <v>0.85</v>
      </c>
      <c r="C15" s="60">
        <v>0.87</v>
      </c>
      <c r="D15" s="60">
        <v>0.02</v>
      </c>
      <c r="E15" s="60">
        <v>0.023529</v>
      </c>
      <c r="F15" s="60">
        <v>21.66309</v>
      </c>
      <c r="G15" s="60">
        <v>24.01641</v>
      </c>
      <c r="H15" s="60">
        <v>1.108633</v>
      </c>
      <c r="I15" s="60">
        <v>1329.34</v>
      </c>
      <c r="J15" s="60">
        <v>1329.34</v>
      </c>
      <c r="K15" s="60">
        <v>1.0</v>
      </c>
    </row>
    <row r="16">
      <c r="A16" s="60">
        <v>15.0</v>
      </c>
      <c r="B16" s="60">
        <v>0.59</v>
      </c>
      <c r="C16" s="60">
        <v>0.87</v>
      </c>
      <c r="D16" s="60">
        <v>0.28</v>
      </c>
      <c r="E16" s="60">
        <v>0.474576</v>
      </c>
      <c r="F16" s="60">
        <v>40.6073</v>
      </c>
      <c r="G16" s="60">
        <v>42.52991</v>
      </c>
      <c r="H16" s="60">
        <v>1.047346</v>
      </c>
      <c r="I16" s="60">
        <v>1333.34</v>
      </c>
      <c r="J16" s="60">
        <v>1333.34</v>
      </c>
      <c r="K16" s="60">
        <v>1.0</v>
      </c>
    </row>
    <row r="17">
      <c r="A17" s="60">
        <v>16.0</v>
      </c>
      <c r="B17" s="60">
        <v>0.686667</v>
      </c>
      <c r="C17" s="60">
        <v>0.747</v>
      </c>
      <c r="D17" s="60">
        <v>0.060333</v>
      </c>
      <c r="E17" s="60">
        <v>0.087864</v>
      </c>
      <c r="F17" s="60">
        <v>23.79302</v>
      </c>
      <c r="G17" s="60">
        <v>25.74697</v>
      </c>
      <c r="H17" s="60">
        <v>1.082123</v>
      </c>
      <c r="I17" s="60">
        <v>1330.852</v>
      </c>
      <c r="J17" s="60">
        <v>1331.102</v>
      </c>
      <c r="K17" s="60">
        <v>1.000188</v>
      </c>
    </row>
    <row r="18">
      <c r="A18" s="60">
        <v>17.0</v>
      </c>
      <c r="B18" s="60">
        <v>0.833333</v>
      </c>
      <c r="C18" s="60">
        <v>0.823</v>
      </c>
      <c r="D18" s="60">
        <v>-0.01033</v>
      </c>
      <c r="E18" s="60">
        <v>-0.0124</v>
      </c>
      <c r="F18" s="60">
        <v>14.46692</v>
      </c>
      <c r="G18" s="60">
        <v>15.15058</v>
      </c>
      <c r="H18" s="60">
        <v>1.047257</v>
      </c>
      <c r="I18" s="60">
        <v>1330.16</v>
      </c>
      <c r="J18" s="60">
        <v>1330.16</v>
      </c>
      <c r="K18" s="60">
        <v>1.0</v>
      </c>
    </row>
    <row r="19">
      <c r="A19" s="60">
        <v>18.0</v>
      </c>
      <c r="B19" s="60">
        <v>0.836667</v>
      </c>
      <c r="C19" s="60">
        <v>0.847</v>
      </c>
      <c r="D19" s="60">
        <v>0.010333</v>
      </c>
      <c r="E19" s="60">
        <v>0.012351</v>
      </c>
      <c r="F19" s="60">
        <v>22.99512</v>
      </c>
      <c r="G19" s="60">
        <v>23.4849</v>
      </c>
      <c r="H19" s="60">
        <v>1.021299</v>
      </c>
      <c r="I19" s="60">
        <v>1333.633</v>
      </c>
      <c r="J19" s="60">
        <v>1333.633</v>
      </c>
      <c r="K19" s="60">
        <v>1.0</v>
      </c>
    </row>
    <row r="20">
      <c r="A20" s="60">
        <v>19.0</v>
      </c>
      <c r="B20" s="60">
        <v>0.853333</v>
      </c>
      <c r="C20" s="60">
        <v>0.87</v>
      </c>
      <c r="D20" s="60">
        <v>0.016667</v>
      </c>
      <c r="E20" s="60">
        <v>0.019531</v>
      </c>
      <c r="F20" s="60">
        <v>29.55395</v>
      </c>
      <c r="G20" s="60">
        <v>32.03827</v>
      </c>
      <c r="H20" s="60">
        <v>1.084061</v>
      </c>
      <c r="I20" s="60">
        <v>1337.505</v>
      </c>
      <c r="J20" s="60">
        <v>1338.494</v>
      </c>
      <c r="K20" s="60">
        <v>1.000739</v>
      </c>
    </row>
    <row r="21">
      <c r="A21" s="60">
        <v>20.0</v>
      </c>
      <c r="B21" s="60">
        <v>0.866667</v>
      </c>
      <c r="C21" s="60">
        <v>0.87</v>
      </c>
      <c r="D21" s="60">
        <v>0.003333</v>
      </c>
      <c r="E21" s="60">
        <v>0.003846</v>
      </c>
      <c r="F21" s="60">
        <v>14.94911</v>
      </c>
      <c r="G21" s="60">
        <v>16.0437</v>
      </c>
      <c r="H21" s="60">
        <v>1.073221</v>
      </c>
      <c r="I21" s="60">
        <v>1366.004</v>
      </c>
      <c r="J21" s="60">
        <v>1361.034</v>
      </c>
      <c r="K21" s="60">
        <v>0.996362</v>
      </c>
    </row>
    <row r="22">
      <c r="A22" s="60">
        <v>21.0</v>
      </c>
      <c r="B22" s="60">
        <v>0.84</v>
      </c>
      <c r="C22" s="60">
        <v>0.853</v>
      </c>
      <c r="D22" s="60">
        <v>0.013</v>
      </c>
      <c r="E22" s="60">
        <v>0.015476</v>
      </c>
      <c r="F22" s="60">
        <v>54.62124</v>
      </c>
      <c r="G22" s="60">
        <v>55.13656</v>
      </c>
      <c r="H22" s="60">
        <v>1.009434</v>
      </c>
      <c r="I22" s="60">
        <v>1357.754</v>
      </c>
      <c r="J22" s="60">
        <v>1359.004</v>
      </c>
      <c r="K22" s="60">
        <v>1.000921</v>
      </c>
    </row>
    <row r="23">
      <c r="A23" s="60">
        <v>22.0</v>
      </c>
      <c r="B23" s="60">
        <v>0.86</v>
      </c>
      <c r="C23" s="60">
        <v>0.867</v>
      </c>
      <c r="D23" s="60">
        <v>0.007</v>
      </c>
      <c r="E23" s="60">
        <v>0.00814</v>
      </c>
      <c r="F23" s="60">
        <v>22.3771</v>
      </c>
      <c r="G23" s="60">
        <v>24.81505</v>
      </c>
      <c r="H23" s="60">
        <v>1.108948</v>
      </c>
      <c r="I23" s="60">
        <v>1360.621</v>
      </c>
      <c r="J23" s="60">
        <v>1360.621</v>
      </c>
      <c r="K23" s="60">
        <v>1.0</v>
      </c>
    </row>
    <row r="24">
      <c r="A24" s="60">
        <v>23.0</v>
      </c>
      <c r="B24" s="60">
        <v>0.806667</v>
      </c>
      <c r="C24" s="60">
        <v>0.797</v>
      </c>
      <c r="D24" s="60">
        <v>-0.00967</v>
      </c>
      <c r="E24" s="60">
        <v>-0.01198</v>
      </c>
      <c r="F24" s="60">
        <v>6.640427</v>
      </c>
      <c r="G24" s="60">
        <v>7.698405</v>
      </c>
      <c r="H24" s="60">
        <v>1.159324</v>
      </c>
      <c r="I24" s="60">
        <v>1361.879</v>
      </c>
      <c r="J24" s="60">
        <v>1361.664</v>
      </c>
      <c r="K24" s="60">
        <v>0.999842</v>
      </c>
    </row>
    <row r="25">
      <c r="A25" s="60">
        <v>24.0</v>
      </c>
      <c r="B25" s="60">
        <v>0.833333</v>
      </c>
      <c r="C25" s="60">
        <v>0.84</v>
      </c>
      <c r="D25" s="60">
        <v>0.006667</v>
      </c>
      <c r="E25" s="60">
        <v>0.008</v>
      </c>
      <c r="F25" s="60">
        <v>65.2729</v>
      </c>
      <c r="G25" s="60">
        <v>65.81746</v>
      </c>
      <c r="H25" s="60">
        <v>1.008343</v>
      </c>
      <c r="I25" s="60">
        <v>1360.379</v>
      </c>
      <c r="J25" s="60">
        <v>1361.879</v>
      </c>
      <c r="K25" s="60">
        <v>1.001103</v>
      </c>
    </row>
    <row r="26">
      <c r="A26" s="60">
        <v>25.0</v>
      </c>
      <c r="B26" s="60">
        <v>0.856667</v>
      </c>
      <c r="C26" s="60">
        <v>0.86</v>
      </c>
      <c r="D26" s="60">
        <v>0.003333</v>
      </c>
      <c r="E26" s="60">
        <v>0.003891</v>
      </c>
      <c r="F26" s="60">
        <v>15.62248</v>
      </c>
      <c r="G26" s="60">
        <v>16.42833</v>
      </c>
      <c r="H26" s="60">
        <v>1.051583</v>
      </c>
      <c r="I26" s="60">
        <v>1358.379</v>
      </c>
      <c r="J26" s="60">
        <v>1358.379</v>
      </c>
      <c r="K26" s="60">
        <v>1.0</v>
      </c>
    </row>
    <row r="27">
      <c r="A27" s="60">
        <v>26.0</v>
      </c>
      <c r="B27" s="60">
        <v>0.533333</v>
      </c>
      <c r="C27" s="60">
        <v>0.783</v>
      </c>
      <c r="D27" s="60">
        <v>0.249667</v>
      </c>
      <c r="E27" s="60">
        <v>0.468125</v>
      </c>
      <c r="F27" s="60">
        <v>10.2785</v>
      </c>
      <c r="G27" s="60">
        <v>11.3626</v>
      </c>
      <c r="H27" s="60">
        <v>1.105472</v>
      </c>
      <c r="I27" s="60">
        <v>1357.629</v>
      </c>
      <c r="J27" s="60">
        <v>1357.629</v>
      </c>
      <c r="K27" s="60">
        <v>1.0</v>
      </c>
    </row>
    <row r="28">
      <c r="A28" s="60">
        <v>27.0</v>
      </c>
      <c r="B28" s="60">
        <v>0.79</v>
      </c>
      <c r="C28" s="60">
        <v>0.76</v>
      </c>
      <c r="D28" s="60">
        <v>-0.03</v>
      </c>
      <c r="E28" s="60">
        <v>-0.03797</v>
      </c>
      <c r="F28" s="60">
        <v>26.34708</v>
      </c>
      <c r="G28" s="60">
        <v>28.58455</v>
      </c>
      <c r="H28" s="60">
        <v>1.084923</v>
      </c>
      <c r="I28" s="60">
        <v>1359.155</v>
      </c>
      <c r="J28" s="60">
        <v>1357.379</v>
      </c>
      <c r="K28" s="60">
        <v>0.998693</v>
      </c>
    </row>
    <row r="29">
      <c r="A29" s="60">
        <v>28.0</v>
      </c>
      <c r="B29" s="60">
        <v>0.866667</v>
      </c>
      <c r="C29" s="60">
        <v>0.86</v>
      </c>
      <c r="D29" s="60">
        <v>-0.00667</v>
      </c>
      <c r="E29" s="60">
        <v>-0.00769</v>
      </c>
      <c r="F29" s="60">
        <v>16.16233</v>
      </c>
      <c r="G29" s="60">
        <v>17.39935</v>
      </c>
      <c r="H29" s="60">
        <v>1.076538</v>
      </c>
      <c r="I29" s="60">
        <v>1358.637</v>
      </c>
      <c r="J29" s="60">
        <v>1358.887</v>
      </c>
      <c r="K29" s="60">
        <v>1.000184</v>
      </c>
    </row>
    <row r="30">
      <c r="A30" s="60">
        <v>29.0</v>
      </c>
      <c r="B30" s="60">
        <v>0.863333</v>
      </c>
      <c r="C30" s="60">
        <v>0.867</v>
      </c>
      <c r="D30" s="60">
        <v>0.003667</v>
      </c>
      <c r="E30" s="60">
        <v>0.004247</v>
      </c>
      <c r="F30" s="60">
        <v>15.69988</v>
      </c>
      <c r="G30" s="60">
        <v>16.65284</v>
      </c>
      <c r="H30" s="60">
        <v>1.060699</v>
      </c>
      <c r="I30" s="60">
        <v>1358.887</v>
      </c>
      <c r="J30" s="60">
        <v>1358.887</v>
      </c>
      <c r="K30" s="60">
        <v>1.0</v>
      </c>
    </row>
    <row r="31">
      <c r="A31" s="60">
        <v>30.0</v>
      </c>
      <c r="B31" s="60">
        <v>0.856667</v>
      </c>
      <c r="C31" s="60">
        <v>0.713</v>
      </c>
      <c r="D31" s="60">
        <v>-0.14367</v>
      </c>
      <c r="E31" s="60">
        <v>-0.1677</v>
      </c>
      <c r="F31" s="60">
        <v>24.56896</v>
      </c>
      <c r="G31" s="60">
        <v>25.46609</v>
      </c>
      <c r="H31" s="60">
        <v>1.036515</v>
      </c>
      <c r="I31" s="60">
        <v>1358.387</v>
      </c>
      <c r="J31" s="60">
        <v>1358.211</v>
      </c>
      <c r="K31" s="60">
        <v>0.999871</v>
      </c>
    </row>
    <row r="32">
      <c r="A32" s="60">
        <v>31.0</v>
      </c>
      <c r="B32" s="60">
        <v>0.86</v>
      </c>
      <c r="C32" s="60">
        <v>0.853</v>
      </c>
      <c r="D32" s="60">
        <v>-0.007</v>
      </c>
      <c r="E32" s="60">
        <v>-0.00814</v>
      </c>
      <c r="F32" s="60">
        <v>19.03911</v>
      </c>
      <c r="G32" s="60">
        <v>19.99688</v>
      </c>
      <c r="H32" s="60">
        <v>1.050305</v>
      </c>
      <c r="I32" s="60">
        <v>1359.137</v>
      </c>
      <c r="J32" s="60">
        <v>1359.137</v>
      </c>
      <c r="K32" s="60">
        <v>1.0</v>
      </c>
    </row>
    <row r="33">
      <c r="A33" s="60">
        <v>32.0</v>
      </c>
      <c r="B33" s="60">
        <v>0.85</v>
      </c>
      <c r="C33" s="60">
        <v>0.867</v>
      </c>
      <c r="D33" s="60">
        <v>0.017</v>
      </c>
      <c r="E33" s="60">
        <v>0.02</v>
      </c>
      <c r="F33" s="60">
        <v>23.38365</v>
      </c>
      <c r="G33" s="60">
        <v>24.47882</v>
      </c>
      <c r="H33" s="60">
        <v>1.046835</v>
      </c>
      <c r="I33" s="60">
        <v>1358.387</v>
      </c>
      <c r="J33" s="60">
        <v>1359.137</v>
      </c>
      <c r="K33" s="60">
        <v>1.000552</v>
      </c>
    </row>
    <row r="34">
      <c r="A34" s="60">
        <v>33.0</v>
      </c>
      <c r="B34" s="60">
        <v>0.863333</v>
      </c>
      <c r="C34" s="60">
        <v>0.85</v>
      </c>
      <c r="D34" s="60">
        <v>-0.01333</v>
      </c>
      <c r="E34" s="60">
        <v>-0.01544</v>
      </c>
      <c r="F34" s="60">
        <v>21.55355</v>
      </c>
      <c r="G34" s="60">
        <v>23.61618</v>
      </c>
      <c r="H34" s="60">
        <v>1.095698</v>
      </c>
      <c r="I34" s="60">
        <v>1362.887</v>
      </c>
      <c r="J34" s="60">
        <v>1362.781</v>
      </c>
      <c r="K34" s="60">
        <v>0.999923</v>
      </c>
    </row>
    <row r="35">
      <c r="A35" s="60">
        <v>34.0</v>
      </c>
      <c r="B35" s="60">
        <v>0.863333</v>
      </c>
      <c r="C35" s="60">
        <v>0.843</v>
      </c>
      <c r="D35" s="60">
        <v>-0.02033</v>
      </c>
      <c r="E35" s="60">
        <v>-0.02355</v>
      </c>
      <c r="F35" s="60">
        <v>60.61565</v>
      </c>
      <c r="G35" s="60">
        <v>63.15388</v>
      </c>
      <c r="H35" s="60">
        <v>1.041874</v>
      </c>
      <c r="I35" s="60">
        <v>1357.637</v>
      </c>
      <c r="J35" s="60">
        <v>1358.137</v>
      </c>
      <c r="K35" s="60">
        <v>1.000368</v>
      </c>
    </row>
    <row r="36">
      <c r="A36" s="60">
        <v>35.0</v>
      </c>
      <c r="B36" s="60">
        <v>0.846667</v>
      </c>
      <c r="C36" s="60">
        <v>0.837</v>
      </c>
      <c r="D36" s="60">
        <v>-0.00967</v>
      </c>
      <c r="E36" s="60">
        <v>-0.01142</v>
      </c>
      <c r="F36" s="60">
        <v>14.21802</v>
      </c>
      <c r="G36" s="60">
        <v>14.53219</v>
      </c>
      <c r="H36" s="60">
        <v>1.022097</v>
      </c>
      <c r="I36" s="60">
        <v>1358.887</v>
      </c>
      <c r="J36" s="60">
        <v>1357.637</v>
      </c>
      <c r="K36" s="60">
        <v>0.99908</v>
      </c>
    </row>
    <row r="37">
      <c r="A37" s="60">
        <v>36.0</v>
      </c>
      <c r="B37" s="60">
        <v>0.84</v>
      </c>
      <c r="C37" s="60">
        <v>0.853</v>
      </c>
      <c r="D37" s="60">
        <v>0.013</v>
      </c>
      <c r="E37" s="60">
        <v>0.015476</v>
      </c>
      <c r="F37" s="60">
        <v>76.42297</v>
      </c>
      <c r="G37" s="60">
        <v>77.7584</v>
      </c>
      <c r="H37" s="60">
        <v>1.017474</v>
      </c>
      <c r="I37" s="60">
        <v>1362.441</v>
      </c>
      <c r="J37" s="60">
        <v>1360.941</v>
      </c>
      <c r="K37" s="60">
        <v>0.998899</v>
      </c>
    </row>
    <row r="38">
      <c r="A38" s="60">
        <v>1.0</v>
      </c>
      <c r="B38" s="60">
        <v>0.506667</v>
      </c>
      <c r="C38" s="60">
        <v>0.853</v>
      </c>
      <c r="D38" s="60">
        <v>0.346333</v>
      </c>
      <c r="E38" s="60">
        <v>0.683553</v>
      </c>
      <c r="F38" s="60">
        <v>15.60655</v>
      </c>
      <c r="G38" s="60">
        <v>17.73823</v>
      </c>
      <c r="H38" s="60">
        <v>1.136589</v>
      </c>
      <c r="I38" s="60">
        <v>1505.906</v>
      </c>
      <c r="J38" s="60">
        <v>1486.044</v>
      </c>
      <c r="K38" s="60">
        <v>0.986811</v>
      </c>
    </row>
    <row r="39">
      <c r="A39" s="60">
        <v>2.0</v>
      </c>
      <c r="B39" s="60">
        <v>0.456667</v>
      </c>
      <c r="C39" s="60">
        <v>0.853</v>
      </c>
      <c r="D39" s="60">
        <v>0.396333</v>
      </c>
      <c r="E39" s="60">
        <v>0.867883</v>
      </c>
      <c r="F39" s="60">
        <v>15.71044</v>
      </c>
      <c r="G39" s="60">
        <v>16.94221</v>
      </c>
      <c r="H39" s="60">
        <v>1.078405</v>
      </c>
      <c r="I39" s="60">
        <v>1514.258</v>
      </c>
      <c r="J39" s="60">
        <v>1509.708</v>
      </c>
      <c r="K39" s="60">
        <v>0.996995</v>
      </c>
    </row>
    <row r="40">
      <c r="A40" s="60">
        <v>3.0</v>
      </c>
      <c r="B40" s="60">
        <v>0.746667</v>
      </c>
      <c r="C40" s="60">
        <v>0.82</v>
      </c>
      <c r="D40" s="60">
        <v>0.073333</v>
      </c>
      <c r="E40" s="60">
        <v>0.098214</v>
      </c>
      <c r="F40" s="60">
        <v>25.05365</v>
      </c>
      <c r="G40" s="60">
        <v>24.14871</v>
      </c>
      <c r="H40" s="60">
        <v>0.96388</v>
      </c>
      <c r="I40" s="60">
        <v>1541.5</v>
      </c>
      <c r="J40" s="60">
        <v>1533.463</v>
      </c>
      <c r="K40" s="60">
        <v>0.994786</v>
      </c>
    </row>
    <row r="41">
      <c r="A41" s="60">
        <v>4.0</v>
      </c>
      <c r="B41" s="60">
        <v>0.846667</v>
      </c>
      <c r="C41" s="60">
        <v>0.84</v>
      </c>
      <c r="D41" s="60">
        <v>-0.00667</v>
      </c>
      <c r="E41" s="60">
        <v>-0.00787</v>
      </c>
      <c r="F41" s="60">
        <v>14.62811</v>
      </c>
      <c r="G41" s="60">
        <v>15.67983</v>
      </c>
      <c r="H41" s="60">
        <v>1.071897</v>
      </c>
      <c r="I41" s="60">
        <v>1543.535</v>
      </c>
      <c r="J41" s="60">
        <v>1543.535</v>
      </c>
      <c r="K41" s="60">
        <v>1.0</v>
      </c>
    </row>
    <row r="42">
      <c r="A42" s="60">
        <v>5.0</v>
      </c>
      <c r="B42" s="60">
        <v>0.84</v>
      </c>
      <c r="C42" s="60">
        <v>0.837</v>
      </c>
      <c r="D42" s="60">
        <v>-0.003</v>
      </c>
      <c r="E42" s="60">
        <v>-0.00357</v>
      </c>
      <c r="F42" s="60">
        <v>15.43244</v>
      </c>
      <c r="G42" s="60">
        <v>16.75013</v>
      </c>
      <c r="H42" s="60">
        <v>1.085384</v>
      </c>
      <c r="I42" s="60">
        <v>1545.984</v>
      </c>
      <c r="J42" s="60">
        <v>1543.232</v>
      </c>
      <c r="K42" s="60">
        <v>0.998219</v>
      </c>
    </row>
    <row r="43">
      <c r="A43" s="60">
        <v>6.0</v>
      </c>
      <c r="B43" s="60">
        <v>0.826667</v>
      </c>
      <c r="C43" s="60">
        <v>0.823</v>
      </c>
      <c r="D43" s="60">
        <v>-0.00367</v>
      </c>
      <c r="E43" s="60">
        <v>-0.00444</v>
      </c>
      <c r="F43" s="60">
        <v>18.43518</v>
      </c>
      <c r="G43" s="60">
        <v>21.52121</v>
      </c>
      <c r="H43" s="60">
        <v>1.167399</v>
      </c>
      <c r="I43" s="60">
        <v>1558.133</v>
      </c>
      <c r="J43" s="60">
        <v>1550.986</v>
      </c>
      <c r="K43" s="60">
        <v>0.995413</v>
      </c>
    </row>
    <row r="44">
      <c r="A44" s="60">
        <v>7.0</v>
      </c>
      <c r="B44" s="60">
        <v>0.826667</v>
      </c>
      <c r="C44" s="60">
        <v>0.85</v>
      </c>
      <c r="D44" s="60">
        <v>0.023333</v>
      </c>
      <c r="E44" s="60">
        <v>0.028226</v>
      </c>
      <c r="F44" s="60">
        <v>24.93222</v>
      </c>
      <c r="G44" s="60">
        <v>25.96599</v>
      </c>
      <c r="H44" s="60">
        <v>1.041463</v>
      </c>
      <c r="I44" s="60">
        <v>1556.949</v>
      </c>
      <c r="J44" s="60">
        <v>1556.949</v>
      </c>
      <c r="K44" s="60">
        <v>1.0</v>
      </c>
    </row>
    <row r="45">
      <c r="A45" s="60">
        <v>8.0</v>
      </c>
      <c r="B45" s="60">
        <v>0.843333</v>
      </c>
      <c r="C45" s="60">
        <v>0.837</v>
      </c>
      <c r="D45" s="60">
        <v>-0.00633</v>
      </c>
      <c r="E45" s="60">
        <v>-0.00751</v>
      </c>
      <c r="F45" s="60">
        <v>26.4369</v>
      </c>
      <c r="G45" s="60">
        <v>29.90931</v>
      </c>
      <c r="H45" s="60">
        <v>1.131347</v>
      </c>
      <c r="I45" s="60">
        <v>1559.678</v>
      </c>
      <c r="J45" s="60">
        <v>1553.824</v>
      </c>
      <c r="K45" s="60">
        <v>0.996247</v>
      </c>
    </row>
    <row r="46">
      <c r="A46" s="60">
        <v>9.0</v>
      </c>
      <c r="B46" s="60">
        <v>0.83</v>
      </c>
      <c r="C46" s="60">
        <v>0.83</v>
      </c>
      <c r="D46" s="82">
        <v>1.67E-8</v>
      </c>
      <c r="E46" s="82">
        <v>2.01E-8</v>
      </c>
      <c r="F46" s="60">
        <v>9.348422</v>
      </c>
      <c r="G46" s="60">
        <v>9.653011</v>
      </c>
      <c r="H46" s="60">
        <v>1.032582</v>
      </c>
      <c r="I46" s="60">
        <v>1556.699</v>
      </c>
      <c r="J46" s="60">
        <v>1563.409</v>
      </c>
      <c r="K46" s="60">
        <v>1.00431</v>
      </c>
    </row>
    <row r="47">
      <c r="A47" s="60">
        <v>10.0</v>
      </c>
      <c r="B47" s="60">
        <v>0.846667</v>
      </c>
      <c r="C47" s="60">
        <v>0.847</v>
      </c>
      <c r="D47" s="60">
        <v>3.33E-4</v>
      </c>
      <c r="E47" s="60">
        <v>3.94E-4</v>
      </c>
      <c r="F47" s="60">
        <v>13.75322</v>
      </c>
      <c r="G47" s="60">
        <v>14.77176</v>
      </c>
      <c r="H47" s="60">
        <v>1.074059</v>
      </c>
      <c r="I47" s="60">
        <v>1567.445</v>
      </c>
      <c r="J47" s="60">
        <v>1561.711</v>
      </c>
      <c r="K47" s="60">
        <v>0.996342</v>
      </c>
    </row>
    <row r="48">
      <c r="A48" s="60">
        <v>11.0</v>
      </c>
      <c r="B48" s="60">
        <v>0.8</v>
      </c>
      <c r="C48" s="60">
        <v>0.813</v>
      </c>
      <c r="D48" s="60">
        <v>0.013</v>
      </c>
      <c r="E48" s="60">
        <v>0.01625</v>
      </c>
      <c r="F48" s="60">
        <v>29.86482</v>
      </c>
      <c r="G48" s="60">
        <v>32.19292</v>
      </c>
      <c r="H48" s="60">
        <v>1.077955</v>
      </c>
      <c r="I48" s="60">
        <v>1561.42</v>
      </c>
      <c r="J48" s="60">
        <v>1561.703</v>
      </c>
      <c r="K48" s="60">
        <v>1.000181</v>
      </c>
    </row>
    <row r="49">
      <c r="A49" s="60">
        <v>12.0</v>
      </c>
      <c r="B49" s="60">
        <v>0.833333</v>
      </c>
      <c r="C49" s="60">
        <v>0.833</v>
      </c>
      <c r="D49" s="60">
        <v>-3.3E-4</v>
      </c>
      <c r="E49" s="60">
        <v>-4.0E-4</v>
      </c>
      <c r="F49" s="60">
        <v>17.93939</v>
      </c>
      <c r="G49" s="60">
        <v>19.13173</v>
      </c>
      <c r="H49" s="60">
        <v>1.066465</v>
      </c>
      <c r="I49" s="60">
        <v>1561.211</v>
      </c>
      <c r="J49" s="60">
        <v>1561.203</v>
      </c>
      <c r="K49" s="60">
        <v>0.999995</v>
      </c>
    </row>
    <row r="50">
      <c r="A50" s="60">
        <v>13.0</v>
      </c>
      <c r="B50" s="60">
        <v>0.81</v>
      </c>
      <c r="C50" s="60">
        <v>0.82</v>
      </c>
      <c r="D50" s="60">
        <v>0.01</v>
      </c>
      <c r="E50" s="60">
        <v>0.012346</v>
      </c>
      <c r="F50" s="60">
        <v>11.67644</v>
      </c>
      <c r="G50" s="60">
        <v>11.93895</v>
      </c>
      <c r="H50" s="60">
        <v>1.022482</v>
      </c>
      <c r="I50" s="60">
        <v>1561.799</v>
      </c>
      <c r="J50" s="60">
        <v>1561.211</v>
      </c>
      <c r="K50" s="60">
        <v>0.999624</v>
      </c>
    </row>
    <row r="51">
      <c r="A51" s="60">
        <v>14.0</v>
      </c>
      <c r="B51" s="60">
        <v>0.836667</v>
      </c>
      <c r="C51" s="60">
        <v>0.84</v>
      </c>
      <c r="D51" s="60">
        <v>0.003333</v>
      </c>
      <c r="E51" s="60">
        <v>0.003984</v>
      </c>
      <c r="F51" s="60">
        <v>12.90825</v>
      </c>
      <c r="G51" s="60">
        <v>13.39088</v>
      </c>
      <c r="H51" s="60">
        <v>1.037389</v>
      </c>
      <c r="I51" s="60">
        <v>1560.453</v>
      </c>
      <c r="J51" s="60">
        <v>1560.703</v>
      </c>
      <c r="K51" s="60">
        <v>1.00016</v>
      </c>
    </row>
    <row r="52">
      <c r="A52" s="60">
        <v>15.0</v>
      </c>
      <c r="B52" s="60">
        <v>0.816667</v>
      </c>
      <c r="C52" s="60">
        <v>0.82</v>
      </c>
      <c r="D52" s="60">
        <v>0.003333</v>
      </c>
      <c r="E52" s="60">
        <v>0.004082</v>
      </c>
      <c r="F52" s="60">
        <v>9.239291</v>
      </c>
      <c r="G52" s="60">
        <v>9.757305</v>
      </c>
      <c r="H52" s="60">
        <v>1.056066</v>
      </c>
      <c r="I52" s="60">
        <v>1560.0</v>
      </c>
      <c r="J52" s="60">
        <v>1559.953</v>
      </c>
      <c r="K52" s="60">
        <v>0.99997</v>
      </c>
    </row>
    <row r="53">
      <c r="A53" s="60">
        <v>16.0</v>
      </c>
      <c r="B53" s="60">
        <v>0.836667</v>
      </c>
      <c r="C53" s="60">
        <v>0.82</v>
      </c>
      <c r="D53" s="60">
        <v>-0.01667</v>
      </c>
      <c r="E53" s="60">
        <v>-0.01992</v>
      </c>
      <c r="F53" s="60">
        <v>13.94453</v>
      </c>
      <c r="G53" s="60">
        <v>15.15385</v>
      </c>
      <c r="H53" s="60">
        <v>1.086724</v>
      </c>
      <c r="I53" s="60">
        <v>1561.418</v>
      </c>
      <c r="J53" s="60">
        <v>1561.207</v>
      </c>
      <c r="K53" s="60">
        <v>0.999865</v>
      </c>
    </row>
    <row r="54">
      <c r="A54" s="60">
        <v>17.0</v>
      </c>
      <c r="B54" s="60">
        <v>0.836667</v>
      </c>
      <c r="C54" s="60">
        <v>0.84</v>
      </c>
      <c r="D54" s="60">
        <v>0.003333</v>
      </c>
      <c r="E54" s="60">
        <v>0.003984</v>
      </c>
      <c r="F54" s="60">
        <v>16.89166</v>
      </c>
      <c r="G54" s="60">
        <v>17.99175</v>
      </c>
      <c r="H54" s="60">
        <v>1.065126</v>
      </c>
      <c r="I54" s="60">
        <v>1562.837</v>
      </c>
      <c r="J54" s="60">
        <v>1561.207</v>
      </c>
      <c r="K54" s="60">
        <v>0.998957</v>
      </c>
    </row>
    <row r="55">
      <c r="A55" s="60">
        <v>18.0</v>
      </c>
      <c r="B55" s="60">
        <v>0.46</v>
      </c>
      <c r="C55" s="60">
        <v>0.84</v>
      </c>
      <c r="D55" s="60">
        <v>0.38</v>
      </c>
      <c r="E55" s="60">
        <v>0.826087</v>
      </c>
      <c r="F55" s="60">
        <v>27.43654</v>
      </c>
      <c r="G55" s="60">
        <v>29.55705</v>
      </c>
      <c r="H55" s="60">
        <v>1.077288</v>
      </c>
      <c r="I55" s="60">
        <v>1564.707</v>
      </c>
      <c r="J55" s="60">
        <v>1566.457</v>
      </c>
      <c r="K55" s="60">
        <v>1.001118</v>
      </c>
    </row>
    <row r="56">
      <c r="A56" s="60">
        <v>19.0</v>
      </c>
      <c r="B56" s="60">
        <v>0.81</v>
      </c>
      <c r="C56" s="60">
        <v>0.84</v>
      </c>
      <c r="D56" s="60">
        <v>0.03</v>
      </c>
      <c r="E56" s="60">
        <v>0.037037</v>
      </c>
      <c r="F56" s="60">
        <v>12.18971</v>
      </c>
      <c r="G56" s="60">
        <v>13.69776</v>
      </c>
      <c r="H56" s="60">
        <v>1.123714</v>
      </c>
      <c r="I56" s="60">
        <v>1565.699</v>
      </c>
      <c r="J56" s="60">
        <v>1565.699</v>
      </c>
      <c r="K56" s="60">
        <v>1.0</v>
      </c>
    </row>
    <row r="57">
      <c r="A57" s="60">
        <v>20.0</v>
      </c>
      <c r="B57" s="60">
        <v>0.846667</v>
      </c>
      <c r="C57" s="60">
        <v>0.833</v>
      </c>
      <c r="D57" s="60">
        <v>-0.01367</v>
      </c>
      <c r="E57" s="60">
        <v>-0.01614</v>
      </c>
      <c r="F57" s="60">
        <v>17.94242</v>
      </c>
      <c r="G57" s="60">
        <v>20.86534</v>
      </c>
      <c r="H57" s="60">
        <v>1.162906</v>
      </c>
      <c r="I57" s="60">
        <v>1565.97</v>
      </c>
      <c r="J57" s="60">
        <v>1564.449</v>
      </c>
      <c r="K57" s="60">
        <v>0.999029</v>
      </c>
    </row>
    <row r="58">
      <c r="A58" s="60">
        <v>21.0</v>
      </c>
      <c r="B58" s="60">
        <v>0.52</v>
      </c>
      <c r="C58" s="60">
        <v>0.833</v>
      </c>
      <c r="D58" s="60">
        <v>0.313</v>
      </c>
      <c r="E58" s="60">
        <v>0.601923</v>
      </c>
      <c r="F58" s="60">
        <v>10.20479</v>
      </c>
      <c r="G58" s="60">
        <v>10.74684</v>
      </c>
      <c r="H58" s="60">
        <v>1.053117</v>
      </c>
      <c r="I58" s="60">
        <v>1566.16</v>
      </c>
      <c r="J58" s="60">
        <v>1566.699</v>
      </c>
      <c r="K58" s="60">
        <v>1.000344</v>
      </c>
    </row>
    <row r="59">
      <c r="A59" s="60">
        <v>22.0</v>
      </c>
      <c r="B59" s="60">
        <v>0.626667</v>
      </c>
      <c r="C59" s="60">
        <v>0.833</v>
      </c>
      <c r="D59" s="60">
        <v>0.206333</v>
      </c>
      <c r="E59" s="60">
        <v>0.329255</v>
      </c>
      <c r="F59" s="60">
        <v>18.26309</v>
      </c>
      <c r="G59" s="60">
        <v>19.90179</v>
      </c>
      <c r="H59" s="60">
        <v>1.089728</v>
      </c>
      <c r="I59" s="60">
        <v>1566.199</v>
      </c>
      <c r="J59" s="60">
        <v>1566.199</v>
      </c>
      <c r="K59" s="60">
        <v>1.0</v>
      </c>
    </row>
    <row r="60">
      <c r="A60" s="60">
        <v>23.0</v>
      </c>
      <c r="B60" s="60">
        <v>0.82</v>
      </c>
      <c r="C60" s="60">
        <v>0.83</v>
      </c>
      <c r="D60" s="60">
        <v>0.01</v>
      </c>
      <c r="E60" s="60">
        <v>0.012195</v>
      </c>
      <c r="F60" s="60">
        <v>16.15009</v>
      </c>
      <c r="G60" s="60">
        <v>17.51487</v>
      </c>
      <c r="H60" s="60">
        <v>1.084506</v>
      </c>
      <c r="I60" s="60">
        <v>1563.449</v>
      </c>
      <c r="J60" s="60">
        <v>1563.949</v>
      </c>
      <c r="K60" s="60">
        <v>1.00032</v>
      </c>
    </row>
    <row r="61">
      <c r="A61" s="60">
        <v>24.0</v>
      </c>
      <c r="B61" s="60">
        <v>0.843333</v>
      </c>
      <c r="C61" s="60">
        <v>0.84</v>
      </c>
      <c r="D61" s="60">
        <v>-0.00333</v>
      </c>
      <c r="E61" s="60">
        <v>-0.00395</v>
      </c>
      <c r="F61" s="60">
        <v>14.50448</v>
      </c>
      <c r="G61" s="60">
        <v>15.97662</v>
      </c>
      <c r="H61" s="60">
        <v>1.101496</v>
      </c>
      <c r="I61" s="60">
        <v>1563.449</v>
      </c>
      <c r="J61" s="60">
        <v>1563.449</v>
      </c>
      <c r="K61" s="60">
        <v>1.0</v>
      </c>
    </row>
    <row r="62">
      <c r="A62" s="60">
        <v>25.0</v>
      </c>
      <c r="B62" s="60">
        <v>0.306667</v>
      </c>
      <c r="C62" s="60">
        <v>0.83</v>
      </c>
      <c r="D62" s="60">
        <v>0.523333</v>
      </c>
      <c r="E62" s="60">
        <v>1.706522</v>
      </c>
      <c r="F62" s="60">
        <v>10.26426</v>
      </c>
      <c r="G62" s="60">
        <v>11.16523</v>
      </c>
      <c r="H62" s="60">
        <v>1.087777</v>
      </c>
      <c r="I62" s="60">
        <v>1565.199</v>
      </c>
      <c r="J62" s="60">
        <v>1565.199</v>
      </c>
      <c r="K62" s="60">
        <v>1.0</v>
      </c>
    </row>
    <row r="63">
      <c r="A63" s="60">
        <v>26.0</v>
      </c>
      <c r="B63" s="60">
        <v>0.84</v>
      </c>
      <c r="C63" s="60">
        <v>0.833</v>
      </c>
      <c r="D63" s="60">
        <v>-0.007</v>
      </c>
      <c r="E63" s="60">
        <v>-0.00833</v>
      </c>
      <c r="F63" s="60">
        <v>9.589632</v>
      </c>
      <c r="G63" s="60">
        <v>10.96704</v>
      </c>
      <c r="H63" s="60">
        <v>1.143635</v>
      </c>
      <c r="I63" s="60">
        <v>1564.699</v>
      </c>
      <c r="J63" s="60">
        <v>1564.699</v>
      </c>
      <c r="K63" s="60">
        <v>1.0</v>
      </c>
    </row>
    <row r="64">
      <c r="A64" s="60">
        <v>27.0</v>
      </c>
      <c r="B64" s="60">
        <v>0.833333</v>
      </c>
      <c r="C64" s="60">
        <v>0.83</v>
      </c>
      <c r="D64" s="60">
        <v>-0.00333</v>
      </c>
      <c r="E64" s="60">
        <v>-0.004</v>
      </c>
      <c r="F64" s="60">
        <v>20.34361</v>
      </c>
      <c r="G64" s="60">
        <v>23.14145</v>
      </c>
      <c r="H64" s="60">
        <v>1.137529</v>
      </c>
      <c r="I64" s="60">
        <v>1570.199</v>
      </c>
      <c r="J64" s="60">
        <v>1566.449</v>
      </c>
      <c r="K64" s="60">
        <v>0.997612</v>
      </c>
    </row>
    <row r="65">
      <c r="A65" s="60">
        <v>28.0</v>
      </c>
      <c r="B65" s="60">
        <v>0.696667</v>
      </c>
      <c r="C65" s="60">
        <v>0.83</v>
      </c>
      <c r="D65" s="60">
        <v>0.133333</v>
      </c>
      <c r="E65" s="60">
        <v>0.191388</v>
      </c>
      <c r="F65" s="60">
        <v>10.60657</v>
      </c>
      <c r="G65" s="60">
        <v>12.54019</v>
      </c>
      <c r="H65" s="60">
        <v>1.182303</v>
      </c>
      <c r="I65" s="60">
        <v>1574.941</v>
      </c>
      <c r="J65" s="60">
        <v>1573.691</v>
      </c>
      <c r="K65" s="60">
        <v>0.999206</v>
      </c>
    </row>
    <row r="66">
      <c r="A66" s="60">
        <v>29.0</v>
      </c>
      <c r="B66" s="60">
        <v>0.84</v>
      </c>
      <c r="C66" s="60">
        <v>0.827</v>
      </c>
      <c r="D66" s="60">
        <v>-0.013</v>
      </c>
      <c r="E66" s="60">
        <v>-0.01548</v>
      </c>
      <c r="F66" s="60">
        <v>30.75982</v>
      </c>
      <c r="G66" s="60">
        <v>31.0859</v>
      </c>
      <c r="H66" s="60">
        <v>1.010601</v>
      </c>
      <c r="I66" s="60">
        <v>1574.191</v>
      </c>
      <c r="J66" s="60">
        <v>1574.191</v>
      </c>
      <c r="K66" s="60">
        <v>1.0</v>
      </c>
    </row>
    <row r="67">
      <c r="A67" s="60">
        <v>30.0</v>
      </c>
      <c r="B67" s="60">
        <v>0.823333</v>
      </c>
      <c r="C67" s="60">
        <v>0.823</v>
      </c>
      <c r="D67" s="60">
        <v>-3.3E-4</v>
      </c>
      <c r="E67" s="60">
        <v>-4.0E-4</v>
      </c>
      <c r="F67" s="60">
        <v>19.58233</v>
      </c>
      <c r="G67" s="60">
        <v>21.48192</v>
      </c>
      <c r="H67" s="60">
        <v>1.097005</v>
      </c>
      <c r="I67" s="60">
        <v>1577.372</v>
      </c>
      <c r="J67" s="60">
        <v>1575.941</v>
      </c>
      <c r="K67" s="60">
        <v>0.999093</v>
      </c>
    </row>
    <row r="68">
      <c r="A68" s="60">
        <v>31.0</v>
      </c>
      <c r="B68" s="60">
        <v>0.836667</v>
      </c>
      <c r="C68" s="60">
        <v>0.837</v>
      </c>
      <c r="D68" s="60">
        <v>3.33E-4</v>
      </c>
      <c r="E68" s="60">
        <v>3.98E-4</v>
      </c>
      <c r="F68" s="60">
        <v>10.97357</v>
      </c>
      <c r="G68" s="60">
        <v>12.49398</v>
      </c>
      <c r="H68" s="60">
        <v>1.138552</v>
      </c>
      <c r="I68" s="60">
        <v>1575.445</v>
      </c>
      <c r="J68" s="60">
        <v>1577.445</v>
      </c>
      <c r="K68" s="60">
        <v>1.001269</v>
      </c>
    </row>
    <row r="69">
      <c r="A69" s="60">
        <v>32.0</v>
      </c>
      <c r="B69" s="60">
        <v>0.613333</v>
      </c>
      <c r="C69" s="60">
        <v>0.843</v>
      </c>
      <c r="D69" s="60">
        <v>0.229667</v>
      </c>
      <c r="E69" s="60">
        <v>0.374456</v>
      </c>
      <c r="F69" s="60">
        <v>10.855</v>
      </c>
      <c r="G69" s="60">
        <v>11.658</v>
      </c>
      <c r="H69" s="60">
        <v>1.073976</v>
      </c>
      <c r="I69" s="60">
        <v>1574.453</v>
      </c>
      <c r="J69" s="60">
        <v>1575.452</v>
      </c>
      <c r="K69" s="60">
        <v>1.000634</v>
      </c>
    </row>
    <row r="70">
      <c r="A70" s="60">
        <v>33.0</v>
      </c>
      <c r="B70" s="60">
        <v>0.83</v>
      </c>
      <c r="C70" s="60">
        <v>0.833</v>
      </c>
      <c r="D70" s="60">
        <v>0.003</v>
      </c>
      <c r="E70" s="60">
        <v>0.003614</v>
      </c>
      <c r="F70" s="60">
        <v>24.21699</v>
      </c>
      <c r="G70" s="60">
        <v>26.06521</v>
      </c>
      <c r="H70" s="60">
        <v>1.076319</v>
      </c>
      <c r="I70" s="60">
        <v>1573.641</v>
      </c>
      <c r="J70" s="60">
        <v>1573.891</v>
      </c>
      <c r="K70" s="60">
        <v>1.000159</v>
      </c>
    </row>
    <row r="71">
      <c r="A71" s="60">
        <v>34.0</v>
      </c>
      <c r="B71" s="60">
        <v>0.836667</v>
      </c>
      <c r="C71" s="60">
        <v>0.833</v>
      </c>
      <c r="D71" s="60">
        <v>-0.00367</v>
      </c>
      <c r="E71" s="60">
        <v>-0.00438</v>
      </c>
      <c r="F71" s="60">
        <v>10.33703</v>
      </c>
      <c r="G71" s="60">
        <v>11.22138</v>
      </c>
      <c r="H71" s="60">
        <v>1.085551</v>
      </c>
      <c r="I71" s="60">
        <v>1573.141</v>
      </c>
      <c r="J71" s="60">
        <v>1574.891</v>
      </c>
      <c r="K71" s="60">
        <v>1.001112</v>
      </c>
    </row>
    <row r="72">
      <c r="A72" s="60">
        <v>35.0</v>
      </c>
      <c r="B72" s="60">
        <v>0.813333</v>
      </c>
      <c r="C72" s="60">
        <v>0.83</v>
      </c>
      <c r="D72" s="60">
        <v>0.016667</v>
      </c>
      <c r="E72" s="60">
        <v>0.020492</v>
      </c>
      <c r="F72" s="60">
        <v>17.04597</v>
      </c>
      <c r="G72" s="60">
        <v>17.02612</v>
      </c>
      <c r="H72" s="60">
        <v>0.998835</v>
      </c>
      <c r="I72" s="60">
        <v>1575.391</v>
      </c>
      <c r="J72" s="60">
        <v>1575.391</v>
      </c>
      <c r="K72" s="60">
        <v>1.0</v>
      </c>
    </row>
    <row r="73">
      <c r="A73" s="60">
        <v>36.0</v>
      </c>
      <c r="B73" s="60">
        <v>0.726667</v>
      </c>
      <c r="C73" s="60">
        <v>0.73</v>
      </c>
      <c r="D73" s="60">
        <v>0.003333</v>
      </c>
      <c r="E73" s="60">
        <v>0.004587</v>
      </c>
      <c r="F73" s="60">
        <v>9.244938</v>
      </c>
      <c r="G73" s="60">
        <v>10.69165</v>
      </c>
      <c r="H73" s="60">
        <v>1.156487</v>
      </c>
      <c r="I73" s="60">
        <v>1573.453</v>
      </c>
      <c r="J73" s="60">
        <v>1573.453</v>
      </c>
      <c r="K73" s="60">
        <v>1.0</v>
      </c>
    </row>
    <row r="74">
      <c r="A74" s="60">
        <v>37.0</v>
      </c>
      <c r="B74" s="60">
        <v>0.81</v>
      </c>
      <c r="C74" s="60">
        <v>0.813</v>
      </c>
      <c r="D74" s="60">
        <v>0.003</v>
      </c>
      <c r="E74" s="60">
        <v>0.003704</v>
      </c>
      <c r="F74" s="60">
        <v>16.71231</v>
      </c>
      <c r="G74" s="60">
        <v>17.83552</v>
      </c>
      <c r="H74" s="60">
        <v>1.067209</v>
      </c>
      <c r="I74" s="60">
        <v>1577.203</v>
      </c>
      <c r="J74" s="60">
        <v>1577.016</v>
      </c>
      <c r="K74" s="60">
        <v>0.999881</v>
      </c>
    </row>
    <row r="75">
      <c r="A75" s="60">
        <v>38.0</v>
      </c>
      <c r="B75" s="60">
        <v>0.836667</v>
      </c>
      <c r="C75" s="60">
        <v>0.857</v>
      </c>
      <c r="D75" s="60">
        <v>0.020333</v>
      </c>
      <c r="E75" s="60">
        <v>0.024303</v>
      </c>
      <c r="F75" s="60">
        <v>17.88523</v>
      </c>
      <c r="G75" s="60">
        <v>19.24092</v>
      </c>
      <c r="H75" s="60">
        <v>1.0758</v>
      </c>
      <c r="I75" s="60">
        <v>1573.203</v>
      </c>
      <c r="J75" s="60">
        <v>1573.203</v>
      </c>
      <c r="K75" s="60">
        <v>1.0</v>
      </c>
    </row>
    <row r="76">
      <c r="A76" s="60">
        <v>39.0</v>
      </c>
      <c r="B76" s="60">
        <v>0.836667</v>
      </c>
      <c r="C76" s="60">
        <v>0.837</v>
      </c>
      <c r="D76" s="60">
        <v>3.33E-4</v>
      </c>
      <c r="E76" s="60">
        <v>3.98E-4</v>
      </c>
      <c r="F76" s="60">
        <v>11.24389</v>
      </c>
      <c r="G76" s="60">
        <v>12.03819</v>
      </c>
      <c r="H76" s="60">
        <v>1.070643</v>
      </c>
      <c r="I76" s="60">
        <v>1575.953</v>
      </c>
      <c r="J76" s="60">
        <v>1575.953</v>
      </c>
      <c r="K76" s="60">
        <v>1.0</v>
      </c>
    </row>
    <row r="77">
      <c r="A77" s="60">
        <v>1.0</v>
      </c>
      <c r="B77" s="60">
        <v>0.9879</v>
      </c>
      <c r="C77" s="60">
        <v>0.988</v>
      </c>
      <c r="D77" s="82">
        <v>1.0E-4</v>
      </c>
      <c r="E77" s="60">
        <v>1.01E-4</v>
      </c>
      <c r="F77" s="60">
        <v>173.8474</v>
      </c>
      <c r="G77" s="60">
        <v>173.4657</v>
      </c>
      <c r="H77" s="60">
        <v>0.997805</v>
      </c>
      <c r="I77" s="60">
        <v>3203.961</v>
      </c>
      <c r="J77" s="60">
        <v>3198.194</v>
      </c>
      <c r="K77" s="60">
        <v>0.9982</v>
      </c>
    </row>
    <row r="78">
      <c r="A78" s="60">
        <v>2.0</v>
      </c>
      <c r="B78" s="60">
        <v>0.8654</v>
      </c>
      <c r="C78" s="60">
        <v>0.866</v>
      </c>
      <c r="D78" s="60">
        <v>6.0E-4</v>
      </c>
      <c r="E78" s="60">
        <v>6.93E-4</v>
      </c>
      <c r="F78" s="60">
        <v>135.9348</v>
      </c>
      <c r="G78" s="60">
        <v>136.4205</v>
      </c>
      <c r="H78" s="60">
        <v>1.003574</v>
      </c>
      <c r="I78" s="60">
        <v>3168.692</v>
      </c>
      <c r="J78" s="60">
        <v>2925.678</v>
      </c>
      <c r="K78" s="60">
        <v>0.923308</v>
      </c>
    </row>
    <row r="79">
      <c r="A79" s="60">
        <v>3.0</v>
      </c>
      <c r="B79" s="60">
        <v>0.9903</v>
      </c>
      <c r="C79" s="60">
        <v>0.989</v>
      </c>
      <c r="D79" s="60">
        <v>-0.0013</v>
      </c>
      <c r="E79" s="60">
        <v>-0.00131</v>
      </c>
      <c r="F79" s="60">
        <v>108.276</v>
      </c>
      <c r="G79" s="60">
        <v>101.4907</v>
      </c>
      <c r="H79" s="60">
        <v>0.937334</v>
      </c>
      <c r="I79" s="60">
        <v>3116.648</v>
      </c>
      <c r="J79" s="60">
        <v>3087.988</v>
      </c>
      <c r="K79" s="60">
        <v>0.990804</v>
      </c>
    </row>
    <row r="80">
      <c r="A80" s="60">
        <v>4.0</v>
      </c>
      <c r="B80" s="60">
        <v>0.9902</v>
      </c>
      <c r="C80" s="60">
        <v>0.99</v>
      </c>
      <c r="D80" s="60">
        <v>-2.0E-4</v>
      </c>
      <c r="E80" s="60">
        <v>-2.0E-4</v>
      </c>
      <c r="F80" s="60">
        <v>105.2562</v>
      </c>
      <c r="G80" s="60">
        <v>99.15558</v>
      </c>
      <c r="H80" s="60">
        <v>0.94204</v>
      </c>
      <c r="I80" s="60">
        <v>3116.953</v>
      </c>
      <c r="J80" s="60">
        <v>3296.398</v>
      </c>
      <c r="K80" s="60">
        <v>1.057571</v>
      </c>
    </row>
    <row r="81">
      <c r="A81" s="60">
        <v>5.0</v>
      </c>
      <c r="B81" s="60">
        <v>0.9871</v>
      </c>
      <c r="C81" s="60">
        <v>0.988</v>
      </c>
      <c r="D81" s="60">
        <v>9.0E-4</v>
      </c>
      <c r="E81" s="60">
        <v>9.12E-4</v>
      </c>
      <c r="F81" s="60">
        <v>134.943</v>
      </c>
      <c r="G81" s="60">
        <v>132.4244</v>
      </c>
      <c r="H81" s="60">
        <v>0.981336</v>
      </c>
      <c r="I81" s="60">
        <v>3303.113</v>
      </c>
      <c r="J81" s="60">
        <v>3123.664</v>
      </c>
      <c r="K81" s="60">
        <v>0.945673</v>
      </c>
    </row>
    <row r="82">
      <c r="A82" s="60">
        <v>6.0</v>
      </c>
      <c r="B82" s="60">
        <v>0.9723</v>
      </c>
      <c r="C82" s="60">
        <v>0.973</v>
      </c>
      <c r="D82" s="60">
        <v>7.0E-4</v>
      </c>
      <c r="E82" s="60">
        <v>7.2E-4</v>
      </c>
      <c r="F82" s="60">
        <v>184.9353</v>
      </c>
      <c r="G82" s="60">
        <v>189.6847</v>
      </c>
      <c r="H82" s="60">
        <v>1.025682</v>
      </c>
      <c r="I82" s="60">
        <v>3160.761</v>
      </c>
      <c r="J82" s="60">
        <v>3161.754</v>
      </c>
      <c r="K82" s="60">
        <v>1.000314</v>
      </c>
    </row>
    <row r="83">
      <c r="A83" s="60">
        <v>7.0</v>
      </c>
      <c r="B83" s="60">
        <v>0.9881</v>
      </c>
      <c r="C83" s="60">
        <v>0.989</v>
      </c>
      <c r="D83" s="60">
        <v>9.0E-4</v>
      </c>
      <c r="E83" s="60">
        <v>9.11E-4</v>
      </c>
      <c r="F83" s="60">
        <v>189.3866</v>
      </c>
      <c r="G83" s="60">
        <v>188.2281</v>
      </c>
      <c r="H83" s="60">
        <v>0.993883</v>
      </c>
      <c r="I83" s="60">
        <v>3171.059</v>
      </c>
      <c r="J83" s="60">
        <v>3163.028</v>
      </c>
      <c r="K83" s="60">
        <v>0.997467</v>
      </c>
    </row>
    <row r="84">
      <c r="A84" s="60">
        <v>8.0</v>
      </c>
      <c r="B84" s="60">
        <v>0.9737</v>
      </c>
      <c r="C84" s="60">
        <v>0.974</v>
      </c>
      <c r="D84" s="60">
        <v>3.0E-4</v>
      </c>
      <c r="E84" s="60">
        <v>3.08E-4</v>
      </c>
      <c r="F84" s="60">
        <v>142.3694</v>
      </c>
      <c r="G84" s="60">
        <v>138.7725</v>
      </c>
      <c r="H84" s="60">
        <v>0.974736</v>
      </c>
      <c r="I84" s="60">
        <v>3164.633</v>
      </c>
      <c r="J84" s="60">
        <v>3170.131</v>
      </c>
      <c r="K84" s="60">
        <v>1.001737</v>
      </c>
    </row>
    <row r="85">
      <c r="A85" s="60">
        <v>9.0</v>
      </c>
      <c r="B85" s="60">
        <v>0.9883</v>
      </c>
      <c r="C85" s="60">
        <v>0.988</v>
      </c>
      <c r="D85" s="60">
        <v>-3.0E-4</v>
      </c>
      <c r="E85" s="60">
        <v>-3.0E-4</v>
      </c>
      <c r="F85" s="60">
        <v>168.1719</v>
      </c>
      <c r="G85" s="60">
        <v>168.9897</v>
      </c>
      <c r="H85" s="60">
        <v>1.004863</v>
      </c>
      <c r="I85" s="60">
        <v>3112.676</v>
      </c>
      <c r="J85" s="60">
        <v>3172.723</v>
      </c>
      <c r="K85" s="60">
        <v>1.019291</v>
      </c>
    </row>
    <row r="86">
      <c r="A86" s="60">
        <v>10.0</v>
      </c>
      <c r="B86" s="60">
        <v>0.9885</v>
      </c>
      <c r="C86" s="60">
        <v>0.99</v>
      </c>
      <c r="D86" s="60">
        <v>0.0015</v>
      </c>
      <c r="E86" s="60">
        <v>0.001517</v>
      </c>
      <c r="F86" s="60">
        <v>104.7653</v>
      </c>
      <c r="G86" s="60">
        <v>108.0607</v>
      </c>
      <c r="H86" s="60">
        <v>1.031455</v>
      </c>
      <c r="I86" s="60">
        <v>3379.82</v>
      </c>
      <c r="J86" s="60">
        <v>3200.375</v>
      </c>
      <c r="K86" s="60">
        <v>0.946907</v>
      </c>
    </row>
    <row r="87">
      <c r="A87" s="60">
        <v>11.0</v>
      </c>
      <c r="B87" s="60">
        <v>0.986</v>
      </c>
      <c r="C87" s="60">
        <v>0.988</v>
      </c>
      <c r="D87" s="60">
        <v>0.002</v>
      </c>
      <c r="E87" s="60">
        <v>0.002028</v>
      </c>
      <c r="F87" s="60">
        <v>131.7443</v>
      </c>
      <c r="G87" s="60">
        <v>135.0009</v>
      </c>
      <c r="H87" s="60">
        <v>1.024719</v>
      </c>
      <c r="I87" s="60">
        <v>3169.477</v>
      </c>
      <c r="J87" s="60">
        <v>3140.319</v>
      </c>
      <c r="K87" s="60">
        <v>0.990801</v>
      </c>
    </row>
    <row r="88">
      <c r="A88" s="60">
        <v>12.0</v>
      </c>
      <c r="B88" s="60">
        <v>0.9871</v>
      </c>
      <c r="C88" s="60">
        <v>0.986</v>
      </c>
      <c r="D88" s="60">
        <v>-0.0011</v>
      </c>
      <c r="E88" s="60">
        <v>-0.00111</v>
      </c>
      <c r="F88" s="60">
        <v>207.7912</v>
      </c>
      <c r="G88" s="60">
        <v>212.1265</v>
      </c>
      <c r="H88" s="60">
        <v>1.020864</v>
      </c>
      <c r="I88" s="60">
        <v>3142.48</v>
      </c>
      <c r="J88" s="60">
        <v>3169.477</v>
      </c>
      <c r="K88" s="60">
        <v>1.008591</v>
      </c>
    </row>
    <row r="89">
      <c r="A89" s="60">
        <v>13.0</v>
      </c>
      <c r="B89" s="60">
        <v>0.9901</v>
      </c>
      <c r="C89" s="60">
        <v>0.987</v>
      </c>
      <c r="D89" s="60">
        <v>-0.0031</v>
      </c>
      <c r="E89" s="60">
        <v>-0.00313</v>
      </c>
      <c r="F89" s="60">
        <v>191.6784</v>
      </c>
      <c r="G89" s="60">
        <v>187.0442</v>
      </c>
      <c r="H89" s="60">
        <v>0.975823</v>
      </c>
      <c r="I89" s="60">
        <v>3112.793</v>
      </c>
      <c r="J89" s="60">
        <v>3172.98</v>
      </c>
      <c r="K89" s="60">
        <v>1.019336</v>
      </c>
    </row>
    <row r="90">
      <c r="A90" s="60">
        <v>14.0</v>
      </c>
      <c r="B90" s="60">
        <v>0.9724</v>
      </c>
      <c r="C90" s="60">
        <v>0.978</v>
      </c>
      <c r="D90" s="60">
        <v>0.0056</v>
      </c>
      <c r="E90" s="60">
        <v>0.005759</v>
      </c>
      <c r="F90" s="60">
        <v>269.9976</v>
      </c>
      <c r="G90" s="60">
        <v>277.4675</v>
      </c>
      <c r="H90" s="60">
        <v>1.027666</v>
      </c>
      <c r="I90" s="60">
        <v>3144.574</v>
      </c>
      <c r="J90" s="60">
        <v>3150.796</v>
      </c>
      <c r="K90" s="60">
        <v>1.001979</v>
      </c>
    </row>
    <row r="91">
      <c r="A91" s="60">
        <v>15.0</v>
      </c>
      <c r="B91" s="60">
        <v>0.9219</v>
      </c>
      <c r="C91" s="60">
        <v>0.923</v>
      </c>
      <c r="D91" s="60">
        <v>0.0011</v>
      </c>
      <c r="E91" s="60">
        <v>0.001193</v>
      </c>
      <c r="F91" s="60">
        <v>137.9271</v>
      </c>
      <c r="G91" s="60">
        <v>144.1274</v>
      </c>
      <c r="H91" s="60">
        <v>1.044953</v>
      </c>
      <c r="I91" s="60">
        <v>3359.183</v>
      </c>
      <c r="J91" s="60">
        <v>3174.271</v>
      </c>
      <c r="K91" s="60">
        <v>0.944953</v>
      </c>
    </row>
    <row r="92">
      <c r="A92" s="60">
        <v>16.0</v>
      </c>
      <c r="B92" s="60">
        <v>0.9815</v>
      </c>
      <c r="C92" s="60">
        <v>0.981</v>
      </c>
      <c r="D92" s="60">
        <v>-5.0E-4</v>
      </c>
      <c r="E92" s="60">
        <v>-5.1E-4</v>
      </c>
      <c r="F92" s="60">
        <v>143.2149</v>
      </c>
      <c r="G92" s="60">
        <v>155.0488</v>
      </c>
      <c r="H92" s="60">
        <v>1.08263</v>
      </c>
      <c r="I92" s="60">
        <v>3357.93</v>
      </c>
      <c r="J92" s="60">
        <v>3178.484</v>
      </c>
      <c r="K92" s="60">
        <v>0.946561</v>
      </c>
    </row>
    <row r="93">
      <c r="A93" s="60">
        <v>17.0</v>
      </c>
      <c r="B93" s="60">
        <v>0.8851</v>
      </c>
      <c r="C93" s="60">
        <v>0.885</v>
      </c>
      <c r="D93" s="60">
        <v>-1.0E-4</v>
      </c>
      <c r="E93" s="60">
        <v>-1.1E-4</v>
      </c>
      <c r="F93" s="60">
        <v>150.209</v>
      </c>
      <c r="G93" s="60">
        <v>151.6223</v>
      </c>
      <c r="H93" s="60">
        <v>1.009409</v>
      </c>
      <c r="I93" s="60">
        <v>3352.93</v>
      </c>
      <c r="J93" s="60">
        <v>3173.484</v>
      </c>
      <c r="K93" s="60">
        <v>0.946481</v>
      </c>
    </row>
    <row r="94">
      <c r="A94" s="60">
        <v>18.0</v>
      </c>
      <c r="B94" s="60">
        <v>0.9859</v>
      </c>
      <c r="C94" s="60">
        <v>0.989</v>
      </c>
      <c r="D94" s="60">
        <v>0.0031</v>
      </c>
      <c r="E94" s="60">
        <v>0.003144</v>
      </c>
      <c r="F94" s="60">
        <v>183.1488</v>
      </c>
      <c r="G94" s="60">
        <v>185.5861</v>
      </c>
      <c r="H94" s="60">
        <v>1.013308</v>
      </c>
      <c r="I94" s="60">
        <v>3120.034</v>
      </c>
      <c r="J94" s="60">
        <v>3171.984</v>
      </c>
      <c r="K94" s="60">
        <v>1.01665</v>
      </c>
    </row>
    <row r="95">
      <c r="A95" s="60">
        <v>19.0</v>
      </c>
      <c r="B95" s="60">
        <v>0.8454</v>
      </c>
      <c r="C95" s="60">
        <v>0.846</v>
      </c>
      <c r="D95" s="60">
        <v>6.0E-4</v>
      </c>
      <c r="E95" s="60">
        <v>7.1E-4</v>
      </c>
      <c r="F95" s="60">
        <v>97.98329</v>
      </c>
      <c r="G95" s="60">
        <v>96.31686</v>
      </c>
      <c r="H95" s="60">
        <v>0.982993</v>
      </c>
      <c r="I95" s="60">
        <v>3143.59</v>
      </c>
      <c r="J95" s="60">
        <v>3329.285</v>
      </c>
      <c r="K95" s="60">
        <v>1.059071</v>
      </c>
    </row>
    <row r="96">
      <c r="A96" s="60">
        <v>20.0</v>
      </c>
      <c r="B96" s="60">
        <v>0.99</v>
      </c>
      <c r="C96" s="60">
        <v>0.99</v>
      </c>
      <c r="D96" s="82">
        <v>-9.54E-9</v>
      </c>
      <c r="E96" s="82">
        <v>-9.63E-9</v>
      </c>
      <c r="F96" s="60">
        <v>179.7822</v>
      </c>
      <c r="G96" s="60">
        <v>183.723</v>
      </c>
      <c r="H96" s="60">
        <v>1.02192</v>
      </c>
      <c r="I96" s="60">
        <v>3148.809</v>
      </c>
      <c r="J96" s="60">
        <v>3143.355</v>
      </c>
      <c r="K96" s="60">
        <v>0.998268</v>
      </c>
    </row>
    <row r="97">
      <c r="A97" s="60">
        <v>21.0</v>
      </c>
      <c r="B97" s="60">
        <v>0.8309</v>
      </c>
      <c r="C97" s="60">
        <v>0.831</v>
      </c>
      <c r="D97" s="82">
        <v>1.0E-4</v>
      </c>
      <c r="E97" s="60">
        <v>1.2E-4</v>
      </c>
      <c r="F97" s="60">
        <v>111.9139</v>
      </c>
      <c r="G97" s="60">
        <v>113.3898</v>
      </c>
      <c r="H97" s="60">
        <v>1.013188</v>
      </c>
      <c r="I97" s="60">
        <v>3110.824</v>
      </c>
      <c r="J97" s="60">
        <v>3172.012</v>
      </c>
      <c r="K97" s="60">
        <v>1.019669</v>
      </c>
    </row>
    <row r="98">
      <c r="A98" s="60">
        <v>22.0</v>
      </c>
      <c r="B98" s="60">
        <v>0.9828</v>
      </c>
      <c r="C98" s="60">
        <v>0.97</v>
      </c>
      <c r="D98" s="60">
        <v>-0.0128</v>
      </c>
      <c r="E98" s="60">
        <v>-0.01302</v>
      </c>
      <c r="F98" s="60">
        <v>239.6446</v>
      </c>
      <c r="G98" s="60">
        <v>232.9859</v>
      </c>
      <c r="H98" s="60">
        <v>0.972214</v>
      </c>
      <c r="I98" s="60">
        <v>3143.895</v>
      </c>
      <c r="J98" s="60">
        <v>3140.105</v>
      </c>
      <c r="K98" s="60">
        <v>0.998795</v>
      </c>
    </row>
    <row r="99">
      <c r="A99" s="60">
        <v>23.0</v>
      </c>
      <c r="B99" s="60">
        <v>0.9909</v>
      </c>
      <c r="C99" s="60">
        <v>0.988</v>
      </c>
      <c r="D99" s="60">
        <v>-0.0029</v>
      </c>
      <c r="E99" s="60">
        <v>-0.00293</v>
      </c>
      <c r="F99" s="60">
        <v>184.1592</v>
      </c>
      <c r="G99" s="60">
        <v>182.9453</v>
      </c>
      <c r="H99" s="60">
        <v>0.993408</v>
      </c>
      <c r="I99" s="60">
        <v>3173.523</v>
      </c>
      <c r="J99" s="60">
        <v>3171.522</v>
      </c>
      <c r="K99" s="60">
        <v>0.999369</v>
      </c>
    </row>
    <row r="100">
      <c r="A100" s="60">
        <v>24.0</v>
      </c>
      <c r="B100" s="60">
        <v>0.9879</v>
      </c>
      <c r="C100" s="60">
        <v>0.987</v>
      </c>
      <c r="D100" s="60">
        <v>-9.0E-4</v>
      </c>
      <c r="E100" s="60">
        <v>-9.1E-4</v>
      </c>
      <c r="F100" s="60">
        <v>132.3269</v>
      </c>
      <c r="G100" s="60">
        <v>131.1369</v>
      </c>
      <c r="H100" s="60">
        <v>0.991007</v>
      </c>
      <c r="I100" s="60">
        <v>3358.613</v>
      </c>
      <c r="J100" s="60">
        <v>3173.845</v>
      </c>
      <c r="K100" s="60">
        <v>0.944987</v>
      </c>
    </row>
    <row r="101">
      <c r="A101" s="60">
        <v>25.0</v>
      </c>
      <c r="B101" s="60">
        <v>0.9779</v>
      </c>
      <c r="C101" s="60">
        <v>0.978</v>
      </c>
      <c r="D101" s="82">
        <v>1.0E-4</v>
      </c>
      <c r="E101" s="60">
        <v>1.02E-4</v>
      </c>
      <c r="F101" s="60">
        <v>270.1731</v>
      </c>
      <c r="G101" s="60">
        <v>267.3272</v>
      </c>
      <c r="H101" s="60">
        <v>0.989466</v>
      </c>
      <c r="I101" s="60">
        <v>3210.665</v>
      </c>
      <c r="J101" s="60">
        <v>3208.18</v>
      </c>
      <c r="K101" s="60">
        <v>0.999226</v>
      </c>
    </row>
    <row r="102">
      <c r="A102" s="60">
        <v>26.0</v>
      </c>
      <c r="B102" s="60">
        <v>0.9803</v>
      </c>
      <c r="C102" s="60">
        <v>0.985</v>
      </c>
      <c r="D102" s="60">
        <v>0.0047</v>
      </c>
      <c r="E102" s="60">
        <v>0.004794</v>
      </c>
      <c r="F102" s="60">
        <v>160.9524</v>
      </c>
      <c r="G102" s="60">
        <v>160.0507</v>
      </c>
      <c r="H102" s="60">
        <v>0.994398</v>
      </c>
      <c r="I102" s="60">
        <v>3147.367</v>
      </c>
      <c r="J102" s="60">
        <v>3150.367</v>
      </c>
      <c r="K102" s="60">
        <v>1.000953</v>
      </c>
    </row>
    <row r="103">
      <c r="A103" s="60">
        <v>27.0</v>
      </c>
      <c r="B103" s="60">
        <v>0.9802</v>
      </c>
      <c r="C103" s="60">
        <v>0.979</v>
      </c>
      <c r="D103" s="60">
        <v>-0.0012</v>
      </c>
      <c r="E103" s="60">
        <v>-0.00122</v>
      </c>
      <c r="F103" s="60">
        <v>208.9448</v>
      </c>
      <c r="G103" s="60">
        <v>217.2865</v>
      </c>
      <c r="H103" s="60">
        <v>1.039923</v>
      </c>
      <c r="I103" s="60">
        <v>3322.164</v>
      </c>
      <c r="J103" s="60">
        <v>3114.097</v>
      </c>
      <c r="K103" s="60">
        <v>0.93737</v>
      </c>
    </row>
    <row r="104">
      <c r="A104" s="60">
        <v>28.0</v>
      </c>
      <c r="B104" s="60">
        <v>0.9869</v>
      </c>
      <c r="C104" s="60">
        <v>0.989</v>
      </c>
      <c r="D104" s="60">
        <v>0.0021</v>
      </c>
      <c r="E104" s="60">
        <v>0.002128</v>
      </c>
      <c r="F104" s="60">
        <v>146.4586</v>
      </c>
      <c r="G104" s="60">
        <v>146.8952</v>
      </c>
      <c r="H104" s="60">
        <v>1.002981</v>
      </c>
      <c r="I104" s="60">
        <v>3144.942</v>
      </c>
      <c r="J104" s="60">
        <v>3205.003</v>
      </c>
      <c r="K104" s="60">
        <v>1.019098</v>
      </c>
    </row>
    <row r="105">
      <c r="A105" s="60">
        <v>29.0</v>
      </c>
      <c r="B105" s="60">
        <v>0.987</v>
      </c>
      <c r="C105" s="60">
        <v>0.99</v>
      </c>
      <c r="D105" s="60">
        <v>0.003</v>
      </c>
      <c r="E105" s="60">
        <v>0.00304</v>
      </c>
      <c r="F105" s="60">
        <v>126.1219</v>
      </c>
      <c r="G105" s="60">
        <v>128.7393</v>
      </c>
      <c r="H105" s="60">
        <v>1.020753</v>
      </c>
      <c r="I105" s="60">
        <v>3174.852</v>
      </c>
      <c r="J105" s="60">
        <v>3147.695</v>
      </c>
      <c r="K105" s="60">
        <v>0.991446</v>
      </c>
    </row>
    <row r="106">
      <c r="A106" s="60">
        <v>30.0</v>
      </c>
      <c r="B106" s="60">
        <v>0.9703</v>
      </c>
      <c r="C106" s="60">
        <v>0.971</v>
      </c>
      <c r="D106" s="60">
        <v>7.0E-4</v>
      </c>
      <c r="E106" s="60">
        <v>7.21E-4</v>
      </c>
      <c r="F106" s="60">
        <v>136.3121</v>
      </c>
      <c r="G106" s="60">
        <v>139.0363</v>
      </c>
      <c r="H106" s="60">
        <v>1.019985</v>
      </c>
      <c r="I106" s="60">
        <v>3359.129</v>
      </c>
      <c r="J106" s="60">
        <v>3144.483</v>
      </c>
      <c r="K106" s="60">
        <v>0.936101</v>
      </c>
    </row>
    <row r="107">
      <c r="A107" s="60">
        <v>31.0</v>
      </c>
      <c r="B107" s="60">
        <v>0.9259</v>
      </c>
      <c r="C107" s="60">
        <v>0.98</v>
      </c>
      <c r="D107" s="60">
        <v>0.0541</v>
      </c>
      <c r="E107" s="60">
        <v>0.05843</v>
      </c>
      <c r="F107" s="60">
        <v>69.49994</v>
      </c>
      <c r="G107" s="60">
        <v>69.81884</v>
      </c>
      <c r="H107" s="60">
        <v>1.004589</v>
      </c>
      <c r="I107" s="60">
        <v>3209.293</v>
      </c>
      <c r="J107" s="60">
        <v>3209.18</v>
      </c>
      <c r="K107" s="60">
        <v>0.999965</v>
      </c>
    </row>
    <row r="108">
      <c r="A108" s="60">
        <v>32.0</v>
      </c>
      <c r="B108" s="60">
        <v>0.9891</v>
      </c>
      <c r="C108" s="60">
        <v>0.99</v>
      </c>
      <c r="D108" s="60">
        <v>9.0E-4</v>
      </c>
      <c r="E108" s="60">
        <v>9.1E-4</v>
      </c>
      <c r="F108" s="60">
        <v>140.1484</v>
      </c>
      <c r="G108" s="60">
        <v>155.0848</v>
      </c>
      <c r="H108" s="60">
        <v>1.106576</v>
      </c>
      <c r="I108" s="60">
        <v>3144.605</v>
      </c>
      <c r="J108" s="60">
        <v>3146.105</v>
      </c>
      <c r="K108" s="60">
        <v>1.000477</v>
      </c>
    </row>
    <row r="109">
      <c r="A109" s="60">
        <v>33.0</v>
      </c>
      <c r="B109" s="60">
        <v>0.9873</v>
      </c>
      <c r="C109" s="60">
        <v>0.987</v>
      </c>
      <c r="D109" s="60">
        <v>-3.0E-4</v>
      </c>
      <c r="E109" s="60">
        <v>-3.0E-4</v>
      </c>
      <c r="F109" s="60">
        <v>124.2611</v>
      </c>
      <c r="G109" s="60">
        <v>124.7056</v>
      </c>
      <c r="H109" s="60">
        <v>1.003576</v>
      </c>
      <c r="I109" s="60">
        <v>3352.832</v>
      </c>
      <c r="J109" s="60">
        <v>3173.387</v>
      </c>
      <c r="K109" s="60">
        <v>0.946479</v>
      </c>
    </row>
    <row r="110">
      <c r="A110" s="60">
        <v>34.0</v>
      </c>
      <c r="B110" s="60">
        <v>0.8853</v>
      </c>
      <c r="C110" s="60">
        <v>0.886</v>
      </c>
      <c r="D110" s="60">
        <v>7.0E-4</v>
      </c>
      <c r="E110" s="60">
        <v>7.91E-4</v>
      </c>
      <c r="F110" s="60">
        <v>140.906</v>
      </c>
      <c r="G110" s="60">
        <v>142.5802</v>
      </c>
      <c r="H110" s="60">
        <v>1.011882</v>
      </c>
      <c r="I110" s="60">
        <v>3352.582</v>
      </c>
      <c r="J110" s="60">
        <v>3143.23</v>
      </c>
      <c r="K110" s="60">
        <v>0.937555</v>
      </c>
    </row>
    <row r="111">
      <c r="A111" s="60">
        <v>35.0</v>
      </c>
      <c r="B111" s="60">
        <v>0.9578</v>
      </c>
      <c r="C111" s="60">
        <v>0.97</v>
      </c>
      <c r="D111" s="60">
        <v>0.0122</v>
      </c>
      <c r="E111" s="60">
        <v>0.012738</v>
      </c>
      <c r="F111" s="60">
        <v>151.8829</v>
      </c>
      <c r="G111" s="60">
        <v>161.3602</v>
      </c>
      <c r="H111" s="60">
        <v>1.062399</v>
      </c>
      <c r="I111" s="60">
        <v>3382.988</v>
      </c>
      <c r="J111" s="60">
        <v>3203.355</v>
      </c>
      <c r="K111" s="60">
        <v>0.946901</v>
      </c>
    </row>
    <row r="112">
      <c r="A112" s="60">
        <v>36.0</v>
      </c>
      <c r="B112" s="60">
        <v>0.9881</v>
      </c>
      <c r="C112" s="60">
        <v>0.988</v>
      </c>
      <c r="D112" s="82">
        <v>-1.0E-4</v>
      </c>
      <c r="E112" s="60">
        <v>-1.0E-4</v>
      </c>
      <c r="F112" s="60">
        <v>140.5947</v>
      </c>
      <c r="G112" s="60">
        <v>151.4895</v>
      </c>
      <c r="H112" s="60">
        <v>1.077491</v>
      </c>
      <c r="I112" s="60">
        <v>3172.137</v>
      </c>
      <c r="J112" s="60">
        <v>3172.387</v>
      </c>
      <c r="K112" s="60">
        <v>1.000079</v>
      </c>
    </row>
    <row r="113">
      <c r="A113" s="60">
        <v>37.0</v>
      </c>
      <c r="B113" s="60">
        <v>0.9897</v>
      </c>
      <c r="C113" s="60">
        <v>0.988</v>
      </c>
      <c r="D113" s="60">
        <v>-0.0017</v>
      </c>
      <c r="E113" s="60">
        <v>-0.00172</v>
      </c>
      <c r="F113" s="60">
        <v>136.4303</v>
      </c>
      <c r="G113" s="60">
        <v>130.8028</v>
      </c>
      <c r="H113" s="60">
        <v>0.958752</v>
      </c>
      <c r="I113" s="60">
        <v>3202.543</v>
      </c>
      <c r="J113" s="60">
        <v>3172.137</v>
      </c>
      <c r="K113" s="60">
        <v>0.990506</v>
      </c>
    </row>
    <row r="114">
      <c r="A114" s="60">
        <v>38.0</v>
      </c>
      <c r="B114" s="60">
        <v>0.9785</v>
      </c>
      <c r="C114" s="60">
        <v>0.979</v>
      </c>
      <c r="D114" s="60">
        <v>5.0E-4</v>
      </c>
      <c r="E114" s="60">
        <v>5.11E-4</v>
      </c>
      <c r="F114" s="60">
        <v>153.7454</v>
      </c>
      <c r="G114" s="60">
        <v>154.1268</v>
      </c>
      <c r="H114" s="60">
        <v>1.002481</v>
      </c>
      <c r="I114" s="60">
        <v>3173.387</v>
      </c>
      <c r="J114" s="60">
        <v>3173.887</v>
      </c>
      <c r="K114" s="60">
        <v>1.000158</v>
      </c>
    </row>
    <row r="115">
      <c r="A115" s="60">
        <v>39.0</v>
      </c>
      <c r="B115" s="60">
        <v>0.977</v>
      </c>
      <c r="C115" s="60">
        <v>0.977</v>
      </c>
      <c r="D115" s="82">
        <v>1.91E-9</v>
      </c>
      <c r="E115" s="82">
        <v>1.95E-9</v>
      </c>
      <c r="F115" s="60">
        <v>120.8586</v>
      </c>
      <c r="G115" s="60">
        <v>123.1339</v>
      </c>
      <c r="H115" s="60">
        <v>1.018826</v>
      </c>
      <c r="I115" s="60">
        <v>3320.176</v>
      </c>
      <c r="J115" s="60">
        <v>3110.949</v>
      </c>
      <c r="K115" s="60">
        <v>0.936983</v>
      </c>
    </row>
    <row r="116">
      <c r="A116" s="60">
        <v>40.0</v>
      </c>
      <c r="B116" s="60">
        <v>0.9904</v>
      </c>
      <c r="C116" s="60">
        <v>0.991</v>
      </c>
      <c r="D116" s="60">
        <v>6.0E-4</v>
      </c>
      <c r="E116" s="60">
        <v>6.06E-4</v>
      </c>
      <c r="F116" s="60">
        <v>69.39812</v>
      </c>
      <c r="G116" s="60">
        <v>66.60304</v>
      </c>
      <c r="H116" s="60">
        <v>0.959724</v>
      </c>
      <c r="I116" s="60">
        <v>3142.98</v>
      </c>
      <c r="J116" s="60">
        <v>3171.271</v>
      </c>
      <c r="K116" s="60">
        <v>1.009001</v>
      </c>
    </row>
    <row r="117">
      <c r="A117" s="60">
        <v>41.0</v>
      </c>
      <c r="B117" s="60">
        <v>0.9887</v>
      </c>
      <c r="C117" s="60">
        <v>0.989</v>
      </c>
      <c r="D117" s="60">
        <v>3.0E-4</v>
      </c>
      <c r="E117" s="60">
        <v>3.03E-4</v>
      </c>
      <c r="F117" s="60">
        <v>104.3083</v>
      </c>
      <c r="G117" s="60">
        <v>100.1311</v>
      </c>
      <c r="H117" s="60">
        <v>0.959953</v>
      </c>
      <c r="I117" s="60">
        <v>3201.043</v>
      </c>
      <c r="J117" s="60">
        <v>3172.887</v>
      </c>
      <c r="K117" s="60">
        <v>0.991204</v>
      </c>
    </row>
    <row r="118">
      <c r="A118" s="60">
        <v>42.0</v>
      </c>
      <c r="B118" s="60">
        <v>0.9912</v>
      </c>
      <c r="C118" s="60">
        <v>0.989</v>
      </c>
      <c r="D118" s="60">
        <v>-0.0022</v>
      </c>
      <c r="E118" s="60">
        <v>-0.00222</v>
      </c>
      <c r="F118" s="60">
        <v>102.3918</v>
      </c>
      <c r="G118" s="60">
        <v>99.5443</v>
      </c>
      <c r="H118" s="60">
        <v>0.97219</v>
      </c>
      <c r="I118" s="60">
        <v>3172.137</v>
      </c>
      <c r="J118" s="60">
        <v>3148.605</v>
      </c>
      <c r="K118" s="60">
        <v>0.992582</v>
      </c>
    </row>
    <row r="119">
      <c r="A119" s="60">
        <v>43.0</v>
      </c>
      <c r="B119" s="60">
        <v>0.9887</v>
      </c>
      <c r="C119" s="60">
        <v>0.99</v>
      </c>
      <c r="D119" s="60">
        <v>0.0013</v>
      </c>
      <c r="E119" s="60">
        <v>0.001315</v>
      </c>
      <c r="F119" s="60">
        <v>133.377</v>
      </c>
      <c r="G119" s="60">
        <v>131.789</v>
      </c>
      <c r="H119" s="60">
        <v>0.988094</v>
      </c>
      <c r="I119" s="60">
        <v>3141.23</v>
      </c>
      <c r="J119" s="60">
        <v>3141.98</v>
      </c>
      <c r="K119" s="60">
        <v>1.000239</v>
      </c>
    </row>
    <row r="120">
      <c r="A120" s="60">
        <v>44.0</v>
      </c>
      <c r="B120" s="60">
        <v>0.9819</v>
      </c>
      <c r="C120" s="60">
        <v>0.986</v>
      </c>
      <c r="D120" s="60">
        <v>0.0041</v>
      </c>
      <c r="E120" s="60">
        <v>0.004176</v>
      </c>
      <c r="F120" s="60">
        <v>271.9821</v>
      </c>
      <c r="G120" s="60">
        <v>262.7492</v>
      </c>
      <c r="H120" s="60">
        <v>0.966054</v>
      </c>
      <c r="I120" s="60">
        <v>3173.928</v>
      </c>
      <c r="J120" s="60">
        <v>3174.149</v>
      </c>
      <c r="K120" s="60">
        <v>1.00007</v>
      </c>
    </row>
    <row r="121">
      <c r="A121" s="60">
        <v>45.0</v>
      </c>
      <c r="B121" s="60">
        <v>0.7997</v>
      </c>
      <c r="C121" s="60">
        <v>0.8</v>
      </c>
      <c r="D121" s="60">
        <v>3.0E-4</v>
      </c>
      <c r="E121" s="60">
        <v>3.75E-4</v>
      </c>
      <c r="F121" s="60">
        <v>170.9247</v>
      </c>
      <c r="G121" s="60">
        <v>170.6316</v>
      </c>
      <c r="H121" s="60">
        <v>0.998286</v>
      </c>
      <c r="I121" s="60">
        <v>3115.992</v>
      </c>
      <c r="J121" s="60">
        <v>3176.18</v>
      </c>
      <c r="K121" s="60">
        <v>1.019316</v>
      </c>
    </row>
    <row r="122">
      <c r="A122" s="60">
        <v>46.0</v>
      </c>
      <c r="B122" s="60">
        <v>0.8662</v>
      </c>
      <c r="C122" s="60">
        <v>0.866</v>
      </c>
      <c r="D122" s="60">
        <v>-2.0E-4</v>
      </c>
      <c r="E122" s="60">
        <v>-2.3E-4</v>
      </c>
      <c r="F122" s="60">
        <v>131.1345</v>
      </c>
      <c r="G122" s="60">
        <v>135.0033</v>
      </c>
      <c r="H122" s="60">
        <v>1.029503</v>
      </c>
      <c r="I122" s="60">
        <v>3279.518</v>
      </c>
      <c r="J122" s="60">
        <v>3143.773</v>
      </c>
      <c r="K122" s="60">
        <v>0.958608</v>
      </c>
    </row>
    <row r="123">
      <c r="A123" s="60">
        <v>47.0</v>
      </c>
      <c r="B123" s="60">
        <v>0.9855</v>
      </c>
      <c r="C123" s="60">
        <v>0.984</v>
      </c>
      <c r="D123" s="60">
        <v>-0.0015</v>
      </c>
      <c r="E123" s="60">
        <v>-0.00152</v>
      </c>
      <c r="F123" s="60">
        <v>364.4214</v>
      </c>
      <c r="G123" s="60">
        <v>371.8762</v>
      </c>
      <c r="H123" s="60">
        <v>1.020456</v>
      </c>
      <c r="I123" s="60">
        <v>3340.855</v>
      </c>
      <c r="J123" s="60">
        <v>3131.5</v>
      </c>
      <c r="K123" s="60">
        <v>0.937335</v>
      </c>
    </row>
    <row r="124">
      <c r="A124" s="60">
        <v>48.0</v>
      </c>
      <c r="B124" s="60">
        <v>0.985</v>
      </c>
      <c r="C124" s="60">
        <v>0.99</v>
      </c>
      <c r="D124" s="60">
        <v>0.005</v>
      </c>
      <c r="E124" s="60">
        <v>0.005076</v>
      </c>
      <c r="F124" s="60">
        <v>92.04777</v>
      </c>
      <c r="G124" s="60">
        <v>92.79522</v>
      </c>
      <c r="H124" s="60">
        <v>1.00812</v>
      </c>
      <c r="I124" s="60">
        <v>3233.379</v>
      </c>
      <c r="J124" s="60">
        <v>3199.547</v>
      </c>
      <c r="K124" s="60">
        <v>0.989537</v>
      </c>
    </row>
    <row r="125">
      <c r="A125" s="60">
        <v>49.0</v>
      </c>
      <c r="B125" s="60">
        <v>0.9715</v>
      </c>
      <c r="C125" s="60">
        <v>0.971</v>
      </c>
      <c r="D125" s="60">
        <v>-5.0E-4</v>
      </c>
      <c r="E125" s="60">
        <v>-5.1E-4</v>
      </c>
      <c r="F125" s="60">
        <v>588.299</v>
      </c>
      <c r="G125" s="60">
        <v>553.8564</v>
      </c>
      <c r="H125" s="60">
        <v>0.941454</v>
      </c>
      <c r="I125" s="60">
        <v>3619.626</v>
      </c>
      <c r="J125" s="60">
        <v>3440.098</v>
      </c>
      <c r="K125" s="60">
        <v>0.950402</v>
      </c>
    </row>
    <row r="126">
      <c r="A126" s="60">
        <v>50.0</v>
      </c>
      <c r="B126" s="60">
        <v>0.9784</v>
      </c>
      <c r="C126" s="60">
        <v>0.979</v>
      </c>
      <c r="D126" s="60">
        <v>6.0E-4</v>
      </c>
      <c r="E126" s="60">
        <v>6.13E-4</v>
      </c>
      <c r="F126" s="60">
        <v>541.141</v>
      </c>
      <c r="G126" s="60">
        <v>563.8741</v>
      </c>
      <c r="H126" s="60">
        <v>1.04201</v>
      </c>
      <c r="I126" s="60">
        <v>3439.158</v>
      </c>
      <c r="J126" s="60">
        <v>3259.156</v>
      </c>
      <c r="K126" s="60">
        <v>0.947661</v>
      </c>
    </row>
    <row r="127">
      <c r="A127" s="60">
        <v>51.0</v>
      </c>
      <c r="B127" s="60">
        <v>0.9654</v>
      </c>
      <c r="C127" s="60">
        <v>0.98</v>
      </c>
      <c r="D127" s="60">
        <v>0.0146</v>
      </c>
      <c r="E127" s="60">
        <v>0.015123</v>
      </c>
      <c r="F127" s="60">
        <v>132.638</v>
      </c>
      <c r="G127" s="60">
        <v>141.3923</v>
      </c>
      <c r="H127" s="60">
        <v>1.066002</v>
      </c>
      <c r="I127" s="60">
        <v>3251.545</v>
      </c>
      <c r="J127" s="60">
        <v>3219.214</v>
      </c>
      <c r="K127" s="60">
        <v>0.990057</v>
      </c>
    </row>
    <row r="128">
      <c r="A128" s="60">
        <v>52.0</v>
      </c>
      <c r="B128" s="60">
        <v>0.9825</v>
      </c>
      <c r="C128" s="60">
        <v>0.983</v>
      </c>
      <c r="D128" s="60">
        <v>5.0E-4</v>
      </c>
      <c r="E128" s="60">
        <v>5.09E-4</v>
      </c>
      <c r="F128" s="60">
        <v>158.2793</v>
      </c>
      <c r="G128" s="60">
        <v>134.4716</v>
      </c>
      <c r="H128" s="60">
        <v>0.849585</v>
      </c>
      <c r="I128" s="60">
        <v>3283.254</v>
      </c>
      <c r="J128" s="60">
        <v>3256.844</v>
      </c>
      <c r="K128" s="60">
        <v>0.991956</v>
      </c>
    </row>
    <row r="129">
      <c r="A129" s="60">
        <v>53.0</v>
      </c>
      <c r="B129" s="60">
        <v>0.9902</v>
      </c>
      <c r="C129" s="60">
        <v>0.99</v>
      </c>
      <c r="D129" s="60">
        <v>-2.0E-4</v>
      </c>
      <c r="E129" s="60">
        <v>-2.0E-4</v>
      </c>
      <c r="F129" s="60">
        <v>170.9893</v>
      </c>
      <c r="G129" s="60">
        <v>166.1705</v>
      </c>
      <c r="H129" s="60">
        <v>0.971818</v>
      </c>
      <c r="I129" s="60">
        <v>3251.996</v>
      </c>
      <c r="J129" s="60">
        <v>3251.246</v>
      </c>
      <c r="K129" s="60">
        <v>0.999769</v>
      </c>
    </row>
    <row r="130">
      <c r="A130" s="60">
        <v>54.0</v>
      </c>
      <c r="B130" s="60">
        <v>0.9896</v>
      </c>
      <c r="C130" s="60">
        <v>0.989</v>
      </c>
      <c r="D130" s="60">
        <v>-6.0E-4</v>
      </c>
      <c r="E130" s="60">
        <v>-6.1E-4</v>
      </c>
      <c r="F130" s="60">
        <v>203.1676</v>
      </c>
      <c r="G130" s="60">
        <v>201.9304</v>
      </c>
      <c r="H130" s="60">
        <v>0.993911</v>
      </c>
      <c r="I130" s="60">
        <v>3252.762</v>
      </c>
      <c r="J130" s="60">
        <v>3223.296</v>
      </c>
      <c r="K130" s="60">
        <v>0.990941</v>
      </c>
    </row>
    <row r="131">
      <c r="A131" s="60">
        <v>55.0</v>
      </c>
      <c r="B131" s="60">
        <v>0.8964</v>
      </c>
      <c r="C131" s="60">
        <v>0.897</v>
      </c>
      <c r="D131" s="60">
        <v>6.0E-4</v>
      </c>
      <c r="E131" s="60">
        <v>6.69E-4</v>
      </c>
      <c r="F131" s="60">
        <v>666.4972</v>
      </c>
      <c r="G131" s="60">
        <v>687.813</v>
      </c>
      <c r="H131" s="60">
        <v>1.031982</v>
      </c>
      <c r="I131" s="60">
        <v>3287.96</v>
      </c>
      <c r="J131" s="60">
        <v>3288.293</v>
      </c>
      <c r="K131" s="60">
        <v>1.000101</v>
      </c>
    </row>
    <row r="132">
      <c r="A132" s="60">
        <v>56.0</v>
      </c>
      <c r="B132" s="60">
        <v>0.9892</v>
      </c>
      <c r="C132" s="60">
        <v>0.987</v>
      </c>
      <c r="D132" s="60">
        <v>-0.0022</v>
      </c>
      <c r="E132" s="60">
        <v>-0.00222</v>
      </c>
      <c r="F132" s="60">
        <v>96.86116</v>
      </c>
      <c r="G132" s="60">
        <v>99.29145</v>
      </c>
      <c r="H132" s="60">
        <v>1.02509</v>
      </c>
      <c r="I132" s="60">
        <v>3286.293</v>
      </c>
      <c r="J132" s="60">
        <v>3288.043</v>
      </c>
      <c r="K132" s="60">
        <v>1.000533</v>
      </c>
    </row>
    <row r="133">
      <c r="A133" s="60">
        <v>57.0</v>
      </c>
      <c r="B133" s="60">
        <v>0.988</v>
      </c>
      <c r="C133" s="60">
        <v>0.989</v>
      </c>
      <c r="D133" s="60">
        <v>0.001</v>
      </c>
      <c r="E133" s="60">
        <v>0.001012</v>
      </c>
      <c r="F133" s="60">
        <v>320.3217</v>
      </c>
      <c r="G133" s="60">
        <v>283.5142</v>
      </c>
      <c r="H133" s="60">
        <v>0.885092</v>
      </c>
      <c r="I133" s="60">
        <v>3472.316</v>
      </c>
      <c r="J133" s="60">
        <v>3292.871</v>
      </c>
      <c r="K133" s="60">
        <v>0.948321</v>
      </c>
    </row>
    <row r="134">
      <c r="A134" s="60">
        <v>58.0</v>
      </c>
      <c r="B134" s="60">
        <v>0.9878</v>
      </c>
      <c r="C134" s="60">
        <v>0.988</v>
      </c>
      <c r="D134" s="60">
        <v>2.0E-4</v>
      </c>
      <c r="E134" s="60">
        <v>2.02E-4</v>
      </c>
      <c r="F134" s="60">
        <v>1115.928</v>
      </c>
      <c r="G134" s="60">
        <v>1120.802</v>
      </c>
      <c r="H134" s="60">
        <v>1.004368</v>
      </c>
      <c r="I134" s="60">
        <v>3260.306</v>
      </c>
      <c r="J134" s="60">
        <v>3250.728</v>
      </c>
      <c r="K134" s="60">
        <v>0.997062</v>
      </c>
    </row>
    <row r="135">
      <c r="A135" s="60">
        <v>59.0</v>
      </c>
      <c r="B135" s="60">
        <v>0.9213</v>
      </c>
      <c r="C135" s="60">
        <v>0.922</v>
      </c>
      <c r="D135" s="60">
        <v>7.0E-4</v>
      </c>
      <c r="E135" s="60">
        <v>7.6E-4</v>
      </c>
      <c r="F135" s="60">
        <v>544.6352</v>
      </c>
      <c r="G135" s="60">
        <v>541.4392</v>
      </c>
      <c r="H135" s="60">
        <v>0.994132</v>
      </c>
      <c r="I135" s="60">
        <v>3253.0</v>
      </c>
      <c r="J135" s="60">
        <v>3439.945</v>
      </c>
      <c r="K135" s="60">
        <v>1.057469</v>
      </c>
    </row>
    <row r="136">
      <c r="A136" s="60">
        <v>60.0</v>
      </c>
      <c r="B136" s="60">
        <v>0.9893</v>
      </c>
      <c r="C136" s="60">
        <v>0.988</v>
      </c>
      <c r="D136" s="60">
        <v>-0.0013</v>
      </c>
      <c r="E136" s="60">
        <v>-0.00131</v>
      </c>
      <c r="F136" s="60">
        <v>127.5713</v>
      </c>
      <c r="G136" s="60">
        <v>140.8483</v>
      </c>
      <c r="H136" s="60">
        <v>1.104075</v>
      </c>
      <c r="I136" s="60">
        <v>3224.719</v>
      </c>
      <c r="J136" s="60">
        <v>3282.906</v>
      </c>
      <c r="K136" s="60">
        <v>1.018044</v>
      </c>
    </row>
    <row r="137">
      <c r="A137" s="60">
        <v>61.0</v>
      </c>
      <c r="B137" s="60">
        <v>0.9766</v>
      </c>
      <c r="C137" s="60">
        <v>0.977</v>
      </c>
      <c r="D137" s="60">
        <v>4.0E-4</v>
      </c>
      <c r="E137" s="60">
        <v>4.1E-4</v>
      </c>
      <c r="F137" s="60">
        <v>356.5745</v>
      </c>
      <c r="G137" s="60">
        <v>363.3363</v>
      </c>
      <c r="H137" s="60">
        <v>1.018963</v>
      </c>
      <c r="I137" s="60">
        <v>3464.603</v>
      </c>
      <c r="J137" s="60">
        <v>3285.156</v>
      </c>
      <c r="K137" s="60">
        <v>0.948206</v>
      </c>
    </row>
    <row r="138">
      <c r="A138" s="60">
        <v>62.0</v>
      </c>
      <c r="B138" s="60">
        <v>0.9686</v>
      </c>
      <c r="C138" s="60">
        <v>0.972</v>
      </c>
      <c r="D138" s="60">
        <v>0.0034</v>
      </c>
      <c r="E138" s="60">
        <v>0.00351</v>
      </c>
      <c r="F138" s="60">
        <v>504.8617</v>
      </c>
      <c r="G138" s="60">
        <v>510.9453</v>
      </c>
      <c r="H138" s="60">
        <v>1.01205</v>
      </c>
      <c r="I138" s="60">
        <v>3254.762</v>
      </c>
      <c r="J138" s="60">
        <v>3224.98</v>
      </c>
      <c r="K138" s="60">
        <v>0.99085</v>
      </c>
    </row>
    <row r="139">
      <c r="A139" s="60">
        <v>63.0</v>
      </c>
      <c r="B139" s="60">
        <v>0.9894</v>
      </c>
      <c r="C139" s="60">
        <v>0.987</v>
      </c>
      <c r="D139" s="60">
        <v>-0.0024</v>
      </c>
      <c r="E139" s="60">
        <v>-0.00243</v>
      </c>
      <c r="F139" s="60">
        <v>161.2687</v>
      </c>
      <c r="G139" s="60">
        <v>168.951</v>
      </c>
      <c r="H139" s="60">
        <v>1.047636</v>
      </c>
      <c r="I139" s="60">
        <v>3282.84</v>
      </c>
      <c r="J139" s="60">
        <v>3283.563</v>
      </c>
      <c r="K139" s="60">
        <v>1.00022</v>
      </c>
    </row>
    <row r="140">
      <c r="A140" s="60">
        <v>64.0</v>
      </c>
      <c r="B140" s="60">
        <v>0.9862</v>
      </c>
      <c r="C140" s="60">
        <v>0.985</v>
      </c>
      <c r="D140" s="60">
        <v>-0.0012</v>
      </c>
      <c r="E140" s="60">
        <v>-0.00122</v>
      </c>
      <c r="F140" s="60">
        <v>82.31823</v>
      </c>
      <c r="G140" s="60">
        <v>85.4951</v>
      </c>
      <c r="H140" s="60">
        <v>1.038593</v>
      </c>
      <c r="I140" s="60">
        <v>3321.844</v>
      </c>
      <c r="J140" s="60">
        <v>3282.84</v>
      </c>
      <c r="K140" s="60">
        <v>0.988258</v>
      </c>
    </row>
    <row r="141">
      <c r="A141" s="60">
        <v>65.0</v>
      </c>
      <c r="B141" s="60">
        <v>0.9844</v>
      </c>
      <c r="C141" s="60">
        <v>0.987</v>
      </c>
      <c r="D141" s="60">
        <v>0.0026</v>
      </c>
      <c r="E141" s="60">
        <v>0.002641</v>
      </c>
      <c r="F141" s="60">
        <v>706.053</v>
      </c>
      <c r="G141" s="60">
        <v>711.1415</v>
      </c>
      <c r="H141" s="60">
        <v>1.007207</v>
      </c>
      <c r="I141" s="60">
        <v>3252.309</v>
      </c>
      <c r="J141" s="60">
        <v>3321.977</v>
      </c>
      <c r="K141" s="60">
        <v>1.021421</v>
      </c>
    </row>
    <row r="142">
      <c r="A142" s="60">
        <v>66.0</v>
      </c>
      <c r="B142" s="60">
        <v>0.9851</v>
      </c>
      <c r="C142" s="60">
        <v>0.985</v>
      </c>
      <c r="D142" s="82">
        <v>-1.0E-4</v>
      </c>
      <c r="E142" s="60">
        <v>-1.0E-4</v>
      </c>
      <c r="F142" s="60">
        <v>439.9475</v>
      </c>
      <c r="G142" s="60">
        <v>441.2294</v>
      </c>
      <c r="H142" s="60">
        <v>1.002914</v>
      </c>
      <c r="I142" s="60">
        <v>3273.68</v>
      </c>
      <c r="J142" s="60">
        <v>3254.539</v>
      </c>
      <c r="K142" s="60">
        <v>0.994153</v>
      </c>
    </row>
    <row r="143">
      <c r="A143" s="60">
        <v>67.0</v>
      </c>
      <c r="B143" s="60">
        <v>0.9873</v>
      </c>
      <c r="C143" s="60">
        <v>0.987</v>
      </c>
      <c r="D143" s="60">
        <v>-3.0E-4</v>
      </c>
      <c r="E143" s="60">
        <v>-3.0E-4</v>
      </c>
      <c r="F143" s="60">
        <v>74.56138</v>
      </c>
      <c r="G143" s="60">
        <v>79.00516</v>
      </c>
      <c r="H143" s="60">
        <v>1.059599</v>
      </c>
      <c r="I143" s="60">
        <v>3471.849</v>
      </c>
      <c r="J143" s="60">
        <v>3256.366</v>
      </c>
      <c r="K143" s="60">
        <v>0.937934</v>
      </c>
    </row>
    <row r="144">
      <c r="A144" s="60">
        <v>68.0</v>
      </c>
      <c r="B144" s="60">
        <v>0.9906</v>
      </c>
      <c r="C144" s="60">
        <v>0.988</v>
      </c>
      <c r="D144" s="60">
        <v>-0.0026</v>
      </c>
      <c r="E144" s="60">
        <v>-0.00262</v>
      </c>
      <c r="F144" s="60">
        <v>194.3333</v>
      </c>
      <c r="G144" s="60">
        <v>202.6531</v>
      </c>
      <c r="H144" s="60">
        <v>1.042812</v>
      </c>
      <c r="I144" s="60">
        <v>3284.695</v>
      </c>
      <c r="J144" s="60">
        <v>3285.93</v>
      </c>
      <c r="K144" s="60">
        <v>1.000376</v>
      </c>
    </row>
    <row r="145">
      <c r="A145" s="60">
        <v>69.0</v>
      </c>
      <c r="B145" s="60">
        <v>0.9916</v>
      </c>
      <c r="C145" s="60">
        <v>0.989</v>
      </c>
      <c r="D145" s="60">
        <v>-0.0026</v>
      </c>
      <c r="E145" s="60">
        <v>-0.00262</v>
      </c>
      <c r="F145" s="60">
        <v>70.06549</v>
      </c>
      <c r="G145" s="60">
        <v>72.78567</v>
      </c>
      <c r="H145" s="60">
        <v>1.038823</v>
      </c>
      <c r="I145" s="60">
        <v>3290.7</v>
      </c>
      <c r="J145" s="60">
        <v>3285.385</v>
      </c>
      <c r="K145" s="60">
        <v>0.998385</v>
      </c>
    </row>
    <row r="146">
      <c r="A146" s="60">
        <v>70.0</v>
      </c>
      <c r="B146" s="60">
        <v>0.9544</v>
      </c>
      <c r="C146" s="60">
        <v>0.955</v>
      </c>
      <c r="D146" s="60">
        <v>6.0E-4</v>
      </c>
      <c r="E146" s="60">
        <v>6.29E-4</v>
      </c>
      <c r="F146" s="60">
        <v>142.7529</v>
      </c>
      <c r="G146" s="60">
        <v>156.7192</v>
      </c>
      <c r="H146" s="60">
        <v>1.097835</v>
      </c>
      <c r="I146" s="60">
        <v>3470.168</v>
      </c>
      <c r="J146" s="60">
        <v>3290.723</v>
      </c>
      <c r="K146" s="60">
        <v>0.948289</v>
      </c>
    </row>
    <row r="147">
      <c r="A147" s="60">
        <v>71.0</v>
      </c>
      <c r="B147" s="60">
        <v>0.9866</v>
      </c>
      <c r="C147" s="60">
        <v>0.984</v>
      </c>
      <c r="D147" s="60">
        <v>-0.0026</v>
      </c>
      <c r="E147" s="60">
        <v>-0.00264</v>
      </c>
      <c r="F147" s="60">
        <v>699.4757</v>
      </c>
      <c r="G147" s="60">
        <v>688.4243</v>
      </c>
      <c r="H147" s="60">
        <v>0.984201</v>
      </c>
      <c r="I147" s="60">
        <v>3286.723</v>
      </c>
      <c r="J147" s="60">
        <v>3257.316</v>
      </c>
      <c r="K147" s="60">
        <v>0.991053</v>
      </c>
    </row>
    <row r="148">
      <c r="A148" s="60">
        <v>72.0</v>
      </c>
      <c r="B148" s="60">
        <v>0.9894</v>
      </c>
      <c r="C148" s="60">
        <v>0.989</v>
      </c>
      <c r="D148" s="60">
        <v>-4.0E-4</v>
      </c>
      <c r="E148" s="60">
        <v>-4.0E-4</v>
      </c>
      <c r="F148" s="60">
        <v>108.1785</v>
      </c>
      <c r="G148" s="60">
        <v>109.5323</v>
      </c>
      <c r="H148" s="60">
        <v>1.012515</v>
      </c>
      <c r="I148" s="60">
        <v>3223.785</v>
      </c>
      <c r="J148" s="60">
        <v>3286.723</v>
      </c>
      <c r="K148" s="60">
        <v>1.019523</v>
      </c>
    </row>
    <row r="149">
      <c r="A149" s="60">
        <v>73.0</v>
      </c>
      <c r="B149" s="60">
        <v>0.9839</v>
      </c>
      <c r="C149" s="60">
        <v>0.984</v>
      </c>
      <c r="D149" s="82">
        <v>1.0E-4</v>
      </c>
      <c r="E149" s="60">
        <v>1.02E-4</v>
      </c>
      <c r="F149" s="60">
        <v>459.0396</v>
      </c>
      <c r="G149" s="60">
        <v>406.4414</v>
      </c>
      <c r="H149" s="60">
        <v>0.885417</v>
      </c>
      <c r="I149" s="60">
        <v>3262.816</v>
      </c>
      <c r="J149" s="60">
        <v>3260.54</v>
      </c>
      <c r="K149" s="60">
        <v>0.999302</v>
      </c>
    </row>
    <row r="150">
      <c r="A150" s="60">
        <v>74.0</v>
      </c>
      <c r="B150" s="60">
        <v>0.9891</v>
      </c>
      <c r="C150" s="60">
        <v>0.987</v>
      </c>
      <c r="D150" s="60">
        <v>-0.0021</v>
      </c>
      <c r="E150" s="60">
        <v>-0.00212</v>
      </c>
      <c r="F150" s="60">
        <v>117.9404</v>
      </c>
      <c r="G150" s="60">
        <v>117.2645</v>
      </c>
      <c r="H150" s="60">
        <v>0.99427</v>
      </c>
      <c r="I150" s="60">
        <v>3286.973</v>
      </c>
      <c r="J150" s="60">
        <v>3259.066</v>
      </c>
      <c r="K150" s="60">
        <v>0.99151</v>
      </c>
    </row>
    <row r="151">
      <c r="A151" s="60">
        <v>75.0</v>
      </c>
      <c r="B151" s="60">
        <v>0.9839</v>
      </c>
      <c r="C151" s="60">
        <v>0.978</v>
      </c>
      <c r="D151" s="60">
        <v>-0.0059</v>
      </c>
      <c r="E151" s="60">
        <v>-0.006</v>
      </c>
      <c r="F151" s="60">
        <v>74.2604</v>
      </c>
      <c r="G151" s="60">
        <v>76.61232</v>
      </c>
      <c r="H151" s="60">
        <v>1.031671</v>
      </c>
      <c r="I151" s="60">
        <v>3468.668</v>
      </c>
      <c r="J151" s="60">
        <v>3259.086</v>
      </c>
      <c r="K151" s="60">
        <v>0.939579</v>
      </c>
    </row>
    <row r="152">
      <c r="A152" s="60">
        <v>76.0</v>
      </c>
      <c r="B152" s="60">
        <v>0.9885</v>
      </c>
      <c r="C152" s="60">
        <v>0.988</v>
      </c>
      <c r="D152" s="60">
        <v>-5.0E-4</v>
      </c>
      <c r="E152" s="60">
        <v>-5.1E-4</v>
      </c>
      <c r="F152" s="60">
        <v>176.6629</v>
      </c>
      <c r="G152" s="60">
        <v>172.2274</v>
      </c>
      <c r="H152" s="60">
        <v>0.974893</v>
      </c>
      <c r="I152" s="60">
        <v>3119.293</v>
      </c>
      <c r="J152" s="60">
        <v>3082.89</v>
      </c>
      <c r="K152" s="60">
        <v>0.98833</v>
      </c>
    </row>
    <row r="153">
      <c r="A153" s="60">
        <v>77.0</v>
      </c>
      <c r="B153" s="60">
        <v>0.9897</v>
      </c>
      <c r="C153" s="60">
        <v>0.988</v>
      </c>
      <c r="D153" s="60">
        <v>-0.0017</v>
      </c>
      <c r="E153" s="60">
        <v>-0.00172</v>
      </c>
      <c r="F153" s="60">
        <v>1140.858</v>
      </c>
      <c r="G153" s="60">
        <v>1141.855</v>
      </c>
      <c r="H153" s="60">
        <v>1.000874</v>
      </c>
      <c r="I153" s="60">
        <v>3338.69</v>
      </c>
      <c r="J153" s="60">
        <v>3157.249</v>
      </c>
      <c r="K153" s="60">
        <v>0.945655</v>
      </c>
    </row>
    <row r="154">
      <c r="A154" s="60">
        <v>78.0</v>
      </c>
      <c r="B154" s="60">
        <v>0.9882</v>
      </c>
      <c r="C154" s="60">
        <v>0.99</v>
      </c>
      <c r="D154" s="60">
        <v>0.0018</v>
      </c>
      <c r="E154" s="60">
        <v>0.001821</v>
      </c>
      <c r="F154" s="60">
        <v>165.1046</v>
      </c>
      <c r="G154" s="60">
        <v>176.8473</v>
      </c>
      <c r="H154" s="60">
        <v>1.071123</v>
      </c>
      <c r="I154" s="60">
        <v>3191.35</v>
      </c>
      <c r="J154" s="60">
        <v>3141.965</v>
      </c>
      <c r="K154" s="60">
        <v>0.984525</v>
      </c>
    </row>
    <row r="155">
      <c r="A155" s="60">
        <v>1.0</v>
      </c>
      <c r="B155" s="60">
        <v>0.6537</v>
      </c>
      <c r="C155" s="60">
        <v>0.643</v>
      </c>
      <c r="D155" s="60">
        <v>-0.0107</v>
      </c>
      <c r="E155" s="60">
        <v>-0.01637</v>
      </c>
      <c r="F155" s="60">
        <v>342.8843</v>
      </c>
      <c r="G155" s="60">
        <v>319.3207</v>
      </c>
      <c r="H155" s="60">
        <v>0.931278</v>
      </c>
      <c r="I155" s="60">
        <v>4452.315</v>
      </c>
      <c r="J155" s="60">
        <v>3749.121</v>
      </c>
      <c r="K155" s="60">
        <v>0.842061</v>
      </c>
    </row>
    <row r="156">
      <c r="A156" s="60">
        <v>2.0</v>
      </c>
      <c r="B156" s="60">
        <v>0.5656</v>
      </c>
      <c r="C156" s="60">
        <v>0.643</v>
      </c>
      <c r="D156" s="60">
        <v>0.0774</v>
      </c>
      <c r="E156" s="60">
        <v>0.136846</v>
      </c>
      <c r="F156" s="60">
        <v>236.45</v>
      </c>
      <c r="G156" s="60">
        <v>244.8921</v>
      </c>
      <c r="H156" s="60">
        <v>1.035703</v>
      </c>
      <c r="I156" s="60">
        <v>3749.781</v>
      </c>
      <c r="J156" s="60">
        <v>3753.789</v>
      </c>
      <c r="K156" s="60">
        <v>1.001069</v>
      </c>
    </row>
    <row r="157">
      <c r="A157" s="60">
        <v>3.0</v>
      </c>
      <c r="B157" s="60">
        <v>0.672</v>
      </c>
      <c r="C157" s="60">
        <v>0.672</v>
      </c>
      <c r="D157" s="82">
        <v>9.06E-9</v>
      </c>
      <c r="E157" s="82">
        <v>1.35E-8</v>
      </c>
      <c r="F157" s="60">
        <v>79.14879</v>
      </c>
      <c r="G157" s="60">
        <v>78.87825</v>
      </c>
      <c r="H157" s="60">
        <v>0.996582</v>
      </c>
      <c r="I157" s="60">
        <v>3623.911</v>
      </c>
      <c r="J157" s="60">
        <v>4329.159</v>
      </c>
      <c r="K157" s="60">
        <v>1.19461</v>
      </c>
    </row>
    <row r="158">
      <c r="A158" s="60">
        <v>4.0</v>
      </c>
      <c r="B158" s="60">
        <v>0.6023</v>
      </c>
      <c r="C158" s="60">
        <v>0.672</v>
      </c>
      <c r="D158" s="60">
        <v>0.0697</v>
      </c>
      <c r="E158" s="60">
        <v>0.115723</v>
      </c>
      <c r="F158" s="60">
        <v>228.0731</v>
      </c>
      <c r="G158" s="60">
        <v>244.0859</v>
      </c>
      <c r="H158" s="60">
        <v>1.070209</v>
      </c>
      <c r="I158" s="60">
        <v>4444.461</v>
      </c>
      <c r="J158" s="60">
        <v>3741.327</v>
      </c>
      <c r="K158" s="60">
        <v>0.841795</v>
      </c>
    </row>
    <row r="159">
      <c r="A159" s="60">
        <v>5.0</v>
      </c>
      <c r="B159" s="60">
        <v>0.6255</v>
      </c>
      <c r="C159" s="60">
        <v>0.632</v>
      </c>
      <c r="D159" s="60">
        <v>0.0065</v>
      </c>
      <c r="E159" s="60">
        <v>0.010392</v>
      </c>
      <c r="F159" s="60">
        <v>173.7336</v>
      </c>
      <c r="G159" s="60">
        <v>174.6004</v>
      </c>
      <c r="H159" s="60">
        <v>1.004989</v>
      </c>
      <c r="I159" s="60">
        <v>3632.238</v>
      </c>
      <c r="J159" s="60">
        <v>3741.167</v>
      </c>
      <c r="K159" s="60">
        <v>1.02999</v>
      </c>
    </row>
    <row r="160">
      <c r="A160" s="60">
        <v>6.0</v>
      </c>
      <c r="B160" s="60">
        <v>0.5595</v>
      </c>
      <c r="C160" s="60">
        <v>0.632</v>
      </c>
      <c r="D160" s="60">
        <v>0.0725</v>
      </c>
      <c r="E160" s="60">
        <v>0.12958</v>
      </c>
      <c r="F160" s="60">
        <v>271.1112</v>
      </c>
      <c r="G160" s="60">
        <v>269.0545</v>
      </c>
      <c r="H160" s="60">
        <v>0.992414</v>
      </c>
      <c r="I160" s="60">
        <v>3626.285</v>
      </c>
      <c r="J160" s="60">
        <v>3742.977</v>
      </c>
      <c r="K160" s="60">
        <v>1.032179</v>
      </c>
    </row>
    <row r="161">
      <c r="A161" s="60">
        <v>7.0</v>
      </c>
      <c r="B161" s="60">
        <v>0.6777</v>
      </c>
      <c r="C161" s="60">
        <v>0.664</v>
      </c>
      <c r="D161" s="60">
        <v>-0.0137</v>
      </c>
      <c r="E161" s="60">
        <v>-0.02022</v>
      </c>
      <c r="F161" s="60">
        <v>171.2958</v>
      </c>
      <c r="G161" s="60">
        <v>174.1214</v>
      </c>
      <c r="H161" s="60">
        <v>1.016496</v>
      </c>
      <c r="I161" s="60">
        <v>3629.854</v>
      </c>
      <c r="J161" s="60">
        <v>3624.35</v>
      </c>
      <c r="K161" s="60">
        <v>0.998484</v>
      </c>
    </row>
    <row r="162">
      <c r="A162" s="60">
        <v>8.0</v>
      </c>
      <c r="B162" s="60">
        <v>0.6779</v>
      </c>
      <c r="C162" s="60">
        <v>0.686</v>
      </c>
      <c r="D162" s="60">
        <v>0.0081</v>
      </c>
      <c r="E162" s="60">
        <v>0.011949</v>
      </c>
      <c r="F162" s="60">
        <v>176.3454</v>
      </c>
      <c r="G162" s="60">
        <v>173.5999</v>
      </c>
      <c r="H162" s="60">
        <v>0.984431</v>
      </c>
      <c r="I162" s="60">
        <v>3633.66</v>
      </c>
      <c r="J162" s="60">
        <v>3750.797</v>
      </c>
      <c r="K162" s="60">
        <v>1.032237</v>
      </c>
    </row>
    <row r="163">
      <c r="A163" s="60">
        <v>9.0</v>
      </c>
      <c r="B163" s="60">
        <v>0.675</v>
      </c>
      <c r="C163" s="60">
        <v>0.679</v>
      </c>
      <c r="D163" s="60">
        <v>0.004</v>
      </c>
      <c r="E163" s="60">
        <v>0.005926</v>
      </c>
      <c r="F163" s="60">
        <v>99.18865</v>
      </c>
      <c r="G163" s="60">
        <v>99.81345</v>
      </c>
      <c r="H163" s="60">
        <v>1.006299</v>
      </c>
      <c r="I163" s="60">
        <v>4336.004</v>
      </c>
      <c r="J163" s="60">
        <v>3632.871</v>
      </c>
      <c r="K163" s="60">
        <v>0.837839</v>
      </c>
    </row>
    <row r="164">
      <c r="A164" s="60">
        <v>10.0</v>
      </c>
      <c r="B164" s="60">
        <v>0.68</v>
      </c>
      <c r="C164" s="60">
        <v>0.658</v>
      </c>
      <c r="D164" s="60">
        <v>-0.022</v>
      </c>
      <c r="E164" s="60">
        <v>-0.03235</v>
      </c>
      <c r="F164" s="60">
        <v>172.8598</v>
      </c>
      <c r="G164" s="60">
        <v>171.1909</v>
      </c>
      <c r="H164" s="60">
        <v>0.990345</v>
      </c>
      <c r="I164" s="60">
        <v>3633.875</v>
      </c>
      <c r="J164" s="60">
        <v>3742.314</v>
      </c>
      <c r="K164" s="60">
        <v>1.029841</v>
      </c>
    </row>
    <row r="165">
      <c r="A165" s="60">
        <v>11.0</v>
      </c>
      <c r="B165" s="60">
        <v>0.6759</v>
      </c>
      <c r="C165" s="60">
        <v>0.69</v>
      </c>
      <c r="D165" s="60">
        <v>0.0141</v>
      </c>
      <c r="E165" s="60">
        <v>0.020861</v>
      </c>
      <c r="F165" s="60">
        <v>98.59392</v>
      </c>
      <c r="G165" s="60">
        <v>100.6058</v>
      </c>
      <c r="H165" s="60">
        <v>1.020405</v>
      </c>
      <c r="I165" s="60">
        <v>3643.391</v>
      </c>
      <c r="J165" s="60">
        <v>4348.023</v>
      </c>
      <c r="K165" s="60">
        <v>1.1934</v>
      </c>
    </row>
    <row r="166">
      <c r="A166" s="60">
        <v>12.0</v>
      </c>
      <c r="B166" s="60">
        <v>0.6715</v>
      </c>
      <c r="C166" s="60">
        <v>0.677</v>
      </c>
      <c r="D166" s="60">
        <v>0.0055</v>
      </c>
      <c r="E166" s="60">
        <v>0.008191</v>
      </c>
      <c r="F166" s="60">
        <v>121.7455</v>
      </c>
      <c r="G166" s="60">
        <v>118.1625</v>
      </c>
      <c r="H166" s="60">
        <v>0.97057</v>
      </c>
      <c r="I166" s="60">
        <v>3760.582</v>
      </c>
      <c r="J166" s="60">
        <v>4346.523</v>
      </c>
      <c r="K166" s="60">
        <v>1.155811</v>
      </c>
    </row>
    <row r="167">
      <c r="A167" s="60">
        <v>13.0</v>
      </c>
      <c r="B167" s="60">
        <v>0.6895</v>
      </c>
      <c r="C167" s="60">
        <v>0.671</v>
      </c>
      <c r="D167" s="60">
        <v>-0.0185</v>
      </c>
      <c r="E167" s="60">
        <v>-0.02683</v>
      </c>
      <c r="F167" s="60">
        <v>172.8417</v>
      </c>
      <c r="G167" s="60">
        <v>176.2835</v>
      </c>
      <c r="H167" s="60">
        <v>1.019913</v>
      </c>
      <c r="I167" s="60">
        <v>3770.54</v>
      </c>
      <c r="J167" s="60">
        <v>3647.141</v>
      </c>
      <c r="K167" s="60">
        <v>0.967273</v>
      </c>
    </row>
    <row r="168">
      <c r="A168" s="60">
        <v>14.0</v>
      </c>
      <c r="B168" s="60">
        <v>0.5441</v>
      </c>
      <c r="C168" s="60">
        <v>0.671</v>
      </c>
      <c r="D168" s="60">
        <v>0.1269</v>
      </c>
      <c r="E168" s="60">
        <v>0.233229</v>
      </c>
      <c r="F168" s="60">
        <v>79.5153</v>
      </c>
      <c r="G168" s="60">
        <v>84.64968</v>
      </c>
      <c r="H168" s="60">
        <v>1.064571</v>
      </c>
      <c r="I168" s="60">
        <v>3761.844</v>
      </c>
      <c r="J168" s="60">
        <v>3764.094</v>
      </c>
      <c r="K168" s="60">
        <v>1.000598</v>
      </c>
    </row>
    <row r="169">
      <c r="A169" s="60">
        <v>15.0</v>
      </c>
      <c r="B169" s="60">
        <v>0.3774</v>
      </c>
      <c r="C169" s="60">
        <v>0.671</v>
      </c>
      <c r="D169" s="60">
        <v>0.2936</v>
      </c>
      <c r="E169" s="60">
        <v>0.777954</v>
      </c>
      <c r="F169" s="60">
        <v>145.93</v>
      </c>
      <c r="G169" s="60">
        <v>147.758</v>
      </c>
      <c r="H169" s="60">
        <v>1.012526</v>
      </c>
      <c r="I169" s="60">
        <v>3762.594</v>
      </c>
      <c r="J169" s="60">
        <v>3881.285</v>
      </c>
      <c r="K169" s="60">
        <v>1.031545</v>
      </c>
    </row>
    <row r="170">
      <c r="A170" s="60">
        <v>16.0</v>
      </c>
      <c r="B170" s="60">
        <v>0.6841</v>
      </c>
      <c r="C170" s="60">
        <v>0.664</v>
      </c>
      <c r="D170" s="60">
        <v>-0.0201</v>
      </c>
      <c r="E170" s="60">
        <v>-0.02938</v>
      </c>
      <c r="F170" s="60">
        <v>115.9314</v>
      </c>
      <c r="G170" s="60">
        <v>123.4141</v>
      </c>
      <c r="H170" s="60">
        <v>1.064544</v>
      </c>
      <c r="I170" s="60">
        <v>4347.539</v>
      </c>
      <c r="J170" s="60">
        <v>3663.904</v>
      </c>
      <c r="K170" s="60">
        <v>0.842754</v>
      </c>
    </row>
    <row r="171">
      <c r="A171" s="60">
        <v>17.0</v>
      </c>
      <c r="B171" s="60">
        <v>0.694</v>
      </c>
      <c r="C171" s="60">
        <v>0.68</v>
      </c>
      <c r="D171" s="60">
        <v>-0.014</v>
      </c>
      <c r="E171" s="60">
        <v>-0.02017</v>
      </c>
      <c r="F171" s="60">
        <v>103.0698</v>
      </c>
      <c r="G171" s="60">
        <v>104.0563</v>
      </c>
      <c r="H171" s="60">
        <v>1.009571</v>
      </c>
      <c r="I171" s="60">
        <v>3644.156</v>
      </c>
      <c r="J171" s="60">
        <v>3769.097</v>
      </c>
      <c r="K171" s="60">
        <v>1.034285</v>
      </c>
    </row>
    <row r="172">
      <c r="A172" s="60">
        <v>18.0</v>
      </c>
      <c r="B172" s="60">
        <v>0.6885</v>
      </c>
      <c r="C172" s="60">
        <v>0.688</v>
      </c>
      <c r="D172" s="60">
        <v>-5.0E-4</v>
      </c>
      <c r="E172" s="60">
        <v>-7.3E-4</v>
      </c>
      <c r="F172" s="60">
        <v>98.81277</v>
      </c>
      <c r="G172" s="60">
        <v>98.17498</v>
      </c>
      <c r="H172" s="60">
        <v>0.993545</v>
      </c>
      <c r="I172" s="60">
        <v>4469.23</v>
      </c>
      <c r="J172" s="60">
        <v>3766.098</v>
      </c>
      <c r="K172" s="60">
        <v>0.842673</v>
      </c>
    </row>
    <row r="173">
      <c r="A173" s="60">
        <v>19.0</v>
      </c>
      <c r="B173" s="60">
        <v>0.6912</v>
      </c>
      <c r="C173" s="60">
        <v>0.646</v>
      </c>
      <c r="D173" s="60">
        <v>-0.0452</v>
      </c>
      <c r="E173" s="60">
        <v>-0.06539</v>
      </c>
      <c r="F173" s="60">
        <v>160.6749</v>
      </c>
      <c r="G173" s="60">
        <v>156.7143</v>
      </c>
      <c r="H173" s="60">
        <v>0.97535</v>
      </c>
      <c r="I173" s="60">
        <v>3642.406</v>
      </c>
      <c r="J173" s="60">
        <v>3644.156</v>
      </c>
      <c r="K173" s="60">
        <v>1.00048</v>
      </c>
    </row>
    <row r="174">
      <c r="A174" s="60">
        <v>20.0</v>
      </c>
      <c r="B174" s="60">
        <v>0.6456</v>
      </c>
      <c r="C174" s="60">
        <v>0.645</v>
      </c>
      <c r="D174" s="60">
        <v>-6.0E-4</v>
      </c>
      <c r="E174" s="60">
        <v>-9.3E-4</v>
      </c>
      <c r="F174" s="60">
        <v>68.84967</v>
      </c>
      <c r="G174" s="60">
        <v>70.95223</v>
      </c>
      <c r="H174" s="60">
        <v>1.030538</v>
      </c>
      <c r="I174" s="60">
        <v>4481.544</v>
      </c>
      <c r="J174" s="60">
        <v>3761.053</v>
      </c>
      <c r="K174" s="60">
        <v>0.839232</v>
      </c>
    </row>
    <row r="175">
      <c r="A175" s="60">
        <v>21.0</v>
      </c>
      <c r="B175" s="60">
        <v>0.5828</v>
      </c>
      <c r="C175" s="60">
        <v>0.645</v>
      </c>
      <c r="D175" s="60">
        <v>0.0622</v>
      </c>
      <c r="E175" s="60">
        <v>0.106726</v>
      </c>
      <c r="F175" s="60">
        <v>99.60975</v>
      </c>
      <c r="G175" s="60">
        <v>105.8241</v>
      </c>
      <c r="H175" s="60">
        <v>1.062387</v>
      </c>
      <c r="I175" s="60">
        <v>3778.429</v>
      </c>
      <c r="J175" s="60">
        <v>3658.906</v>
      </c>
      <c r="K175" s="60">
        <v>0.968367</v>
      </c>
    </row>
    <row r="176">
      <c r="A176" s="60">
        <v>22.0</v>
      </c>
      <c r="B176" s="60">
        <v>0.6325</v>
      </c>
      <c r="C176" s="60">
        <v>0.645</v>
      </c>
      <c r="D176" s="60">
        <v>0.0125</v>
      </c>
      <c r="E176" s="60">
        <v>0.019763</v>
      </c>
      <c r="F176" s="60">
        <v>70.50392</v>
      </c>
      <c r="G176" s="60">
        <v>69.58987</v>
      </c>
      <c r="H176" s="60">
        <v>0.987036</v>
      </c>
      <c r="I176" s="60">
        <v>4484.984</v>
      </c>
      <c r="J176" s="60">
        <v>3781.852</v>
      </c>
      <c r="K176" s="60">
        <v>0.843225</v>
      </c>
    </row>
    <row r="177">
      <c r="A177" s="60">
        <v>23.0</v>
      </c>
      <c r="B177" s="60">
        <v>0.4375</v>
      </c>
      <c r="C177" s="60">
        <v>0.645</v>
      </c>
      <c r="D177" s="60">
        <v>0.2075</v>
      </c>
      <c r="E177" s="60">
        <v>0.474286</v>
      </c>
      <c r="F177" s="60">
        <v>260.508</v>
      </c>
      <c r="G177" s="60">
        <v>258.3008</v>
      </c>
      <c r="H177" s="60">
        <v>0.991527</v>
      </c>
      <c r="I177" s="60">
        <v>4483.36</v>
      </c>
      <c r="J177" s="60">
        <v>3774.026</v>
      </c>
      <c r="K177" s="60">
        <v>0.841785</v>
      </c>
    </row>
    <row r="178">
      <c r="A178" s="60">
        <v>24.0</v>
      </c>
      <c r="B178" s="60">
        <v>0.6973</v>
      </c>
      <c r="C178" s="60">
        <v>0.694</v>
      </c>
      <c r="D178" s="60">
        <v>-0.0033</v>
      </c>
      <c r="E178" s="60">
        <v>-0.00473</v>
      </c>
      <c r="F178" s="60">
        <v>160.8202</v>
      </c>
      <c r="G178" s="60">
        <v>160.2264</v>
      </c>
      <c r="H178" s="60">
        <v>0.996307</v>
      </c>
      <c r="I178" s="60">
        <v>3656.414</v>
      </c>
      <c r="J178" s="60">
        <v>3657.914</v>
      </c>
      <c r="K178" s="60">
        <v>1.00041</v>
      </c>
    </row>
    <row r="179">
      <c r="A179" s="60">
        <v>25.0</v>
      </c>
      <c r="B179" s="60">
        <v>0.6856</v>
      </c>
      <c r="C179" s="60">
        <v>0.685</v>
      </c>
      <c r="D179" s="60">
        <v>-6.0E-4</v>
      </c>
      <c r="E179" s="60">
        <v>-8.8E-4</v>
      </c>
      <c r="F179" s="60">
        <v>244.7412</v>
      </c>
      <c r="G179" s="60">
        <v>232.2527</v>
      </c>
      <c r="H179" s="60">
        <v>0.948973</v>
      </c>
      <c r="I179" s="60">
        <v>3654.914</v>
      </c>
      <c r="J179" s="60">
        <v>4476.238</v>
      </c>
      <c r="K179" s="60">
        <v>1.224718</v>
      </c>
    </row>
    <row r="180">
      <c r="A180" s="60">
        <v>26.0</v>
      </c>
      <c r="B180" s="60">
        <v>0.4402</v>
      </c>
      <c r="C180" s="60">
        <v>0.685</v>
      </c>
      <c r="D180" s="60">
        <v>0.2448</v>
      </c>
      <c r="E180" s="60">
        <v>0.556111</v>
      </c>
      <c r="F180" s="60">
        <v>163.6557</v>
      </c>
      <c r="G180" s="60">
        <v>158.7572</v>
      </c>
      <c r="H180" s="60">
        <v>0.970068</v>
      </c>
      <c r="I180" s="60">
        <v>3694.319</v>
      </c>
      <c r="J180" s="60">
        <v>3772.105</v>
      </c>
      <c r="K180" s="60">
        <v>1.021056</v>
      </c>
    </row>
    <row r="181">
      <c r="A181" s="60">
        <v>27.0</v>
      </c>
      <c r="B181" s="60">
        <v>0.6481</v>
      </c>
      <c r="C181" s="60">
        <v>0.625</v>
      </c>
      <c r="D181" s="60">
        <v>-0.0231</v>
      </c>
      <c r="E181" s="60">
        <v>-0.03564</v>
      </c>
      <c r="F181" s="60">
        <v>80.73304</v>
      </c>
      <c r="G181" s="60">
        <v>85.93485</v>
      </c>
      <c r="H181" s="60">
        <v>1.064432</v>
      </c>
      <c r="I181" s="60">
        <v>3774.855</v>
      </c>
      <c r="J181" s="60">
        <v>4364.297</v>
      </c>
      <c r="K181" s="60">
        <v>1.156149</v>
      </c>
    </row>
    <row r="182">
      <c r="A182" s="60">
        <v>28.0</v>
      </c>
      <c r="B182" s="60">
        <v>0.6995</v>
      </c>
      <c r="C182" s="60">
        <v>0.703</v>
      </c>
      <c r="D182" s="60">
        <v>0.0035</v>
      </c>
      <c r="E182" s="60">
        <v>0.005004</v>
      </c>
      <c r="F182" s="60">
        <v>153.5341</v>
      </c>
      <c r="G182" s="60">
        <v>163.2518</v>
      </c>
      <c r="H182" s="60">
        <v>1.063294</v>
      </c>
      <c r="I182" s="60">
        <v>3778.399</v>
      </c>
      <c r="J182" s="60">
        <v>3658.926</v>
      </c>
      <c r="K182" s="60">
        <v>0.96838</v>
      </c>
    </row>
    <row r="183">
      <c r="A183" s="60">
        <v>29.0</v>
      </c>
      <c r="B183" s="60">
        <v>0.6819</v>
      </c>
      <c r="C183" s="60">
        <v>0.693</v>
      </c>
      <c r="D183" s="60">
        <v>0.0111</v>
      </c>
      <c r="E183" s="60">
        <v>0.016278</v>
      </c>
      <c r="F183" s="60">
        <v>99.35168</v>
      </c>
      <c r="G183" s="60">
        <v>98.73633</v>
      </c>
      <c r="H183" s="60">
        <v>0.993806</v>
      </c>
      <c r="I183" s="60">
        <v>4485.516</v>
      </c>
      <c r="J183" s="60">
        <v>3782.375</v>
      </c>
      <c r="K183" s="60">
        <v>0.843242</v>
      </c>
    </row>
    <row r="184">
      <c r="A184" s="60">
        <v>30.0</v>
      </c>
      <c r="B184" s="60">
        <v>0.6867</v>
      </c>
      <c r="C184" s="60">
        <v>0.625</v>
      </c>
      <c r="D184" s="60">
        <v>-0.0617</v>
      </c>
      <c r="E184" s="60">
        <v>-0.08985</v>
      </c>
      <c r="F184" s="60">
        <v>119.3557</v>
      </c>
      <c r="G184" s="60">
        <v>118.7519</v>
      </c>
      <c r="H184" s="60">
        <v>0.994941</v>
      </c>
      <c r="I184" s="60">
        <v>4366.074</v>
      </c>
      <c r="J184" s="60">
        <v>3662.941</v>
      </c>
      <c r="K184" s="60">
        <v>0.838955</v>
      </c>
    </row>
    <row r="185">
      <c r="A185" s="60">
        <v>31.0</v>
      </c>
      <c r="B185" s="60">
        <v>0.6321</v>
      </c>
      <c r="C185" s="60">
        <v>0.675</v>
      </c>
      <c r="D185" s="60">
        <v>0.0429</v>
      </c>
      <c r="E185" s="60">
        <v>0.067869</v>
      </c>
      <c r="F185" s="60">
        <v>115.3725</v>
      </c>
      <c r="G185" s="60">
        <v>118.3798</v>
      </c>
      <c r="H185" s="60">
        <v>1.026066</v>
      </c>
      <c r="I185" s="60">
        <v>3659.434</v>
      </c>
      <c r="J185" s="60">
        <v>3660.934</v>
      </c>
      <c r="K185" s="60">
        <v>1.00041</v>
      </c>
    </row>
    <row r="186">
      <c r="A186" s="60">
        <v>32.0</v>
      </c>
      <c r="B186" s="60">
        <v>0.6806</v>
      </c>
      <c r="C186" s="60">
        <v>0.685</v>
      </c>
      <c r="D186" s="60">
        <v>0.0044</v>
      </c>
      <c r="E186" s="60">
        <v>0.006465</v>
      </c>
      <c r="F186" s="60">
        <v>96.99706</v>
      </c>
      <c r="G186" s="60">
        <v>105.4467</v>
      </c>
      <c r="H186" s="60">
        <v>1.087113</v>
      </c>
      <c r="I186" s="60">
        <v>4478.789</v>
      </c>
      <c r="J186" s="60">
        <v>3775.656</v>
      </c>
      <c r="K186" s="60">
        <v>0.843008</v>
      </c>
    </row>
    <row r="187">
      <c r="A187" s="60">
        <v>33.0</v>
      </c>
      <c r="B187" s="60">
        <v>0.6126</v>
      </c>
      <c r="C187" s="60">
        <v>0.685</v>
      </c>
      <c r="D187" s="60">
        <v>0.0724</v>
      </c>
      <c r="E187" s="60">
        <v>0.118185</v>
      </c>
      <c r="F187" s="60">
        <v>74.83333</v>
      </c>
      <c r="G187" s="60">
        <v>76.42395</v>
      </c>
      <c r="H187" s="60">
        <v>1.021255</v>
      </c>
      <c r="I187" s="60">
        <v>3777.396</v>
      </c>
      <c r="J187" s="60">
        <v>4017.391</v>
      </c>
      <c r="K187" s="60">
        <v>1.063534</v>
      </c>
    </row>
    <row r="188">
      <c r="A188" s="60">
        <v>34.0</v>
      </c>
      <c r="B188" s="60">
        <v>0.6724</v>
      </c>
      <c r="C188" s="60">
        <v>0.668</v>
      </c>
      <c r="D188" s="60">
        <v>-0.0044</v>
      </c>
      <c r="E188" s="60">
        <v>-0.00654</v>
      </c>
      <c r="F188" s="60">
        <v>137.3428</v>
      </c>
      <c r="G188" s="60">
        <v>139.3004</v>
      </c>
      <c r="H188" s="60">
        <v>1.014253</v>
      </c>
      <c r="I188" s="60">
        <v>4360.598</v>
      </c>
      <c r="J188" s="60">
        <v>3692.735</v>
      </c>
      <c r="K188" s="60">
        <v>0.846841</v>
      </c>
    </row>
    <row r="189">
      <c r="A189" s="60">
        <v>35.0</v>
      </c>
      <c r="B189" s="60">
        <v>0.6762</v>
      </c>
      <c r="C189" s="60">
        <v>0.692</v>
      </c>
      <c r="D189" s="60">
        <v>0.0158</v>
      </c>
      <c r="E189" s="60">
        <v>0.023366</v>
      </c>
      <c r="F189" s="60">
        <v>102.613</v>
      </c>
      <c r="G189" s="60">
        <v>102.2718</v>
      </c>
      <c r="H189" s="60">
        <v>0.996674</v>
      </c>
      <c r="I189" s="60">
        <v>3657.418</v>
      </c>
      <c r="J189" s="60">
        <v>3775.406</v>
      </c>
      <c r="K189" s="60">
        <v>1.03226</v>
      </c>
    </row>
    <row r="190">
      <c r="A190" s="60">
        <v>1.0</v>
      </c>
      <c r="B190" s="60">
        <v>0.8738</v>
      </c>
      <c r="C190" s="60">
        <v>0.856</v>
      </c>
      <c r="D190" s="60">
        <v>-0.0178</v>
      </c>
      <c r="E190" s="60">
        <v>-0.02037</v>
      </c>
      <c r="F190" s="60">
        <v>1951.874</v>
      </c>
      <c r="G190" s="60">
        <v>1984.368</v>
      </c>
      <c r="H190" s="60">
        <v>1.016648</v>
      </c>
      <c r="I190" s="60">
        <v>2260.383</v>
      </c>
      <c r="J190" s="60">
        <v>2347.84</v>
      </c>
      <c r="K190" s="60">
        <v>1.038691</v>
      </c>
    </row>
    <row r="191">
      <c r="A191" s="60">
        <v>2.0</v>
      </c>
      <c r="B191" s="60">
        <v>0.83144</v>
      </c>
      <c r="C191" s="60">
        <v>0.833</v>
      </c>
      <c r="D191" s="60">
        <v>0.00156</v>
      </c>
      <c r="E191" s="60">
        <v>0.001876</v>
      </c>
      <c r="F191" s="60">
        <v>2022.073</v>
      </c>
      <c r="G191" s="60">
        <v>2036.585</v>
      </c>
      <c r="H191" s="60">
        <v>1.007177</v>
      </c>
      <c r="I191" s="60">
        <v>2191.922</v>
      </c>
      <c r="J191" s="60">
        <v>2088.603</v>
      </c>
      <c r="K191" s="60">
        <v>0.952864</v>
      </c>
    </row>
    <row r="192">
      <c r="A192" s="60">
        <v>3.0</v>
      </c>
      <c r="B192" s="60">
        <v>0.86872</v>
      </c>
      <c r="C192" s="60">
        <v>0.86</v>
      </c>
      <c r="D192" s="60">
        <v>-0.00872</v>
      </c>
      <c r="E192" s="60">
        <v>-0.01004</v>
      </c>
      <c r="F192" s="60">
        <v>2035.083</v>
      </c>
      <c r="G192" s="60">
        <v>2050.141</v>
      </c>
      <c r="H192" s="60">
        <v>1.007399</v>
      </c>
      <c r="I192" s="60">
        <v>2238.829</v>
      </c>
      <c r="J192" s="60">
        <v>2260.66</v>
      </c>
      <c r="K192" s="60">
        <v>1.009751</v>
      </c>
    </row>
    <row r="193">
      <c r="A193" s="60">
        <v>4.0</v>
      </c>
      <c r="B193" s="60">
        <v>0.8752</v>
      </c>
      <c r="C193" s="60">
        <v>0.872</v>
      </c>
      <c r="D193" s="60">
        <v>-0.0032</v>
      </c>
      <c r="E193" s="60">
        <v>-0.00366</v>
      </c>
      <c r="F193" s="60">
        <v>2021.869</v>
      </c>
      <c r="G193" s="60">
        <v>2059.315</v>
      </c>
      <c r="H193" s="60">
        <v>1.01852</v>
      </c>
      <c r="I193" s="60">
        <v>2260.224</v>
      </c>
      <c r="J193" s="60">
        <v>2343.19</v>
      </c>
      <c r="K193" s="60">
        <v>1.036707</v>
      </c>
    </row>
    <row r="194">
      <c r="A194" s="60">
        <v>5.0</v>
      </c>
      <c r="B194" s="60">
        <v>0.88732</v>
      </c>
      <c r="C194" s="60">
        <v>0.888</v>
      </c>
      <c r="D194" s="60">
        <v>6.8E-4</v>
      </c>
      <c r="E194" s="60">
        <v>7.66E-4</v>
      </c>
      <c r="F194" s="60">
        <v>2084.043</v>
      </c>
      <c r="G194" s="60">
        <v>2104.758</v>
      </c>
      <c r="H194" s="60">
        <v>1.00994</v>
      </c>
      <c r="I194" s="60">
        <v>2285.48</v>
      </c>
      <c r="J194" s="60">
        <v>2316.483</v>
      </c>
      <c r="K194" s="60">
        <v>1.013565</v>
      </c>
    </row>
    <row r="195">
      <c r="A195" s="60">
        <v>6.0</v>
      </c>
      <c r="B195" s="60">
        <v>0.86792</v>
      </c>
      <c r="C195" s="60">
        <v>0.867</v>
      </c>
      <c r="D195" s="60">
        <v>-9.2E-4</v>
      </c>
      <c r="E195" s="60">
        <v>-0.00106</v>
      </c>
      <c r="F195" s="60">
        <v>2210.397</v>
      </c>
      <c r="G195" s="60">
        <v>2107.841</v>
      </c>
      <c r="H195" s="60">
        <v>0.953603</v>
      </c>
      <c r="I195" s="60">
        <v>2272.625</v>
      </c>
      <c r="J195" s="60">
        <v>2362.691</v>
      </c>
      <c r="K195" s="60">
        <v>1.039631</v>
      </c>
    </row>
    <row r="196">
      <c r="A196" s="60">
        <v>7.0</v>
      </c>
      <c r="B196" s="60">
        <v>0.73772</v>
      </c>
      <c r="C196" s="60">
        <v>0.738</v>
      </c>
      <c r="D196" s="60">
        <v>2.8E-4</v>
      </c>
      <c r="E196" s="60">
        <v>3.8E-4</v>
      </c>
      <c r="F196" s="60">
        <v>1549.802</v>
      </c>
      <c r="G196" s="60">
        <v>1570.354</v>
      </c>
      <c r="H196" s="60">
        <v>1.013261</v>
      </c>
      <c r="I196" s="60">
        <v>2272.402</v>
      </c>
      <c r="J196" s="60">
        <v>2359.533</v>
      </c>
      <c r="K196" s="60">
        <v>1.038343</v>
      </c>
    </row>
    <row r="197">
      <c r="A197" s="60">
        <v>8.0</v>
      </c>
      <c r="B197" s="60">
        <v>0.74568</v>
      </c>
      <c r="C197" s="60">
        <v>0.746</v>
      </c>
      <c r="D197" s="60">
        <v>3.2E-4</v>
      </c>
      <c r="E197" s="60">
        <v>4.29E-4</v>
      </c>
      <c r="F197" s="60">
        <v>1055.2</v>
      </c>
      <c r="G197" s="60">
        <v>1097.906</v>
      </c>
      <c r="H197" s="60">
        <v>1.040472</v>
      </c>
      <c r="I197" s="60">
        <v>2257.805</v>
      </c>
      <c r="J197" s="60">
        <v>2344.644</v>
      </c>
      <c r="K197" s="60">
        <v>1.038462</v>
      </c>
    </row>
    <row r="198">
      <c r="A198" s="60">
        <v>9.0</v>
      </c>
      <c r="B198" s="60">
        <v>0.85528</v>
      </c>
      <c r="C198" s="60">
        <v>0.859</v>
      </c>
      <c r="D198" s="60">
        <v>0.00372</v>
      </c>
      <c r="E198" s="60">
        <v>0.004349</v>
      </c>
      <c r="F198" s="60">
        <v>994.9354</v>
      </c>
      <c r="G198" s="60">
        <v>1012.926</v>
      </c>
      <c r="H198" s="60">
        <v>1.018082</v>
      </c>
      <c r="I198" s="60">
        <v>2240.48</v>
      </c>
      <c r="J198" s="60">
        <v>2273.934</v>
      </c>
      <c r="K198" s="60">
        <v>1.014931</v>
      </c>
    </row>
    <row r="199">
      <c r="A199" s="60">
        <v>10.0</v>
      </c>
      <c r="B199" s="60">
        <v>0.82504</v>
      </c>
      <c r="C199" s="60">
        <v>0.824</v>
      </c>
      <c r="D199" s="60">
        <v>-0.00104</v>
      </c>
      <c r="E199" s="60">
        <v>-0.00126</v>
      </c>
      <c r="F199" s="60">
        <v>2040.24</v>
      </c>
      <c r="G199" s="60">
        <v>2066.868</v>
      </c>
      <c r="H199" s="60">
        <v>1.013051</v>
      </c>
      <c r="I199" s="60">
        <v>2235.98</v>
      </c>
      <c r="J199" s="60">
        <v>2270.602</v>
      </c>
      <c r="K199" s="60">
        <v>1.015484</v>
      </c>
    </row>
    <row r="200">
      <c r="A200" s="60">
        <v>11.0</v>
      </c>
      <c r="B200" s="60">
        <v>0.87432</v>
      </c>
      <c r="C200" s="60">
        <v>0.867</v>
      </c>
      <c r="D200" s="60">
        <v>-0.00732</v>
      </c>
      <c r="E200" s="60">
        <v>-0.00837</v>
      </c>
      <c r="F200" s="60">
        <v>1992.495</v>
      </c>
      <c r="G200" s="60">
        <v>2037.827</v>
      </c>
      <c r="H200" s="60">
        <v>1.022751</v>
      </c>
      <c r="I200" s="60">
        <v>2205.855</v>
      </c>
      <c r="J200" s="60">
        <v>2315.842</v>
      </c>
      <c r="K200" s="60">
        <v>1.049861</v>
      </c>
    </row>
    <row r="201">
      <c r="A201" s="60">
        <v>12.0</v>
      </c>
      <c r="B201" s="60">
        <v>0.8836</v>
      </c>
      <c r="C201" s="60">
        <v>0.889</v>
      </c>
      <c r="D201" s="60">
        <v>0.0054</v>
      </c>
      <c r="E201" s="60">
        <v>0.006111</v>
      </c>
      <c r="F201" s="60">
        <v>1912.427</v>
      </c>
      <c r="G201" s="60">
        <v>1932.25</v>
      </c>
      <c r="H201" s="60">
        <v>1.010365</v>
      </c>
      <c r="I201" s="60">
        <v>2093.07</v>
      </c>
      <c r="J201" s="60">
        <v>2180.197</v>
      </c>
      <c r="K201" s="60">
        <v>1.041626</v>
      </c>
    </row>
    <row r="202">
      <c r="A202" s="60">
        <v>13.0</v>
      </c>
      <c r="B202" s="60">
        <v>0.86472</v>
      </c>
      <c r="C202" s="60">
        <v>0.872</v>
      </c>
      <c r="D202" s="60">
        <v>0.00728</v>
      </c>
      <c r="E202" s="60">
        <v>0.008419</v>
      </c>
      <c r="F202" s="60">
        <v>1904.568</v>
      </c>
      <c r="G202" s="60">
        <v>1919.565</v>
      </c>
      <c r="H202" s="60">
        <v>1.007874</v>
      </c>
      <c r="I202" s="60">
        <v>2099.383</v>
      </c>
      <c r="J202" s="60">
        <v>2187.633</v>
      </c>
      <c r="K202" s="60">
        <v>1.042036</v>
      </c>
    </row>
    <row r="203">
      <c r="A203" s="60">
        <v>1.0</v>
      </c>
      <c r="B203" s="60">
        <v>0.371327</v>
      </c>
      <c r="C203" s="60">
        <v>0.872</v>
      </c>
      <c r="D203" s="60">
        <v>0.500673</v>
      </c>
      <c r="E203" s="60">
        <v>1.348336</v>
      </c>
      <c r="F203" s="60">
        <v>1466.05</v>
      </c>
      <c r="G203" s="60">
        <v>1510.322</v>
      </c>
      <c r="H203" s="60">
        <v>1.030198</v>
      </c>
      <c r="I203" s="60">
        <v>1912.029</v>
      </c>
      <c r="J203" s="60">
        <v>1927.076</v>
      </c>
      <c r="K203" s="60">
        <v>1.00787</v>
      </c>
    </row>
    <row r="204">
      <c r="A204" s="60">
        <v>2.0</v>
      </c>
      <c r="B204" s="60">
        <v>0.361532</v>
      </c>
      <c r="C204" s="60">
        <v>0.872</v>
      </c>
      <c r="D204" s="60">
        <v>0.510468</v>
      </c>
      <c r="E204" s="60">
        <v>1.411961</v>
      </c>
      <c r="F204" s="60">
        <v>1400.591</v>
      </c>
      <c r="G204" s="60">
        <v>1471.969</v>
      </c>
      <c r="H204" s="60">
        <v>1.050963</v>
      </c>
      <c r="I204" s="60">
        <v>1901.375</v>
      </c>
      <c r="J204" s="60">
        <v>1930.528</v>
      </c>
      <c r="K204" s="60">
        <v>1.015332</v>
      </c>
    </row>
    <row r="205">
      <c r="A205" s="60">
        <v>3.0</v>
      </c>
      <c r="B205" s="60">
        <v>0.361977</v>
      </c>
      <c r="C205" s="60">
        <v>0.872</v>
      </c>
      <c r="D205" s="60">
        <v>0.510023</v>
      </c>
      <c r="E205" s="60">
        <v>1.408994</v>
      </c>
      <c r="F205" s="60">
        <v>1373.892</v>
      </c>
      <c r="G205" s="60">
        <v>1425.193</v>
      </c>
      <c r="H205" s="60">
        <v>1.03734</v>
      </c>
      <c r="I205" s="60">
        <v>1920.263</v>
      </c>
      <c r="J205" s="60">
        <v>1930.461</v>
      </c>
      <c r="K205" s="60">
        <v>1.005311</v>
      </c>
    </row>
    <row r="206">
      <c r="A206" s="60">
        <v>4.0</v>
      </c>
      <c r="B206" s="60">
        <v>0.373998</v>
      </c>
      <c r="C206" s="60">
        <v>0.872</v>
      </c>
      <c r="D206" s="60">
        <v>0.498002</v>
      </c>
      <c r="E206" s="60">
        <v>1.331562</v>
      </c>
      <c r="F206" s="60">
        <v>1386.896</v>
      </c>
      <c r="G206" s="60">
        <v>1415.356</v>
      </c>
      <c r="H206" s="60">
        <v>1.02052</v>
      </c>
      <c r="I206" s="60">
        <v>1881.371</v>
      </c>
      <c r="J206" s="60">
        <v>1958.513</v>
      </c>
      <c r="K206" s="60">
        <v>1.041003</v>
      </c>
    </row>
    <row r="207">
      <c r="A207" s="60">
        <v>5.0</v>
      </c>
      <c r="B207" s="60">
        <v>0.619323</v>
      </c>
      <c r="C207" s="60">
        <v>0.613</v>
      </c>
      <c r="D207" s="60">
        <v>-0.00632</v>
      </c>
      <c r="E207" s="60">
        <v>-0.01021</v>
      </c>
      <c r="F207" s="60">
        <v>921.435</v>
      </c>
      <c r="G207" s="60">
        <v>951.0515</v>
      </c>
      <c r="H207" s="60">
        <v>1.032142</v>
      </c>
      <c r="I207" s="60">
        <v>2517.41</v>
      </c>
      <c r="J207" s="60">
        <v>2564.148</v>
      </c>
      <c r="K207" s="60">
        <v>1.018566</v>
      </c>
    </row>
    <row r="208">
      <c r="A208" s="60">
        <v>6.0</v>
      </c>
      <c r="B208" s="60">
        <v>0.361977</v>
      </c>
      <c r="C208" s="60">
        <v>0.613</v>
      </c>
      <c r="D208" s="60">
        <v>0.251023</v>
      </c>
      <c r="E208" s="60">
        <v>0.693478</v>
      </c>
      <c r="F208" s="60">
        <v>1394.711</v>
      </c>
      <c r="G208" s="60">
        <v>1427.771</v>
      </c>
      <c r="H208" s="60">
        <v>1.023703</v>
      </c>
      <c r="I208" s="60">
        <v>2533.415</v>
      </c>
      <c r="J208" s="60">
        <v>2573.949</v>
      </c>
      <c r="K208" s="60">
        <v>1.016</v>
      </c>
    </row>
    <row r="209">
      <c r="A209" s="60">
        <v>7.0</v>
      </c>
      <c r="B209" s="60">
        <v>0.536064</v>
      </c>
      <c r="C209" s="60">
        <v>0.535</v>
      </c>
      <c r="D209" s="60">
        <v>-0.00106</v>
      </c>
      <c r="E209" s="60">
        <v>-0.00199</v>
      </c>
      <c r="F209" s="60">
        <v>1211.586</v>
      </c>
      <c r="G209" s="60">
        <v>1251.451</v>
      </c>
      <c r="H209" s="60">
        <v>1.032903</v>
      </c>
      <c r="I209" s="60">
        <v>1870.915</v>
      </c>
      <c r="J209" s="60">
        <v>1824.378</v>
      </c>
      <c r="K209" s="60">
        <v>0.975126</v>
      </c>
    </row>
    <row r="210">
      <c r="A210" s="60">
        <v>8.0</v>
      </c>
      <c r="B210" s="60">
        <v>0.385129</v>
      </c>
      <c r="C210" s="60">
        <v>0.535</v>
      </c>
      <c r="D210" s="60">
        <v>0.149871</v>
      </c>
      <c r="E210" s="60">
        <v>0.389144</v>
      </c>
      <c r="F210" s="60">
        <v>1222.948</v>
      </c>
      <c r="G210" s="60">
        <v>1227.373</v>
      </c>
      <c r="H210" s="60">
        <v>1.003619</v>
      </c>
      <c r="I210" s="60">
        <v>1866.664</v>
      </c>
      <c r="J210" s="60">
        <v>1855.976</v>
      </c>
      <c r="K210" s="60">
        <v>0.994274</v>
      </c>
    </row>
    <row r="211">
      <c r="A211" s="60">
        <v>9.0</v>
      </c>
      <c r="B211" s="60">
        <v>0.375779</v>
      </c>
      <c r="C211" s="60">
        <v>0.535</v>
      </c>
      <c r="D211" s="60">
        <v>0.159221</v>
      </c>
      <c r="E211" s="60">
        <v>0.423709</v>
      </c>
      <c r="F211" s="60">
        <v>1287.886</v>
      </c>
      <c r="G211" s="60">
        <v>1309.496</v>
      </c>
      <c r="H211" s="60">
        <v>1.01678</v>
      </c>
      <c r="I211" s="60">
        <v>1864.09</v>
      </c>
      <c r="J211" s="60">
        <v>1905.274</v>
      </c>
      <c r="K211" s="60">
        <v>1.022093</v>
      </c>
    </row>
    <row r="212">
      <c r="A212" s="60">
        <v>10.0</v>
      </c>
      <c r="B212" s="60">
        <v>0.363758</v>
      </c>
      <c r="C212" s="60">
        <v>0.535</v>
      </c>
      <c r="D212" s="60">
        <v>0.171242</v>
      </c>
      <c r="E212" s="60">
        <v>0.470759</v>
      </c>
      <c r="F212" s="60">
        <v>1289.183</v>
      </c>
      <c r="G212" s="60">
        <v>1315.981</v>
      </c>
      <c r="H212" s="60">
        <v>1.020787</v>
      </c>
      <c r="I212" s="60">
        <v>2269.789</v>
      </c>
      <c r="J212" s="60">
        <v>2330.244</v>
      </c>
      <c r="K212" s="60">
        <v>1.026634</v>
      </c>
    </row>
    <row r="213">
      <c r="A213" s="60">
        <v>11.0</v>
      </c>
      <c r="B213" s="60">
        <v>0.361977</v>
      </c>
      <c r="C213" s="60">
        <v>0.535</v>
      </c>
      <c r="D213" s="60">
        <v>0.173023</v>
      </c>
      <c r="E213" s="60">
        <v>0.477995</v>
      </c>
      <c r="F213" s="60">
        <v>1286.531</v>
      </c>
      <c r="G213" s="60">
        <v>1303.374</v>
      </c>
      <c r="H213" s="60">
        <v>1.013092</v>
      </c>
      <c r="I213" s="60">
        <v>2275.479</v>
      </c>
      <c r="J213" s="60">
        <v>2321.396</v>
      </c>
      <c r="K213" s="60">
        <v>1.020179</v>
      </c>
    </row>
    <row r="214">
      <c r="A214" s="60">
        <v>12.0</v>
      </c>
      <c r="B214" s="60">
        <v>0.361977</v>
      </c>
      <c r="C214" s="60">
        <v>0.535</v>
      </c>
      <c r="D214" s="60">
        <v>0.173023</v>
      </c>
      <c r="E214" s="60">
        <v>0.477995</v>
      </c>
      <c r="F214" s="60">
        <v>642.4581</v>
      </c>
      <c r="G214" s="60">
        <v>652.9447</v>
      </c>
      <c r="H214" s="60">
        <v>1.016323</v>
      </c>
      <c r="I214" s="60">
        <v>2312.984</v>
      </c>
      <c r="J214" s="60">
        <v>2358.586</v>
      </c>
      <c r="K214" s="60">
        <v>1.019716</v>
      </c>
    </row>
    <row r="215">
      <c r="A215" s="60">
        <v>13.0</v>
      </c>
      <c r="B215" s="60">
        <v>0.361977</v>
      </c>
      <c r="C215" s="60">
        <v>0.535</v>
      </c>
      <c r="D215" s="60">
        <v>0.173023</v>
      </c>
      <c r="E215" s="60">
        <v>0.477995</v>
      </c>
      <c r="F215" s="60">
        <v>1281.069</v>
      </c>
      <c r="G215" s="60">
        <v>1309.426</v>
      </c>
      <c r="H215" s="60">
        <v>1.022135</v>
      </c>
      <c r="I215" s="60">
        <v>2342.069</v>
      </c>
      <c r="J215" s="60">
        <v>2345.833</v>
      </c>
      <c r="K215" s="60">
        <v>1.001607</v>
      </c>
    </row>
    <row r="216">
      <c r="A216" s="60">
        <v>14.0</v>
      </c>
      <c r="B216" s="60">
        <v>0.635797</v>
      </c>
      <c r="C216" s="60">
        <v>0.65</v>
      </c>
      <c r="D216" s="60">
        <v>0.014203</v>
      </c>
      <c r="E216" s="60">
        <v>0.022339</v>
      </c>
      <c r="F216" s="60">
        <v>844.7587</v>
      </c>
      <c r="G216" s="60">
        <v>858.0657</v>
      </c>
      <c r="H216" s="60">
        <v>1.015752</v>
      </c>
      <c r="I216" s="60">
        <v>2404.105</v>
      </c>
      <c r="J216" s="60">
        <v>2468.909</v>
      </c>
      <c r="K216" s="60">
        <v>1.026955</v>
      </c>
    </row>
    <row r="217">
      <c r="A217" s="60">
        <v>15.0</v>
      </c>
      <c r="B217" s="60">
        <v>0.361977</v>
      </c>
      <c r="C217" s="60">
        <v>0.65</v>
      </c>
      <c r="D217" s="60">
        <v>0.288023</v>
      </c>
      <c r="E217" s="60">
        <v>0.795695</v>
      </c>
      <c r="F217" s="60">
        <v>1287.267</v>
      </c>
      <c r="G217" s="60">
        <v>1310.357</v>
      </c>
      <c r="H217" s="60">
        <v>1.017937</v>
      </c>
      <c r="I217" s="60">
        <v>2419.387</v>
      </c>
      <c r="J217" s="60">
        <v>2484.411</v>
      </c>
      <c r="K217" s="60">
        <v>1.026876</v>
      </c>
    </row>
    <row r="218">
      <c r="A218" s="60">
        <v>16.0</v>
      </c>
      <c r="B218" s="60">
        <v>0.548086</v>
      </c>
      <c r="C218" s="60">
        <v>0.547</v>
      </c>
      <c r="D218" s="60">
        <v>-0.00109</v>
      </c>
      <c r="E218" s="60">
        <v>-0.00198</v>
      </c>
      <c r="F218" s="60">
        <v>864.3853</v>
      </c>
      <c r="G218" s="60">
        <v>880.7911</v>
      </c>
      <c r="H218" s="60">
        <v>1.01898</v>
      </c>
      <c r="I218" s="60">
        <v>2413.821</v>
      </c>
      <c r="J218" s="60">
        <v>2485.104</v>
      </c>
      <c r="K218" s="60">
        <v>1.029531</v>
      </c>
    </row>
    <row r="219">
      <c r="A219" s="60">
        <v>17.0</v>
      </c>
      <c r="B219" s="60">
        <v>0.545414</v>
      </c>
      <c r="C219" s="60">
        <v>0.575</v>
      </c>
      <c r="D219" s="60">
        <v>0.029586</v>
      </c>
      <c r="E219" s="60">
        <v>0.054245</v>
      </c>
      <c r="F219" s="60">
        <v>3194.518</v>
      </c>
      <c r="G219" s="60">
        <v>3268.443</v>
      </c>
      <c r="H219" s="60">
        <v>1.023141</v>
      </c>
      <c r="I219" s="60">
        <v>2450.414</v>
      </c>
      <c r="J219" s="60">
        <v>2492.218</v>
      </c>
      <c r="K219" s="60">
        <v>1.01706</v>
      </c>
    </row>
    <row r="220">
      <c r="A220" s="60">
        <v>18.0</v>
      </c>
      <c r="B220" s="60">
        <v>0.609973</v>
      </c>
      <c r="C220" s="60">
        <v>0.607</v>
      </c>
      <c r="D220" s="60">
        <v>-0.00297</v>
      </c>
      <c r="E220" s="60">
        <v>-0.00487</v>
      </c>
      <c r="F220" s="60">
        <v>851.9225</v>
      </c>
      <c r="G220" s="60">
        <v>860.749</v>
      </c>
      <c r="H220" s="60">
        <v>1.010361</v>
      </c>
      <c r="I220" s="60">
        <v>2419.422</v>
      </c>
      <c r="J220" s="60">
        <v>2519.052</v>
      </c>
      <c r="K220" s="60">
        <v>1.041179</v>
      </c>
    </row>
    <row r="221">
      <c r="A221" s="60">
        <v>19.0</v>
      </c>
      <c r="B221" s="60">
        <v>0.370436</v>
      </c>
      <c r="C221" s="60">
        <v>0.607</v>
      </c>
      <c r="D221" s="60">
        <v>0.236564</v>
      </c>
      <c r="E221" s="60">
        <v>0.638608</v>
      </c>
      <c r="F221" s="60">
        <v>1272.799</v>
      </c>
      <c r="G221" s="60">
        <v>1282.199</v>
      </c>
      <c r="H221" s="60">
        <v>1.007385</v>
      </c>
      <c r="I221" s="60">
        <v>2462.266</v>
      </c>
      <c r="J221" s="60">
        <v>2492.134</v>
      </c>
      <c r="K221" s="60">
        <v>1.01213</v>
      </c>
    </row>
    <row r="222">
      <c r="A222" s="60">
        <v>20.0</v>
      </c>
      <c r="B222" s="60">
        <v>0.367765</v>
      </c>
      <c r="C222" s="60">
        <v>0.607</v>
      </c>
      <c r="D222" s="60">
        <v>0.239235</v>
      </c>
      <c r="E222" s="60">
        <v>0.650511</v>
      </c>
      <c r="F222" s="60">
        <v>1276.221</v>
      </c>
      <c r="G222" s="60">
        <v>1291.404</v>
      </c>
      <c r="H222" s="60">
        <v>1.011897</v>
      </c>
      <c r="I222" s="60">
        <v>2535.043</v>
      </c>
      <c r="J222" s="60">
        <v>2576.848</v>
      </c>
      <c r="K222" s="60">
        <v>1.016491</v>
      </c>
    </row>
    <row r="223">
      <c r="A223" s="60">
        <v>21.0</v>
      </c>
      <c r="B223" s="60">
        <v>0.361977</v>
      </c>
      <c r="C223" s="60">
        <v>0.607</v>
      </c>
      <c r="D223" s="60">
        <v>0.245023</v>
      </c>
      <c r="E223" s="60">
        <v>0.676903</v>
      </c>
      <c r="F223" s="60">
        <v>1273.737</v>
      </c>
      <c r="G223" s="60">
        <v>1296.251</v>
      </c>
      <c r="H223" s="60">
        <v>1.017676</v>
      </c>
      <c r="I223" s="60">
        <v>2534.398</v>
      </c>
      <c r="J223" s="60">
        <v>2578.863</v>
      </c>
      <c r="K223" s="60">
        <v>1.017545</v>
      </c>
    </row>
    <row r="224">
      <c r="A224" s="60">
        <v>22.0</v>
      </c>
      <c r="B224" s="60">
        <v>0.375334</v>
      </c>
      <c r="C224" s="60">
        <v>0.607</v>
      </c>
      <c r="D224" s="60">
        <v>0.231666</v>
      </c>
      <c r="E224" s="60">
        <v>0.617227</v>
      </c>
      <c r="F224" s="60">
        <v>1273.057</v>
      </c>
      <c r="G224" s="60">
        <v>1311.707</v>
      </c>
      <c r="H224" s="60">
        <v>1.030359</v>
      </c>
      <c r="I224" s="60">
        <v>2541.168</v>
      </c>
      <c r="J224" s="60">
        <v>2588.117</v>
      </c>
      <c r="K224" s="60">
        <v>1.018475</v>
      </c>
    </row>
    <row r="225">
      <c r="A225" s="60">
        <v>23.0</v>
      </c>
      <c r="B225" s="60">
        <v>0.576581</v>
      </c>
      <c r="C225" s="60">
        <v>0.57</v>
      </c>
      <c r="D225" s="60">
        <v>-0.00658</v>
      </c>
      <c r="E225" s="60">
        <v>-0.01141</v>
      </c>
      <c r="F225" s="60">
        <v>856.1721</v>
      </c>
      <c r="G225" s="60">
        <v>891.6037</v>
      </c>
      <c r="H225" s="60">
        <v>1.041384</v>
      </c>
      <c r="I225" s="60">
        <v>2543.203</v>
      </c>
      <c r="J225" s="60">
        <v>2582.117</v>
      </c>
      <c r="K225" s="60">
        <v>1.015301</v>
      </c>
    </row>
    <row r="226">
      <c r="A226" s="60">
        <v>24.0</v>
      </c>
      <c r="B226" s="60">
        <v>0.693232</v>
      </c>
      <c r="C226" s="60">
        <v>0.701</v>
      </c>
      <c r="D226" s="60">
        <v>0.007768</v>
      </c>
      <c r="E226" s="60">
        <v>0.011205</v>
      </c>
      <c r="F226" s="60">
        <v>1274.191</v>
      </c>
      <c r="G226" s="60">
        <v>1305.563</v>
      </c>
      <c r="H226" s="60">
        <v>1.024621</v>
      </c>
      <c r="I226" s="60">
        <v>2535.168</v>
      </c>
      <c r="J226" s="60">
        <v>2579.117</v>
      </c>
      <c r="K226" s="60">
        <v>1.017336</v>
      </c>
    </row>
    <row r="227">
      <c r="A227" s="60">
        <v>25.0</v>
      </c>
      <c r="B227" s="60">
        <v>0.619769</v>
      </c>
      <c r="C227" s="60">
        <v>0.599</v>
      </c>
      <c r="D227" s="60">
        <v>-0.02077</v>
      </c>
      <c r="E227" s="60">
        <v>-0.03351</v>
      </c>
      <c r="F227" s="60">
        <v>851.7905</v>
      </c>
      <c r="G227" s="60">
        <v>873.6832</v>
      </c>
      <c r="H227" s="60">
        <v>1.025702</v>
      </c>
      <c r="I227" s="60">
        <v>2540.879</v>
      </c>
      <c r="J227" s="60">
        <v>2585.828</v>
      </c>
      <c r="K227" s="60">
        <v>1.01769</v>
      </c>
    </row>
    <row r="228">
      <c r="A228" s="60">
        <v>26.0</v>
      </c>
      <c r="B228" s="60">
        <v>0.403384</v>
      </c>
      <c r="C228" s="60">
        <v>0.599</v>
      </c>
      <c r="D228" s="60">
        <v>0.195616</v>
      </c>
      <c r="E228" s="60">
        <v>0.484938</v>
      </c>
      <c r="F228" s="60">
        <v>1285.83</v>
      </c>
      <c r="G228" s="60">
        <v>1305.619</v>
      </c>
      <c r="H228" s="60">
        <v>1.01539</v>
      </c>
      <c r="I228" s="60">
        <v>2545.73</v>
      </c>
      <c r="J228" s="60">
        <v>2588.924</v>
      </c>
      <c r="K228" s="60">
        <v>1.016967</v>
      </c>
    </row>
    <row r="229">
      <c r="A229" s="60">
        <v>27.0</v>
      </c>
      <c r="B229" s="60">
        <v>0.361086</v>
      </c>
      <c r="C229" s="60">
        <v>0.599</v>
      </c>
      <c r="D229" s="60">
        <v>0.237914</v>
      </c>
      <c r="E229" s="60">
        <v>0.658883</v>
      </c>
      <c r="F229" s="60">
        <v>1291.034</v>
      </c>
      <c r="G229" s="60">
        <v>1314.014</v>
      </c>
      <c r="H229" s="60">
        <v>1.0178</v>
      </c>
      <c r="I229" s="60">
        <v>2544.73</v>
      </c>
      <c r="J229" s="60">
        <v>2587.93</v>
      </c>
      <c r="K229" s="60">
        <v>1.016976</v>
      </c>
    </row>
    <row r="230">
      <c r="A230" s="60">
        <v>28.0</v>
      </c>
      <c r="B230" s="60">
        <v>0.633571</v>
      </c>
      <c r="C230" s="60">
        <v>0.643</v>
      </c>
      <c r="D230" s="60">
        <v>0.009429</v>
      </c>
      <c r="E230" s="60">
        <v>0.014883</v>
      </c>
      <c r="F230" s="60">
        <v>863.1921</v>
      </c>
      <c r="G230" s="60">
        <v>888.505</v>
      </c>
      <c r="H230" s="60">
        <v>1.029325</v>
      </c>
      <c r="I230" s="60">
        <v>2544.48</v>
      </c>
      <c r="J230" s="60">
        <v>2587.93</v>
      </c>
      <c r="K230" s="60">
        <v>1.017076</v>
      </c>
    </row>
    <row r="231">
      <c r="A231" s="60">
        <v>29.0</v>
      </c>
      <c r="B231" s="60">
        <v>0.361977</v>
      </c>
      <c r="C231" s="60">
        <v>0.643</v>
      </c>
      <c r="D231" s="60">
        <v>0.281023</v>
      </c>
      <c r="E231" s="60">
        <v>0.776357</v>
      </c>
      <c r="F231" s="60">
        <v>1277.392</v>
      </c>
      <c r="G231" s="60">
        <v>1306.295</v>
      </c>
      <c r="H231" s="60">
        <v>1.022626</v>
      </c>
      <c r="I231" s="60">
        <v>2556.801</v>
      </c>
      <c r="J231" s="60">
        <v>2622.68</v>
      </c>
      <c r="K231" s="60">
        <v>1.025766</v>
      </c>
    </row>
    <row r="232">
      <c r="A232" s="60">
        <v>30.0</v>
      </c>
      <c r="B232" s="60">
        <v>0.621104</v>
      </c>
      <c r="C232" s="60">
        <v>0.626</v>
      </c>
      <c r="D232" s="60">
        <v>0.004896</v>
      </c>
      <c r="E232" s="60">
        <v>0.007882</v>
      </c>
      <c r="F232" s="60">
        <v>869.8353</v>
      </c>
      <c r="G232" s="60">
        <v>892.352</v>
      </c>
      <c r="H232" s="60">
        <v>1.025886</v>
      </c>
      <c r="I232" s="60">
        <v>2553.23</v>
      </c>
      <c r="J232" s="60">
        <v>2592.18</v>
      </c>
      <c r="K232" s="60">
        <v>1.015255</v>
      </c>
    </row>
    <row r="233">
      <c r="A233" s="60">
        <v>31.0</v>
      </c>
      <c r="B233" s="60">
        <v>0.5935</v>
      </c>
      <c r="C233" s="60">
        <v>0.585</v>
      </c>
      <c r="D233" s="60">
        <v>-0.0085</v>
      </c>
      <c r="E233" s="60">
        <v>-0.01432</v>
      </c>
      <c r="F233" s="60">
        <v>903.6432</v>
      </c>
      <c r="G233" s="60">
        <v>908.0254</v>
      </c>
      <c r="H233" s="60">
        <v>1.004849</v>
      </c>
      <c r="I233" s="60">
        <v>1911.992</v>
      </c>
      <c r="J233" s="60">
        <v>1931.404</v>
      </c>
      <c r="K233" s="60">
        <v>1.010153</v>
      </c>
    </row>
    <row r="234">
      <c r="A234" s="60">
        <v>32.0</v>
      </c>
      <c r="B234" s="60">
        <v>0.722618</v>
      </c>
      <c r="C234" s="60">
        <v>0.73</v>
      </c>
      <c r="D234" s="60">
        <v>0.007382</v>
      </c>
      <c r="E234" s="60">
        <v>0.010216</v>
      </c>
      <c r="F234" s="60">
        <v>1347.716</v>
      </c>
      <c r="G234" s="60">
        <v>1361.924</v>
      </c>
      <c r="H234" s="60">
        <v>1.010543</v>
      </c>
      <c r="I234" s="60">
        <v>1930.543</v>
      </c>
      <c r="J234" s="60">
        <v>1964.535</v>
      </c>
      <c r="K234" s="60">
        <v>1.017608</v>
      </c>
    </row>
    <row r="239">
      <c r="B239" s="60">
        <f t="shared" ref="B239:D239" si="1">AVERAGE(B2:B234)</f>
        <v>0.7845473863</v>
      </c>
      <c r="C239" s="60">
        <f t="shared" si="1"/>
        <v>0.826832618</v>
      </c>
      <c r="D239" s="60">
        <f t="shared" si="1"/>
        <v>0.04228523178</v>
      </c>
      <c r="E239" s="83">
        <f>DIVIDE(C239,B239)</f>
        <v>1.053897613</v>
      </c>
      <c r="F239" s="60">
        <f t="shared" ref="F239:G239" si="2">AVERAGE(F2:F234)</f>
        <v>375.3667336</v>
      </c>
      <c r="G239" s="60">
        <f t="shared" si="2"/>
        <v>380.572237</v>
      </c>
      <c r="H239" s="83">
        <f>DIVIDE(G239,F239)</f>
        <v>1.01386778</v>
      </c>
      <c r="I239" s="60">
        <f t="shared" ref="I239:J239" si="3">AVERAGE(I2:I234)</f>
        <v>2591.476515</v>
      </c>
      <c r="J239" s="60">
        <f t="shared" si="3"/>
        <v>2565.525004</v>
      </c>
      <c r="K239" s="83">
        <f>DIVIDE(J239,I239)</f>
        <v>0.9899858206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9.14"/>
  </cols>
  <sheetData>
    <row r="1">
      <c r="A1" s="84" t="s">
        <v>174</v>
      </c>
      <c r="B1" s="84" t="s">
        <v>175</v>
      </c>
      <c r="C1" s="84" t="s">
        <v>176</v>
      </c>
    </row>
    <row r="2">
      <c r="A2" s="85" t="s">
        <v>177</v>
      </c>
      <c r="B2" s="86">
        <v>34.0</v>
      </c>
      <c r="C2" s="87">
        <v>0.4303</v>
      </c>
    </row>
    <row r="3">
      <c r="A3" s="85" t="s">
        <v>178</v>
      </c>
      <c r="B3" s="86">
        <v>38.0</v>
      </c>
      <c r="C3" s="87">
        <v>0.6675</v>
      </c>
    </row>
    <row r="4">
      <c r="A4" s="85" t="s">
        <v>179</v>
      </c>
      <c r="B4" s="86">
        <v>17.0</v>
      </c>
      <c r="C4" s="87">
        <v>0.4645</v>
      </c>
    </row>
    <row r="5">
      <c r="A5" s="85" t="s">
        <v>180</v>
      </c>
      <c r="B5" s="86">
        <v>17.0</v>
      </c>
      <c r="C5" s="87">
        <v>0.0012</v>
      </c>
    </row>
    <row r="6">
      <c r="A6" s="85" t="s">
        <v>181</v>
      </c>
      <c r="B6" s="86">
        <v>149.0</v>
      </c>
      <c r="C6" s="87">
        <v>0.4585</v>
      </c>
    </row>
    <row r="7">
      <c r="A7" s="8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53</v>
      </c>
      <c r="D1" s="3" t="s">
        <v>3</v>
      </c>
      <c r="E1" s="4"/>
      <c r="F1" s="4" t="s">
        <v>4</v>
      </c>
      <c r="J1" s="4"/>
      <c r="K1" s="4" t="s">
        <v>5</v>
      </c>
      <c r="N1" s="29"/>
      <c r="O1" s="29" t="s">
        <v>6</v>
      </c>
    </row>
    <row r="2">
      <c r="E2" s="7"/>
      <c r="F2" s="7" t="s">
        <v>54</v>
      </c>
      <c r="G2" s="7" t="s">
        <v>55</v>
      </c>
      <c r="H2" s="7" t="s">
        <v>56</v>
      </c>
      <c r="I2" s="7" t="s">
        <v>42</v>
      </c>
      <c r="J2" s="7"/>
      <c r="K2" s="7" t="s">
        <v>57</v>
      </c>
      <c r="L2" s="7" t="s">
        <v>58</v>
      </c>
      <c r="M2" s="7" t="s">
        <v>45</v>
      </c>
      <c r="N2" s="7"/>
      <c r="O2" s="7" t="s">
        <v>59</v>
      </c>
      <c r="P2" s="7" t="s">
        <v>60</v>
      </c>
      <c r="Q2" s="7" t="s">
        <v>48</v>
      </c>
    </row>
    <row r="3">
      <c r="A3" s="10" t="s">
        <v>16</v>
      </c>
      <c r="B3" s="10" t="s">
        <v>17</v>
      </c>
      <c r="C3" s="10">
        <v>1.0</v>
      </c>
      <c r="D3" s="30">
        <v>2.0</v>
      </c>
      <c r="E3" s="31"/>
      <c r="F3" s="31">
        <v>33.67</v>
      </c>
      <c r="G3" s="31">
        <v>84.67</v>
      </c>
      <c r="H3" s="31">
        <v>51.0</v>
      </c>
      <c r="I3" s="32">
        <v>1.51485151494791</v>
      </c>
      <c r="J3" s="32"/>
      <c r="K3" s="32">
        <v>7.51287031173706</v>
      </c>
      <c r="L3" s="32">
        <v>116.740446090698</v>
      </c>
      <c r="M3" s="32">
        <v>15.5387277094773</v>
      </c>
      <c r="N3" s="32"/>
      <c r="O3" s="32">
        <v>1561.203125</v>
      </c>
      <c r="P3" s="32">
        <v>1561.203125</v>
      </c>
      <c r="Q3" s="32">
        <v>1.0</v>
      </c>
    </row>
    <row r="4">
      <c r="C4" s="10">
        <v>2.0</v>
      </c>
      <c r="D4" s="30">
        <v>1.0</v>
      </c>
      <c r="E4" s="31"/>
      <c r="F4" s="31">
        <v>39.0</v>
      </c>
      <c r="G4" s="31">
        <v>80.67</v>
      </c>
      <c r="H4" s="31">
        <v>41.67</v>
      </c>
      <c r="I4" s="32">
        <v>1.06837615850801</v>
      </c>
      <c r="J4" s="32"/>
      <c r="K4" s="32">
        <v>5.12937307357788</v>
      </c>
      <c r="L4" s="32">
        <v>15.6188759803771</v>
      </c>
      <c r="M4" s="32">
        <v>3.04498732229718</v>
      </c>
      <c r="N4" s="32"/>
      <c r="O4" s="32">
        <v>1561.203125</v>
      </c>
      <c r="P4" s="32">
        <v>1561.203125</v>
      </c>
      <c r="Q4" s="32">
        <v>1.0</v>
      </c>
    </row>
    <row r="5">
      <c r="C5" s="10">
        <v>3.0</v>
      </c>
      <c r="D5" s="30">
        <v>1.0</v>
      </c>
      <c r="E5" s="31"/>
      <c r="F5" s="31">
        <v>51.33</v>
      </c>
      <c r="G5" s="31">
        <v>82.67</v>
      </c>
      <c r="H5" s="31">
        <v>31.33</v>
      </c>
      <c r="I5" s="32">
        <v>0.610389623961253</v>
      </c>
      <c r="J5" s="32"/>
      <c r="K5" s="32">
        <v>7.9061152935028</v>
      </c>
      <c r="L5" s="32">
        <v>35.1241126060485</v>
      </c>
      <c r="M5" s="32">
        <v>4.44265120126863</v>
      </c>
      <c r="N5" s="32"/>
      <c r="O5" s="32">
        <v>1560.703125</v>
      </c>
      <c r="P5" s="32">
        <v>1562.203125</v>
      </c>
      <c r="Q5" s="32">
        <v>1.00096110527106</v>
      </c>
    </row>
    <row r="6">
      <c r="C6" s="10" t="s">
        <v>61</v>
      </c>
      <c r="D6" s="34">
        <v>1.0</v>
      </c>
      <c r="E6" s="31"/>
      <c r="F6" s="31">
        <v>20.33</v>
      </c>
      <c r="G6" s="31">
        <v>86.0</v>
      </c>
      <c r="H6" s="31">
        <v>65.67</v>
      </c>
      <c r="I6" s="31">
        <v>3.22950827120709</v>
      </c>
      <c r="J6" s="31"/>
      <c r="K6" s="31">
        <v>18.5252895355224</v>
      </c>
      <c r="L6" s="31">
        <v>44.3519804477691</v>
      </c>
      <c r="M6" s="31">
        <v>2.39413156608018</v>
      </c>
      <c r="N6" s="31"/>
      <c r="O6" s="31">
        <v>1580.684125</v>
      </c>
      <c r="P6" s="31">
        <v>1571.75</v>
      </c>
      <c r="Q6" s="31">
        <v>0.994347937795604</v>
      </c>
    </row>
    <row r="7">
      <c r="C7" s="10" t="s">
        <v>62</v>
      </c>
      <c r="D7" s="34">
        <v>1.0</v>
      </c>
      <c r="E7" s="31"/>
      <c r="F7" s="31">
        <v>85.33</v>
      </c>
      <c r="G7" s="31">
        <v>84.67</v>
      </c>
      <c r="H7" s="31">
        <v>-0.67</v>
      </c>
      <c r="I7" s="31">
        <v>-0.00781249236024469</v>
      </c>
      <c r="J7" s="31"/>
      <c r="K7" s="31">
        <v>31.0593736171722</v>
      </c>
      <c r="L7" s="31">
        <v>65.0588016510009</v>
      </c>
      <c r="M7" s="31">
        <v>2.09465916643698</v>
      </c>
      <c r="N7" s="31"/>
      <c r="O7" s="31">
        <v>1554.12291015625</v>
      </c>
      <c r="P7" s="31">
        <v>1552.31683686023</v>
      </c>
      <c r="Q7" s="31">
        <v>0.998837882586884</v>
      </c>
    </row>
    <row r="8">
      <c r="C8" s="5" t="s">
        <v>18</v>
      </c>
    </row>
    <row r="9">
      <c r="C9" s="10" t="s">
        <v>49</v>
      </c>
      <c r="D9" s="31">
        <v>1.1304347826086956</v>
      </c>
      <c r="E9" s="31"/>
      <c r="F9" s="31">
        <v>43.31</v>
      </c>
      <c r="G9" s="31">
        <v>81.04</v>
      </c>
      <c r="H9" s="31">
        <v>37.73</v>
      </c>
      <c r="I9" s="32">
        <v>1.026824219235048</v>
      </c>
      <c r="J9" s="32"/>
      <c r="K9" s="32">
        <v>13.665260418601632</v>
      </c>
      <c r="L9" s="32">
        <v>51.7829628820004</v>
      </c>
      <c r="M9" s="32">
        <v>4.041784979777139</v>
      </c>
      <c r="N9" s="32"/>
      <c r="O9" s="32">
        <v>1505.9114058235775</v>
      </c>
      <c r="P9" s="32">
        <v>1505.238139286737</v>
      </c>
      <c r="Q9" s="32">
        <v>0.9994467553951241</v>
      </c>
    </row>
    <row r="10">
      <c r="B10" s="10" t="s">
        <v>22</v>
      </c>
      <c r="C10" s="10">
        <v>1.0</v>
      </c>
      <c r="D10" s="34">
        <v>2.0</v>
      </c>
      <c r="E10" s="31"/>
      <c r="F10" s="31">
        <v>47.0</v>
      </c>
      <c r="G10" s="31">
        <v>47.67</v>
      </c>
      <c r="H10" s="31">
        <v>0.67</v>
      </c>
      <c r="I10" s="31">
        <v>0.0141843836718021</v>
      </c>
      <c r="J10" s="31"/>
      <c r="K10" s="31">
        <v>20.8094913959503</v>
      </c>
      <c r="L10" s="31">
        <v>200.178196191787</v>
      </c>
      <c r="M10" s="31">
        <v>9.61956216915248</v>
      </c>
      <c r="N10" s="31"/>
      <c r="O10" s="31">
        <v>1573.861671875</v>
      </c>
      <c r="P10" s="31">
        <v>1573.453125</v>
      </c>
      <c r="Q10" s="31">
        <v>0.999740417546026</v>
      </c>
    </row>
    <row r="11">
      <c r="C11" s="10" t="s">
        <v>63</v>
      </c>
      <c r="D11" s="34">
        <v>2.0</v>
      </c>
      <c r="E11" s="31"/>
      <c r="F11" s="31">
        <v>30.67</v>
      </c>
      <c r="G11" s="31">
        <v>35.67</v>
      </c>
      <c r="H11" s="31">
        <v>5.0</v>
      </c>
      <c r="I11" s="31">
        <v>0.163043416994281</v>
      </c>
      <c r="J11" s="31"/>
      <c r="K11" s="31">
        <v>37.4060325622558</v>
      </c>
      <c r="L11" s="31">
        <v>399.094128131866</v>
      </c>
      <c r="M11" s="31">
        <v>10.6692450600753</v>
      </c>
      <c r="N11" s="31"/>
      <c r="O11" s="31">
        <v>1574.44140625</v>
      </c>
      <c r="P11" s="31">
        <v>1576.44140625</v>
      </c>
      <c r="Q11" s="31">
        <v>1.00127029179495</v>
      </c>
    </row>
    <row r="12">
      <c r="C12" s="10" t="s">
        <v>64</v>
      </c>
      <c r="D12" s="34">
        <v>2.0</v>
      </c>
      <c r="E12" s="31"/>
      <c r="F12" s="31">
        <v>49.67</v>
      </c>
      <c r="G12" s="31">
        <v>35.67</v>
      </c>
      <c r="H12" s="31">
        <v>-14.0</v>
      </c>
      <c r="I12" s="31">
        <v>-0.281879224029136</v>
      </c>
      <c r="J12" s="31"/>
      <c r="K12" s="31">
        <v>11.3917491436004</v>
      </c>
      <c r="L12" s="31">
        <v>128.182824611663</v>
      </c>
      <c r="M12" s="31">
        <v>11.2522513440065</v>
      </c>
      <c r="N12" s="31"/>
      <c r="O12" s="31">
        <v>1319.05197610294</v>
      </c>
      <c r="P12" s="31">
        <v>1318.48828125</v>
      </c>
      <c r="Q12" s="31">
        <v>0.999572651523098</v>
      </c>
    </row>
    <row r="13">
      <c r="C13" s="5" t="s">
        <v>18</v>
      </c>
    </row>
    <row r="14">
      <c r="C14" s="10" t="s">
        <v>49</v>
      </c>
      <c r="D14" s="31">
        <v>1.75</v>
      </c>
      <c r="E14" s="31"/>
      <c r="F14" s="31">
        <v>39.54</v>
      </c>
      <c r="G14" s="31">
        <v>36.04</v>
      </c>
      <c r="H14" s="31">
        <v>-3.5</v>
      </c>
      <c r="I14" s="32">
        <v>-0.06815059878404323</v>
      </c>
      <c r="J14" s="32"/>
      <c r="K14" s="32">
        <v>16.139785766601523</v>
      </c>
      <c r="L14" s="32">
        <v>184.5194741487498</v>
      </c>
      <c r="M14" s="32">
        <v>12.155607975988955</v>
      </c>
      <c r="N14" s="32"/>
      <c r="O14" s="32">
        <v>1507.954810952011</v>
      </c>
      <c r="P14" s="32">
        <v>1507.8773909792187</v>
      </c>
      <c r="Q14" s="32">
        <v>0.9999416781066855</v>
      </c>
    </row>
    <row r="15">
      <c r="A15" s="10" t="s">
        <v>23</v>
      </c>
      <c r="B15" s="10" t="s">
        <v>24</v>
      </c>
      <c r="C15" s="10">
        <v>1.0</v>
      </c>
      <c r="D15" s="30">
        <v>1.0</v>
      </c>
      <c r="E15" s="31"/>
      <c r="F15" s="31">
        <v>47.67</v>
      </c>
      <c r="G15" s="31">
        <v>87.0</v>
      </c>
      <c r="H15" s="31">
        <v>39.33</v>
      </c>
      <c r="I15" s="32">
        <v>0.825175</v>
      </c>
      <c r="J15" s="32"/>
      <c r="K15" s="32">
        <v>21.52052</v>
      </c>
      <c r="L15" s="32">
        <v>34.75738</v>
      </c>
      <c r="M15" s="32">
        <v>1.615081</v>
      </c>
      <c r="N15" s="32"/>
      <c r="O15" s="32">
        <v>1331.382</v>
      </c>
      <c r="P15" s="32">
        <v>1330.922</v>
      </c>
      <c r="Q15" s="32">
        <v>0.999655</v>
      </c>
    </row>
    <row r="16">
      <c r="C16" s="10">
        <v>2.0</v>
      </c>
      <c r="D16" s="30">
        <v>1.0</v>
      </c>
      <c r="E16" s="31"/>
      <c r="F16" s="31">
        <v>48.67</v>
      </c>
      <c r="G16" s="31">
        <v>76.33</v>
      </c>
      <c r="H16" s="31">
        <v>27.67</v>
      </c>
      <c r="I16" s="32">
        <v>0.568493</v>
      </c>
      <c r="J16" s="32"/>
      <c r="K16" s="32">
        <v>18.85041</v>
      </c>
      <c r="L16" s="32">
        <v>36.53745</v>
      </c>
      <c r="M16" s="32">
        <v>1.938284</v>
      </c>
      <c r="N16" s="32"/>
      <c r="O16" s="32">
        <v>1334.842</v>
      </c>
      <c r="P16" s="32">
        <v>1330.297</v>
      </c>
      <c r="Q16" s="32">
        <v>0.996595</v>
      </c>
    </row>
    <row r="17">
      <c r="C17" s="10">
        <v>3.0</v>
      </c>
      <c r="D17" s="30">
        <v>3.0</v>
      </c>
      <c r="E17" s="31"/>
      <c r="F17" s="31">
        <v>49.67</v>
      </c>
      <c r="G17" s="31">
        <v>87.0</v>
      </c>
      <c r="H17" s="31">
        <v>37.33</v>
      </c>
      <c r="I17" s="32">
        <v>0.751678</v>
      </c>
      <c r="J17" s="32"/>
      <c r="K17" s="32">
        <v>10.80472</v>
      </c>
      <c r="L17" s="32">
        <v>141.2645</v>
      </c>
      <c r="M17" s="32">
        <v>13.07433</v>
      </c>
      <c r="N17" s="32"/>
      <c r="O17" s="32">
        <v>1331.09</v>
      </c>
      <c r="P17" s="32">
        <v>1330.949</v>
      </c>
      <c r="Q17" s="32">
        <v>0.999894</v>
      </c>
    </row>
    <row r="18">
      <c r="C18" s="10" t="s">
        <v>61</v>
      </c>
      <c r="D18" s="34">
        <v>1.0</v>
      </c>
      <c r="E18" s="31"/>
      <c r="F18" s="31">
        <v>0.0</v>
      </c>
      <c r="G18" s="31">
        <v>88.33</v>
      </c>
      <c r="H18" s="31">
        <v>88.33</v>
      </c>
      <c r="I18" s="31" t="s">
        <v>35</v>
      </c>
      <c r="J18" s="31"/>
      <c r="K18" s="31">
        <v>18.00222</v>
      </c>
      <c r="L18" s="31">
        <v>28.44161</v>
      </c>
      <c r="M18" s="31">
        <v>1.579894</v>
      </c>
      <c r="N18" s="31"/>
      <c r="O18" s="31">
        <v>1320.031</v>
      </c>
      <c r="P18" s="31">
        <v>1321.281</v>
      </c>
      <c r="Q18" s="31">
        <v>1.000947</v>
      </c>
    </row>
    <row r="19">
      <c r="C19" s="10" t="s">
        <v>62</v>
      </c>
      <c r="D19" s="34">
        <v>1.0</v>
      </c>
      <c r="E19" s="31"/>
      <c r="F19" s="31">
        <v>87.33</v>
      </c>
      <c r="G19" s="31">
        <v>86.33</v>
      </c>
      <c r="H19" s="31">
        <v>-1.0</v>
      </c>
      <c r="I19" s="31">
        <v>-0.01145</v>
      </c>
      <c r="J19" s="31"/>
      <c r="K19" s="31">
        <v>22.9766</v>
      </c>
      <c r="L19" s="31">
        <v>71.85379</v>
      </c>
      <c r="M19" s="31">
        <v>3.127259</v>
      </c>
      <c r="N19" s="31"/>
      <c r="O19" s="31">
        <v>1325.528</v>
      </c>
      <c r="P19" s="31">
        <v>1326.223</v>
      </c>
      <c r="Q19" s="31">
        <v>1.000524</v>
      </c>
    </row>
    <row r="20">
      <c r="C20" s="5" t="s">
        <v>18</v>
      </c>
    </row>
    <row r="21">
      <c r="C21" s="10" t="s">
        <v>49</v>
      </c>
      <c r="D21" s="31">
        <v>1.0985915492957747</v>
      </c>
      <c r="E21" s="31"/>
      <c r="F21" s="31">
        <v>46.97</v>
      </c>
      <c r="G21" s="31">
        <v>83.56</v>
      </c>
      <c r="H21" s="31">
        <v>36.6</v>
      </c>
      <c r="I21" s="32">
        <v>0.6114313650793651</v>
      </c>
      <c r="J21" s="32"/>
      <c r="K21" s="32">
        <v>28.051865661971835</v>
      </c>
      <c r="L21" s="32">
        <v>67.60144778873236</v>
      </c>
      <c r="M21" s="32">
        <v>2.933844140845071</v>
      </c>
      <c r="N21" s="32"/>
      <c r="O21" s="32">
        <v>1336.8544929577472</v>
      </c>
      <c r="P21" s="32">
        <v>1336.1229436619728</v>
      </c>
      <c r="Q21" s="32">
        <v>0.9994329154929578</v>
      </c>
    </row>
    <row r="22">
      <c r="B22" s="10" t="s">
        <v>25</v>
      </c>
      <c r="C22" s="10">
        <v>1.0</v>
      </c>
      <c r="D22" s="34">
        <v>2.0</v>
      </c>
      <c r="E22" s="31"/>
      <c r="F22" s="31">
        <v>50.33</v>
      </c>
      <c r="G22" s="31">
        <v>57.67</v>
      </c>
      <c r="H22" s="31">
        <v>7.33</v>
      </c>
      <c r="I22" s="31">
        <v>0.145695344632479</v>
      </c>
      <c r="J22" s="31"/>
      <c r="K22" s="31">
        <v>8.83032989501953</v>
      </c>
      <c r="L22" s="31">
        <v>77.5857348442077</v>
      </c>
      <c r="M22" s="31">
        <v>8.78627817608122</v>
      </c>
      <c r="N22" s="31"/>
      <c r="O22" s="31">
        <v>1357.63671875</v>
      </c>
      <c r="P22" s="31">
        <v>1357.63671875</v>
      </c>
      <c r="Q22" s="31">
        <v>1.0</v>
      </c>
    </row>
    <row r="23">
      <c r="A23" s="10" t="s">
        <v>26</v>
      </c>
      <c r="B23" s="10" t="s">
        <v>27</v>
      </c>
      <c r="C23" s="10">
        <v>1.0</v>
      </c>
      <c r="D23" s="34">
        <v>1.0</v>
      </c>
      <c r="E23" s="31"/>
      <c r="F23" s="31">
        <v>10.0</v>
      </c>
      <c r="G23" s="31">
        <v>68.02</v>
      </c>
      <c r="H23" s="31">
        <v>58.02</v>
      </c>
      <c r="I23" s="32">
        <v>5.80199970600009</v>
      </c>
      <c r="J23" s="32"/>
      <c r="K23" s="32">
        <v>244.449898719787</v>
      </c>
      <c r="L23" s="32">
        <v>317.22017455101</v>
      </c>
      <c r="M23" s="32">
        <v>1.29768994060676</v>
      </c>
      <c r="N23" s="32"/>
      <c r="O23" s="32">
        <v>3619.88375</v>
      </c>
      <c r="P23" s="32">
        <v>2910.359375</v>
      </c>
      <c r="Q23" s="32">
        <v>0.803992496996623</v>
      </c>
    </row>
    <row r="24">
      <c r="C24" s="10">
        <v>2.0</v>
      </c>
      <c r="D24" s="34">
        <v>1.0</v>
      </c>
      <c r="E24" s="31"/>
      <c r="F24" s="31">
        <v>10.0</v>
      </c>
      <c r="G24" s="31">
        <v>68.25</v>
      </c>
      <c r="H24" s="31">
        <v>58.25</v>
      </c>
      <c r="I24" s="32">
        <v>5.82499994598329</v>
      </c>
      <c r="J24" s="32"/>
      <c r="K24" s="32">
        <v>255.691905498504</v>
      </c>
      <c r="L24" s="32">
        <v>334.654099464416</v>
      </c>
      <c r="M24" s="32">
        <v>1.30881773051033</v>
      </c>
      <c r="N24" s="32"/>
      <c r="O24" s="32">
        <v>2861.67182617187</v>
      </c>
      <c r="P24" s="32">
        <v>3036.06640625</v>
      </c>
      <c r="Q24" s="32">
        <v>1.06094150226562</v>
      </c>
    </row>
    <row r="25">
      <c r="C25" s="10">
        <v>3.0</v>
      </c>
      <c r="D25" s="34">
        <v>1.0</v>
      </c>
      <c r="E25" s="31"/>
      <c r="F25" s="31">
        <v>10.0</v>
      </c>
      <c r="G25" s="31">
        <v>67.43</v>
      </c>
      <c r="H25" s="31">
        <v>57.43</v>
      </c>
      <c r="I25" s="32">
        <v>5.74300004924833</v>
      </c>
      <c r="J25" s="32"/>
      <c r="K25" s="32">
        <v>165.020131349563</v>
      </c>
      <c r="L25" s="32">
        <v>225.807639837265</v>
      </c>
      <c r="M25" s="32">
        <v>1.36836419890452</v>
      </c>
      <c r="N25" s="32"/>
      <c r="O25" s="32">
        <v>3029.032734375</v>
      </c>
      <c r="P25" s="32">
        <v>3031.71484375</v>
      </c>
      <c r="Q25" s="32">
        <v>1.00088546727955</v>
      </c>
    </row>
    <row r="26">
      <c r="C26" s="10" t="s">
        <v>61</v>
      </c>
      <c r="D26" s="34">
        <v>2.0</v>
      </c>
      <c r="E26" s="31"/>
      <c r="F26" s="31">
        <v>10.0</v>
      </c>
      <c r="G26" s="31">
        <v>71.73</v>
      </c>
      <c r="H26" s="31">
        <v>61.73</v>
      </c>
      <c r="I26" s="31">
        <v>6.17299987117946</v>
      </c>
      <c r="J26" s="31"/>
      <c r="K26" s="31">
        <v>73.4836518764495</v>
      </c>
      <c r="L26" s="31">
        <v>1180.52652263641</v>
      </c>
      <c r="M26" s="31">
        <v>16.0651586099894</v>
      </c>
      <c r="N26" s="31"/>
      <c r="O26" s="31">
        <v>4477.2890625</v>
      </c>
      <c r="P26" s="31">
        <v>3774.15625</v>
      </c>
      <c r="Q26" s="31">
        <v>0.842955680840631</v>
      </c>
    </row>
    <row r="27">
      <c r="C27" s="10" t="s">
        <v>62</v>
      </c>
      <c r="D27" s="34">
        <v>1.0</v>
      </c>
      <c r="E27" s="31"/>
      <c r="F27" s="31">
        <v>57.72</v>
      </c>
      <c r="G27" s="31">
        <v>69.46</v>
      </c>
      <c r="H27" s="31">
        <v>11.74</v>
      </c>
      <c r="I27" s="31">
        <v>0.20339568861798</v>
      </c>
      <c r="J27" s="31"/>
      <c r="K27" s="31">
        <v>73.7972645759582</v>
      </c>
      <c r="L27" s="31">
        <v>139.981308698654</v>
      </c>
      <c r="M27" s="31">
        <v>1.89683600744542</v>
      </c>
      <c r="N27" s="31"/>
      <c r="O27" s="31">
        <v>4359.046875</v>
      </c>
      <c r="P27" s="31">
        <v>3655.9140625</v>
      </c>
      <c r="Q27" s="31">
        <v>0.838695744124109</v>
      </c>
    </row>
    <row r="28">
      <c r="C28" s="5" t="s">
        <v>18</v>
      </c>
    </row>
    <row r="29">
      <c r="C29" s="10" t="s">
        <v>49</v>
      </c>
      <c r="D29" s="31">
        <v>1.0222222222222221</v>
      </c>
      <c r="E29" s="31"/>
      <c r="F29" s="31">
        <v>13.11</v>
      </c>
      <c r="G29" s="31">
        <v>66.8</v>
      </c>
      <c r="H29" s="31">
        <v>53.69</v>
      </c>
      <c r="I29" s="32">
        <v>5.174754394128081</v>
      </c>
      <c r="J29" s="32"/>
      <c r="K29" s="32">
        <v>248.95811469289958</v>
      </c>
      <c r="L29" s="32">
        <v>522.2196452152535</v>
      </c>
      <c r="M29" s="32">
        <v>2.0811277384452933</v>
      </c>
      <c r="N29" s="32"/>
      <c r="O29" s="32">
        <v>3679.2258894184747</v>
      </c>
      <c r="P29" s="32">
        <v>3513.315831783232</v>
      </c>
      <c r="Q29" s="32">
        <v>0.9624041935539243</v>
      </c>
    </row>
    <row r="30">
      <c r="B30" s="10" t="s">
        <v>25</v>
      </c>
      <c r="C30" s="10">
        <v>1.0</v>
      </c>
      <c r="D30" s="34">
        <v>1.0</v>
      </c>
      <c r="E30" s="31"/>
      <c r="F30" s="31">
        <v>10.0</v>
      </c>
      <c r="G30" s="31">
        <v>10.0</v>
      </c>
      <c r="H30" s="31">
        <v>0.0</v>
      </c>
      <c r="I30" s="31">
        <v>0.0</v>
      </c>
      <c r="J30" s="31"/>
      <c r="K30" s="31">
        <v>382.790894985199</v>
      </c>
      <c r="L30" s="31">
        <v>492.598185300827</v>
      </c>
      <c r="M30" s="31">
        <v>1.28685972355709</v>
      </c>
      <c r="N30" s="31"/>
      <c r="O30" s="31">
        <v>3777.125</v>
      </c>
      <c r="P30" s="31">
        <v>3777.125</v>
      </c>
      <c r="Q30" s="31">
        <v>1.0</v>
      </c>
    </row>
    <row r="31">
      <c r="A31" s="10" t="s">
        <v>28</v>
      </c>
      <c r="B31" s="10" t="s">
        <v>29</v>
      </c>
      <c r="C31" s="10">
        <v>1.0</v>
      </c>
      <c r="D31" s="34">
        <v>2.0</v>
      </c>
      <c r="E31" s="31"/>
      <c r="F31" s="31">
        <v>10.32</v>
      </c>
      <c r="G31" s="31">
        <v>97.45</v>
      </c>
      <c r="H31" s="31">
        <v>87.13</v>
      </c>
      <c r="I31" s="31">
        <v>8.44282914129895</v>
      </c>
      <c r="J31" s="31"/>
      <c r="K31" s="31">
        <v>71.1585552692413</v>
      </c>
      <c r="L31" s="31">
        <v>289.849740028381</v>
      </c>
      <c r="M31" s="31">
        <v>4.0732943344856</v>
      </c>
      <c r="N31" s="31"/>
      <c r="O31" s="31">
        <v>3332.39453125</v>
      </c>
      <c r="P31" s="31">
        <v>3152.94921875</v>
      </c>
      <c r="Q31" s="31">
        <v>0.946151240251649</v>
      </c>
    </row>
    <row r="32">
      <c r="C32" s="10">
        <v>2.0</v>
      </c>
      <c r="D32" s="34">
        <v>1.0</v>
      </c>
      <c r="E32" s="31"/>
      <c r="F32" s="31">
        <v>16.14</v>
      </c>
      <c r="G32" s="31">
        <v>99.11</v>
      </c>
      <c r="H32" s="31">
        <v>82.97</v>
      </c>
      <c r="I32" s="31">
        <v>5.14064424531298</v>
      </c>
      <c r="J32" s="31"/>
      <c r="K32" s="31">
        <v>65.3972995281219</v>
      </c>
      <c r="L32" s="31">
        <v>123.884415388107</v>
      </c>
      <c r="M32" s="31">
        <v>1.89433533619893</v>
      </c>
      <c r="N32" s="31"/>
      <c r="O32" s="31">
        <v>3347.9140625</v>
      </c>
      <c r="P32" s="31">
        <v>3138.6875</v>
      </c>
      <c r="Q32" s="31">
        <v>0.937505396317203</v>
      </c>
    </row>
    <row r="33">
      <c r="C33" s="10">
        <v>3.0</v>
      </c>
      <c r="D33" s="34">
        <v>1.0</v>
      </c>
      <c r="E33" s="31"/>
      <c r="F33" s="31">
        <v>9.52</v>
      </c>
      <c r="G33" s="31">
        <v>99.21</v>
      </c>
      <c r="H33" s="31">
        <v>89.69</v>
      </c>
      <c r="I33" s="31">
        <v>9.42121825129242</v>
      </c>
      <c r="J33" s="31"/>
      <c r="K33" s="31">
        <v>107.765627622604</v>
      </c>
      <c r="L33" s="31">
        <v>163.175374746322</v>
      </c>
      <c r="M33" s="31">
        <v>1.51416901980809</v>
      </c>
      <c r="N33" s="31"/>
      <c r="O33" s="31">
        <v>3351.6796875</v>
      </c>
      <c r="P33" s="31">
        <v>3142.328125</v>
      </c>
      <c r="Q33" s="31">
        <v>0.937538314511147</v>
      </c>
    </row>
    <row r="34">
      <c r="C34" s="10" t="s">
        <v>61</v>
      </c>
      <c r="D34" s="34">
        <v>1.0</v>
      </c>
      <c r="E34" s="31"/>
      <c r="F34" s="31">
        <v>9.33</v>
      </c>
      <c r="G34" s="31">
        <v>99.17</v>
      </c>
      <c r="H34" s="31">
        <v>89.84</v>
      </c>
      <c r="I34" s="31">
        <v>9.62915321955319</v>
      </c>
      <c r="J34" s="31"/>
      <c r="K34" s="31">
        <v>148.815332651138</v>
      </c>
      <c r="L34" s="31">
        <v>212.363024711608</v>
      </c>
      <c r="M34" s="31">
        <v>1.42702382159399</v>
      </c>
      <c r="N34" s="31"/>
      <c r="O34" s="31">
        <v>3084.3742578125</v>
      </c>
      <c r="P34" s="31">
        <v>3083.769140625</v>
      </c>
      <c r="Q34" s="31">
        <v>0.999803812009529</v>
      </c>
    </row>
    <row r="35">
      <c r="C35" s="10" t="s">
        <v>62</v>
      </c>
      <c r="D35" s="34">
        <v>1.0</v>
      </c>
      <c r="E35" s="31"/>
      <c r="F35" s="31">
        <v>88.44</v>
      </c>
      <c r="G35" s="31">
        <v>99.12</v>
      </c>
      <c r="H35" s="31">
        <v>10.68</v>
      </c>
      <c r="I35" s="31">
        <v>0.120759790723269</v>
      </c>
      <c r="J35" s="31"/>
      <c r="K35" s="31">
        <v>267.114743709564</v>
      </c>
      <c r="L35" s="31">
        <v>401.366334915161</v>
      </c>
      <c r="M35" s="31">
        <v>1.50259895556933</v>
      </c>
      <c r="N35" s="31"/>
      <c r="O35" s="31">
        <v>3226.0747265625</v>
      </c>
      <c r="P35" s="31">
        <v>3188.81393229166</v>
      </c>
      <c r="Q35" s="31">
        <v>0.98845011432499</v>
      </c>
    </row>
    <row r="36">
      <c r="C36" s="5" t="s">
        <v>18</v>
      </c>
    </row>
    <row r="37">
      <c r="C37" s="10" t="s">
        <v>49</v>
      </c>
      <c r="D37" s="31">
        <v>1.131578947368421</v>
      </c>
      <c r="E37" s="31"/>
      <c r="F37" s="31">
        <v>16.22</v>
      </c>
      <c r="G37" s="31">
        <v>98.88</v>
      </c>
      <c r="H37" s="31">
        <v>82.66</v>
      </c>
      <c r="I37" s="32">
        <v>7.129919166368935</v>
      </c>
      <c r="J37" s="32"/>
      <c r="K37" s="32">
        <v>220.73862769101748</v>
      </c>
      <c r="L37" s="32">
        <v>493.1358532842832</v>
      </c>
      <c r="M37" s="32">
        <v>2.1641967425827286</v>
      </c>
      <c r="N37" s="32"/>
      <c r="O37" s="32">
        <v>3085.0899787065314</v>
      </c>
      <c r="P37" s="32">
        <v>3026.662033175385</v>
      </c>
      <c r="Q37" s="32">
        <v>0.9825801010637006</v>
      </c>
    </row>
    <row r="38">
      <c r="B38" s="10" t="s">
        <v>30</v>
      </c>
      <c r="C38" s="35">
        <v>1.0</v>
      </c>
      <c r="D38" s="36">
        <v>2.0</v>
      </c>
      <c r="E38" s="37"/>
      <c r="F38" s="37">
        <v>9.58</v>
      </c>
      <c r="G38" s="37">
        <v>10.28</v>
      </c>
      <c r="H38" s="37">
        <v>0.7</v>
      </c>
      <c r="I38" s="38">
        <v>0.0730688880078158</v>
      </c>
      <c r="J38" s="38"/>
      <c r="K38" s="38">
        <v>180.626222133636</v>
      </c>
      <c r="L38" s="38">
        <v>533.923143148422</v>
      </c>
      <c r="M38" s="38">
        <v>2.95595587861766</v>
      </c>
      <c r="N38" s="38"/>
      <c r="O38" s="38">
        <v>3148.822265625</v>
      </c>
      <c r="P38" s="38">
        <v>3170.4765625</v>
      </c>
      <c r="Q38" s="38">
        <v>1.00687695114182</v>
      </c>
    </row>
    <row r="39">
      <c r="C39" s="35">
        <v>2.0</v>
      </c>
      <c r="D39" s="36">
        <v>2.0</v>
      </c>
      <c r="E39" s="37"/>
      <c r="F39" s="37">
        <v>10.32</v>
      </c>
      <c r="G39" s="37">
        <v>11.35</v>
      </c>
      <c r="H39" s="37">
        <v>1.03</v>
      </c>
      <c r="I39" s="38">
        <v>0.0998061549590759</v>
      </c>
      <c r="J39" s="38"/>
      <c r="K39" s="38">
        <v>571.333828687667</v>
      </c>
      <c r="L39" s="38">
        <v>685.712140798568</v>
      </c>
      <c r="M39" s="38">
        <v>1.2001952385239</v>
      </c>
      <c r="N39" s="38"/>
      <c r="O39" s="38">
        <v>3283.22265625</v>
      </c>
      <c r="P39" s="38">
        <v>3253.81640625</v>
      </c>
      <c r="Q39" s="38">
        <v>0.991043479812731</v>
      </c>
    </row>
    <row r="40">
      <c r="C40" s="10" t="s">
        <v>65</v>
      </c>
      <c r="D40" s="39">
        <v>2.0</v>
      </c>
      <c r="E40" s="40"/>
      <c r="F40" s="40">
        <v>10.1</v>
      </c>
      <c r="G40" s="40">
        <v>11.35</v>
      </c>
      <c r="H40" s="40">
        <v>1.25</v>
      </c>
      <c r="I40" s="40">
        <v>0.123762327667523</v>
      </c>
      <c r="J40" s="40"/>
      <c r="K40" s="40">
        <v>775.197692394256</v>
      </c>
      <c r="L40" s="40">
        <v>1207.25553774833</v>
      </c>
      <c r="M40" s="40">
        <v>1.55735182082345</v>
      </c>
      <c r="N40" s="40"/>
      <c r="O40" s="40">
        <v>3123.20803571428</v>
      </c>
      <c r="P40" s="40">
        <v>3075.40625</v>
      </c>
      <c r="Q40" s="40">
        <v>0.984694652047617</v>
      </c>
    </row>
    <row r="41">
      <c r="C41" s="10" t="s">
        <v>66</v>
      </c>
      <c r="D41" s="39">
        <v>3.0</v>
      </c>
      <c r="E41" s="40"/>
      <c r="F41" s="40">
        <v>11.35</v>
      </c>
      <c r="G41" s="40">
        <v>11.35</v>
      </c>
      <c r="H41" s="40">
        <v>0.0</v>
      </c>
      <c r="I41" s="40">
        <v>0.0</v>
      </c>
      <c r="J41" s="40"/>
      <c r="K41" s="40">
        <v>453.219223976135</v>
      </c>
      <c r="L41" s="40">
        <v>2312.01540994644</v>
      </c>
      <c r="M41" s="40">
        <v>5.1013180545673</v>
      </c>
      <c r="N41" s="40"/>
      <c r="O41" s="40">
        <v>3262.26171875</v>
      </c>
      <c r="P41" s="40">
        <v>3259.51171875</v>
      </c>
      <c r="Q41" s="40">
        <v>0.99915702655486</v>
      </c>
    </row>
    <row r="42">
      <c r="C42" s="5" t="s">
        <v>18</v>
      </c>
    </row>
    <row r="43">
      <c r="C43" s="10" t="s">
        <v>49</v>
      </c>
      <c r="D43" s="31">
        <v>2.25</v>
      </c>
      <c r="E43" s="31"/>
      <c r="F43" s="31">
        <v>10.34</v>
      </c>
      <c r="G43" s="31">
        <v>11.08</v>
      </c>
      <c r="H43" s="31">
        <v>0.74</v>
      </c>
      <c r="I43" s="32">
        <v>0.07415934265860367</v>
      </c>
      <c r="J43" s="32"/>
      <c r="K43" s="32">
        <v>495.0942417979235</v>
      </c>
      <c r="L43" s="32">
        <v>1184.72655791044</v>
      </c>
      <c r="M43" s="32">
        <v>2.7037052481330774</v>
      </c>
      <c r="N43" s="32"/>
      <c r="O43" s="32">
        <v>3204.37866908482</v>
      </c>
      <c r="P43" s="32">
        <v>3189.802734375</v>
      </c>
      <c r="Q43" s="32">
        <v>0.9954430273892569</v>
      </c>
    </row>
    <row r="44">
      <c r="A44" s="10" t="s">
        <v>31</v>
      </c>
      <c r="B44" s="10" t="s">
        <v>32</v>
      </c>
      <c r="C44" s="10">
        <v>1.0</v>
      </c>
      <c r="D44" s="30">
        <v>1.0</v>
      </c>
      <c r="E44" s="40"/>
      <c r="F44" s="40">
        <v>0.53</v>
      </c>
      <c r="G44" s="40">
        <v>62.91</v>
      </c>
      <c r="H44" s="40">
        <v>62.38</v>
      </c>
      <c r="I44" s="32">
        <v>116.749998866968</v>
      </c>
      <c r="J44" s="32"/>
      <c r="K44" s="32">
        <v>1316.38394379615</v>
      </c>
      <c r="L44" s="32">
        <v>1321.00041890144</v>
      </c>
      <c r="M44" s="32">
        <v>1.00350693665555</v>
      </c>
      <c r="N44" s="32"/>
      <c r="O44" s="32">
        <v>1859.89583333333</v>
      </c>
      <c r="P44" s="32">
        <v>1869.22265625</v>
      </c>
      <c r="Q44" s="40">
        <v>1.005</v>
      </c>
    </row>
    <row r="45">
      <c r="C45" s="10">
        <v>2.0</v>
      </c>
      <c r="D45" s="30">
        <v>1.0</v>
      </c>
      <c r="E45" s="31"/>
      <c r="F45" s="31">
        <v>10.02</v>
      </c>
      <c r="G45" s="31">
        <v>62.64</v>
      </c>
      <c r="H45" s="31">
        <v>52.63</v>
      </c>
      <c r="I45" s="32">
        <v>5.2533334880299</v>
      </c>
      <c r="J45" s="32"/>
      <c r="K45" s="32">
        <v>1285.10220217704</v>
      </c>
      <c r="L45" s="32">
        <v>3535.60348701477</v>
      </c>
      <c r="M45" s="32">
        <v>2.75122358441626</v>
      </c>
      <c r="N45" s="32"/>
      <c r="O45" s="32">
        <v>2404.85546875</v>
      </c>
      <c r="P45" s="32">
        <v>2474.21137152777</v>
      </c>
      <c r="Q45" s="32">
        <v>1.02883994638306</v>
      </c>
    </row>
    <row r="46">
      <c r="C46" s="10">
        <v>3.0</v>
      </c>
      <c r="D46" s="30">
        <v>1.0</v>
      </c>
      <c r="E46" s="31"/>
      <c r="F46" s="31">
        <v>4.76</v>
      </c>
      <c r="G46" s="31">
        <v>59.44</v>
      </c>
      <c r="H46" s="31">
        <v>54.67</v>
      </c>
      <c r="I46" s="32">
        <v>11.4766357332606</v>
      </c>
      <c r="J46" s="32"/>
      <c r="K46" s="32">
        <v>730.410553455352</v>
      </c>
      <c r="L46" s="32">
        <v>908.979767560958</v>
      </c>
      <c r="M46" s="32">
        <v>1.24447786694873</v>
      </c>
      <c r="N46" s="32"/>
      <c r="O46" s="32">
        <v>1854.01171875</v>
      </c>
      <c r="P46" s="32">
        <v>1926.8796875</v>
      </c>
      <c r="Q46" s="32">
        <v>1.03930286309038</v>
      </c>
    </row>
    <row r="47">
      <c r="C47" s="10" t="s">
        <v>61</v>
      </c>
      <c r="D47" s="30">
        <v>1.0</v>
      </c>
      <c r="E47" s="31"/>
      <c r="F47" s="31">
        <v>4.19</v>
      </c>
      <c r="G47" s="31">
        <v>66.74</v>
      </c>
      <c r="H47" s="31">
        <v>62.56</v>
      </c>
      <c r="I47" s="32">
        <v>14.9468086517296</v>
      </c>
      <c r="J47" s="32"/>
      <c r="K47" s="32">
        <v>645.005966901779</v>
      </c>
      <c r="L47" s="32">
        <v>1023.98378872871</v>
      </c>
      <c r="M47" s="32">
        <v>1.58755707896365</v>
      </c>
      <c r="N47" s="32"/>
      <c r="O47" s="32">
        <v>2247.8984375</v>
      </c>
      <c r="P47" s="32">
        <v>2361.28203125</v>
      </c>
      <c r="Q47" s="32">
        <v>1.00501470176421</v>
      </c>
    </row>
    <row r="48">
      <c r="C48" s="10" t="s">
        <v>62</v>
      </c>
      <c r="D48" s="34">
        <v>1.0</v>
      </c>
      <c r="E48" s="40"/>
      <c r="F48" s="40">
        <v>56.86</v>
      </c>
      <c r="G48" s="40">
        <v>57.3</v>
      </c>
      <c r="H48" s="40">
        <v>0.45</v>
      </c>
      <c r="I48" s="31">
        <v>0.00783093754455412</v>
      </c>
      <c r="J48" s="31"/>
      <c r="K48" s="31">
        <v>855.336264133453</v>
      </c>
      <c r="L48" s="31">
        <v>2844.37869262695</v>
      </c>
      <c r="M48" s="31">
        <v>3.32545083366553</v>
      </c>
      <c r="N48" s="31"/>
      <c r="O48" s="31">
        <v>2413.7734375</v>
      </c>
      <c r="P48" s="31">
        <v>2481.97488839285</v>
      </c>
      <c r="Q48" s="31">
        <v>1.02825511700198</v>
      </c>
    </row>
    <row r="49">
      <c r="C49" s="5" t="s">
        <v>18</v>
      </c>
    </row>
    <row r="50">
      <c r="C50" s="10" t="s">
        <v>49</v>
      </c>
      <c r="D50" s="30">
        <v>1.0</v>
      </c>
      <c r="E50" s="31"/>
      <c r="F50" s="31">
        <v>20.5</v>
      </c>
      <c r="G50" s="31">
        <v>58.34</v>
      </c>
      <c r="H50" s="31">
        <v>37.84</v>
      </c>
      <c r="I50" s="32">
        <v>25.55612417384882</v>
      </c>
      <c r="J50" s="32"/>
      <c r="K50" s="32">
        <v>1250.2508256594297</v>
      </c>
      <c r="L50" s="32">
        <v>2641.3344937086054</v>
      </c>
      <c r="M50" s="32">
        <v>2.1160406952400947</v>
      </c>
      <c r="N50" s="32"/>
      <c r="O50" s="32">
        <v>2218.0233754340265</v>
      </c>
      <c r="P50" s="32">
        <v>2256.285166997353</v>
      </c>
      <c r="Q50" s="32">
        <v>1.0166775838011082</v>
      </c>
    </row>
    <row r="51">
      <c r="B51" s="10" t="s">
        <v>25</v>
      </c>
      <c r="C51" s="10">
        <v>1.0</v>
      </c>
      <c r="D51" s="34">
        <v>1.0</v>
      </c>
      <c r="E51" s="31"/>
      <c r="F51" s="31">
        <v>36.02</v>
      </c>
      <c r="G51" s="31">
        <v>36.02</v>
      </c>
      <c r="H51" s="31">
        <v>0.0</v>
      </c>
      <c r="I51" s="31">
        <v>0.0</v>
      </c>
      <c r="J51" s="31"/>
      <c r="K51" s="31">
        <v>1483.99647307395</v>
      </c>
      <c r="L51" s="31">
        <v>1460.36961722373</v>
      </c>
      <c r="M51" s="31">
        <v>0.984078900267681</v>
      </c>
      <c r="N51" s="31"/>
      <c r="O51" s="31">
        <v>1881.609375</v>
      </c>
      <c r="P51" s="31">
        <v>1820.140625</v>
      </c>
      <c r="Q51" s="31">
        <v>0.967331821994137</v>
      </c>
    </row>
    <row r="52">
      <c r="A52" s="10" t="s">
        <v>33</v>
      </c>
      <c r="B52" s="10" t="s">
        <v>34</v>
      </c>
      <c r="C52" s="10">
        <v>1.0</v>
      </c>
      <c r="D52" s="34">
        <v>1.0</v>
      </c>
      <c r="E52" s="31"/>
      <c r="F52" s="31">
        <v>50.0</v>
      </c>
      <c r="G52" s="31">
        <v>86.84</v>
      </c>
      <c r="H52" s="31">
        <v>36.84</v>
      </c>
      <c r="I52" s="31">
        <v>0.736799955368042</v>
      </c>
      <c r="J52" s="31"/>
      <c r="K52" s="31">
        <v>3915.45218706131</v>
      </c>
      <c r="L52" s="31">
        <v>7798.37705063819</v>
      </c>
      <c r="M52" s="31">
        <v>1.99169257548542</v>
      </c>
      <c r="N52" s="31"/>
      <c r="O52" s="31">
        <v>2097.290625</v>
      </c>
      <c r="P52" s="31">
        <v>2064.87421875</v>
      </c>
      <c r="Q52" s="31">
        <v>0.984543674651671</v>
      </c>
    </row>
    <row r="53">
      <c r="C53" s="10">
        <v>2.0</v>
      </c>
      <c r="D53" s="34">
        <v>1.0</v>
      </c>
      <c r="E53" s="31"/>
      <c r="F53" s="31">
        <v>50.0</v>
      </c>
      <c r="G53" s="31">
        <v>86.5</v>
      </c>
      <c r="H53" s="31">
        <v>36.5</v>
      </c>
      <c r="I53" s="31">
        <v>0.730000019073486</v>
      </c>
      <c r="J53" s="31"/>
      <c r="K53" s="31">
        <v>5303.07287502288</v>
      </c>
      <c r="L53" s="31">
        <v>8326.77103519439</v>
      </c>
      <c r="M53" s="31">
        <v>1.5701785043183</v>
      </c>
      <c r="N53" s="31"/>
      <c r="O53" s="31">
        <v>2099.4013671875</v>
      </c>
      <c r="P53" s="31">
        <v>2096.46744791666</v>
      </c>
      <c r="Q53" s="31">
        <v>0.998602497208638</v>
      </c>
    </row>
    <row r="54">
      <c r="C54" s="10">
        <v>3.0</v>
      </c>
      <c r="D54" s="34">
        <v>1.0</v>
      </c>
      <c r="E54" s="31"/>
      <c r="F54" s="31">
        <v>0.0</v>
      </c>
      <c r="G54" s="31">
        <v>84.26</v>
      </c>
      <c r="H54" s="31">
        <v>84.26</v>
      </c>
      <c r="I54" s="31" t="s">
        <v>35</v>
      </c>
      <c r="J54" s="31"/>
      <c r="K54" s="31">
        <v>8088.72850608825</v>
      </c>
      <c r="L54" s="31">
        <v>13165.9665334224</v>
      </c>
      <c r="M54" s="31">
        <v>1.62769297096727</v>
      </c>
      <c r="N54" s="31"/>
      <c r="O54" s="31">
        <v>2103.473828125</v>
      </c>
      <c r="P54" s="31">
        <v>2095.94140625</v>
      </c>
      <c r="Q54" s="31">
        <v>0.99641905605181</v>
      </c>
    </row>
    <row r="55">
      <c r="C55" s="10" t="s">
        <v>61</v>
      </c>
      <c r="D55" s="34">
        <v>1.0</v>
      </c>
      <c r="E55" s="31"/>
      <c r="F55" s="31">
        <v>0.0</v>
      </c>
      <c r="G55" s="31">
        <v>87.08</v>
      </c>
      <c r="H55" s="31">
        <v>87.08</v>
      </c>
      <c r="I55" s="31" t="s">
        <v>35</v>
      </c>
      <c r="J55" s="31"/>
      <c r="K55" s="31">
        <v>3982.19561123847</v>
      </c>
      <c r="L55" s="31">
        <v>8876.97211551666</v>
      </c>
      <c r="M55" s="31">
        <v>2.22916526010531</v>
      </c>
      <c r="N55" s="31"/>
      <c r="O55" s="31">
        <v>1998.45989583333</v>
      </c>
      <c r="P55" s="31">
        <v>2069.2265625</v>
      </c>
      <c r="Q55" s="31">
        <v>1.03541060134066</v>
      </c>
    </row>
    <row r="56">
      <c r="C56" s="10" t="s">
        <v>62</v>
      </c>
      <c r="D56" s="34">
        <v>1.0</v>
      </c>
      <c r="E56" s="31"/>
      <c r="F56" s="31">
        <v>82.04</v>
      </c>
      <c r="G56" s="31">
        <v>80.53</v>
      </c>
      <c r="H56" s="31">
        <v>-1.51</v>
      </c>
      <c r="I56" s="31">
        <v>-0.0183812471174862</v>
      </c>
      <c r="J56" s="31"/>
      <c r="K56" s="31">
        <v>2078.04977536201</v>
      </c>
      <c r="L56" s="31">
        <v>5961.56409692764</v>
      </c>
      <c r="M56" s="31">
        <v>2.86882641966027</v>
      </c>
      <c r="N56" s="31"/>
      <c r="O56" s="31">
        <v>2251.86328125</v>
      </c>
      <c r="P56" s="31">
        <v>2285.10997596153</v>
      </c>
      <c r="Q56" s="31">
        <v>1.01476408225506</v>
      </c>
    </row>
    <row r="57">
      <c r="C57" s="5" t="s">
        <v>18</v>
      </c>
    </row>
    <row r="58">
      <c r="C58" s="10" t="s">
        <v>49</v>
      </c>
      <c r="D58" s="30">
        <v>1.0</v>
      </c>
      <c r="E58" s="31"/>
      <c r="F58" s="31">
        <v>45.1</v>
      </c>
      <c r="G58" s="31">
        <v>84.32</v>
      </c>
      <c r="H58" s="31">
        <v>39.22</v>
      </c>
      <c r="I58" s="32">
        <v>0.5442085763386731</v>
      </c>
      <c r="J58" s="32"/>
      <c r="K58" s="32">
        <v>2730.4184131721618</v>
      </c>
      <c r="L58" s="32">
        <v>6333.28910320003</v>
      </c>
      <c r="M58" s="32">
        <v>3.571680514393785</v>
      </c>
      <c r="N58" s="32"/>
      <c r="O58" s="32">
        <v>2156.121313476562</v>
      </c>
      <c r="P58" s="32">
        <v>2200.2092006585513</v>
      </c>
      <c r="Q58" s="32">
        <v>1.0204433233368375</v>
      </c>
    </row>
    <row r="59">
      <c r="B59" s="10" t="s">
        <v>36</v>
      </c>
      <c r="C59" s="10">
        <v>1.0</v>
      </c>
      <c r="D59" s="34">
        <v>2.0</v>
      </c>
      <c r="E59" s="31"/>
      <c r="F59" s="31">
        <v>0.0</v>
      </c>
      <c r="G59" s="31">
        <v>0.504040002822876</v>
      </c>
      <c r="H59" s="31">
        <v>0.504040002822876</v>
      </c>
      <c r="I59" s="31" t="s">
        <v>35</v>
      </c>
      <c r="J59" s="31"/>
      <c r="K59" s="31">
        <v>1380.06127524375</v>
      </c>
      <c r="L59" s="31">
        <v>8086.54109764099</v>
      </c>
      <c r="M59" s="31">
        <v>58.5721164994565</v>
      </c>
      <c r="N59" s="31"/>
      <c r="O59" s="31">
        <v>2256.140625</v>
      </c>
      <c r="P59" s="31">
        <v>2344.53515625</v>
      </c>
      <c r="Q59" s="31">
        <v>1.03917953086368</v>
      </c>
    </row>
    <row r="60">
      <c r="C60" s="10" t="s">
        <v>63</v>
      </c>
      <c r="D60" s="34">
        <v>1.0</v>
      </c>
      <c r="E60" s="31"/>
      <c r="F60" s="31">
        <v>50.0</v>
      </c>
      <c r="G60" s="31">
        <v>86.04</v>
      </c>
      <c r="H60" s="31">
        <v>36.04</v>
      </c>
      <c r="I60" s="31">
        <v>0.720880031585693</v>
      </c>
      <c r="J60" s="31"/>
      <c r="K60" s="31">
        <v>6245.1850554943</v>
      </c>
      <c r="L60" s="31">
        <v>10496.687729597</v>
      </c>
      <c r="M60" s="31">
        <v>1.68076488307779</v>
      </c>
      <c r="N60" s="31"/>
      <c r="O60" s="31">
        <v>2096.205</v>
      </c>
      <c r="P60" s="31">
        <v>2090.2724609375</v>
      </c>
      <c r="Q60" s="31">
        <v>0.997169866944072</v>
      </c>
    </row>
    <row r="61">
      <c r="C61" s="10" t="s">
        <v>64</v>
      </c>
      <c r="D61" s="34">
        <v>1.0</v>
      </c>
      <c r="E61" s="31"/>
      <c r="F61" s="31">
        <v>50.0</v>
      </c>
      <c r="G61" s="31">
        <v>50.0</v>
      </c>
      <c r="H61" s="31">
        <v>0.0</v>
      </c>
      <c r="I61" s="31">
        <v>0.0</v>
      </c>
      <c r="J61" s="31"/>
      <c r="K61" s="31">
        <v>1062.76904892921</v>
      </c>
      <c r="L61" s="31">
        <v>1480.36201977729</v>
      </c>
      <c r="M61" s="31">
        <v>1.39292917992749</v>
      </c>
      <c r="N61" s="31"/>
      <c r="O61" s="31">
        <v>2182.28515625</v>
      </c>
      <c r="P61" s="31">
        <v>2349.57734375</v>
      </c>
      <c r="Q61" s="31">
        <v>1.0766591785775</v>
      </c>
    </row>
    <row r="62">
      <c r="C62" s="5" t="s">
        <v>18</v>
      </c>
    </row>
    <row r="63">
      <c r="C63" s="10" t="s">
        <v>49</v>
      </c>
      <c r="D63" s="32">
        <v>1.2</v>
      </c>
      <c r="E63" s="32"/>
      <c r="F63" s="32">
        <v>0.2</v>
      </c>
      <c r="G63" s="32">
        <v>0.3728960037231444</v>
      </c>
      <c r="H63" s="32">
        <v>0.1728960037231444</v>
      </c>
      <c r="I63" s="32">
        <v>0.3604400157928465</v>
      </c>
      <c r="J63" s="32"/>
      <c r="K63" s="32">
        <v>2415.5378434658005</v>
      </c>
      <c r="L63" s="32">
        <v>4754.626190328576</v>
      </c>
      <c r="M63" s="32">
        <v>15.928994074736641</v>
      </c>
      <c r="N63" s="32"/>
      <c r="O63" s="32">
        <v>2196.153994791666</v>
      </c>
      <c r="P63" s="32">
        <v>2235.4293359374997</v>
      </c>
      <c r="Q63" s="32">
        <v>1.0174419673925816</v>
      </c>
    </row>
    <row r="64">
      <c r="A64" s="10" t="s">
        <v>8</v>
      </c>
      <c r="C64" s="10" t="s">
        <v>49</v>
      </c>
      <c r="D64" s="31">
        <v>1.0748031496062993</v>
      </c>
      <c r="E64" s="31"/>
      <c r="F64" s="31">
        <v>32.4</v>
      </c>
      <c r="G64" s="31">
        <v>79.52</v>
      </c>
      <c r="H64" s="31">
        <v>47.12</v>
      </c>
      <c r="I64" s="32">
        <v>5.670450847753089</v>
      </c>
      <c r="J64" s="32"/>
      <c r="K64" s="32">
        <v>493.1064336244472</v>
      </c>
      <c r="L64" s="32">
        <v>1104.9596017051979</v>
      </c>
      <c r="M64" s="32">
        <v>2.8319559870889144</v>
      </c>
      <c r="N64" s="32"/>
      <c r="O64" s="32">
        <v>2225.491301846546</v>
      </c>
      <c r="P64" s="32">
        <v>2195.7150745032513</v>
      </c>
      <c r="Q64" s="32">
        <v>0.9943759353253554</v>
      </c>
    </row>
    <row r="65">
      <c r="C65" s="10" t="s">
        <v>50</v>
      </c>
      <c r="D65" s="34">
        <v>1.0</v>
      </c>
      <c r="E65" s="31"/>
      <c r="F65" s="31">
        <v>9.33</v>
      </c>
      <c r="G65" s="31">
        <v>99.17</v>
      </c>
      <c r="H65" s="31">
        <v>89.84</v>
      </c>
      <c r="I65" s="31">
        <v>9.62915321955319</v>
      </c>
      <c r="J65" s="31"/>
      <c r="K65" s="31">
        <v>148.815332651138</v>
      </c>
      <c r="L65" s="31">
        <v>212.363024711608</v>
      </c>
      <c r="M65" s="31">
        <v>1.42702382159399</v>
      </c>
      <c r="N65" s="31"/>
      <c r="O65" s="31">
        <v>3084.3742578125</v>
      </c>
      <c r="P65" s="31">
        <v>3083.769140625</v>
      </c>
      <c r="Q65" s="31">
        <v>0.999803812009529</v>
      </c>
    </row>
    <row r="66">
      <c r="C66" s="10" t="s">
        <v>51</v>
      </c>
      <c r="D66" s="34">
        <v>1.0</v>
      </c>
      <c r="E66" s="31"/>
      <c r="F66" s="31">
        <v>82.04</v>
      </c>
      <c r="G66" s="31">
        <v>80.53</v>
      </c>
      <c r="H66" s="31">
        <v>-1.51</v>
      </c>
      <c r="I66" s="31">
        <v>-0.0183812471174862</v>
      </c>
      <c r="J66" s="31"/>
      <c r="K66" s="31">
        <v>2078.04977536201</v>
      </c>
      <c r="L66" s="31">
        <v>5961.56409692764</v>
      </c>
      <c r="M66" s="31">
        <v>2.86882641966027</v>
      </c>
      <c r="N66" s="31"/>
      <c r="O66" s="31">
        <v>2251.86328125</v>
      </c>
      <c r="P66" s="31">
        <v>2285.10997596153</v>
      </c>
      <c r="Q66" s="31">
        <v>1.01476408225506</v>
      </c>
    </row>
    <row r="67">
      <c r="A67" s="10" t="s">
        <v>38</v>
      </c>
      <c r="C67" s="10" t="s">
        <v>49</v>
      </c>
      <c r="D67" s="24">
        <v>1.65</v>
      </c>
      <c r="E67" s="31"/>
      <c r="F67" s="31">
        <v>27.7</v>
      </c>
      <c r="G67" s="31">
        <v>31.14</v>
      </c>
      <c r="H67" s="31">
        <v>3.44</v>
      </c>
      <c r="I67" s="32">
        <v>0.03635340921060241</v>
      </c>
      <c r="J67" s="32"/>
      <c r="K67" s="32">
        <v>803.1401084303837</v>
      </c>
      <c r="L67" s="32">
        <v>1600.9373256921701</v>
      </c>
      <c r="M67" s="32">
        <v>9.938093598701657</v>
      </c>
      <c r="N67" s="32"/>
      <c r="O67" s="32">
        <v>2143.914711583185</v>
      </c>
      <c r="P67" s="32">
        <v>2147.7139544385627</v>
      </c>
      <c r="Q67" s="32">
        <v>1.0017923596683782</v>
      </c>
    </row>
    <row r="68">
      <c r="C68" s="10" t="s">
        <v>50</v>
      </c>
      <c r="D68" s="34">
        <v>2.0</v>
      </c>
      <c r="E68" s="31"/>
      <c r="F68" s="31">
        <v>0.0</v>
      </c>
      <c r="G68" s="31">
        <v>50.4</v>
      </c>
      <c r="H68" s="31">
        <v>50.4</v>
      </c>
      <c r="I68" s="31" t="s">
        <v>35</v>
      </c>
      <c r="J68" s="31"/>
      <c r="K68" s="31">
        <v>1380.06127524375</v>
      </c>
      <c r="L68" s="31">
        <v>8086.54109764099</v>
      </c>
      <c r="M68" s="31">
        <v>58.5721164994565</v>
      </c>
      <c r="N68" s="31"/>
      <c r="O68" s="31">
        <v>2256.140625</v>
      </c>
      <c r="P68" s="31">
        <v>2344.53515625</v>
      </c>
      <c r="Q68" s="31">
        <v>1.03917953086368</v>
      </c>
    </row>
    <row r="69">
      <c r="C69" s="10" t="s">
        <v>51</v>
      </c>
      <c r="D69" s="34">
        <v>2.0</v>
      </c>
      <c r="E69" s="31"/>
      <c r="F69" s="31">
        <v>49.67</v>
      </c>
      <c r="G69" s="31">
        <v>35.67</v>
      </c>
      <c r="H69" s="31">
        <v>-14.0</v>
      </c>
      <c r="I69" s="31">
        <v>-0.281879224029136</v>
      </c>
      <c r="J69" s="31"/>
      <c r="K69" s="31">
        <v>12.9144866466522</v>
      </c>
      <c r="L69" s="31">
        <v>158.895977020263</v>
      </c>
      <c r="M69" s="31">
        <v>12.3037005935852</v>
      </c>
      <c r="N69" s="31"/>
      <c r="O69" s="31">
        <v>1319.22765213815</v>
      </c>
      <c r="P69" s="31">
        <v>1319.08984375</v>
      </c>
      <c r="Q69" s="31">
        <v>0.999895538584311</v>
      </c>
    </row>
    <row r="70">
      <c r="A70" s="10" t="s">
        <v>52</v>
      </c>
      <c r="C70" s="10" t="s">
        <v>49</v>
      </c>
      <c r="D70" s="24">
        <v>1.1167883211678833</v>
      </c>
      <c r="E70" s="31"/>
      <c r="F70" s="31">
        <v>32.06</v>
      </c>
      <c r="G70" s="31">
        <v>75.99</v>
      </c>
      <c r="H70" s="31">
        <v>43.93</v>
      </c>
      <c r="I70" s="32">
        <v>5.299211869244475</v>
      </c>
      <c r="J70" s="32"/>
      <c r="K70" s="32">
        <v>515.7366288657565</v>
      </c>
      <c r="L70" s="32">
        <v>1141.1623552808894</v>
      </c>
      <c r="M70" s="32">
        <v>3.3506521631190416</v>
      </c>
      <c r="N70" s="32"/>
      <c r="O70" s="32">
        <v>2219.5368062068837</v>
      </c>
      <c r="P70" s="32">
        <v>2192.211343111668</v>
      </c>
      <c r="Q70" s="32">
        <v>0.9949172801679119</v>
      </c>
    </row>
    <row r="71">
      <c r="C71" s="10" t="s">
        <v>50</v>
      </c>
      <c r="D71" s="34">
        <v>1.0</v>
      </c>
      <c r="E71" s="31"/>
      <c r="F71" s="31">
        <v>9.33</v>
      </c>
      <c r="G71" s="31">
        <v>99.17</v>
      </c>
      <c r="H71" s="31">
        <v>89.84</v>
      </c>
      <c r="I71" s="31">
        <v>9.62915321955319</v>
      </c>
      <c r="J71" s="31"/>
      <c r="K71" s="31">
        <v>148.815332651138</v>
      </c>
      <c r="L71" s="31">
        <v>212.363024711608</v>
      </c>
      <c r="M71" s="31">
        <v>1.42702382159399</v>
      </c>
      <c r="N71" s="31"/>
      <c r="O71" s="31">
        <v>3084.3742578125</v>
      </c>
      <c r="P71" s="31">
        <v>3083.769140625</v>
      </c>
      <c r="Q71" s="31">
        <v>0.999803812009529</v>
      </c>
    </row>
    <row r="72">
      <c r="C72" s="10" t="s">
        <v>51</v>
      </c>
      <c r="D72" s="34">
        <v>2.0</v>
      </c>
      <c r="E72" s="31"/>
      <c r="F72" s="31">
        <v>49.67</v>
      </c>
      <c r="G72" s="31">
        <v>35.67</v>
      </c>
      <c r="H72" s="31">
        <v>-14.0</v>
      </c>
      <c r="I72" s="31">
        <v>-0.281879224029136</v>
      </c>
      <c r="J72" s="31"/>
      <c r="K72" s="31">
        <v>12.9144866466522</v>
      </c>
      <c r="L72" s="31">
        <v>158.895977020263</v>
      </c>
      <c r="M72" s="31">
        <v>12.3037005935852</v>
      </c>
      <c r="N72" s="31"/>
      <c r="O72" s="31">
        <v>1319.22765213815</v>
      </c>
      <c r="P72" s="31">
        <v>1319.08984375</v>
      </c>
      <c r="Q72" s="31">
        <v>0.999895538584311</v>
      </c>
    </row>
    <row r="73">
      <c r="D73" s="17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</row>
    <row r="74">
      <c r="D74" s="17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</row>
    <row r="75">
      <c r="D75" s="17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</row>
    <row r="76">
      <c r="D76" s="17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</row>
    <row r="77">
      <c r="D77" s="30">
        <v>1.0</v>
      </c>
      <c r="E77" s="40"/>
      <c r="F77" s="40">
        <v>0.53</v>
      </c>
      <c r="G77" s="40">
        <v>62.91</v>
      </c>
      <c r="H77" s="40">
        <v>62.38</v>
      </c>
      <c r="I77" s="32">
        <v>116.749998866968</v>
      </c>
      <c r="J77" s="32"/>
      <c r="K77" s="32">
        <v>1316.38394379615</v>
      </c>
      <c r="L77" s="32">
        <v>1321.00041890144</v>
      </c>
      <c r="M77" s="32">
        <v>1.00350693665555</v>
      </c>
      <c r="N77" s="32"/>
      <c r="O77" s="32">
        <v>1859.89583333333</v>
      </c>
      <c r="P77" s="32">
        <v>1869.22265625</v>
      </c>
      <c r="Q77" s="41"/>
    </row>
    <row r="78">
      <c r="D78" s="17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</row>
    <row r="79">
      <c r="D79" s="17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</row>
    <row r="80">
      <c r="D80" s="17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</row>
    <row r="81">
      <c r="D81" s="17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</row>
    <row r="82">
      <c r="D82" s="17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</row>
    <row r="83">
      <c r="D83" s="17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</row>
    <row r="84">
      <c r="D84" s="17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</row>
    <row r="85">
      <c r="D85" s="17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</row>
    <row r="86">
      <c r="D86" s="17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</row>
    <row r="87">
      <c r="D87" s="17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>
      <c r="D88" s="17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</row>
    <row r="89">
      <c r="D89" s="17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</row>
    <row r="90">
      <c r="D90" s="17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</row>
    <row r="91">
      <c r="D91" s="17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</row>
    <row r="92">
      <c r="D92" s="17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</row>
    <row r="93">
      <c r="D93" s="17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</row>
    <row r="94">
      <c r="D94" s="17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</row>
    <row r="95">
      <c r="D95" s="17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</row>
    <row r="96">
      <c r="D96" s="17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</row>
    <row r="97">
      <c r="D97" s="17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</row>
    <row r="98">
      <c r="D98" s="17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</row>
    <row r="99">
      <c r="D99" s="17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</row>
    <row r="100">
      <c r="D100" s="17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</row>
    <row r="101">
      <c r="D101" s="17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</row>
    <row r="102">
      <c r="D102" s="17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</row>
    <row r="103">
      <c r="D103" s="17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</row>
    <row r="104">
      <c r="D104" s="17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>
      <c r="D105" s="17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</row>
    <row r="106">
      <c r="D106" s="17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</row>
    <row r="107">
      <c r="D107" s="17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</row>
    <row r="108">
      <c r="D108" s="17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</row>
    <row r="109">
      <c r="D109" s="17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</row>
    <row r="110">
      <c r="D110" s="17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</row>
    <row r="111">
      <c r="D111" s="17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</row>
    <row r="112">
      <c r="D112" s="17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</row>
    <row r="113">
      <c r="D113" s="17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</row>
    <row r="114">
      <c r="D114" s="17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>
      <c r="D115" s="17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</row>
    <row r="116">
      <c r="D116" s="17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</row>
    <row r="117">
      <c r="D117" s="17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</row>
    <row r="118">
      <c r="D118" s="17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</row>
    <row r="119">
      <c r="D119" s="17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</row>
    <row r="120">
      <c r="D120" s="17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</row>
    <row r="121">
      <c r="D121" s="17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</row>
    <row r="122">
      <c r="D122" s="17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</row>
    <row r="123">
      <c r="D123" s="17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</row>
    <row r="124">
      <c r="D124" s="17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</row>
    <row r="125">
      <c r="D125" s="17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</row>
    <row r="126">
      <c r="D126" s="17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</row>
    <row r="127">
      <c r="D127" s="17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</row>
    <row r="128">
      <c r="D128" s="17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</row>
    <row r="129">
      <c r="D129" s="17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</row>
    <row r="130">
      <c r="D130" s="17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</row>
    <row r="131">
      <c r="D131" s="17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</row>
    <row r="132">
      <c r="D132" s="17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</row>
    <row r="133">
      <c r="D133" s="17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</row>
    <row r="134">
      <c r="D134" s="17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</row>
    <row r="135">
      <c r="D135" s="17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</row>
    <row r="136">
      <c r="D136" s="17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</row>
    <row r="137">
      <c r="D137" s="17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</row>
    <row r="138">
      <c r="D138" s="17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</row>
    <row r="139">
      <c r="D139" s="17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</row>
    <row r="140">
      <c r="D140" s="17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</row>
    <row r="141">
      <c r="D141" s="17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</row>
    <row r="142">
      <c r="D142" s="17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</row>
    <row r="143">
      <c r="D143" s="17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</row>
    <row r="144">
      <c r="D144" s="17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</row>
    <row r="145">
      <c r="D145" s="17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</row>
    <row r="146">
      <c r="D146" s="17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</row>
    <row r="147">
      <c r="D147" s="17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</row>
    <row r="148">
      <c r="D148" s="17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</row>
    <row r="149">
      <c r="D149" s="17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</row>
    <row r="150">
      <c r="D150" s="17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</row>
    <row r="151">
      <c r="D151" s="17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</row>
    <row r="152">
      <c r="D152" s="17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</row>
    <row r="153">
      <c r="D153" s="17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</row>
    <row r="154">
      <c r="D154" s="17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</row>
    <row r="155">
      <c r="D155" s="17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</row>
    <row r="156">
      <c r="D156" s="17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</row>
    <row r="157">
      <c r="D157" s="17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</row>
    <row r="158">
      <c r="D158" s="17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</row>
    <row r="159">
      <c r="D159" s="17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</row>
    <row r="160">
      <c r="D160" s="17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</row>
    <row r="161">
      <c r="D161" s="17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</row>
    <row r="162">
      <c r="D162" s="17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</row>
    <row r="163">
      <c r="D163" s="17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</row>
    <row r="164">
      <c r="D164" s="17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</row>
    <row r="165">
      <c r="D165" s="17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</row>
    <row r="166">
      <c r="D166" s="17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</row>
    <row r="167">
      <c r="D167" s="17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</row>
    <row r="168">
      <c r="D168" s="17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</row>
    <row r="169">
      <c r="D169" s="17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</row>
    <row r="170">
      <c r="D170" s="17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</row>
    <row r="171">
      <c r="D171" s="17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</row>
    <row r="172">
      <c r="D172" s="17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</row>
    <row r="173">
      <c r="D173" s="17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</row>
    <row r="174">
      <c r="D174" s="17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</row>
    <row r="175">
      <c r="D175" s="17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</row>
    <row r="176">
      <c r="D176" s="17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</row>
    <row r="177">
      <c r="D177" s="17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</row>
    <row r="178">
      <c r="D178" s="17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</row>
    <row r="179">
      <c r="D179" s="17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</row>
    <row r="180">
      <c r="D180" s="17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</row>
    <row r="181">
      <c r="D181" s="17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</row>
    <row r="182">
      <c r="D182" s="17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</row>
    <row r="183">
      <c r="D183" s="17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</row>
    <row r="184">
      <c r="D184" s="17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</row>
    <row r="185">
      <c r="D185" s="17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</row>
    <row r="186">
      <c r="D186" s="17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</row>
    <row r="187">
      <c r="D187" s="17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</row>
    <row r="188">
      <c r="D188" s="17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</row>
    <row r="189">
      <c r="D189" s="17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</row>
    <row r="190">
      <c r="D190" s="17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</row>
    <row r="191">
      <c r="D191" s="17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</row>
    <row r="192">
      <c r="D192" s="17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</row>
    <row r="193">
      <c r="D193" s="17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</row>
    <row r="194">
      <c r="D194" s="17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</row>
    <row r="195">
      <c r="D195" s="17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</row>
    <row r="196">
      <c r="D196" s="17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</row>
    <row r="197">
      <c r="D197" s="17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</row>
    <row r="198">
      <c r="D198" s="17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</row>
    <row r="199">
      <c r="D199" s="17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</row>
    <row r="200">
      <c r="D200" s="17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</row>
    <row r="201">
      <c r="D201" s="17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</row>
    <row r="202">
      <c r="D202" s="17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</row>
    <row r="203">
      <c r="D203" s="17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</row>
    <row r="204">
      <c r="D204" s="17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</row>
    <row r="205">
      <c r="D205" s="17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</row>
    <row r="206">
      <c r="D206" s="17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</row>
    <row r="207">
      <c r="D207" s="17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</row>
    <row r="208">
      <c r="D208" s="17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</row>
    <row r="209">
      <c r="D209" s="17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</row>
    <row r="210">
      <c r="D210" s="17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</row>
    <row r="211">
      <c r="D211" s="17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</row>
    <row r="212">
      <c r="D212" s="17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</row>
    <row r="213">
      <c r="D213" s="17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</row>
    <row r="214">
      <c r="D214" s="17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</row>
    <row r="215">
      <c r="D215" s="17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</row>
    <row r="216">
      <c r="D216" s="17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</row>
    <row r="217">
      <c r="D217" s="17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</row>
    <row r="218">
      <c r="D218" s="17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</row>
    <row r="219">
      <c r="D219" s="17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</row>
    <row r="220">
      <c r="D220" s="17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</row>
    <row r="221">
      <c r="D221" s="17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</row>
    <row r="222">
      <c r="D222" s="17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</row>
    <row r="223">
      <c r="D223" s="17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>
      <c r="D224" s="17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</row>
    <row r="225">
      <c r="D225" s="17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</row>
    <row r="226">
      <c r="D226" s="17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</row>
    <row r="227">
      <c r="D227" s="17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</row>
    <row r="228">
      <c r="D228" s="17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</row>
    <row r="229">
      <c r="D229" s="17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</row>
    <row r="230">
      <c r="D230" s="17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</row>
    <row r="231">
      <c r="D231" s="17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</row>
    <row r="232">
      <c r="D232" s="17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</row>
    <row r="233">
      <c r="D233" s="17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</row>
    <row r="234">
      <c r="D234" s="17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</row>
    <row r="235">
      <c r="D235" s="17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</row>
    <row r="236">
      <c r="D236" s="17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</row>
    <row r="237">
      <c r="D237" s="17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</row>
    <row r="238">
      <c r="D238" s="17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</row>
    <row r="239">
      <c r="D239" s="17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</row>
    <row r="240">
      <c r="D240" s="17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</row>
    <row r="241">
      <c r="D241" s="17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</row>
    <row r="242">
      <c r="D242" s="17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</row>
    <row r="243">
      <c r="D243" s="17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</row>
    <row r="244">
      <c r="D244" s="17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</row>
    <row r="245">
      <c r="D245" s="17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</row>
    <row r="246">
      <c r="D246" s="17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</row>
    <row r="247">
      <c r="D247" s="17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</row>
    <row r="248">
      <c r="D248" s="17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</row>
    <row r="249">
      <c r="D249" s="17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</row>
    <row r="250">
      <c r="D250" s="17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</row>
    <row r="251">
      <c r="D251" s="17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</row>
    <row r="252">
      <c r="D252" s="17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</row>
    <row r="253">
      <c r="D253" s="17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</row>
    <row r="254">
      <c r="D254" s="17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</row>
    <row r="255">
      <c r="D255" s="17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</row>
    <row r="256">
      <c r="D256" s="17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</row>
    <row r="257">
      <c r="D257" s="17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</row>
    <row r="258">
      <c r="D258" s="17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</row>
    <row r="259">
      <c r="D259" s="17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</row>
    <row r="260">
      <c r="D260" s="17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</row>
    <row r="261">
      <c r="D261" s="17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</row>
    <row r="262">
      <c r="D262" s="17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</row>
    <row r="263">
      <c r="D263" s="17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</row>
    <row r="264">
      <c r="D264" s="17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</row>
    <row r="265">
      <c r="D265" s="17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</row>
    <row r="266">
      <c r="D266" s="17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</row>
    <row r="267">
      <c r="D267" s="17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</row>
    <row r="268">
      <c r="D268" s="17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</row>
    <row r="269">
      <c r="D269" s="17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</row>
    <row r="270">
      <c r="D270" s="17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</row>
    <row r="271">
      <c r="D271" s="17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</row>
    <row r="272">
      <c r="D272" s="17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</row>
    <row r="273">
      <c r="D273" s="17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</row>
    <row r="274">
      <c r="D274" s="17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</row>
    <row r="275">
      <c r="D275" s="17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</row>
    <row r="276">
      <c r="D276" s="17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</row>
    <row r="277">
      <c r="D277" s="17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</row>
    <row r="278">
      <c r="D278" s="17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</row>
    <row r="279">
      <c r="D279" s="17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</row>
    <row r="280">
      <c r="D280" s="17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</row>
    <row r="281">
      <c r="D281" s="17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</row>
    <row r="282">
      <c r="D282" s="17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</row>
    <row r="283">
      <c r="D283" s="17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</row>
    <row r="284">
      <c r="D284" s="17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</row>
    <row r="285">
      <c r="D285" s="17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</row>
    <row r="286">
      <c r="D286" s="17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</row>
    <row r="287">
      <c r="D287" s="17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</row>
    <row r="288">
      <c r="D288" s="17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</row>
    <row r="289">
      <c r="D289" s="17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</row>
    <row r="290">
      <c r="D290" s="17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</row>
    <row r="291">
      <c r="D291" s="17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</row>
    <row r="292">
      <c r="D292" s="17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</row>
    <row r="293">
      <c r="D293" s="17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</row>
    <row r="294">
      <c r="D294" s="17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</row>
    <row r="295">
      <c r="D295" s="17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</row>
    <row r="296">
      <c r="D296" s="17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</row>
    <row r="297">
      <c r="D297" s="17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</row>
    <row r="298">
      <c r="D298" s="17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</row>
    <row r="299">
      <c r="D299" s="17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</row>
    <row r="300">
      <c r="D300" s="17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</row>
    <row r="301">
      <c r="D301" s="17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</row>
    <row r="302">
      <c r="D302" s="17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</row>
    <row r="303">
      <c r="D303" s="17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</row>
    <row r="304">
      <c r="D304" s="17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</row>
    <row r="305">
      <c r="D305" s="17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</row>
    <row r="306">
      <c r="D306" s="17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</row>
    <row r="307">
      <c r="D307" s="17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</row>
    <row r="308">
      <c r="D308" s="17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</row>
    <row r="309">
      <c r="D309" s="17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</row>
    <row r="310">
      <c r="D310" s="17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</row>
    <row r="311">
      <c r="D311" s="17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</row>
    <row r="312">
      <c r="D312" s="17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</row>
    <row r="313">
      <c r="D313" s="17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</row>
    <row r="314">
      <c r="D314" s="17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</row>
    <row r="315">
      <c r="D315" s="17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</row>
    <row r="316">
      <c r="D316" s="17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</row>
    <row r="317">
      <c r="D317" s="17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</row>
    <row r="318">
      <c r="D318" s="17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</row>
    <row r="319">
      <c r="D319" s="17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</row>
    <row r="320">
      <c r="D320" s="17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</row>
    <row r="321">
      <c r="D321" s="17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</row>
    <row r="322">
      <c r="D322" s="17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</row>
    <row r="323">
      <c r="D323" s="17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</row>
    <row r="324">
      <c r="D324" s="17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</row>
    <row r="325">
      <c r="D325" s="17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</row>
    <row r="326">
      <c r="D326" s="17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</row>
    <row r="327">
      <c r="D327" s="17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</row>
    <row r="328">
      <c r="D328" s="17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</row>
    <row r="329">
      <c r="D329" s="17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</row>
    <row r="330">
      <c r="D330" s="17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</row>
    <row r="331">
      <c r="D331" s="17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</row>
    <row r="332">
      <c r="D332" s="17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</row>
    <row r="333">
      <c r="D333" s="17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</row>
    <row r="334">
      <c r="D334" s="17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</row>
    <row r="335">
      <c r="D335" s="17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</row>
    <row r="336">
      <c r="D336" s="17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</row>
    <row r="337">
      <c r="D337" s="17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</row>
    <row r="338">
      <c r="D338" s="17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</row>
    <row r="339">
      <c r="D339" s="17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</row>
    <row r="340">
      <c r="D340" s="17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</row>
    <row r="341">
      <c r="D341" s="17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</row>
    <row r="342">
      <c r="D342" s="17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</row>
    <row r="343">
      <c r="D343" s="17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</row>
    <row r="344">
      <c r="D344" s="17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</row>
    <row r="345">
      <c r="D345" s="17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</row>
    <row r="346">
      <c r="D346" s="17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</row>
    <row r="347">
      <c r="D347" s="17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</row>
    <row r="348">
      <c r="D348" s="17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</row>
    <row r="349">
      <c r="D349" s="17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</row>
    <row r="350">
      <c r="D350" s="17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</row>
    <row r="351">
      <c r="D351" s="17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</row>
    <row r="352">
      <c r="D352" s="17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</row>
    <row r="353">
      <c r="D353" s="17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</row>
    <row r="354">
      <c r="D354" s="17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</row>
    <row r="355">
      <c r="D355" s="17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</row>
    <row r="356">
      <c r="D356" s="17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</row>
    <row r="357">
      <c r="D357" s="17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</row>
    <row r="358">
      <c r="D358" s="17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</row>
    <row r="359">
      <c r="D359" s="17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</row>
    <row r="360">
      <c r="D360" s="17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</row>
    <row r="361">
      <c r="D361" s="17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</row>
    <row r="362">
      <c r="D362" s="17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</row>
    <row r="363">
      <c r="D363" s="17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</row>
    <row r="364">
      <c r="D364" s="17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</row>
    <row r="365">
      <c r="D365" s="17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</row>
    <row r="366">
      <c r="D366" s="17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</row>
    <row r="367">
      <c r="D367" s="17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</row>
    <row r="368">
      <c r="D368" s="17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</row>
    <row r="369">
      <c r="D369" s="17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</row>
    <row r="370">
      <c r="D370" s="17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</row>
    <row r="371">
      <c r="D371" s="17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</row>
    <row r="372">
      <c r="D372" s="17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</row>
    <row r="373">
      <c r="D373" s="17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</row>
    <row r="374">
      <c r="D374" s="17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</row>
    <row r="375">
      <c r="D375" s="17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</row>
    <row r="376">
      <c r="D376" s="17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</row>
    <row r="377">
      <c r="D377" s="17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</row>
    <row r="378">
      <c r="D378" s="17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</row>
    <row r="379">
      <c r="D379" s="17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</row>
    <row r="380">
      <c r="D380" s="17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</row>
    <row r="381">
      <c r="D381" s="17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</row>
    <row r="382">
      <c r="D382" s="17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</row>
    <row r="383">
      <c r="D383" s="17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</row>
    <row r="384">
      <c r="D384" s="17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</row>
    <row r="385">
      <c r="D385" s="17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</row>
    <row r="386">
      <c r="D386" s="17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</row>
    <row r="387">
      <c r="D387" s="17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</row>
    <row r="388">
      <c r="D388" s="17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</row>
    <row r="389">
      <c r="D389" s="17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</row>
    <row r="390">
      <c r="D390" s="17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</row>
    <row r="391">
      <c r="D391" s="17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</row>
    <row r="392">
      <c r="D392" s="17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</row>
    <row r="393">
      <c r="D393" s="17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</row>
    <row r="394">
      <c r="D394" s="17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</row>
    <row r="395">
      <c r="D395" s="17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</row>
    <row r="396">
      <c r="D396" s="17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</row>
    <row r="397">
      <c r="D397" s="17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</row>
    <row r="398">
      <c r="D398" s="17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</row>
    <row r="399">
      <c r="D399" s="17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</row>
    <row r="400">
      <c r="D400" s="17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</row>
    <row r="401">
      <c r="D401" s="17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</row>
    <row r="402">
      <c r="D402" s="17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</row>
    <row r="403">
      <c r="D403" s="17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</row>
    <row r="404">
      <c r="D404" s="17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</row>
    <row r="405">
      <c r="D405" s="17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</row>
    <row r="406">
      <c r="D406" s="17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</row>
    <row r="407">
      <c r="D407" s="17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</row>
    <row r="408">
      <c r="D408" s="17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</row>
    <row r="409">
      <c r="D409" s="17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</row>
    <row r="410">
      <c r="D410" s="17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</row>
    <row r="411">
      <c r="D411" s="17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</row>
    <row r="412">
      <c r="D412" s="17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</row>
    <row r="413">
      <c r="D413" s="17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</row>
    <row r="414">
      <c r="D414" s="17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</row>
    <row r="415">
      <c r="D415" s="17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</row>
    <row r="416">
      <c r="D416" s="17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</row>
    <row r="417">
      <c r="D417" s="17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</row>
    <row r="418">
      <c r="D418" s="17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</row>
    <row r="419">
      <c r="D419" s="17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</row>
    <row r="420">
      <c r="D420" s="17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</row>
    <row r="421">
      <c r="D421" s="17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</row>
    <row r="422">
      <c r="D422" s="17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</row>
    <row r="423">
      <c r="D423" s="17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</row>
    <row r="424">
      <c r="D424" s="17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</row>
    <row r="425">
      <c r="D425" s="17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</row>
    <row r="426">
      <c r="D426" s="17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</row>
    <row r="427">
      <c r="D427" s="17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</row>
    <row r="428">
      <c r="D428" s="17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</row>
    <row r="429">
      <c r="D429" s="17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</row>
    <row r="430">
      <c r="D430" s="17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</row>
    <row r="431">
      <c r="D431" s="17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</row>
    <row r="432">
      <c r="D432" s="17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</row>
    <row r="433">
      <c r="D433" s="17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</row>
    <row r="434">
      <c r="D434" s="17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</row>
    <row r="435">
      <c r="D435" s="17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</row>
    <row r="436">
      <c r="D436" s="17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</row>
    <row r="437">
      <c r="D437" s="17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</row>
    <row r="438">
      <c r="D438" s="17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</row>
    <row r="439">
      <c r="D439" s="17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</row>
    <row r="440">
      <c r="D440" s="17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</row>
    <row r="441">
      <c r="D441" s="17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</row>
    <row r="442">
      <c r="D442" s="17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</row>
    <row r="443">
      <c r="D443" s="17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</row>
    <row r="444">
      <c r="D444" s="17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</row>
    <row r="445">
      <c r="D445" s="17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</row>
    <row r="446">
      <c r="D446" s="17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</row>
    <row r="447">
      <c r="D447" s="17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</row>
    <row r="448">
      <c r="D448" s="17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</row>
    <row r="449">
      <c r="D449" s="17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</row>
    <row r="450">
      <c r="D450" s="17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</row>
    <row r="451">
      <c r="D451" s="17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</row>
    <row r="452">
      <c r="D452" s="17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</row>
    <row r="453">
      <c r="D453" s="17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</row>
    <row r="454">
      <c r="D454" s="17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</row>
    <row r="455">
      <c r="D455" s="17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</row>
    <row r="456">
      <c r="D456" s="17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</row>
    <row r="457">
      <c r="D457" s="17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</row>
    <row r="458">
      <c r="D458" s="17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</row>
    <row r="459">
      <c r="D459" s="17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</row>
    <row r="460">
      <c r="D460" s="17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</row>
    <row r="461">
      <c r="D461" s="17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</row>
    <row r="462">
      <c r="D462" s="17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</row>
    <row r="463">
      <c r="D463" s="17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</row>
    <row r="464">
      <c r="D464" s="17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</row>
    <row r="465">
      <c r="D465" s="17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</row>
    <row r="466">
      <c r="D466" s="17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</row>
    <row r="467">
      <c r="D467" s="17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</row>
    <row r="468">
      <c r="D468" s="17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</row>
    <row r="469">
      <c r="D469" s="17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</row>
    <row r="470">
      <c r="D470" s="17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</row>
    <row r="471">
      <c r="D471" s="17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</row>
    <row r="472">
      <c r="D472" s="17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</row>
    <row r="473">
      <c r="D473" s="17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</row>
    <row r="474">
      <c r="D474" s="17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</row>
    <row r="475">
      <c r="D475" s="17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</row>
    <row r="476">
      <c r="D476" s="17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</row>
    <row r="477">
      <c r="D477" s="17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</row>
    <row r="478">
      <c r="D478" s="17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</row>
    <row r="479">
      <c r="D479" s="17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</row>
    <row r="480">
      <c r="D480" s="17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</row>
    <row r="481">
      <c r="D481" s="17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</row>
    <row r="482">
      <c r="D482" s="17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</row>
    <row r="483">
      <c r="D483" s="17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</row>
    <row r="484">
      <c r="D484" s="17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</row>
    <row r="485">
      <c r="D485" s="17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</row>
    <row r="486">
      <c r="D486" s="17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</row>
    <row r="487">
      <c r="D487" s="17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</row>
    <row r="488">
      <c r="D488" s="17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</row>
    <row r="489">
      <c r="D489" s="17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</row>
    <row r="490">
      <c r="D490" s="17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</row>
    <row r="491">
      <c r="D491" s="17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</row>
    <row r="492">
      <c r="D492" s="17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</row>
    <row r="493">
      <c r="D493" s="17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</row>
    <row r="494">
      <c r="D494" s="17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</row>
    <row r="495">
      <c r="D495" s="17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</row>
    <row r="496">
      <c r="D496" s="17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</row>
    <row r="497">
      <c r="D497" s="17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</row>
    <row r="498">
      <c r="D498" s="17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</row>
    <row r="499">
      <c r="D499" s="17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</row>
    <row r="500">
      <c r="D500" s="17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</row>
    <row r="501">
      <c r="D501" s="17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</row>
    <row r="502">
      <c r="D502" s="17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</row>
    <row r="503">
      <c r="D503" s="17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</row>
    <row r="504">
      <c r="D504" s="17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</row>
    <row r="505">
      <c r="D505" s="17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</row>
    <row r="506">
      <c r="D506" s="17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</row>
    <row r="507">
      <c r="D507" s="17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</row>
    <row r="508">
      <c r="D508" s="17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</row>
    <row r="509">
      <c r="D509" s="17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</row>
    <row r="510">
      <c r="D510" s="17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</row>
    <row r="511">
      <c r="D511" s="17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</row>
    <row r="512">
      <c r="D512" s="17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</row>
    <row r="513">
      <c r="D513" s="17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</row>
    <row r="514">
      <c r="D514" s="17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</row>
    <row r="515">
      <c r="D515" s="17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</row>
    <row r="516">
      <c r="D516" s="17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</row>
    <row r="517">
      <c r="D517" s="17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</row>
    <row r="518">
      <c r="D518" s="17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</row>
    <row r="519">
      <c r="D519" s="17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</row>
    <row r="520">
      <c r="D520" s="17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</row>
    <row r="521">
      <c r="D521" s="17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</row>
    <row r="522">
      <c r="D522" s="17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</row>
    <row r="523">
      <c r="D523" s="17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</row>
    <row r="524">
      <c r="D524" s="17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</row>
    <row r="525">
      <c r="D525" s="17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</row>
    <row r="526">
      <c r="D526" s="17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</row>
    <row r="527">
      <c r="D527" s="17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</row>
    <row r="528">
      <c r="D528" s="17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</row>
    <row r="529">
      <c r="D529" s="17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</row>
    <row r="530">
      <c r="D530" s="17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</row>
    <row r="531">
      <c r="D531" s="17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</row>
    <row r="532">
      <c r="D532" s="17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</row>
    <row r="533">
      <c r="D533" s="17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</row>
    <row r="534">
      <c r="D534" s="17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</row>
    <row r="535">
      <c r="D535" s="17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</row>
    <row r="536">
      <c r="D536" s="17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</row>
    <row r="537">
      <c r="D537" s="17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</row>
    <row r="538">
      <c r="D538" s="17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</row>
    <row r="539">
      <c r="D539" s="17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</row>
    <row r="540">
      <c r="D540" s="17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</row>
    <row r="541">
      <c r="D541" s="17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</row>
    <row r="542">
      <c r="D542" s="17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</row>
    <row r="543">
      <c r="D543" s="17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</row>
    <row r="544">
      <c r="D544" s="17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</row>
    <row r="545">
      <c r="D545" s="17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</row>
    <row r="546">
      <c r="D546" s="17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</row>
    <row r="547">
      <c r="D547" s="17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</row>
    <row r="548">
      <c r="D548" s="17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</row>
    <row r="549">
      <c r="D549" s="17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</row>
    <row r="550">
      <c r="D550" s="17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</row>
    <row r="551">
      <c r="D551" s="17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</row>
    <row r="552">
      <c r="D552" s="17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</row>
    <row r="553">
      <c r="D553" s="17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</row>
    <row r="554">
      <c r="D554" s="17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</row>
    <row r="555">
      <c r="D555" s="17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</row>
    <row r="556">
      <c r="D556" s="17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</row>
    <row r="557">
      <c r="D557" s="17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</row>
    <row r="558">
      <c r="D558" s="17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</row>
    <row r="559">
      <c r="D559" s="17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</row>
    <row r="560">
      <c r="D560" s="17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</row>
    <row r="561">
      <c r="D561" s="17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</row>
    <row r="562">
      <c r="D562" s="17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</row>
    <row r="563">
      <c r="D563" s="17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</row>
    <row r="564">
      <c r="D564" s="17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</row>
    <row r="565">
      <c r="D565" s="17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</row>
    <row r="566">
      <c r="D566" s="17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</row>
    <row r="567">
      <c r="D567" s="17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</row>
    <row r="568">
      <c r="D568" s="17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</row>
    <row r="569">
      <c r="D569" s="17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</row>
    <row r="570">
      <c r="D570" s="17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</row>
    <row r="571">
      <c r="D571" s="17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</row>
    <row r="572">
      <c r="D572" s="17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</row>
    <row r="573">
      <c r="D573" s="17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</row>
    <row r="574">
      <c r="D574" s="17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</row>
    <row r="575">
      <c r="D575" s="17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</row>
    <row r="576">
      <c r="D576" s="17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</row>
    <row r="577">
      <c r="D577" s="17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</row>
    <row r="578">
      <c r="D578" s="17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</row>
    <row r="579">
      <c r="D579" s="17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</row>
    <row r="580">
      <c r="D580" s="17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</row>
    <row r="581">
      <c r="D581" s="17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</row>
    <row r="582">
      <c r="D582" s="17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</row>
    <row r="583">
      <c r="D583" s="17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</row>
    <row r="584">
      <c r="D584" s="17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</row>
    <row r="585">
      <c r="D585" s="17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</row>
    <row r="586">
      <c r="D586" s="17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</row>
    <row r="587">
      <c r="D587" s="17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</row>
    <row r="588">
      <c r="D588" s="17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</row>
    <row r="589">
      <c r="D589" s="17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</row>
    <row r="590">
      <c r="D590" s="17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</row>
    <row r="591">
      <c r="D591" s="17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</row>
    <row r="592">
      <c r="D592" s="17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</row>
    <row r="593">
      <c r="D593" s="17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</row>
    <row r="594">
      <c r="D594" s="17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</row>
    <row r="595">
      <c r="D595" s="17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</row>
    <row r="596">
      <c r="D596" s="17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</row>
    <row r="597">
      <c r="D597" s="17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</row>
    <row r="598">
      <c r="D598" s="17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</row>
    <row r="599">
      <c r="D599" s="17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</row>
    <row r="600">
      <c r="D600" s="17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</row>
    <row r="601">
      <c r="D601" s="17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</row>
    <row r="602">
      <c r="D602" s="17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</row>
    <row r="603">
      <c r="D603" s="17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</row>
    <row r="604">
      <c r="D604" s="17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</row>
    <row r="605">
      <c r="D605" s="17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</row>
    <row r="606">
      <c r="D606" s="17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</row>
    <row r="607">
      <c r="D607" s="17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</row>
    <row r="608">
      <c r="D608" s="17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</row>
    <row r="609">
      <c r="D609" s="17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</row>
    <row r="610">
      <c r="D610" s="17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</row>
    <row r="611">
      <c r="D611" s="17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</row>
    <row r="612">
      <c r="D612" s="17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</row>
    <row r="613">
      <c r="D613" s="17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</row>
    <row r="614">
      <c r="D614" s="17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</row>
    <row r="615">
      <c r="D615" s="17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</row>
    <row r="616">
      <c r="D616" s="17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</row>
    <row r="617">
      <c r="D617" s="17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</row>
    <row r="618">
      <c r="D618" s="17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</row>
    <row r="619">
      <c r="D619" s="17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</row>
    <row r="620">
      <c r="D620" s="17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</row>
    <row r="621">
      <c r="D621" s="17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</row>
    <row r="622">
      <c r="D622" s="17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</row>
    <row r="623">
      <c r="D623" s="17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</row>
    <row r="624">
      <c r="D624" s="17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</row>
    <row r="625">
      <c r="D625" s="17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</row>
    <row r="626">
      <c r="D626" s="17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</row>
    <row r="627">
      <c r="D627" s="17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</row>
    <row r="628">
      <c r="D628" s="17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</row>
    <row r="629">
      <c r="D629" s="17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</row>
    <row r="630">
      <c r="D630" s="17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</row>
    <row r="631">
      <c r="D631" s="17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</row>
    <row r="632">
      <c r="D632" s="17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</row>
    <row r="633">
      <c r="D633" s="17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</row>
    <row r="634">
      <c r="D634" s="17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</row>
    <row r="635">
      <c r="D635" s="17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</row>
    <row r="636">
      <c r="D636" s="17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</row>
    <row r="637">
      <c r="D637" s="17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</row>
    <row r="638">
      <c r="D638" s="17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</row>
    <row r="639">
      <c r="D639" s="17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</row>
    <row r="640">
      <c r="D640" s="17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</row>
    <row r="641">
      <c r="D641" s="17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</row>
    <row r="642">
      <c r="D642" s="17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</row>
    <row r="643">
      <c r="D643" s="17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</row>
    <row r="644">
      <c r="D644" s="17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</row>
    <row r="645">
      <c r="D645" s="17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</row>
    <row r="646">
      <c r="D646" s="17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</row>
    <row r="647">
      <c r="D647" s="17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</row>
    <row r="648">
      <c r="D648" s="17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</row>
    <row r="649">
      <c r="D649" s="17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</row>
    <row r="650">
      <c r="D650" s="17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</row>
    <row r="651">
      <c r="D651" s="17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</row>
    <row r="652">
      <c r="D652" s="17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</row>
    <row r="653">
      <c r="D653" s="17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</row>
    <row r="654">
      <c r="D654" s="17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</row>
    <row r="655">
      <c r="D655" s="17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</row>
    <row r="656">
      <c r="D656" s="17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</row>
    <row r="657">
      <c r="D657" s="17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</row>
    <row r="658">
      <c r="D658" s="17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</row>
    <row r="659">
      <c r="D659" s="17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</row>
    <row r="660">
      <c r="D660" s="17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</row>
    <row r="661">
      <c r="D661" s="17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</row>
    <row r="662">
      <c r="D662" s="17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</row>
    <row r="663">
      <c r="D663" s="17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</row>
    <row r="664">
      <c r="D664" s="17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</row>
    <row r="665">
      <c r="D665" s="17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</row>
    <row r="666">
      <c r="D666" s="17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</row>
    <row r="667">
      <c r="D667" s="17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</row>
    <row r="668">
      <c r="D668" s="17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</row>
    <row r="669">
      <c r="D669" s="17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</row>
    <row r="670">
      <c r="D670" s="17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</row>
    <row r="671">
      <c r="D671" s="17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</row>
    <row r="672">
      <c r="D672" s="17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</row>
    <row r="673">
      <c r="D673" s="17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</row>
    <row r="674">
      <c r="D674" s="17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</row>
    <row r="675">
      <c r="D675" s="17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</row>
    <row r="676">
      <c r="D676" s="17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</row>
    <row r="677">
      <c r="D677" s="17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</row>
    <row r="678">
      <c r="D678" s="17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</row>
    <row r="679">
      <c r="D679" s="17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</row>
    <row r="680">
      <c r="D680" s="17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</row>
    <row r="681">
      <c r="D681" s="17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</row>
    <row r="682">
      <c r="D682" s="17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</row>
    <row r="683">
      <c r="D683" s="17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</row>
    <row r="684">
      <c r="D684" s="17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</row>
    <row r="685">
      <c r="D685" s="17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</row>
    <row r="686">
      <c r="D686" s="17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</row>
    <row r="687">
      <c r="D687" s="17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</row>
    <row r="688">
      <c r="D688" s="17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</row>
    <row r="689">
      <c r="D689" s="17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</row>
    <row r="690">
      <c r="D690" s="17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</row>
    <row r="691">
      <c r="D691" s="17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</row>
    <row r="692">
      <c r="D692" s="17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</row>
    <row r="693">
      <c r="D693" s="17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</row>
    <row r="694">
      <c r="D694" s="17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</row>
    <row r="695">
      <c r="D695" s="17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</row>
    <row r="696">
      <c r="D696" s="17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</row>
    <row r="697">
      <c r="D697" s="17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</row>
    <row r="698">
      <c r="D698" s="17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</row>
    <row r="699">
      <c r="D699" s="17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</row>
    <row r="700">
      <c r="D700" s="17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</row>
    <row r="701">
      <c r="D701" s="17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</row>
    <row r="702">
      <c r="D702" s="17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</row>
    <row r="703">
      <c r="D703" s="17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</row>
    <row r="704">
      <c r="D704" s="17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</row>
    <row r="705">
      <c r="D705" s="17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</row>
    <row r="706">
      <c r="D706" s="17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</row>
    <row r="707">
      <c r="D707" s="17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</row>
    <row r="708">
      <c r="D708" s="17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</row>
    <row r="709">
      <c r="D709" s="17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</row>
    <row r="710">
      <c r="D710" s="17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</row>
    <row r="711">
      <c r="D711" s="17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</row>
    <row r="712">
      <c r="D712" s="17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</row>
    <row r="713">
      <c r="D713" s="17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</row>
    <row r="714">
      <c r="D714" s="17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</row>
    <row r="715">
      <c r="D715" s="17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</row>
    <row r="716">
      <c r="D716" s="17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</row>
    <row r="717">
      <c r="D717" s="17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</row>
    <row r="718">
      <c r="D718" s="17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</row>
    <row r="719">
      <c r="D719" s="17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</row>
    <row r="720">
      <c r="D720" s="17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</row>
    <row r="721">
      <c r="D721" s="17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</row>
    <row r="722">
      <c r="D722" s="17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</row>
    <row r="723">
      <c r="D723" s="17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</row>
    <row r="724">
      <c r="D724" s="17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</row>
    <row r="725">
      <c r="D725" s="17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</row>
    <row r="726">
      <c r="D726" s="17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</row>
    <row r="727">
      <c r="D727" s="17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</row>
    <row r="728">
      <c r="D728" s="17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</row>
    <row r="729">
      <c r="D729" s="17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</row>
    <row r="730">
      <c r="D730" s="17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</row>
    <row r="731">
      <c r="D731" s="17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</row>
    <row r="732">
      <c r="D732" s="17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</row>
    <row r="733">
      <c r="D733" s="17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</row>
    <row r="734">
      <c r="D734" s="17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</row>
    <row r="735">
      <c r="D735" s="17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</row>
    <row r="736">
      <c r="D736" s="17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</row>
    <row r="737">
      <c r="D737" s="17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</row>
    <row r="738">
      <c r="D738" s="17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</row>
    <row r="739">
      <c r="D739" s="17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</row>
    <row r="740">
      <c r="D740" s="17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</row>
    <row r="741">
      <c r="D741" s="17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</row>
    <row r="742">
      <c r="D742" s="17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</row>
    <row r="743">
      <c r="D743" s="17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</row>
    <row r="744">
      <c r="D744" s="17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</row>
    <row r="745">
      <c r="D745" s="17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</row>
    <row r="746">
      <c r="D746" s="17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</row>
    <row r="747">
      <c r="D747" s="17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</row>
    <row r="748">
      <c r="D748" s="17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</row>
    <row r="749">
      <c r="D749" s="17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</row>
    <row r="750">
      <c r="D750" s="17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</row>
    <row r="751">
      <c r="D751" s="17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</row>
    <row r="752">
      <c r="D752" s="17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</row>
    <row r="753">
      <c r="D753" s="17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</row>
    <row r="754">
      <c r="D754" s="17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</row>
    <row r="755">
      <c r="D755" s="17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</row>
    <row r="756">
      <c r="D756" s="17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</row>
    <row r="757">
      <c r="D757" s="17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</row>
    <row r="758">
      <c r="D758" s="17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</row>
    <row r="759">
      <c r="D759" s="17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</row>
    <row r="760">
      <c r="D760" s="17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</row>
    <row r="761">
      <c r="D761" s="17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</row>
    <row r="762">
      <c r="D762" s="17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</row>
    <row r="763">
      <c r="D763" s="17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</row>
    <row r="764">
      <c r="D764" s="17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</row>
    <row r="765">
      <c r="D765" s="17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</row>
    <row r="766">
      <c r="D766" s="17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</row>
    <row r="767">
      <c r="D767" s="17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</row>
    <row r="768">
      <c r="D768" s="17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</row>
    <row r="769">
      <c r="D769" s="17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</row>
    <row r="770">
      <c r="D770" s="17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</row>
    <row r="771">
      <c r="D771" s="17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</row>
    <row r="772">
      <c r="D772" s="17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</row>
    <row r="773">
      <c r="D773" s="17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</row>
    <row r="774">
      <c r="D774" s="17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</row>
    <row r="775">
      <c r="D775" s="17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</row>
    <row r="776">
      <c r="D776" s="17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</row>
    <row r="777">
      <c r="D777" s="17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</row>
    <row r="778">
      <c r="D778" s="17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</row>
    <row r="779">
      <c r="D779" s="17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</row>
    <row r="780">
      <c r="D780" s="17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</row>
    <row r="781">
      <c r="D781" s="17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</row>
    <row r="782">
      <c r="D782" s="17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</row>
    <row r="783">
      <c r="D783" s="17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</row>
    <row r="784">
      <c r="D784" s="17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</row>
    <row r="785">
      <c r="D785" s="17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</row>
    <row r="786">
      <c r="D786" s="17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</row>
    <row r="787">
      <c r="D787" s="17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</row>
    <row r="788">
      <c r="D788" s="17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</row>
    <row r="789">
      <c r="D789" s="17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</row>
    <row r="790">
      <c r="D790" s="17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</row>
    <row r="791">
      <c r="D791" s="17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</row>
    <row r="792">
      <c r="D792" s="17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</row>
    <row r="793">
      <c r="D793" s="17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</row>
    <row r="794">
      <c r="D794" s="17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</row>
    <row r="795">
      <c r="D795" s="17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</row>
    <row r="796">
      <c r="D796" s="17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</row>
    <row r="797">
      <c r="D797" s="17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</row>
    <row r="798">
      <c r="D798" s="17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</row>
    <row r="799">
      <c r="D799" s="17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</row>
    <row r="800">
      <c r="D800" s="17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</row>
    <row r="801">
      <c r="D801" s="17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</row>
    <row r="802">
      <c r="D802" s="17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</row>
    <row r="803">
      <c r="D803" s="17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</row>
    <row r="804">
      <c r="D804" s="17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</row>
    <row r="805">
      <c r="D805" s="17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</row>
    <row r="806">
      <c r="D806" s="17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</row>
    <row r="807">
      <c r="D807" s="17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</row>
    <row r="808">
      <c r="D808" s="17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</row>
    <row r="809">
      <c r="D809" s="17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</row>
    <row r="810">
      <c r="D810" s="17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</row>
    <row r="811">
      <c r="D811" s="17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</row>
    <row r="812">
      <c r="D812" s="17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</row>
    <row r="813">
      <c r="D813" s="17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</row>
    <row r="814">
      <c r="D814" s="17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</row>
    <row r="815">
      <c r="D815" s="17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</row>
    <row r="816">
      <c r="D816" s="17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</row>
    <row r="817">
      <c r="D817" s="17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</row>
    <row r="818">
      <c r="D818" s="17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</row>
    <row r="819">
      <c r="D819" s="17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</row>
    <row r="820">
      <c r="D820" s="17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</row>
    <row r="821">
      <c r="D821" s="17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</row>
    <row r="822">
      <c r="D822" s="17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</row>
    <row r="823">
      <c r="D823" s="17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</row>
    <row r="824">
      <c r="D824" s="17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</row>
    <row r="825">
      <c r="D825" s="17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</row>
    <row r="826">
      <c r="D826" s="17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</row>
    <row r="827">
      <c r="D827" s="17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</row>
    <row r="828">
      <c r="D828" s="17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</row>
    <row r="829">
      <c r="D829" s="17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</row>
    <row r="830">
      <c r="D830" s="17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</row>
    <row r="831">
      <c r="D831" s="17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</row>
    <row r="832">
      <c r="D832" s="17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</row>
    <row r="833">
      <c r="D833" s="17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</row>
    <row r="834">
      <c r="D834" s="17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</row>
    <row r="835">
      <c r="D835" s="17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</row>
    <row r="836">
      <c r="D836" s="17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</row>
    <row r="837">
      <c r="D837" s="17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</row>
    <row r="838">
      <c r="D838" s="17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</row>
    <row r="839">
      <c r="D839" s="17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</row>
    <row r="840">
      <c r="D840" s="17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</row>
    <row r="841">
      <c r="D841" s="17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</row>
    <row r="842">
      <c r="D842" s="17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</row>
    <row r="843">
      <c r="D843" s="17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</row>
    <row r="844">
      <c r="D844" s="17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</row>
    <row r="845">
      <c r="D845" s="17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</row>
    <row r="846">
      <c r="D846" s="17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</row>
    <row r="847">
      <c r="D847" s="17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</row>
    <row r="848">
      <c r="D848" s="17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</row>
    <row r="849">
      <c r="D849" s="17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</row>
    <row r="850">
      <c r="D850" s="17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</row>
    <row r="851">
      <c r="D851" s="17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</row>
    <row r="852">
      <c r="D852" s="17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</row>
    <row r="853">
      <c r="D853" s="17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</row>
    <row r="854">
      <c r="D854" s="17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</row>
    <row r="855">
      <c r="D855" s="17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</row>
    <row r="856">
      <c r="D856" s="17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</row>
    <row r="857">
      <c r="D857" s="17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</row>
    <row r="858">
      <c r="D858" s="17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</row>
    <row r="859">
      <c r="D859" s="17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</row>
    <row r="860">
      <c r="D860" s="17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</row>
    <row r="861">
      <c r="D861" s="17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</row>
    <row r="862">
      <c r="D862" s="17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</row>
    <row r="863">
      <c r="D863" s="17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</row>
    <row r="864">
      <c r="D864" s="17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</row>
    <row r="865">
      <c r="D865" s="17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</row>
    <row r="866">
      <c r="D866" s="17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</row>
    <row r="867">
      <c r="D867" s="17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</row>
    <row r="868">
      <c r="D868" s="17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</row>
    <row r="869">
      <c r="D869" s="17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</row>
    <row r="870">
      <c r="D870" s="17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</row>
    <row r="871">
      <c r="D871" s="17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</row>
    <row r="872">
      <c r="D872" s="17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</row>
    <row r="873">
      <c r="D873" s="17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</row>
    <row r="874">
      <c r="D874" s="17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</row>
    <row r="875">
      <c r="D875" s="17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</row>
    <row r="876">
      <c r="D876" s="17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</row>
    <row r="877">
      <c r="D877" s="17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</row>
    <row r="878">
      <c r="D878" s="17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</row>
    <row r="879">
      <c r="D879" s="17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</row>
    <row r="880">
      <c r="D880" s="17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</row>
    <row r="881">
      <c r="D881" s="17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</row>
    <row r="882">
      <c r="D882" s="17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</row>
    <row r="883">
      <c r="D883" s="17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</row>
    <row r="884">
      <c r="D884" s="17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</row>
    <row r="885">
      <c r="D885" s="17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</row>
    <row r="886">
      <c r="D886" s="17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</row>
    <row r="887">
      <c r="D887" s="17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</row>
    <row r="888">
      <c r="D888" s="17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</row>
    <row r="889">
      <c r="D889" s="17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</row>
    <row r="890">
      <c r="D890" s="17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</row>
    <row r="891">
      <c r="D891" s="17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</row>
    <row r="892">
      <c r="D892" s="17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</row>
    <row r="893">
      <c r="D893" s="17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</row>
    <row r="894">
      <c r="D894" s="17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</row>
    <row r="895">
      <c r="D895" s="17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</row>
    <row r="896">
      <c r="D896" s="17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</row>
    <row r="897">
      <c r="D897" s="17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</row>
    <row r="898">
      <c r="D898" s="17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</row>
    <row r="899">
      <c r="D899" s="17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</row>
    <row r="900">
      <c r="D900" s="17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</row>
    <row r="901">
      <c r="D901" s="17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</row>
    <row r="902">
      <c r="D902" s="17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</row>
    <row r="903">
      <c r="D903" s="17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</row>
    <row r="904">
      <c r="D904" s="17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</row>
    <row r="905">
      <c r="D905" s="17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</row>
    <row r="906">
      <c r="D906" s="17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</row>
    <row r="907">
      <c r="D907" s="17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</row>
    <row r="908">
      <c r="D908" s="17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</row>
    <row r="909">
      <c r="D909" s="17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</row>
    <row r="910">
      <c r="D910" s="17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</row>
    <row r="911">
      <c r="D911" s="17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</row>
    <row r="912">
      <c r="D912" s="17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</row>
    <row r="913">
      <c r="D913" s="17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</row>
    <row r="914">
      <c r="D914" s="17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</row>
    <row r="915">
      <c r="D915" s="17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</row>
    <row r="916">
      <c r="D916" s="17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</row>
    <row r="917">
      <c r="D917" s="17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</row>
    <row r="918">
      <c r="D918" s="17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</row>
    <row r="919">
      <c r="D919" s="17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</row>
    <row r="920">
      <c r="D920" s="17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</row>
    <row r="921">
      <c r="D921" s="17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</row>
    <row r="922">
      <c r="D922" s="17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</row>
    <row r="923">
      <c r="D923" s="17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</row>
    <row r="924">
      <c r="D924" s="17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</row>
    <row r="925">
      <c r="D925" s="17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</row>
    <row r="926">
      <c r="D926" s="17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</row>
    <row r="927">
      <c r="D927" s="17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</row>
    <row r="928">
      <c r="D928" s="17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</row>
    <row r="929">
      <c r="D929" s="17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</row>
    <row r="930">
      <c r="D930" s="17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</row>
    <row r="931">
      <c r="D931" s="17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</row>
    <row r="932">
      <c r="D932" s="17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</row>
    <row r="933">
      <c r="D933" s="17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</row>
    <row r="934">
      <c r="D934" s="17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</row>
    <row r="935">
      <c r="D935" s="17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</row>
    <row r="936">
      <c r="D936" s="17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</row>
    <row r="937">
      <c r="D937" s="17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</row>
    <row r="938">
      <c r="D938" s="17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</row>
    <row r="939">
      <c r="D939" s="17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</row>
    <row r="940">
      <c r="D940" s="17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</row>
    <row r="941">
      <c r="D941" s="17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</row>
    <row r="942">
      <c r="D942" s="17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</row>
    <row r="943">
      <c r="D943" s="17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</row>
    <row r="944">
      <c r="D944" s="17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</row>
    <row r="945">
      <c r="D945" s="17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</row>
    <row r="946">
      <c r="D946" s="17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</row>
    <row r="947">
      <c r="D947" s="17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</row>
    <row r="948">
      <c r="D948" s="17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</row>
    <row r="949">
      <c r="D949" s="17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</row>
    <row r="950">
      <c r="D950" s="17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</row>
    <row r="951">
      <c r="D951" s="17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</row>
    <row r="952">
      <c r="D952" s="17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</row>
    <row r="953">
      <c r="D953" s="17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</row>
    <row r="954">
      <c r="D954" s="17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</row>
    <row r="955">
      <c r="D955" s="17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</row>
    <row r="956">
      <c r="D956" s="17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</row>
  </sheetData>
  <mergeCells count="34">
    <mergeCell ref="B1:B2"/>
    <mergeCell ref="B3:B9"/>
    <mergeCell ref="C13:Q13"/>
    <mergeCell ref="C20:Q20"/>
    <mergeCell ref="C28:Q28"/>
    <mergeCell ref="C36:Q36"/>
    <mergeCell ref="C42:Q42"/>
    <mergeCell ref="C49:Q49"/>
    <mergeCell ref="C57:Q57"/>
    <mergeCell ref="C62:Q62"/>
    <mergeCell ref="A1:A2"/>
    <mergeCell ref="C1:C2"/>
    <mergeCell ref="D1:D2"/>
    <mergeCell ref="F1:I1"/>
    <mergeCell ref="K1:M1"/>
    <mergeCell ref="O1:Q1"/>
    <mergeCell ref="C8:Q8"/>
    <mergeCell ref="B31:B37"/>
    <mergeCell ref="B38:B43"/>
    <mergeCell ref="A44:A51"/>
    <mergeCell ref="B44:B50"/>
    <mergeCell ref="A52:A63"/>
    <mergeCell ref="B52:B58"/>
    <mergeCell ref="B59:B63"/>
    <mergeCell ref="A64:B66"/>
    <mergeCell ref="A67:B69"/>
    <mergeCell ref="A70:B72"/>
    <mergeCell ref="A3:A14"/>
    <mergeCell ref="B10:B14"/>
    <mergeCell ref="A15:A22"/>
    <mergeCell ref="B15:B21"/>
    <mergeCell ref="A23:A30"/>
    <mergeCell ref="B23:B29"/>
    <mergeCell ref="A31:A4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53</v>
      </c>
      <c r="D1" s="3" t="s">
        <v>3</v>
      </c>
      <c r="E1" s="25"/>
      <c r="F1" s="4" t="s">
        <v>4</v>
      </c>
      <c r="J1" s="25"/>
      <c r="K1" s="4" t="s">
        <v>5</v>
      </c>
      <c r="N1" s="25"/>
      <c r="O1" s="29" t="s">
        <v>6</v>
      </c>
    </row>
    <row r="2">
      <c r="E2" s="25"/>
      <c r="F2" s="7" t="s">
        <v>54</v>
      </c>
      <c r="G2" s="7" t="s">
        <v>55</v>
      </c>
      <c r="H2" s="7" t="s">
        <v>56</v>
      </c>
      <c r="I2" s="7" t="s">
        <v>42</v>
      </c>
      <c r="J2" s="25"/>
      <c r="K2" s="7" t="s">
        <v>57</v>
      </c>
      <c r="L2" s="7" t="s">
        <v>58</v>
      </c>
      <c r="M2" s="7" t="s">
        <v>45</v>
      </c>
      <c r="N2" s="25"/>
      <c r="O2" s="7" t="s">
        <v>59</v>
      </c>
      <c r="P2" s="7" t="s">
        <v>60</v>
      </c>
      <c r="Q2" s="7" t="s">
        <v>48</v>
      </c>
    </row>
    <row r="3">
      <c r="A3" s="10" t="s">
        <v>16</v>
      </c>
      <c r="B3" s="10" t="s">
        <v>17</v>
      </c>
      <c r="C3" s="10">
        <v>1.0</v>
      </c>
      <c r="D3" s="34">
        <v>1.0</v>
      </c>
      <c r="E3" s="25"/>
      <c r="F3" s="42">
        <v>20.33</v>
      </c>
      <c r="G3" s="42">
        <v>86.0</v>
      </c>
      <c r="H3" s="42">
        <v>65.67</v>
      </c>
      <c r="I3" s="42">
        <v>3.22950827120709</v>
      </c>
      <c r="J3" s="25">
        <f t="shared" ref="J3:J69" si="1">ADD(I3,1)</f>
        <v>4.229508271</v>
      </c>
      <c r="K3" s="25">
        <v>18.5252895355224</v>
      </c>
      <c r="L3" s="25">
        <v>44.3519804477691</v>
      </c>
      <c r="M3" s="25">
        <v>2.39413156608018</v>
      </c>
      <c r="N3" s="25"/>
      <c r="O3" s="25">
        <v>1580.684125</v>
      </c>
      <c r="P3" s="25">
        <v>1571.75</v>
      </c>
      <c r="Q3" s="25">
        <v>0.994347937795604</v>
      </c>
    </row>
    <row r="4">
      <c r="C4" s="10">
        <v>2.0</v>
      </c>
      <c r="D4" s="34">
        <v>1.0</v>
      </c>
      <c r="E4" s="25"/>
      <c r="F4" s="43">
        <v>85.33</v>
      </c>
      <c r="G4" s="43">
        <v>84.67</v>
      </c>
      <c r="H4" s="43">
        <v>-0.67</v>
      </c>
      <c r="I4" s="43">
        <v>-0.00781249236024469</v>
      </c>
      <c r="J4" s="25">
        <f t="shared" si="1"/>
        <v>0.9921875076</v>
      </c>
      <c r="K4" s="25">
        <v>31.0593736171722</v>
      </c>
      <c r="L4" s="25">
        <v>65.0588016510009</v>
      </c>
      <c r="M4" s="25">
        <v>2.09465916643698</v>
      </c>
      <c r="N4" s="25"/>
      <c r="O4" s="25">
        <v>1554.12291015625</v>
      </c>
      <c r="P4" s="25">
        <v>1552.31683686023</v>
      </c>
      <c r="Q4" s="25">
        <v>0.998837882586884</v>
      </c>
    </row>
    <row r="5">
      <c r="C5" s="10">
        <v>3.0</v>
      </c>
      <c r="D5" s="34">
        <v>3.0</v>
      </c>
      <c r="E5" s="25"/>
      <c r="F5" s="25">
        <v>30.67</v>
      </c>
      <c r="G5" s="25">
        <v>85.0</v>
      </c>
      <c r="H5" s="25">
        <v>54.33</v>
      </c>
      <c r="I5" s="25">
        <v>1.77173915789911</v>
      </c>
      <c r="J5" s="25">
        <f t="shared" si="1"/>
        <v>2.771739158</v>
      </c>
      <c r="K5" s="42">
        <v>15.8646488189697</v>
      </c>
      <c r="L5" s="42">
        <v>586.625772237777</v>
      </c>
      <c r="M5" s="42">
        <v>36.9769150853396</v>
      </c>
      <c r="N5" s="25"/>
      <c r="O5" s="25">
        <v>1564.94921875</v>
      </c>
      <c r="P5" s="25">
        <v>1565.12280475206</v>
      </c>
      <c r="Q5" s="25">
        <v>1.00011092117238</v>
      </c>
    </row>
    <row r="6">
      <c r="C6" s="10">
        <v>4.0</v>
      </c>
      <c r="D6" s="34">
        <v>1.0</v>
      </c>
      <c r="E6" s="25"/>
      <c r="F6" s="25">
        <v>40.33</v>
      </c>
      <c r="G6" s="25">
        <v>83.67</v>
      </c>
      <c r="H6" s="25">
        <v>43.33</v>
      </c>
      <c r="I6" s="25">
        <v>1.07438009384184</v>
      </c>
      <c r="J6" s="25">
        <f t="shared" si="1"/>
        <v>2.074380094</v>
      </c>
      <c r="K6" s="43">
        <v>17.9946138858795</v>
      </c>
      <c r="L6" s="43">
        <v>24.0346570014953</v>
      </c>
      <c r="M6" s="43">
        <v>1.33565838944482</v>
      </c>
      <c r="N6" s="25"/>
      <c r="O6" s="25">
        <v>1550.91015625</v>
      </c>
      <c r="P6" s="25">
        <v>1554.16796875</v>
      </c>
      <c r="Q6" s="25">
        <v>1.00210058106001</v>
      </c>
    </row>
    <row r="7">
      <c r="C7" s="10">
        <v>5.0</v>
      </c>
      <c r="D7" s="34">
        <v>1.0</v>
      </c>
      <c r="E7" s="25"/>
      <c r="F7" s="25">
        <v>53.0</v>
      </c>
      <c r="G7" s="25">
        <v>84.67</v>
      </c>
      <c r="H7" s="25">
        <v>31.67</v>
      </c>
      <c r="I7" s="25">
        <v>0.597484413946857</v>
      </c>
      <c r="J7" s="25">
        <f t="shared" si="1"/>
        <v>1.597484414</v>
      </c>
      <c r="K7" s="25">
        <v>21.0022468566894</v>
      </c>
      <c r="L7" s="25">
        <v>33.0399739742279</v>
      </c>
      <c r="M7" s="25">
        <v>1.57316377622255</v>
      </c>
      <c r="N7" s="25"/>
      <c r="O7" s="42">
        <v>1575.69140625</v>
      </c>
      <c r="P7" s="42">
        <v>1582.19140625</v>
      </c>
      <c r="Q7" s="42">
        <v>1.00412517322504</v>
      </c>
    </row>
    <row r="8">
      <c r="C8" s="10">
        <v>6.0</v>
      </c>
      <c r="D8" s="34">
        <v>1.0</v>
      </c>
      <c r="E8" s="25"/>
      <c r="F8" s="25">
        <v>50.33</v>
      </c>
      <c r="G8" s="25">
        <v>83.67</v>
      </c>
      <c r="H8" s="25">
        <v>33.33</v>
      </c>
      <c r="I8" s="25">
        <v>0.662251620338462</v>
      </c>
      <c r="J8" s="25">
        <f t="shared" si="1"/>
        <v>1.66225162</v>
      </c>
      <c r="K8" s="25">
        <v>12.9937541484832</v>
      </c>
      <c r="L8" s="25">
        <v>30.994196653366</v>
      </c>
      <c r="M8" s="25">
        <v>2.38531499820503</v>
      </c>
      <c r="N8" s="25"/>
      <c r="O8" s="43">
        <v>1282.05840992647</v>
      </c>
      <c r="P8" s="43">
        <v>1258.62598604368</v>
      </c>
      <c r="Q8" s="43">
        <v>0.981722810987897</v>
      </c>
    </row>
    <row r="9">
      <c r="C9" s="10" t="s">
        <v>49</v>
      </c>
      <c r="D9" s="31">
        <v>1.1304347826086956</v>
      </c>
      <c r="E9" s="25"/>
      <c r="F9" s="25">
        <v>43.31</v>
      </c>
      <c r="G9" s="25">
        <v>81.04</v>
      </c>
      <c r="H9" s="25">
        <v>37.73</v>
      </c>
      <c r="I9" s="24">
        <v>1.026824219235048</v>
      </c>
      <c r="J9" s="25">
        <f t="shared" si="1"/>
        <v>2.026824219</v>
      </c>
      <c r="K9" s="24">
        <v>13.665260418601632</v>
      </c>
      <c r="L9" s="24">
        <v>51.7829628820004</v>
      </c>
      <c r="M9" s="24">
        <v>4.041784979777139</v>
      </c>
      <c r="N9" s="25"/>
      <c r="O9" s="24">
        <v>1505.9114058235775</v>
      </c>
      <c r="P9" s="24">
        <v>1505.238139286737</v>
      </c>
      <c r="Q9" s="24">
        <v>0.9994467553951241</v>
      </c>
    </row>
    <row r="10">
      <c r="B10" s="10" t="s">
        <v>22</v>
      </c>
      <c r="C10" s="10">
        <v>1.0</v>
      </c>
      <c r="D10" s="34">
        <v>2.0</v>
      </c>
      <c r="E10" s="25"/>
      <c r="F10" s="42">
        <v>30.67</v>
      </c>
      <c r="G10" s="42">
        <v>35.67</v>
      </c>
      <c r="H10" s="42">
        <v>5.0</v>
      </c>
      <c r="I10" s="42">
        <v>0.163043416994281</v>
      </c>
      <c r="J10" s="25">
        <f t="shared" si="1"/>
        <v>1.163043417</v>
      </c>
      <c r="K10" s="25">
        <v>37.4060325622558</v>
      </c>
      <c r="L10" s="25">
        <v>399.094128131866</v>
      </c>
      <c r="M10" s="25">
        <v>10.6692450600753</v>
      </c>
      <c r="N10" s="25"/>
      <c r="O10" s="25">
        <v>1574.44140625</v>
      </c>
      <c r="P10" s="25">
        <v>1576.44140625</v>
      </c>
      <c r="Q10" s="25">
        <v>1.00127029179495</v>
      </c>
    </row>
    <row r="11">
      <c r="C11" s="10">
        <v>2.0</v>
      </c>
      <c r="D11" s="34">
        <v>2.0</v>
      </c>
      <c r="E11" s="25"/>
      <c r="F11" s="43">
        <v>49.67</v>
      </c>
      <c r="G11" s="43">
        <v>35.67</v>
      </c>
      <c r="H11" s="43">
        <v>-14.0</v>
      </c>
      <c r="I11" s="43">
        <v>-0.281879224029136</v>
      </c>
      <c r="J11" s="25">
        <f t="shared" si="1"/>
        <v>0.718120776</v>
      </c>
      <c r="K11" s="25">
        <v>12.9144866466522</v>
      </c>
      <c r="L11" s="25">
        <v>158.895977020263</v>
      </c>
      <c r="M11" s="25">
        <v>12.3037005935852</v>
      </c>
      <c r="N11" s="25"/>
      <c r="O11" s="25">
        <v>1319.22765213815</v>
      </c>
      <c r="P11" s="25">
        <v>1319.08984375</v>
      </c>
      <c r="Q11" s="25">
        <v>0.999895538584311</v>
      </c>
    </row>
    <row r="12">
      <c r="C12" s="10">
        <v>3.0</v>
      </c>
      <c r="D12" s="34">
        <v>2.0</v>
      </c>
      <c r="E12" s="25"/>
      <c r="F12" s="25">
        <v>38.33</v>
      </c>
      <c r="G12" s="25">
        <v>35.67</v>
      </c>
      <c r="H12" s="25">
        <v>-2.67</v>
      </c>
      <c r="I12" s="25">
        <v>-0.0695652302361619</v>
      </c>
      <c r="J12" s="25">
        <f t="shared" si="1"/>
        <v>0.9304347698</v>
      </c>
      <c r="K12" s="42">
        <v>9.18014669418335</v>
      </c>
      <c r="L12" s="42">
        <v>171.306530952453</v>
      </c>
      <c r="M12" s="42">
        <v>18.6605439606967</v>
      </c>
      <c r="N12" s="25"/>
      <c r="O12" s="25">
        <v>1563.703125</v>
      </c>
      <c r="P12" s="25">
        <v>1563.703125</v>
      </c>
      <c r="Q12" s="25">
        <v>1.0</v>
      </c>
    </row>
    <row r="13">
      <c r="C13" s="10">
        <v>4.0</v>
      </c>
      <c r="D13" s="34">
        <v>1.0</v>
      </c>
      <c r="E13" s="25"/>
      <c r="F13" s="25">
        <v>33.67</v>
      </c>
      <c r="G13" s="25">
        <v>33.67</v>
      </c>
      <c r="H13" s="25">
        <v>0.0</v>
      </c>
      <c r="I13" s="25">
        <v>0.0</v>
      </c>
      <c r="J13" s="25">
        <f t="shared" si="1"/>
        <v>1</v>
      </c>
      <c r="K13" s="43">
        <v>16.0262796878814</v>
      </c>
      <c r="L13" s="43">
        <v>109.555888175964</v>
      </c>
      <c r="M13" s="43">
        <v>6.83601498973007</v>
      </c>
      <c r="N13" s="25"/>
      <c r="O13" s="25">
        <v>1576.94140625</v>
      </c>
      <c r="P13" s="25">
        <v>1574.19140625</v>
      </c>
      <c r="Q13" s="25">
        <v>0.998256117830947</v>
      </c>
    </row>
    <row r="14">
      <c r="C14" s="10">
        <v>5.0</v>
      </c>
      <c r="D14" s="34">
        <v>2.0</v>
      </c>
      <c r="E14" s="25"/>
      <c r="F14" s="25">
        <v>33.67</v>
      </c>
      <c r="G14" s="25">
        <v>30.67</v>
      </c>
      <c r="H14" s="25">
        <v>-3.0</v>
      </c>
      <c r="I14" s="25">
        <v>-0.089108912643995</v>
      </c>
      <c r="J14" s="25">
        <f t="shared" si="1"/>
        <v>0.9108910874</v>
      </c>
      <c r="K14" s="25">
        <v>14.4967055320739</v>
      </c>
      <c r="L14" s="25">
        <v>222.298066616058</v>
      </c>
      <c r="M14" s="25">
        <v>15.3343851900849</v>
      </c>
      <c r="N14" s="25"/>
      <c r="O14" s="42">
        <v>1561.708125</v>
      </c>
      <c r="P14" s="42">
        <v>1563.69881533375</v>
      </c>
      <c r="Q14" s="42">
        <v>1.00127468782539</v>
      </c>
    </row>
    <row r="15">
      <c r="C15" s="10">
        <v>6.0</v>
      </c>
      <c r="D15" s="34">
        <v>1.0</v>
      </c>
      <c r="E15" s="25"/>
      <c r="F15" s="25">
        <v>33.67</v>
      </c>
      <c r="G15" s="25">
        <v>33.67</v>
      </c>
      <c r="H15" s="25">
        <v>0.0</v>
      </c>
      <c r="I15" s="25">
        <v>0.0</v>
      </c>
      <c r="J15" s="25">
        <f t="shared" si="1"/>
        <v>1</v>
      </c>
      <c r="K15" s="25">
        <v>16.0262796878814</v>
      </c>
      <c r="L15" s="25">
        <v>109.555888175964</v>
      </c>
      <c r="M15" s="25">
        <v>6.83601498973007</v>
      </c>
      <c r="N15" s="25"/>
      <c r="O15" s="43">
        <v>1576.94140625</v>
      </c>
      <c r="P15" s="43">
        <v>1574.19140625</v>
      </c>
      <c r="Q15" s="43">
        <v>0.998256117830947</v>
      </c>
    </row>
    <row r="16">
      <c r="C16" s="10" t="s">
        <v>49</v>
      </c>
      <c r="D16" s="31">
        <v>1.75</v>
      </c>
      <c r="E16" s="25"/>
      <c r="F16" s="25">
        <v>39.54</v>
      </c>
      <c r="G16" s="25">
        <v>36.04</v>
      </c>
      <c r="H16" s="25">
        <v>-3.5</v>
      </c>
      <c r="I16" s="24">
        <v>-0.06815059878404323</v>
      </c>
      <c r="J16" s="25">
        <f t="shared" si="1"/>
        <v>0.9318494012</v>
      </c>
      <c r="K16" s="24">
        <v>16.139785766601523</v>
      </c>
      <c r="L16" s="24">
        <v>184.5194741487498</v>
      </c>
      <c r="M16" s="24">
        <v>12.155607975988955</v>
      </c>
      <c r="N16" s="25"/>
      <c r="O16" s="24">
        <v>1507.954810952011</v>
      </c>
      <c r="P16" s="24">
        <v>1507.8773909792187</v>
      </c>
      <c r="Q16" s="24">
        <v>0.9999416781066855</v>
      </c>
    </row>
    <row r="17">
      <c r="B17" s="10" t="s">
        <v>67</v>
      </c>
      <c r="C17" s="10"/>
      <c r="D17" s="30"/>
      <c r="E17" s="25"/>
      <c r="F17" s="25"/>
      <c r="G17" s="25"/>
      <c r="H17" s="25"/>
      <c r="I17" s="24"/>
      <c r="J17" s="25">
        <f t="shared" si="1"/>
        <v>1</v>
      </c>
      <c r="K17" s="24"/>
      <c r="L17" s="24"/>
      <c r="M17" s="24"/>
      <c r="N17" s="25"/>
      <c r="O17" s="24"/>
      <c r="P17" s="24"/>
      <c r="Q17" s="24"/>
    </row>
    <row r="18">
      <c r="A18" s="10" t="s">
        <v>23</v>
      </c>
      <c r="B18" s="10" t="s">
        <v>24</v>
      </c>
      <c r="C18" s="10">
        <v>1.0</v>
      </c>
      <c r="D18" s="30">
        <v>1.0</v>
      </c>
      <c r="E18" s="25"/>
      <c r="F18" s="25">
        <v>47.67</v>
      </c>
      <c r="G18" s="25">
        <v>87.0</v>
      </c>
      <c r="H18" s="25">
        <v>39.33</v>
      </c>
      <c r="I18" s="24">
        <v>0.825175</v>
      </c>
      <c r="J18" s="25">
        <f t="shared" si="1"/>
        <v>1.825175</v>
      </c>
      <c r="K18" s="24">
        <v>21.52052</v>
      </c>
      <c r="L18" s="24">
        <v>34.75738</v>
      </c>
      <c r="M18" s="24">
        <v>1.615081</v>
      </c>
      <c r="N18" s="25"/>
      <c r="O18" s="24">
        <v>1331.382</v>
      </c>
      <c r="P18" s="24">
        <v>1330.922</v>
      </c>
      <c r="Q18" s="24">
        <v>0.999655</v>
      </c>
    </row>
    <row r="19">
      <c r="C19" s="10">
        <v>2.0</v>
      </c>
      <c r="D19" s="30">
        <v>1.0</v>
      </c>
      <c r="E19" s="25"/>
      <c r="F19" s="25">
        <v>48.67</v>
      </c>
      <c r="G19" s="25">
        <v>76.33</v>
      </c>
      <c r="H19" s="25">
        <v>27.67</v>
      </c>
      <c r="I19" s="24">
        <v>0.568493</v>
      </c>
      <c r="J19" s="25">
        <f t="shared" si="1"/>
        <v>1.568493</v>
      </c>
      <c r="K19" s="24">
        <v>18.85041</v>
      </c>
      <c r="L19" s="24">
        <v>36.53745</v>
      </c>
      <c r="M19" s="24">
        <v>1.938284</v>
      </c>
      <c r="N19" s="25"/>
      <c r="O19" s="24">
        <v>1334.842</v>
      </c>
      <c r="P19" s="24">
        <v>1330.297</v>
      </c>
      <c r="Q19" s="24">
        <v>0.996595</v>
      </c>
    </row>
    <row r="20">
      <c r="C20" s="10">
        <v>3.0</v>
      </c>
      <c r="D20" s="34">
        <v>1.0</v>
      </c>
      <c r="E20" s="25"/>
      <c r="F20" s="42">
        <v>0.0</v>
      </c>
      <c r="G20" s="42">
        <v>88.33</v>
      </c>
      <c r="H20" s="42">
        <v>88.33</v>
      </c>
      <c r="I20" s="42" t="s">
        <v>35</v>
      </c>
      <c r="J20" s="25" t="str">
        <f t="shared" si="1"/>
        <v>#VALUE!</v>
      </c>
      <c r="K20" s="25">
        <v>18.00222</v>
      </c>
      <c r="L20" s="25">
        <v>28.44161</v>
      </c>
      <c r="M20" s="25">
        <v>1.579894</v>
      </c>
      <c r="N20" s="25"/>
      <c r="O20" s="42">
        <v>1320.031</v>
      </c>
      <c r="P20" s="42">
        <v>1321.281</v>
      </c>
      <c r="Q20" s="42">
        <v>1.000947</v>
      </c>
    </row>
    <row r="21">
      <c r="C21" s="10">
        <v>4.0</v>
      </c>
      <c r="D21" s="34">
        <v>1.0</v>
      </c>
      <c r="E21" s="25"/>
      <c r="F21" s="43">
        <v>87.33</v>
      </c>
      <c r="G21" s="43">
        <v>86.33</v>
      </c>
      <c r="H21" s="43">
        <v>-1.0</v>
      </c>
      <c r="I21" s="43">
        <v>-0.01145</v>
      </c>
      <c r="J21" s="25">
        <f t="shared" si="1"/>
        <v>0.98855</v>
      </c>
      <c r="K21" s="25">
        <v>22.9766</v>
      </c>
      <c r="L21" s="25">
        <v>71.85379</v>
      </c>
      <c r="M21" s="25">
        <v>3.127259</v>
      </c>
      <c r="N21" s="25"/>
      <c r="O21" s="43">
        <v>1325.528</v>
      </c>
      <c r="P21" s="43">
        <v>1326.223</v>
      </c>
      <c r="Q21" s="43">
        <v>1.000524</v>
      </c>
    </row>
    <row r="22">
      <c r="C22" s="10">
        <v>5.0</v>
      </c>
      <c r="D22" s="34">
        <v>2.0</v>
      </c>
      <c r="E22" s="25"/>
      <c r="F22" s="25">
        <v>49.67</v>
      </c>
      <c r="G22" s="25">
        <v>78.0</v>
      </c>
      <c r="H22" s="25">
        <v>28.33</v>
      </c>
      <c r="I22" s="25">
        <v>0.57047</v>
      </c>
      <c r="J22" s="25">
        <f t="shared" si="1"/>
        <v>1.57047</v>
      </c>
      <c r="K22" s="42">
        <v>3.49745</v>
      </c>
      <c r="L22" s="42">
        <v>57.17549</v>
      </c>
      <c r="M22" s="42">
        <v>16.34776</v>
      </c>
      <c r="N22" s="25"/>
      <c r="O22" s="25">
        <v>1332.547</v>
      </c>
      <c r="P22" s="25">
        <v>1332.32</v>
      </c>
      <c r="Q22" s="25">
        <v>0.99983</v>
      </c>
    </row>
    <row r="23">
      <c r="C23" s="10">
        <v>6.0</v>
      </c>
      <c r="D23" s="34">
        <v>1.0</v>
      </c>
      <c r="E23" s="25"/>
      <c r="F23" s="25">
        <v>54.33</v>
      </c>
      <c r="G23" s="25">
        <v>87.67</v>
      </c>
      <c r="H23" s="25">
        <v>33.33</v>
      </c>
      <c r="I23" s="25">
        <v>0.613497</v>
      </c>
      <c r="J23" s="25">
        <f t="shared" si="1"/>
        <v>1.613497</v>
      </c>
      <c r="K23" s="43">
        <v>60.87634</v>
      </c>
      <c r="L23" s="43">
        <v>74.2674</v>
      </c>
      <c r="M23" s="43">
        <v>1.219972</v>
      </c>
      <c r="N23" s="25"/>
      <c r="O23" s="25">
        <v>1358.887</v>
      </c>
      <c r="P23" s="25">
        <v>1358.887</v>
      </c>
      <c r="Q23" s="25">
        <v>1.0</v>
      </c>
    </row>
    <row r="24">
      <c r="C24" s="10" t="s">
        <v>49</v>
      </c>
      <c r="D24" s="31">
        <v>1.0985915492957747</v>
      </c>
      <c r="E24" s="25"/>
      <c r="F24" s="25">
        <v>46.97</v>
      </c>
      <c r="G24" s="25">
        <v>83.56</v>
      </c>
      <c r="H24" s="25">
        <v>36.6</v>
      </c>
      <c r="I24" s="24">
        <v>0.6114313650793651</v>
      </c>
      <c r="J24" s="25">
        <f t="shared" si="1"/>
        <v>1.611431365</v>
      </c>
      <c r="K24" s="24">
        <v>28.051865661971835</v>
      </c>
      <c r="L24" s="24">
        <v>67.60144778873236</v>
      </c>
      <c r="M24" s="24">
        <v>2.933844140845071</v>
      </c>
      <c r="N24" s="25"/>
      <c r="O24" s="24">
        <v>1336.8544929577472</v>
      </c>
      <c r="P24" s="24">
        <v>1336.1229436619728</v>
      </c>
      <c r="Q24" s="24">
        <v>0.9994329154929578</v>
      </c>
    </row>
    <row r="25">
      <c r="B25" s="10" t="s">
        <v>25</v>
      </c>
      <c r="C25" s="10">
        <v>1.0</v>
      </c>
      <c r="D25" s="34">
        <v>2.0</v>
      </c>
      <c r="E25" s="25"/>
      <c r="F25" s="25">
        <v>50.33</v>
      </c>
      <c r="G25" s="25">
        <v>57.67</v>
      </c>
      <c r="H25" s="25">
        <v>7.33</v>
      </c>
      <c r="I25" s="25">
        <v>0.145695344632479</v>
      </c>
      <c r="J25" s="25">
        <f t="shared" si="1"/>
        <v>1.145695345</v>
      </c>
      <c r="K25" s="25">
        <v>8.83032989501953</v>
      </c>
      <c r="L25" s="25">
        <v>77.5857348442077</v>
      </c>
      <c r="M25" s="25">
        <v>8.78627817608122</v>
      </c>
      <c r="N25" s="25"/>
      <c r="O25" s="25">
        <v>1357.63671875</v>
      </c>
      <c r="P25" s="25">
        <v>1357.63671875</v>
      </c>
      <c r="Q25" s="25">
        <v>1.0</v>
      </c>
    </row>
    <row r="26">
      <c r="A26" s="10" t="s">
        <v>26</v>
      </c>
      <c r="B26" s="10" t="s">
        <v>27</v>
      </c>
      <c r="C26" s="10">
        <v>1.0</v>
      </c>
      <c r="D26" s="34">
        <v>1.0</v>
      </c>
      <c r="E26" s="25"/>
      <c r="F26" s="25">
        <v>10.0</v>
      </c>
      <c r="G26" s="25">
        <v>68.02</v>
      </c>
      <c r="H26" s="25">
        <v>58.02</v>
      </c>
      <c r="I26" s="24">
        <v>5.80199970600009</v>
      </c>
      <c r="J26" s="25">
        <f t="shared" si="1"/>
        <v>6.801999706</v>
      </c>
      <c r="K26" s="24">
        <v>244.449898719787</v>
      </c>
      <c r="L26" s="24">
        <v>317.22017455101</v>
      </c>
      <c r="M26" s="24">
        <v>1.29768994060676</v>
      </c>
      <c r="N26" s="25"/>
      <c r="O26" s="24">
        <v>3619.88375</v>
      </c>
      <c r="P26" s="24">
        <v>2910.359375</v>
      </c>
      <c r="Q26" s="24">
        <v>0.803992496996623</v>
      </c>
    </row>
    <row r="27">
      <c r="C27" s="10">
        <v>2.0</v>
      </c>
      <c r="D27" s="34">
        <v>2.0</v>
      </c>
      <c r="E27" s="25"/>
      <c r="F27" s="42">
        <v>10.0</v>
      </c>
      <c r="G27" s="42">
        <v>71.73</v>
      </c>
      <c r="H27" s="42">
        <v>61.73</v>
      </c>
      <c r="I27" s="42">
        <v>6.17299987117946</v>
      </c>
      <c r="J27" s="25">
        <f t="shared" si="1"/>
        <v>7.172999871</v>
      </c>
      <c r="K27" s="42">
        <v>73.4836518764495</v>
      </c>
      <c r="L27" s="42">
        <v>1180.52652263641</v>
      </c>
      <c r="M27" s="42">
        <v>16.0651586099894</v>
      </c>
      <c r="N27" s="25"/>
      <c r="O27" s="25">
        <v>4477.2890625</v>
      </c>
      <c r="P27" s="25">
        <v>3774.15625</v>
      </c>
      <c r="Q27" s="25">
        <v>0.842955680840631</v>
      </c>
    </row>
    <row r="28">
      <c r="C28" s="10">
        <v>3.0</v>
      </c>
      <c r="D28" s="34">
        <v>1.0</v>
      </c>
      <c r="E28" s="25"/>
      <c r="F28" s="43">
        <v>57.72</v>
      </c>
      <c r="G28" s="43">
        <v>69.46</v>
      </c>
      <c r="H28" s="43">
        <v>11.74</v>
      </c>
      <c r="I28" s="43">
        <v>0.20339568861798</v>
      </c>
      <c r="J28" s="25">
        <f t="shared" si="1"/>
        <v>1.203395689</v>
      </c>
      <c r="K28" s="25">
        <v>73.7972645759582</v>
      </c>
      <c r="L28" s="25">
        <v>139.981308698654</v>
      </c>
      <c r="M28" s="25">
        <v>1.89683600744542</v>
      </c>
      <c r="N28" s="25"/>
      <c r="O28" s="25">
        <v>4359.046875</v>
      </c>
      <c r="P28" s="25">
        <v>3655.9140625</v>
      </c>
      <c r="Q28" s="25">
        <v>0.838695744124109</v>
      </c>
    </row>
    <row r="29">
      <c r="C29" s="10">
        <v>4.0</v>
      </c>
      <c r="D29" s="34">
        <v>2.0</v>
      </c>
      <c r="E29" s="25"/>
      <c r="F29" s="25">
        <v>10.0</v>
      </c>
      <c r="G29" s="25">
        <v>65.67</v>
      </c>
      <c r="H29" s="25">
        <v>55.67</v>
      </c>
      <c r="I29" s="25">
        <v>5.56700005282461</v>
      </c>
      <c r="J29" s="25">
        <f t="shared" si="1"/>
        <v>6.567000053</v>
      </c>
      <c r="K29" s="43">
        <v>409.886072158813</v>
      </c>
      <c r="L29" s="43">
        <v>431.133347034454</v>
      </c>
      <c r="M29" s="43">
        <v>1.05183702574653</v>
      </c>
      <c r="N29" s="25"/>
      <c r="O29" s="25">
        <v>3021.97025669642</v>
      </c>
      <c r="P29" s="25">
        <v>3004.27901785714</v>
      </c>
      <c r="Q29" s="25">
        <v>0.994145793195653</v>
      </c>
    </row>
    <row r="30">
      <c r="C30" s="10">
        <v>5.0</v>
      </c>
      <c r="D30" s="34">
        <v>1.0</v>
      </c>
      <c r="E30" s="25"/>
      <c r="F30" s="25">
        <v>8.12</v>
      </c>
      <c r="G30" s="25">
        <v>65.44</v>
      </c>
      <c r="H30" s="25">
        <v>57.32</v>
      </c>
      <c r="I30" s="25">
        <v>7.05911283041304</v>
      </c>
      <c r="J30" s="25">
        <f t="shared" si="1"/>
        <v>8.05911283</v>
      </c>
      <c r="K30" s="25">
        <v>93.2444927692413</v>
      </c>
      <c r="L30" s="25">
        <v>129.310169696807</v>
      </c>
      <c r="M30" s="25">
        <v>1.38678613456368</v>
      </c>
      <c r="N30" s="25"/>
      <c r="O30" s="42">
        <v>3744.0703125</v>
      </c>
      <c r="P30" s="42">
        <v>5034.640625</v>
      </c>
      <c r="Q30" s="42">
        <v>1.34469713567912</v>
      </c>
    </row>
    <row r="31">
      <c r="C31" s="10">
        <v>6.0</v>
      </c>
      <c r="D31" s="34">
        <v>1.0</v>
      </c>
      <c r="E31" s="25"/>
      <c r="F31" s="25">
        <v>10.0</v>
      </c>
      <c r="G31" s="25">
        <v>67.82</v>
      </c>
      <c r="H31" s="25">
        <v>57.82</v>
      </c>
      <c r="I31" s="25">
        <v>5.78199996379017</v>
      </c>
      <c r="J31" s="25">
        <f t="shared" si="1"/>
        <v>6.781999964</v>
      </c>
      <c r="K31" s="25">
        <v>214.439138412475</v>
      </c>
      <c r="L31" s="25">
        <v>295.444148354875</v>
      </c>
      <c r="M31" s="25">
        <v>1.37775291647826</v>
      </c>
      <c r="N31" s="25"/>
      <c r="O31" s="43">
        <v>3589.39747596153</v>
      </c>
      <c r="P31" s="43">
        <v>2817.8125</v>
      </c>
      <c r="Q31" s="43">
        <v>0.785037744878102</v>
      </c>
    </row>
    <row r="32">
      <c r="C32" s="10" t="s">
        <v>49</v>
      </c>
      <c r="D32" s="31">
        <v>1.0222222222222221</v>
      </c>
      <c r="E32" s="25"/>
      <c r="F32" s="25">
        <v>13.11</v>
      </c>
      <c r="G32" s="25">
        <v>66.8</v>
      </c>
      <c r="H32" s="25">
        <v>53.69</v>
      </c>
      <c r="I32" s="24">
        <v>5.174754394128081</v>
      </c>
      <c r="J32" s="25">
        <f t="shared" si="1"/>
        <v>6.174754394</v>
      </c>
      <c r="K32" s="24">
        <v>248.95811469289958</v>
      </c>
      <c r="L32" s="24">
        <v>522.2196452152535</v>
      </c>
      <c r="M32" s="24">
        <v>2.0811277384452933</v>
      </c>
      <c r="N32" s="25"/>
      <c r="O32" s="24">
        <v>3679.2258894184747</v>
      </c>
      <c r="P32" s="24">
        <v>3513.315831783232</v>
      </c>
      <c r="Q32" s="24">
        <v>0.9624041935539243</v>
      </c>
    </row>
    <row r="33">
      <c r="B33" s="10" t="s">
        <v>25</v>
      </c>
      <c r="C33" s="10">
        <v>1.0</v>
      </c>
      <c r="D33" s="34">
        <v>1.0</v>
      </c>
      <c r="E33" s="25"/>
      <c r="F33" s="25">
        <v>10.0</v>
      </c>
      <c r="G33" s="25">
        <v>10.0</v>
      </c>
      <c r="H33" s="25">
        <v>0.0</v>
      </c>
      <c r="I33" s="25">
        <v>0.0</v>
      </c>
      <c r="J33" s="25">
        <f t="shared" si="1"/>
        <v>1</v>
      </c>
      <c r="K33" s="25">
        <v>382.790894985199</v>
      </c>
      <c r="L33" s="25">
        <v>492.598185300827</v>
      </c>
      <c r="M33" s="25">
        <v>1.28685972355709</v>
      </c>
      <c r="N33" s="25"/>
      <c r="O33" s="25">
        <v>3777.125</v>
      </c>
      <c r="P33" s="25">
        <v>3777.125</v>
      </c>
      <c r="Q33" s="25">
        <v>1.0</v>
      </c>
    </row>
    <row r="34">
      <c r="A34" s="10" t="s">
        <v>28</v>
      </c>
      <c r="B34" s="10" t="s">
        <v>29</v>
      </c>
      <c r="C34" s="10">
        <v>1.0</v>
      </c>
      <c r="D34" s="34">
        <v>1.0</v>
      </c>
      <c r="E34" s="25"/>
      <c r="F34" s="42">
        <v>9.33</v>
      </c>
      <c r="G34" s="42">
        <v>99.17</v>
      </c>
      <c r="H34" s="42">
        <v>89.84</v>
      </c>
      <c r="I34" s="42">
        <v>9.62915321955319</v>
      </c>
      <c r="J34" s="25">
        <f t="shared" si="1"/>
        <v>10.62915322</v>
      </c>
      <c r="K34" s="25">
        <v>148.815332651138</v>
      </c>
      <c r="L34" s="25">
        <v>212.363024711608</v>
      </c>
      <c r="M34" s="25">
        <v>1.42702382159399</v>
      </c>
      <c r="N34" s="25"/>
      <c r="O34" s="25">
        <v>3084.3742578125</v>
      </c>
      <c r="P34" s="25">
        <v>3083.769140625</v>
      </c>
      <c r="Q34" s="25">
        <v>0.999803812009529</v>
      </c>
    </row>
    <row r="35">
      <c r="C35" s="10">
        <v>2.0</v>
      </c>
      <c r="D35" s="34">
        <v>1.0</v>
      </c>
      <c r="E35" s="25"/>
      <c r="F35" s="43">
        <v>88.44</v>
      </c>
      <c r="G35" s="43">
        <v>99.12</v>
      </c>
      <c r="H35" s="43">
        <v>10.68</v>
      </c>
      <c r="I35" s="43">
        <v>0.120759790723269</v>
      </c>
      <c r="J35" s="25">
        <f t="shared" si="1"/>
        <v>1.120759791</v>
      </c>
      <c r="K35" s="25">
        <v>267.114743709564</v>
      </c>
      <c r="L35" s="25">
        <v>401.366334915161</v>
      </c>
      <c r="M35" s="25">
        <v>1.50259895556933</v>
      </c>
      <c r="N35" s="25"/>
      <c r="O35" s="25">
        <v>3226.0747265625</v>
      </c>
      <c r="P35" s="25">
        <v>3188.81393229166</v>
      </c>
      <c r="Q35" s="25">
        <v>0.98845011432499</v>
      </c>
    </row>
    <row r="36">
      <c r="C36" s="10">
        <v>3.0</v>
      </c>
      <c r="D36" s="34">
        <v>2.0</v>
      </c>
      <c r="E36" s="25"/>
      <c r="F36" s="25">
        <v>9.8</v>
      </c>
      <c r="G36" s="25">
        <v>99.2</v>
      </c>
      <c r="H36" s="25">
        <v>89.4</v>
      </c>
      <c r="I36" s="25">
        <v>9.12244907889153</v>
      </c>
      <c r="J36" s="25">
        <f t="shared" si="1"/>
        <v>10.12244908</v>
      </c>
      <c r="K36" s="42">
        <v>365.545298576355</v>
      </c>
      <c r="L36" s="42">
        <v>2294.68534350395</v>
      </c>
      <c r="M36" s="42">
        <v>6.27743087502639</v>
      </c>
      <c r="N36" s="25"/>
      <c r="O36" s="25">
        <v>3283.41796875</v>
      </c>
      <c r="P36" s="25">
        <v>3283.66796875</v>
      </c>
      <c r="Q36" s="25">
        <v>1.00007614016929</v>
      </c>
    </row>
    <row r="37">
      <c r="C37" s="10">
        <v>4.0</v>
      </c>
      <c r="D37" s="34">
        <v>1.0</v>
      </c>
      <c r="E37" s="25"/>
      <c r="F37" s="25">
        <v>35.08</v>
      </c>
      <c r="G37" s="25">
        <v>98.89</v>
      </c>
      <c r="H37" s="25">
        <v>63.81</v>
      </c>
      <c r="I37" s="25">
        <v>1.81898513239647</v>
      </c>
      <c r="J37" s="25">
        <f t="shared" si="1"/>
        <v>2.818985132</v>
      </c>
      <c r="K37" s="43">
        <v>331.43697810173</v>
      </c>
      <c r="L37" s="43">
        <v>365.417173624038</v>
      </c>
      <c r="M37" s="43">
        <v>1.10252385149335</v>
      </c>
      <c r="N37" s="25"/>
      <c r="O37" s="25">
        <v>3475.25390625</v>
      </c>
      <c r="P37" s="25">
        <v>3286.04296875</v>
      </c>
      <c r="Q37" s="25">
        <v>0.945554787476184</v>
      </c>
    </row>
    <row r="38">
      <c r="C38" s="10">
        <v>5.0</v>
      </c>
      <c r="D38" s="34">
        <v>1.0</v>
      </c>
      <c r="E38" s="25"/>
      <c r="F38" s="25">
        <v>9.5</v>
      </c>
      <c r="G38" s="25">
        <v>99.21</v>
      </c>
      <c r="H38" s="25">
        <v>89.71</v>
      </c>
      <c r="I38" s="25">
        <v>9.44315802979667</v>
      </c>
      <c r="J38" s="25">
        <f t="shared" si="1"/>
        <v>10.44315803</v>
      </c>
      <c r="K38" s="25">
        <v>123.545822620391</v>
      </c>
      <c r="L38" s="25">
        <v>225.972391843795</v>
      </c>
      <c r="M38" s="25">
        <v>1.82905732505518</v>
      </c>
      <c r="N38" s="25"/>
      <c r="O38" s="42">
        <v>3143.98046875</v>
      </c>
      <c r="P38" s="42">
        <v>3356.33203125</v>
      </c>
      <c r="Q38" s="42">
        <v>1.06754226516694</v>
      </c>
    </row>
    <row r="39">
      <c r="C39" s="10">
        <v>6.0</v>
      </c>
      <c r="D39" s="34">
        <v>1.0</v>
      </c>
      <c r="E39" s="25"/>
      <c r="F39" s="25">
        <v>16.14</v>
      </c>
      <c r="G39" s="25">
        <v>99.11</v>
      </c>
      <c r="H39" s="25">
        <v>82.97</v>
      </c>
      <c r="I39" s="25">
        <v>5.14064424531298</v>
      </c>
      <c r="J39" s="25">
        <f t="shared" si="1"/>
        <v>6.140644245</v>
      </c>
      <c r="K39" s="25">
        <v>65.3972995281219</v>
      </c>
      <c r="L39" s="25">
        <v>123.884415388107</v>
      </c>
      <c r="M39" s="25">
        <v>1.89433533619893</v>
      </c>
      <c r="N39" s="25"/>
      <c r="O39" s="43">
        <v>3347.9140625</v>
      </c>
      <c r="P39" s="43">
        <v>3138.6875</v>
      </c>
      <c r="Q39" s="43">
        <v>0.937505396317203</v>
      </c>
    </row>
    <row r="40">
      <c r="C40" s="10" t="s">
        <v>49</v>
      </c>
      <c r="D40" s="31">
        <v>1.131578947368421</v>
      </c>
      <c r="E40" s="25"/>
      <c r="F40" s="25">
        <v>16.22</v>
      </c>
      <c r="G40" s="25">
        <v>98.88</v>
      </c>
      <c r="H40" s="25">
        <v>82.66</v>
      </c>
      <c r="I40" s="24">
        <v>7.129919166368935</v>
      </c>
      <c r="J40" s="25">
        <f t="shared" si="1"/>
        <v>8.129919166</v>
      </c>
      <c r="K40" s="24">
        <v>220.73862769101748</v>
      </c>
      <c r="L40" s="24">
        <v>493.1358532842832</v>
      </c>
      <c r="M40" s="24">
        <v>2.1641967425827286</v>
      </c>
      <c r="N40" s="25"/>
      <c r="O40" s="24">
        <v>3085.0899787065314</v>
      </c>
      <c r="P40" s="24">
        <v>3026.662033175385</v>
      </c>
      <c r="Q40" s="24">
        <v>0.9825801010637006</v>
      </c>
    </row>
    <row r="41">
      <c r="B41" s="10" t="s">
        <v>30</v>
      </c>
      <c r="C41" s="10">
        <v>1.0</v>
      </c>
      <c r="D41" s="36">
        <v>2.0</v>
      </c>
      <c r="E41" s="25"/>
      <c r="F41" s="44">
        <v>9.58</v>
      </c>
      <c r="G41" s="44">
        <v>10.28</v>
      </c>
      <c r="H41" s="44">
        <v>0.7</v>
      </c>
      <c r="I41" s="45">
        <v>0.0730688880078158</v>
      </c>
      <c r="J41" s="25">
        <f t="shared" si="1"/>
        <v>1.073068888</v>
      </c>
      <c r="K41" s="45">
        <v>180.626222133636</v>
      </c>
      <c r="L41" s="45">
        <v>533.923143148422</v>
      </c>
      <c r="M41" s="45">
        <v>2.95595587861766</v>
      </c>
      <c r="N41" s="25"/>
      <c r="O41" s="42">
        <v>3148.822265625</v>
      </c>
      <c r="P41" s="42">
        <v>3170.4765625</v>
      </c>
      <c r="Q41" s="42">
        <v>1.00687695114182</v>
      </c>
    </row>
    <row r="42">
      <c r="C42" s="10">
        <v>2.0</v>
      </c>
      <c r="D42" s="36">
        <v>2.0</v>
      </c>
      <c r="E42" s="25"/>
      <c r="F42" s="44">
        <v>10.32</v>
      </c>
      <c r="G42" s="44">
        <v>11.35</v>
      </c>
      <c r="H42" s="44">
        <v>1.03</v>
      </c>
      <c r="I42" s="45">
        <v>0.0998061549590759</v>
      </c>
      <c r="J42" s="25">
        <f t="shared" si="1"/>
        <v>1.099806155</v>
      </c>
      <c r="K42" s="43">
        <v>571.333828687667</v>
      </c>
      <c r="L42" s="43">
        <v>685.712140798568</v>
      </c>
      <c r="M42" s="43">
        <v>1.2001952385239</v>
      </c>
      <c r="N42" s="25"/>
      <c r="O42" s="45">
        <v>3283.22265625</v>
      </c>
      <c r="P42" s="45">
        <v>3253.81640625</v>
      </c>
      <c r="Q42" s="45">
        <v>0.991043479812731</v>
      </c>
    </row>
    <row r="43">
      <c r="C43" s="10">
        <v>3.0</v>
      </c>
      <c r="D43" s="39">
        <v>2.0</v>
      </c>
      <c r="E43" s="25"/>
      <c r="F43" s="42">
        <v>10.1</v>
      </c>
      <c r="G43" s="42">
        <v>11.35</v>
      </c>
      <c r="H43" s="42">
        <v>1.25</v>
      </c>
      <c r="I43" s="42">
        <v>0.123762327667523</v>
      </c>
      <c r="J43" s="25">
        <f t="shared" si="1"/>
        <v>1.123762328</v>
      </c>
      <c r="K43" s="46">
        <v>775.197692394256</v>
      </c>
      <c r="L43" s="46">
        <v>1207.25553774833</v>
      </c>
      <c r="M43" s="46">
        <v>1.55735182082345</v>
      </c>
      <c r="N43" s="25"/>
      <c r="O43" s="43">
        <v>3123.20803571428</v>
      </c>
      <c r="P43" s="43">
        <v>3075.40625</v>
      </c>
      <c r="Q43" s="43">
        <v>0.984694652047617</v>
      </c>
    </row>
    <row r="44">
      <c r="C44" s="10">
        <v>4.0</v>
      </c>
      <c r="D44" s="39">
        <v>3.0</v>
      </c>
      <c r="E44" s="25"/>
      <c r="F44" s="43">
        <v>11.35</v>
      </c>
      <c r="G44" s="43">
        <v>11.35</v>
      </c>
      <c r="H44" s="43">
        <v>0.0</v>
      </c>
      <c r="I44" s="43">
        <v>0.0</v>
      </c>
      <c r="J44" s="25">
        <f t="shared" si="1"/>
        <v>1</v>
      </c>
      <c r="K44" s="42">
        <v>453.219223976135</v>
      </c>
      <c r="L44" s="42">
        <v>2312.01540994644</v>
      </c>
      <c r="M44" s="42">
        <v>5.1013180545673</v>
      </c>
      <c r="N44" s="25"/>
      <c r="O44" s="46">
        <v>3262.26171875</v>
      </c>
      <c r="P44" s="46">
        <v>3259.51171875</v>
      </c>
      <c r="Q44" s="46">
        <v>0.99915702655486</v>
      </c>
    </row>
    <row r="45">
      <c r="C45" s="10" t="s">
        <v>49</v>
      </c>
      <c r="D45" s="31">
        <v>2.25</v>
      </c>
      <c r="E45" s="25"/>
      <c r="F45" s="25">
        <v>10.34</v>
      </c>
      <c r="G45" s="25">
        <v>11.08</v>
      </c>
      <c r="H45" s="25">
        <v>0.74</v>
      </c>
      <c r="I45" s="24">
        <v>0.07415934265860367</v>
      </c>
      <c r="J45" s="25">
        <f t="shared" si="1"/>
        <v>1.074159343</v>
      </c>
      <c r="K45" s="24">
        <v>495.0942417979235</v>
      </c>
      <c r="L45" s="24">
        <v>1184.72655791044</v>
      </c>
      <c r="M45" s="24">
        <v>2.7037052481330774</v>
      </c>
      <c r="N45" s="25"/>
      <c r="O45" s="24">
        <v>3204.37866908482</v>
      </c>
      <c r="P45" s="24">
        <v>3189.802734375</v>
      </c>
      <c r="Q45" s="24">
        <v>0.9954430273892569</v>
      </c>
    </row>
    <row r="46">
      <c r="A46" s="10" t="s">
        <v>31</v>
      </c>
      <c r="B46" s="10" t="s">
        <v>32</v>
      </c>
      <c r="C46" s="10">
        <v>1.0</v>
      </c>
      <c r="D46" s="30">
        <v>1.0</v>
      </c>
      <c r="E46" s="25"/>
      <c r="F46" s="46">
        <v>0.53</v>
      </c>
      <c r="G46" s="46">
        <v>62.91</v>
      </c>
      <c r="H46" s="46">
        <v>62.38</v>
      </c>
      <c r="I46" s="24">
        <v>116.749998866968</v>
      </c>
      <c r="J46" s="25">
        <f t="shared" si="1"/>
        <v>117.7499989</v>
      </c>
      <c r="K46" s="24">
        <v>1316.38394379615</v>
      </c>
      <c r="L46" s="24">
        <v>1321.00041890144</v>
      </c>
      <c r="M46" s="24">
        <v>1.00350693665555</v>
      </c>
      <c r="N46" s="25"/>
      <c r="O46" s="24">
        <v>1859.89583333333</v>
      </c>
      <c r="P46" s="24">
        <v>1869.22265625</v>
      </c>
      <c r="Q46" s="46">
        <v>1.005</v>
      </c>
    </row>
    <row r="47">
      <c r="C47" s="10">
        <v>2.0</v>
      </c>
      <c r="D47" s="34">
        <v>1.0</v>
      </c>
      <c r="E47" s="25"/>
      <c r="F47" s="42">
        <v>4.19</v>
      </c>
      <c r="G47" s="42">
        <v>66.74</v>
      </c>
      <c r="H47" s="42">
        <v>62.56</v>
      </c>
      <c r="I47" s="42">
        <v>14.9468086517296</v>
      </c>
      <c r="J47" s="25">
        <f t="shared" si="1"/>
        <v>15.94680865</v>
      </c>
      <c r="K47" s="25">
        <v>645.005966901779</v>
      </c>
      <c r="L47" s="25">
        <v>1023.98378872871</v>
      </c>
      <c r="M47" s="25">
        <v>1.58755707896365</v>
      </c>
      <c r="N47" s="25"/>
      <c r="O47" s="42">
        <v>2247.8984375</v>
      </c>
      <c r="P47" s="42">
        <v>2361.28203125</v>
      </c>
      <c r="Q47" s="42">
        <v>1.05043982052681</v>
      </c>
    </row>
    <row r="48">
      <c r="C48" s="10">
        <v>3.0</v>
      </c>
      <c r="D48" s="34">
        <v>1.0</v>
      </c>
      <c r="E48" s="25"/>
      <c r="F48" s="43">
        <v>56.86</v>
      </c>
      <c r="G48" s="43">
        <v>57.3</v>
      </c>
      <c r="H48" s="43">
        <v>0.45</v>
      </c>
      <c r="I48" s="43">
        <v>0.00783093754455412</v>
      </c>
      <c r="J48" s="25">
        <f t="shared" si="1"/>
        <v>1.007830938</v>
      </c>
      <c r="K48" s="25">
        <v>855.336264133453</v>
      </c>
      <c r="L48" s="25">
        <v>2844.37869262695</v>
      </c>
      <c r="M48" s="25">
        <v>3.32545083366553</v>
      </c>
      <c r="N48" s="25"/>
      <c r="O48" s="25">
        <v>2413.7734375</v>
      </c>
      <c r="P48" s="25">
        <v>2481.97488839285</v>
      </c>
      <c r="Q48" s="25">
        <v>1.02825511700198</v>
      </c>
    </row>
    <row r="49">
      <c r="C49" s="10">
        <v>4.0</v>
      </c>
      <c r="D49" s="34">
        <v>1.0</v>
      </c>
      <c r="E49" s="25"/>
      <c r="F49" s="25">
        <v>47.91</v>
      </c>
      <c r="G49" s="25">
        <v>52.45</v>
      </c>
      <c r="H49" s="25">
        <v>4.54</v>
      </c>
      <c r="I49" s="25">
        <v>0.0947955194922219</v>
      </c>
      <c r="J49" s="25">
        <f t="shared" si="1"/>
        <v>1.094795519</v>
      </c>
      <c r="K49" s="42">
        <v>1278.40756750106</v>
      </c>
      <c r="L49" s="42">
        <v>4778.25267076492</v>
      </c>
      <c r="M49" s="42">
        <v>3.73765987642351</v>
      </c>
      <c r="N49" s="25"/>
      <c r="O49" s="25">
        <v>2312.985546875</v>
      </c>
      <c r="P49" s="25">
        <v>2360.14236111111</v>
      </c>
      <c r="Q49" s="25">
        <v>1.02038785512508</v>
      </c>
    </row>
    <row r="50">
      <c r="C50" s="10">
        <v>5.0</v>
      </c>
      <c r="D50" s="34">
        <v>1.0</v>
      </c>
      <c r="E50" s="25"/>
      <c r="F50" s="46">
        <v>0.53</v>
      </c>
      <c r="G50" s="46">
        <v>62.91</v>
      </c>
      <c r="H50" s="46">
        <v>62.38</v>
      </c>
      <c r="I50" s="25">
        <v>116.749998866968</v>
      </c>
      <c r="J50" s="25">
        <f t="shared" si="1"/>
        <v>117.7499989</v>
      </c>
      <c r="K50" s="43">
        <v>1316.38394379615</v>
      </c>
      <c r="L50" s="43">
        <v>1321.00041890144</v>
      </c>
      <c r="M50" s="43">
        <v>1.00350693665555</v>
      </c>
      <c r="N50" s="25"/>
      <c r="O50" s="25">
        <v>1859.89583333333</v>
      </c>
      <c r="P50" s="25">
        <v>1869.22265625</v>
      </c>
      <c r="Q50" s="25">
        <v>1.00501470176421</v>
      </c>
    </row>
    <row r="51">
      <c r="C51" s="10">
        <v>6.0</v>
      </c>
      <c r="D51" s="34">
        <v>1.0</v>
      </c>
      <c r="E51" s="25"/>
      <c r="F51" s="46">
        <v>0.53</v>
      </c>
      <c r="G51" s="46">
        <v>58.46</v>
      </c>
      <c r="H51" s="46">
        <v>57.93</v>
      </c>
      <c r="I51" s="25">
        <v>108.41666588226</v>
      </c>
      <c r="J51" s="25">
        <f t="shared" si="1"/>
        <v>109.4166659</v>
      </c>
      <c r="K51" s="25">
        <v>2591.10767197608</v>
      </c>
      <c r="L51" s="25">
        <v>4363.18924856185</v>
      </c>
      <c r="M51" s="25">
        <v>1.6839088918425</v>
      </c>
      <c r="N51" s="25"/>
      <c r="O51" s="43">
        <v>1823.65638020833</v>
      </c>
      <c r="P51" s="43">
        <v>1758.23046875</v>
      </c>
      <c r="Q51" s="43">
        <v>0.964123772346378</v>
      </c>
    </row>
    <row r="52">
      <c r="C52" s="10" t="s">
        <v>49</v>
      </c>
      <c r="D52" s="30">
        <v>1.0</v>
      </c>
      <c r="E52" s="25"/>
      <c r="F52" s="25">
        <v>20.5</v>
      </c>
      <c r="G52" s="25">
        <v>58.34</v>
      </c>
      <c r="H52" s="25">
        <v>37.84</v>
      </c>
      <c r="I52" s="24">
        <v>25.55612417384882</v>
      </c>
      <c r="J52" s="25">
        <f t="shared" si="1"/>
        <v>26.55612417</v>
      </c>
      <c r="K52" s="24">
        <v>1250.2508256594297</v>
      </c>
      <c r="L52" s="24">
        <v>2641.3344937086054</v>
      </c>
      <c r="M52" s="24">
        <v>2.1160406952400947</v>
      </c>
      <c r="N52" s="25"/>
      <c r="O52" s="24">
        <v>2218.0233754340265</v>
      </c>
      <c r="P52" s="24">
        <v>2256.285166997353</v>
      </c>
      <c r="Q52" s="24">
        <v>1.0166775838011082</v>
      </c>
    </row>
    <row r="53">
      <c r="B53" s="10" t="s">
        <v>25</v>
      </c>
      <c r="C53" s="10">
        <v>1.0</v>
      </c>
      <c r="D53" s="34">
        <v>1.0</v>
      </c>
      <c r="E53" s="25"/>
      <c r="F53" s="25">
        <v>36.02</v>
      </c>
      <c r="G53" s="25">
        <v>36.02</v>
      </c>
      <c r="H53" s="25">
        <v>0.0</v>
      </c>
      <c r="I53" s="25">
        <v>0.0</v>
      </c>
      <c r="J53" s="25">
        <f t="shared" si="1"/>
        <v>1</v>
      </c>
      <c r="K53" s="25">
        <v>1483.99647307395</v>
      </c>
      <c r="L53" s="25">
        <v>1460.36961722373</v>
      </c>
      <c r="M53" s="25">
        <v>0.984078900267681</v>
      </c>
      <c r="N53" s="25"/>
      <c r="O53" s="25">
        <v>1881.609375</v>
      </c>
      <c r="P53" s="25">
        <v>1820.140625</v>
      </c>
      <c r="Q53" s="25">
        <v>0.967331821994137</v>
      </c>
    </row>
    <row r="54">
      <c r="A54" s="10" t="s">
        <v>33</v>
      </c>
      <c r="B54" s="10" t="s">
        <v>34</v>
      </c>
      <c r="C54" s="10">
        <v>1.0</v>
      </c>
      <c r="D54" s="34">
        <v>1.0</v>
      </c>
      <c r="E54" s="25"/>
      <c r="F54" s="42">
        <v>0.0</v>
      </c>
      <c r="G54" s="42">
        <v>87.08</v>
      </c>
      <c r="H54" s="42">
        <v>87.08</v>
      </c>
      <c r="I54" s="42" t="s">
        <v>35</v>
      </c>
      <c r="J54" s="25" t="str">
        <f t="shared" si="1"/>
        <v>#VALUE!</v>
      </c>
      <c r="K54" s="25">
        <v>3982.19561123847</v>
      </c>
      <c r="L54" s="25">
        <v>8876.97211551666</v>
      </c>
      <c r="M54" s="25">
        <v>2.22916526010531</v>
      </c>
      <c r="N54" s="25"/>
      <c r="O54" s="25">
        <v>1998.45989583333</v>
      </c>
      <c r="P54" s="25">
        <v>2069.2265625</v>
      </c>
      <c r="Q54" s="25">
        <v>1.03541060134066</v>
      </c>
    </row>
    <row r="55">
      <c r="C55" s="10">
        <v>2.0</v>
      </c>
      <c r="D55" s="34">
        <v>1.0</v>
      </c>
      <c r="E55" s="25"/>
      <c r="F55" s="43">
        <v>82.04</v>
      </c>
      <c r="G55" s="43">
        <v>80.53</v>
      </c>
      <c r="H55" s="43">
        <v>-1.51</v>
      </c>
      <c r="I55" s="43">
        <v>-0.0183812471174862</v>
      </c>
      <c r="J55" s="25">
        <f t="shared" si="1"/>
        <v>0.9816187529</v>
      </c>
      <c r="K55" s="25">
        <v>2078.04977536201</v>
      </c>
      <c r="L55" s="25">
        <v>5961.56409692764</v>
      </c>
      <c r="M55" s="25">
        <v>2.86882641966027</v>
      </c>
      <c r="N55" s="25"/>
      <c r="O55" s="25">
        <v>2251.86328125</v>
      </c>
      <c r="P55" s="25">
        <v>2285.10997596153</v>
      </c>
      <c r="Q55" s="25">
        <v>1.01476408225506</v>
      </c>
    </row>
    <row r="56">
      <c r="C56" s="10">
        <v>3.0</v>
      </c>
      <c r="D56" s="34">
        <v>1.0</v>
      </c>
      <c r="E56" s="25"/>
      <c r="F56" s="25">
        <v>49.33</v>
      </c>
      <c r="G56" s="25">
        <v>86.03</v>
      </c>
      <c r="H56" s="25">
        <v>36.7</v>
      </c>
      <c r="I56" s="25">
        <v>0.743999328166904</v>
      </c>
      <c r="J56" s="25">
        <f t="shared" si="1"/>
        <v>1.743999328</v>
      </c>
      <c r="K56" s="42">
        <v>670.690638303756</v>
      </c>
      <c r="L56" s="42">
        <v>6925.99004721641</v>
      </c>
      <c r="M56" s="42">
        <v>10.3266538276617</v>
      </c>
      <c r="N56" s="25"/>
      <c r="O56" s="25">
        <v>2256.17578125</v>
      </c>
      <c r="P56" s="25">
        <v>2342.93402777777</v>
      </c>
      <c r="Q56" s="25">
        <v>1.03845367335683</v>
      </c>
    </row>
    <row r="57">
      <c r="C57" s="10">
        <v>4.0</v>
      </c>
      <c r="D57" s="34">
        <v>1.0</v>
      </c>
      <c r="E57" s="25"/>
      <c r="F57" s="25">
        <v>49.12</v>
      </c>
      <c r="G57" s="25">
        <v>85.95</v>
      </c>
      <c r="H57" s="25">
        <v>36.83</v>
      </c>
      <c r="I57" s="25">
        <v>0.749898228795744</v>
      </c>
      <c r="J57" s="25">
        <f t="shared" si="1"/>
        <v>1.749898229</v>
      </c>
      <c r="K57" s="43">
        <v>1069.42844438552</v>
      </c>
      <c r="L57" s="43">
        <v>1307.57834744453</v>
      </c>
      <c r="M57" s="43">
        <v>1.22268895530999</v>
      </c>
      <c r="N57" s="25"/>
      <c r="O57" s="25">
        <v>2258.63671875</v>
      </c>
      <c r="P57" s="25">
        <v>2345.5140625</v>
      </c>
      <c r="Q57" s="25">
        <v>1.03846450517198</v>
      </c>
    </row>
    <row r="58">
      <c r="C58" s="10">
        <v>5.0</v>
      </c>
      <c r="D58" s="34">
        <v>1.0</v>
      </c>
      <c r="E58" s="25"/>
      <c r="F58" s="25">
        <v>49.78</v>
      </c>
      <c r="G58" s="25">
        <v>86.68</v>
      </c>
      <c r="H58" s="25">
        <v>36.9</v>
      </c>
      <c r="I58" s="25">
        <v>0.741202046988106</v>
      </c>
      <c r="J58" s="25">
        <f t="shared" si="1"/>
        <v>1.741202047</v>
      </c>
      <c r="K58" s="25">
        <v>1306.61715483665</v>
      </c>
      <c r="L58" s="25">
        <v>5478.54566597938</v>
      </c>
      <c r="M58" s="25">
        <v>4.19292341731444</v>
      </c>
      <c r="N58" s="25"/>
      <c r="O58" s="42">
        <v>2138.046875</v>
      </c>
      <c r="P58" s="42">
        <v>2317.73177083333</v>
      </c>
      <c r="Q58" s="42">
        <v>1.08404160728858</v>
      </c>
    </row>
    <row r="59">
      <c r="C59" s="10">
        <v>6.0</v>
      </c>
      <c r="D59" s="34">
        <v>1.0</v>
      </c>
      <c r="E59" s="25"/>
      <c r="F59" s="25">
        <v>50.0</v>
      </c>
      <c r="G59" s="25">
        <v>86.11</v>
      </c>
      <c r="H59" s="25">
        <v>36.11</v>
      </c>
      <c r="I59" s="25">
        <v>0.7221599817276</v>
      </c>
      <c r="J59" s="25">
        <f t="shared" si="1"/>
        <v>1.722159982</v>
      </c>
      <c r="K59" s="25">
        <v>3703.40566754341</v>
      </c>
      <c r="L59" s="25">
        <v>9246.11512684822</v>
      </c>
      <c r="M59" s="25">
        <v>2.49665198924358</v>
      </c>
      <c r="N59" s="25"/>
      <c r="O59" s="43">
        <v>2057.984375</v>
      </c>
      <c r="P59" s="43">
        <v>1854.653125</v>
      </c>
      <c r="Q59" s="43">
        <v>0.90119883684734</v>
      </c>
    </row>
    <row r="60">
      <c r="C60" s="10" t="s">
        <v>49</v>
      </c>
      <c r="D60" s="30">
        <v>1.0</v>
      </c>
      <c r="E60" s="25"/>
      <c r="F60" s="25">
        <v>45.1</v>
      </c>
      <c r="G60" s="25">
        <v>84.32</v>
      </c>
      <c r="H60" s="25">
        <v>39.22</v>
      </c>
      <c r="I60" s="24">
        <v>0.5442085763386731</v>
      </c>
      <c r="J60" s="25">
        <f t="shared" si="1"/>
        <v>1.544208576</v>
      </c>
      <c r="K60" s="24">
        <v>2730.4184131721618</v>
      </c>
      <c r="L60" s="24">
        <v>6333.28910320003</v>
      </c>
      <c r="M60" s="24">
        <v>3.571680514393785</v>
      </c>
      <c r="N60" s="25"/>
      <c r="O60" s="24">
        <v>2156.121313476562</v>
      </c>
      <c r="P60" s="24">
        <v>2200.2092006585513</v>
      </c>
      <c r="Q60" s="24">
        <v>1.0204433233368375</v>
      </c>
    </row>
    <row r="61">
      <c r="B61" s="10" t="s">
        <v>36</v>
      </c>
      <c r="C61" s="10">
        <v>1.0</v>
      </c>
      <c r="D61" s="34">
        <v>2.0</v>
      </c>
      <c r="E61" s="25"/>
      <c r="F61" s="42">
        <v>0.0</v>
      </c>
      <c r="G61" s="42">
        <v>50.4</v>
      </c>
      <c r="H61" s="42">
        <v>50.4</v>
      </c>
      <c r="I61" s="42" t="s">
        <v>35</v>
      </c>
      <c r="J61" s="25" t="str">
        <f t="shared" si="1"/>
        <v>#VALUE!</v>
      </c>
      <c r="K61" s="42">
        <v>1380.06127524375</v>
      </c>
      <c r="L61" s="42">
        <v>8086.54109764099</v>
      </c>
      <c r="M61" s="42">
        <v>5.85721164994565</v>
      </c>
      <c r="N61" s="25"/>
      <c r="O61" s="25">
        <v>2256.140625</v>
      </c>
      <c r="P61" s="25">
        <v>2344.53515625</v>
      </c>
      <c r="Q61" s="25">
        <v>1.03917953086368</v>
      </c>
    </row>
    <row r="62">
      <c r="C62" s="10">
        <v>2.0</v>
      </c>
      <c r="D62" s="34">
        <v>1.0</v>
      </c>
      <c r="E62" s="25"/>
      <c r="F62" s="43">
        <v>50.0</v>
      </c>
      <c r="G62" s="43">
        <v>50.0</v>
      </c>
      <c r="H62" s="43">
        <v>0.0</v>
      </c>
      <c r="I62" s="43">
        <v>0.0</v>
      </c>
      <c r="J62" s="25">
        <f t="shared" si="1"/>
        <v>1</v>
      </c>
      <c r="K62" s="25">
        <v>1062.76904892921</v>
      </c>
      <c r="L62" s="25">
        <v>1480.36201977729</v>
      </c>
      <c r="M62" s="25">
        <v>1.39292917992749</v>
      </c>
      <c r="N62" s="25"/>
      <c r="O62" s="42">
        <v>2182.28515625</v>
      </c>
      <c r="P62" s="42">
        <v>2349.57734375</v>
      </c>
      <c r="Q62" s="42">
        <v>1.0766591785775</v>
      </c>
    </row>
    <row r="63">
      <c r="C63" s="10">
        <v>3.0</v>
      </c>
      <c r="D63" s="34">
        <v>1.0</v>
      </c>
      <c r="E63" s="25"/>
      <c r="F63" s="25">
        <v>0.0</v>
      </c>
      <c r="G63" s="25">
        <v>0.0</v>
      </c>
      <c r="H63" s="25">
        <v>0.0</v>
      </c>
      <c r="I63" s="25" t="s">
        <v>35</v>
      </c>
      <c r="J63" s="25" t="str">
        <f t="shared" si="1"/>
        <v>#VALUE!</v>
      </c>
      <c r="K63" s="43">
        <v>2089.21040844917</v>
      </c>
      <c r="L63" s="43">
        <v>1451.97866678237</v>
      </c>
      <c r="M63" s="43">
        <v>0.694989198268539</v>
      </c>
      <c r="N63" s="25"/>
      <c r="O63" s="43">
        <v>2184.25638020833</v>
      </c>
      <c r="P63" s="43">
        <v>2044.234375</v>
      </c>
      <c r="Q63" s="43">
        <v>0.935894885565137</v>
      </c>
    </row>
    <row r="64">
      <c r="C64" s="10">
        <v>4.0</v>
      </c>
      <c r="D64" s="34">
        <v>1.0</v>
      </c>
      <c r="E64" s="25"/>
      <c r="F64" s="25">
        <v>50.0</v>
      </c>
      <c r="G64" s="25">
        <v>86.04</v>
      </c>
      <c r="H64" s="25">
        <v>36.04</v>
      </c>
      <c r="I64" s="25">
        <v>0.720880031585693</v>
      </c>
      <c r="J64" s="25">
        <f t="shared" si="1"/>
        <v>1.720880032</v>
      </c>
      <c r="K64" s="25">
        <v>6245.1850554943</v>
      </c>
      <c r="L64" s="25">
        <v>10496.687729597</v>
      </c>
      <c r="M64" s="25">
        <v>1.68076488307779</v>
      </c>
      <c r="N64" s="25"/>
      <c r="O64" s="25">
        <v>2096.205</v>
      </c>
      <c r="P64" s="25">
        <v>2090.2724609375</v>
      </c>
      <c r="Q64" s="25">
        <v>0.997169866944072</v>
      </c>
    </row>
    <row r="65">
      <c r="C65" s="10">
        <v>5.0</v>
      </c>
      <c r="D65" s="34">
        <v>1.0</v>
      </c>
      <c r="E65" s="25"/>
      <c r="F65" s="25">
        <v>0.0</v>
      </c>
      <c r="G65" s="25">
        <v>0.0</v>
      </c>
      <c r="H65" s="25">
        <v>0.0</v>
      </c>
      <c r="I65" s="25" t="s">
        <v>35</v>
      </c>
      <c r="J65" s="25" t="str">
        <f t="shared" si="1"/>
        <v>#VALUE!</v>
      </c>
      <c r="K65" s="24">
        <v>1300.46342921257</v>
      </c>
      <c r="L65" s="24">
        <v>2257.56143784523</v>
      </c>
      <c r="M65" s="24">
        <v>1.73041706129529</v>
      </c>
      <c r="N65" s="25"/>
      <c r="O65" s="25">
        <v>2261.8828125</v>
      </c>
      <c r="P65" s="25">
        <v>2348.52734375</v>
      </c>
      <c r="Q65" s="25">
        <v>1.03830637501252</v>
      </c>
    </row>
    <row r="66">
      <c r="C66" s="10" t="s">
        <v>49</v>
      </c>
      <c r="D66" s="32">
        <v>1.2</v>
      </c>
      <c r="E66" s="25"/>
      <c r="F66" s="47">
        <v>0.2</v>
      </c>
      <c r="G66" s="47">
        <v>0.3728960037231444</v>
      </c>
      <c r="H66" s="47">
        <v>0.1728960037231444</v>
      </c>
      <c r="I66" s="24">
        <v>0.3604400157928465</v>
      </c>
      <c r="J66" s="25">
        <f t="shared" si="1"/>
        <v>1.360440016</v>
      </c>
      <c r="K66" s="24">
        <v>2415.5378434658005</v>
      </c>
      <c r="L66" s="24">
        <v>4754.626190328576</v>
      </c>
      <c r="M66" s="24">
        <v>15.928994074736641</v>
      </c>
      <c r="N66" s="25"/>
      <c r="O66" s="24">
        <v>2196.153994791666</v>
      </c>
      <c r="P66" s="24">
        <v>2235.4293359374997</v>
      </c>
      <c r="Q66" s="24">
        <v>1.0174419673925816</v>
      </c>
    </row>
    <row r="67">
      <c r="A67" s="10" t="s">
        <v>8</v>
      </c>
      <c r="C67" s="10" t="s">
        <v>49</v>
      </c>
      <c r="D67" s="31">
        <v>1.0748031496062993</v>
      </c>
      <c r="E67" s="25"/>
      <c r="F67" s="25">
        <v>32.4</v>
      </c>
      <c r="G67" s="25">
        <v>79.52</v>
      </c>
      <c r="H67" s="25">
        <v>47.12</v>
      </c>
      <c r="I67" s="24">
        <v>5.670450847753089</v>
      </c>
      <c r="J67" s="25">
        <f t="shared" si="1"/>
        <v>6.670450848</v>
      </c>
      <c r="K67" s="24">
        <v>493.1064336244472</v>
      </c>
      <c r="L67" s="24">
        <v>1104.9596017051979</v>
      </c>
      <c r="M67" s="24">
        <v>2.8319559870889144</v>
      </c>
      <c r="N67" s="25"/>
      <c r="O67" s="24">
        <v>2225.491301846546</v>
      </c>
      <c r="P67" s="24">
        <v>2195.7150745032513</v>
      </c>
      <c r="Q67" s="24">
        <v>0.9943759353253554</v>
      </c>
    </row>
    <row r="68">
      <c r="A68" s="10" t="s">
        <v>38</v>
      </c>
      <c r="C68" s="10" t="s">
        <v>49</v>
      </c>
      <c r="D68" s="24">
        <v>1.65</v>
      </c>
      <c r="E68" s="25"/>
      <c r="F68" s="47">
        <v>0.2770181298255918</v>
      </c>
      <c r="G68" s="47">
        <v>0.3113987933844323</v>
      </c>
      <c r="H68" s="47">
        <v>0.03438066355884077</v>
      </c>
      <c r="I68" s="24">
        <v>0.03635340921060241</v>
      </c>
      <c r="J68" s="25">
        <f t="shared" si="1"/>
        <v>1.036353409</v>
      </c>
      <c r="K68" s="24">
        <v>803.1401084303837</v>
      </c>
      <c r="L68" s="24">
        <v>1600.9373256921701</v>
      </c>
      <c r="M68" s="24">
        <v>6.523660678643236</v>
      </c>
      <c r="N68" s="25"/>
      <c r="O68" s="24">
        <v>2143.914711583185</v>
      </c>
      <c r="P68" s="24">
        <v>2147.7139544385627</v>
      </c>
      <c r="Q68" s="24">
        <v>1.0017923596683782</v>
      </c>
    </row>
    <row r="69">
      <c r="A69" s="10" t="s">
        <v>52</v>
      </c>
      <c r="C69" s="10" t="s">
        <v>49</v>
      </c>
      <c r="D69" s="24">
        <v>1.1167883211678833</v>
      </c>
      <c r="E69" s="25"/>
      <c r="F69" s="47">
        <v>0.32061231595655837</v>
      </c>
      <c r="G69" s="47">
        <v>0.7599007006041585</v>
      </c>
      <c r="H69" s="47">
        <v>0.4392884138446805</v>
      </c>
      <c r="I69" s="24">
        <v>5.299211869244475</v>
      </c>
      <c r="J69" s="25">
        <f t="shared" si="1"/>
        <v>6.299211869</v>
      </c>
      <c r="K69" s="24">
        <v>515.7366288657565</v>
      </c>
      <c r="L69" s="24">
        <v>1141.1623552808894</v>
      </c>
      <c r="M69" s="24">
        <v>3.101423482822806</v>
      </c>
      <c r="N69" s="25"/>
      <c r="O69" s="24">
        <v>2219.5368062068837</v>
      </c>
      <c r="P69" s="24">
        <v>2192.211343111668</v>
      </c>
      <c r="Q69" s="24">
        <v>0.9949172801679119</v>
      </c>
    </row>
    <row r="70">
      <c r="E70" s="25"/>
      <c r="J70" s="25"/>
      <c r="N70" s="25"/>
    </row>
    <row r="76">
      <c r="C76" s="39">
        <v>2.0</v>
      </c>
      <c r="D76" s="48">
        <v>0.100000001490116</v>
      </c>
      <c r="E76" s="48"/>
      <c r="F76" s="48">
        <v>0.717299997806549</v>
      </c>
      <c r="G76" s="48">
        <v>0.617299996316433</v>
      </c>
      <c r="H76" s="48">
        <v>6.17299987117946</v>
      </c>
      <c r="I76" s="48">
        <v>73.4836518764495</v>
      </c>
      <c r="J76" s="48"/>
      <c r="K76" s="48">
        <v>1180.52652263641</v>
      </c>
      <c r="L76" s="48">
        <v>16.0651586099894</v>
      </c>
      <c r="M76" s="48">
        <v>4477.2890625</v>
      </c>
      <c r="N76" s="48"/>
      <c r="O76" s="48">
        <v>3774.15625</v>
      </c>
      <c r="P76" s="48">
        <v>0.842955680840631</v>
      </c>
    </row>
    <row r="77">
      <c r="C77" s="39">
        <v>1.0</v>
      </c>
      <c r="D77" s="39">
        <v>0.57719999551773</v>
      </c>
      <c r="E77" s="39"/>
      <c r="F77" s="39">
        <v>0.694599986076355</v>
      </c>
      <c r="G77" s="39">
        <v>0.117399990558624</v>
      </c>
      <c r="H77" s="39">
        <v>0.20339568861798</v>
      </c>
      <c r="I77" s="39">
        <v>73.7972645759582</v>
      </c>
      <c r="J77" s="39"/>
      <c r="K77" s="39">
        <v>139.981308698654</v>
      </c>
      <c r="L77" s="39">
        <v>1.89683600744542</v>
      </c>
      <c r="M77" s="39">
        <v>4359.046875</v>
      </c>
      <c r="N77" s="39"/>
      <c r="O77" s="39">
        <v>3655.9140625</v>
      </c>
      <c r="P77" s="39">
        <v>0.838695744124109</v>
      </c>
    </row>
    <row r="78">
      <c r="C78" s="39">
        <v>2.0</v>
      </c>
      <c r="D78" s="48">
        <v>0.100000001490116</v>
      </c>
      <c r="E78" s="48"/>
      <c r="F78" s="48">
        <v>0.717299997806549</v>
      </c>
      <c r="G78" s="48">
        <v>0.617299996316433</v>
      </c>
      <c r="H78" s="48">
        <v>6.17299987117946</v>
      </c>
      <c r="I78" s="48">
        <v>73.4836518764495</v>
      </c>
      <c r="J78" s="48"/>
      <c r="K78" s="48">
        <v>1180.52652263641</v>
      </c>
      <c r="L78" s="48">
        <v>16.0651586099894</v>
      </c>
      <c r="M78" s="48">
        <v>4477.2890625</v>
      </c>
      <c r="N78" s="48"/>
      <c r="O78" s="48">
        <v>3774.15625</v>
      </c>
      <c r="P78" s="48">
        <v>0.842955680840631</v>
      </c>
    </row>
    <row r="79">
      <c r="C79" s="39">
        <v>1.0</v>
      </c>
      <c r="D79" s="39">
        <v>0.100000001490116</v>
      </c>
      <c r="E79" s="39"/>
      <c r="F79" s="39">
        <v>0.656700015068054</v>
      </c>
      <c r="G79" s="39">
        <v>0.556700013577938</v>
      </c>
      <c r="H79" s="39">
        <v>5.56700005282461</v>
      </c>
      <c r="I79" s="39">
        <v>409.886072158813</v>
      </c>
      <c r="J79" s="39"/>
      <c r="K79" s="39">
        <v>431.133347034454</v>
      </c>
      <c r="L79" s="39">
        <v>1.05183702574653</v>
      </c>
      <c r="M79" s="39">
        <v>3021.97025669642</v>
      </c>
      <c r="N79" s="39"/>
      <c r="O79" s="39">
        <v>3004.27901785714</v>
      </c>
      <c r="P79" s="39">
        <v>0.994145793195653</v>
      </c>
    </row>
    <row r="80">
      <c r="C80" s="39">
        <v>1.0</v>
      </c>
      <c r="D80" s="39">
        <v>0.0812000036239624</v>
      </c>
      <c r="E80" s="39"/>
      <c r="F80" s="39">
        <v>0.654399991035461</v>
      </c>
      <c r="G80" s="39">
        <v>0.573199987411499</v>
      </c>
      <c r="H80" s="39">
        <v>7.05911283041304</v>
      </c>
      <c r="I80" s="39">
        <v>93.2444927692413</v>
      </c>
      <c r="J80" s="39"/>
      <c r="K80" s="39">
        <v>129.310169696807</v>
      </c>
      <c r="L80" s="39">
        <v>1.38678613456368</v>
      </c>
      <c r="M80" s="39">
        <v>3744.0703125</v>
      </c>
      <c r="N80" s="39"/>
      <c r="O80" s="39">
        <v>5034.640625</v>
      </c>
      <c r="P80" s="39">
        <v>1.34469713567912</v>
      </c>
    </row>
    <row r="81">
      <c r="C81" s="39">
        <v>1.0</v>
      </c>
      <c r="D81" s="39">
        <v>0.100000001490116</v>
      </c>
      <c r="E81" s="39"/>
      <c r="F81" s="39">
        <v>0.678200006484985</v>
      </c>
      <c r="G81" s="39">
        <v>0.578200004994869</v>
      </c>
      <c r="H81" s="39">
        <v>5.78199996379017</v>
      </c>
      <c r="I81" s="39">
        <v>214.439138412475</v>
      </c>
      <c r="J81" s="39"/>
      <c r="K81" s="39">
        <v>295.444148354875</v>
      </c>
      <c r="L81" s="39">
        <v>1.37775291647826</v>
      </c>
      <c r="M81" s="39">
        <v>3589.39747596153</v>
      </c>
      <c r="N81" s="39"/>
      <c r="O81" s="39">
        <v>2817.8125</v>
      </c>
      <c r="P81" s="39">
        <v>0.785037744878102</v>
      </c>
    </row>
  </sheetData>
  <mergeCells count="25">
    <mergeCell ref="A1:A2"/>
    <mergeCell ref="C1:C2"/>
    <mergeCell ref="D1:D2"/>
    <mergeCell ref="F1:I1"/>
    <mergeCell ref="K1:M1"/>
    <mergeCell ref="O1:Q1"/>
    <mergeCell ref="A3:A17"/>
    <mergeCell ref="B10:B16"/>
    <mergeCell ref="B34:B40"/>
    <mergeCell ref="B41:B45"/>
    <mergeCell ref="A46:A53"/>
    <mergeCell ref="B46:B52"/>
    <mergeCell ref="A54:A66"/>
    <mergeCell ref="B54:B60"/>
    <mergeCell ref="B61:B66"/>
    <mergeCell ref="A67:B67"/>
    <mergeCell ref="A68:B68"/>
    <mergeCell ref="A69:B69"/>
    <mergeCell ref="B1:B2"/>
    <mergeCell ref="B3:B9"/>
    <mergeCell ref="A18:A25"/>
    <mergeCell ref="B18:B24"/>
    <mergeCell ref="A26:A33"/>
    <mergeCell ref="B26:B32"/>
    <mergeCell ref="A34:A4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1" t="s">
        <v>0</v>
      </c>
      <c r="B1" s="2" t="s">
        <v>1</v>
      </c>
      <c r="C1" s="2" t="s">
        <v>53</v>
      </c>
      <c r="D1" s="3" t="s">
        <v>3</v>
      </c>
      <c r="E1" s="25"/>
      <c r="F1" s="4" t="s">
        <v>4</v>
      </c>
      <c r="J1" s="4" t="s">
        <v>5</v>
      </c>
      <c r="M1" s="29" t="s">
        <v>6</v>
      </c>
    </row>
    <row r="2">
      <c r="E2" s="25"/>
      <c r="F2" s="7" t="s">
        <v>68</v>
      </c>
      <c r="G2" s="7" t="s">
        <v>69</v>
      </c>
      <c r="H2" s="7" t="s">
        <v>70</v>
      </c>
      <c r="I2" s="7" t="s">
        <v>42</v>
      </c>
      <c r="J2" s="7" t="s">
        <v>57</v>
      </c>
      <c r="K2" s="7" t="s">
        <v>58</v>
      </c>
      <c r="L2" s="7" t="s">
        <v>45</v>
      </c>
      <c r="M2" s="7" t="s">
        <v>59</v>
      </c>
      <c r="N2" s="7" t="s">
        <v>60</v>
      </c>
      <c r="O2" s="7" t="s">
        <v>48</v>
      </c>
    </row>
    <row r="3">
      <c r="A3" s="10" t="s">
        <v>16</v>
      </c>
      <c r="B3" s="10" t="s">
        <v>71</v>
      </c>
      <c r="C3" s="10">
        <v>1.0</v>
      </c>
      <c r="D3" s="34">
        <v>1.0</v>
      </c>
      <c r="E3" s="25"/>
      <c r="F3" s="42">
        <v>20.33</v>
      </c>
      <c r="G3" s="42">
        <v>86.0</v>
      </c>
      <c r="H3" s="42">
        <v>65.67</v>
      </c>
      <c r="I3" s="42">
        <v>4.230201672405313</v>
      </c>
      <c r="J3" s="25">
        <v>18.5252895355224</v>
      </c>
      <c r="K3" s="25">
        <v>44.3519804477691</v>
      </c>
      <c r="L3" s="25">
        <v>2.3941315660801847</v>
      </c>
      <c r="M3" s="25">
        <v>1580.684125</v>
      </c>
      <c r="N3" s="25">
        <v>1571.75</v>
      </c>
      <c r="O3" s="24">
        <v>0.9943479377956048</v>
      </c>
    </row>
    <row r="4">
      <c r="C4" s="10">
        <v>2.0</v>
      </c>
      <c r="D4" s="34">
        <v>1.0</v>
      </c>
      <c r="E4" s="25"/>
      <c r="F4" s="43">
        <v>85.33</v>
      </c>
      <c r="G4" s="43">
        <v>84.67</v>
      </c>
      <c r="H4" s="43">
        <v>-0.67</v>
      </c>
      <c r="I4" s="43">
        <v>0.9922653228641745</v>
      </c>
      <c r="J4" s="25">
        <v>31.0593736171722</v>
      </c>
      <c r="K4" s="25">
        <v>65.0588016510009</v>
      </c>
      <c r="L4" s="25">
        <v>2.0946591664369882</v>
      </c>
      <c r="M4" s="25">
        <v>1554.12291015625</v>
      </c>
      <c r="N4" s="25">
        <v>1552.31683686023</v>
      </c>
      <c r="O4" s="24">
        <v>0.9988378825868808</v>
      </c>
    </row>
    <row r="5">
      <c r="C5" s="10">
        <v>3.0</v>
      </c>
      <c r="D5" s="34">
        <v>3.0</v>
      </c>
      <c r="E5" s="25"/>
      <c r="F5" s="25">
        <v>30.67</v>
      </c>
      <c r="G5" s="25">
        <v>85.0</v>
      </c>
      <c r="H5" s="25">
        <v>54.33</v>
      </c>
      <c r="I5" s="25">
        <v>2.7714378871861753</v>
      </c>
      <c r="J5" s="42">
        <v>15.8646488189697</v>
      </c>
      <c r="K5" s="42">
        <v>586.625772237777</v>
      </c>
      <c r="L5" s="42">
        <v>36.97691508533968</v>
      </c>
      <c r="M5" s="25">
        <v>1564.94921875</v>
      </c>
      <c r="N5" s="25">
        <v>1565.12280475206</v>
      </c>
      <c r="O5" s="24">
        <v>1.0001109211723807</v>
      </c>
    </row>
    <row r="6">
      <c r="C6" s="10">
        <v>4.0</v>
      </c>
      <c r="D6" s="34">
        <v>1.0</v>
      </c>
      <c r="E6" s="25"/>
      <c r="F6" s="25">
        <v>40.33</v>
      </c>
      <c r="G6" s="25">
        <v>83.67</v>
      </c>
      <c r="H6" s="25">
        <v>43.33</v>
      </c>
      <c r="I6" s="25">
        <v>2.074634267294818</v>
      </c>
      <c r="J6" s="43">
        <v>17.9946138858795</v>
      </c>
      <c r="K6" s="43">
        <v>24.0346570014953</v>
      </c>
      <c r="L6" s="43">
        <v>1.3356583894448253</v>
      </c>
      <c r="M6" s="25">
        <v>1550.91015625</v>
      </c>
      <c r="N6" s="25">
        <v>1554.16796875</v>
      </c>
      <c r="O6" s="24">
        <v>1.0021005810600125</v>
      </c>
    </row>
    <row r="7">
      <c r="C7" s="10">
        <v>5.0</v>
      </c>
      <c r="D7" s="34">
        <v>1.0</v>
      </c>
      <c r="E7" s="25"/>
      <c r="F7" s="25">
        <v>53.0</v>
      </c>
      <c r="G7" s="25">
        <v>84.67</v>
      </c>
      <c r="H7" s="25">
        <v>31.67</v>
      </c>
      <c r="I7" s="25">
        <v>1.5975471698113208</v>
      </c>
      <c r="J7" s="25">
        <v>21.0022468566894</v>
      </c>
      <c r="K7" s="25">
        <v>33.0399739742279</v>
      </c>
      <c r="L7" s="25">
        <v>1.5731637762225605</v>
      </c>
      <c r="M7" s="42">
        <v>1575.69140625</v>
      </c>
      <c r="N7" s="42">
        <v>1582.19140625</v>
      </c>
      <c r="O7" s="49">
        <v>1.0041251732250476</v>
      </c>
    </row>
    <row r="8">
      <c r="C8" s="10">
        <v>6.0</v>
      </c>
      <c r="D8" s="34">
        <v>1.0</v>
      </c>
      <c r="E8" s="25"/>
      <c r="F8" s="25">
        <v>50.33</v>
      </c>
      <c r="G8" s="25">
        <v>83.67</v>
      </c>
      <c r="H8" s="25">
        <v>33.33</v>
      </c>
      <c r="I8" s="25">
        <v>1.6624279753626068</v>
      </c>
      <c r="J8" s="25">
        <v>12.9937541484832</v>
      </c>
      <c r="K8" s="25">
        <v>30.994196653366</v>
      </c>
      <c r="L8" s="25">
        <v>2.385314998205045</v>
      </c>
      <c r="M8" s="43">
        <v>1282.05840992647</v>
      </c>
      <c r="N8" s="43">
        <v>1258.62598604368</v>
      </c>
      <c r="O8" s="50">
        <v>0.9817228109878912</v>
      </c>
    </row>
    <row r="9">
      <c r="C9" s="10" t="s">
        <v>49</v>
      </c>
      <c r="D9" s="31">
        <v>1.1304347826086956</v>
      </c>
      <c r="E9" s="25"/>
      <c r="F9" s="25">
        <v>43.31</v>
      </c>
      <c r="G9" s="25">
        <v>81.04</v>
      </c>
      <c r="H9" s="25">
        <v>37.73</v>
      </c>
      <c r="I9" s="25">
        <v>1.8711613945970909</v>
      </c>
      <c r="J9" s="24">
        <v>13.665260418601632</v>
      </c>
      <c r="K9" s="24">
        <v>51.7829628820004</v>
      </c>
      <c r="L9" s="25">
        <v>3.789387197591318</v>
      </c>
      <c r="M9" s="24">
        <v>1505.9114058235775</v>
      </c>
      <c r="N9" s="24">
        <v>1505.238139286737</v>
      </c>
      <c r="O9" s="24">
        <v>0.9995529175659092</v>
      </c>
    </row>
    <row r="10">
      <c r="B10" s="10" t="s">
        <v>72</v>
      </c>
      <c r="C10" s="10">
        <v>1.0</v>
      </c>
      <c r="D10" s="34">
        <v>2.0</v>
      </c>
      <c r="E10" s="25"/>
      <c r="F10" s="42">
        <v>30.67</v>
      </c>
      <c r="G10" s="42">
        <v>35.67</v>
      </c>
      <c r="H10" s="42">
        <v>5.0</v>
      </c>
      <c r="I10" s="42">
        <v>1.163025758069775</v>
      </c>
      <c r="J10" s="25">
        <v>37.4060325622558</v>
      </c>
      <c r="K10" s="25">
        <v>399.094128131866</v>
      </c>
      <c r="L10" s="25">
        <v>10.669245060075365</v>
      </c>
      <c r="M10" s="25">
        <v>1574.44140625</v>
      </c>
      <c r="N10" s="25">
        <v>1576.44140625</v>
      </c>
      <c r="O10" s="24">
        <v>1.001270291794957</v>
      </c>
    </row>
    <row r="11">
      <c r="C11" s="10">
        <v>2.0</v>
      </c>
      <c r="D11" s="34">
        <v>2.0</v>
      </c>
      <c r="E11" s="25"/>
      <c r="F11" s="43">
        <v>49.67</v>
      </c>
      <c r="G11" s="43">
        <v>35.67</v>
      </c>
      <c r="H11" s="43">
        <v>-14.0</v>
      </c>
      <c r="I11" s="43">
        <v>0.7181397221662976</v>
      </c>
      <c r="J11" s="25">
        <v>12.9144866466522</v>
      </c>
      <c r="K11" s="25">
        <v>158.895977020263</v>
      </c>
      <c r="L11" s="25">
        <v>12.303700593585214</v>
      </c>
      <c r="M11" s="25">
        <v>1319.22765213815</v>
      </c>
      <c r="N11" s="25">
        <v>1319.08984375</v>
      </c>
      <c r="O11" s="24">
        <v>0.9998955385843173</v>
      </c>
    </row>
    <row r="12">
      <c r="C12" s="10">
        <v>3.0</v>
      </c>
      <c r="D12" s="34">
        <v>2.0</v>
      </c>
      <c r="E12" s="25"/>
      <c r="F12" s="25">
        <v>38.33</v>
      </c>
      <c r="G12" s="25">
        <v>35.67</v>
      </c>
      <c r="H12" s="25">
        <v>-2.67</v>
      </c>
      <c r="I12" s="25">
        <v>0.9306026611009653</v>
      </c>
      <c r="J12" s="42">
        <v>9.18014669418335</v>
      </c>
      <c r="K12" s="42">
        <v>171.306530952453</v>
      </c>
      <c r="L12" s="42">
        <v>18.66054396069671</v>
      </c>
      <c r="M12" s="25">
        <v>1563.703125</v>
      </c>
      <c r="N12" s="25">
        <v>1563.703125</v>
      </c>
      <c r="O12" s="24">
        <v>1.0</v>
      </c>
    </row>
    <row r="13">
      <c r="C13" s="10">
        <v>4.0</v>
      </c>
      <c r="D13" s="34">
        <v>1.0</v>
      </c>
      <c r="E13" s="25"/>
      <c r="F13" s="25">
        <v>33.67</v>
      </c>
      <c r="G13" s="25">
        <v>33.67</v>
      </c>
      <c r="H13" s="25">
        <v>0.0</v>
      </c>
      <c r="I13" s="25">
        <v>1.0</v>
      </c>
      <c r="J13" s="43">
        <v>16.0262796878814</v>
      </c>
      <c r="K13" s="43">
        <v>109.555888175964</v>
      </c>
      <c r="L13" s="43">
        <v>6.836014989730083</v>
      </c>
      <c r="M13" s="25">
        <v>1576.94140625</v>
      </c>
      <c r="N13" s="25">
        <v>1574.19140625</v>
      </c>
      <c r="O13" s="24">
        <v>0.9982561178309475</v>
      </c>
    </row>
    <row r="14">
      <c r="C14" s="10">
        <v>5.0</v>
      </c>
      <c r="D14" s="34">
        <v>2.0</v>
      </c>
      <c r="E14" s="25"/>
      <c r="F14" s="25">
        <v>33.67</v>
      </c>
      <c r="G14" s="25">
        <v>30.67</v>
      </c>
      <c r="H14" s="25">
        <v>-3.0</v>
      </c>
      <c r="I14" s="25">
        <v>0.910899910899911</v>
      </c>
      <c r="J14" s="25">
        <v>14.4967055320739</v>
      </c>
      <c r="K14" s="25">
        <v>222.298066616058</v>
      </c>
      <c r="L14" s="25">
        <v>15.33438519008505</v>
      </c>
      <c r="M14" s="42">
        <v>1561.708125</v>
      </c>
      <c r="N14" s="42">
        <v>1563.69881533375</v>
      </c>
      <c r="O14" s="49">
        <v>1.0012746878253898</v>
      </c>
    </row>
    <row r="15">
      <c r="C15" s="10">
        <v>6.0</v>
      </c>
      <c r="D15" s="34">
        <v>1.0</v>
      </c>
      <c r="E15" s="25"/>
      <c r="F15" s="25">
        <v>33.67</v>
      </c>
      <c r="G15" s="25">
        <v>33.67</v>
      </c>
      <c r="H15" s="25">
        <v>0.0</v>
      </c>
      <c r="I15" s="25">
        <v>1.0</v>
      </c>
      <c r="J15" s="25">
        <v>16.0262796878814</v>
      </c>
      <c r="K15" s="25">
        <v>109.555888175964</v>
      </c>
      <c r="L15" s="25">
        <v>6.836014989730083</v>
      </c>
      <c r="M15" s="43">
        <v>1576.94140625</v>
      </c>
      <c r="N15" s="43">
        <v>1574.19140625</v>
      </c>
      <c r="O15" s="50">
        <v>0.9982561178309475</v>
      </c>
    </row>
    <row r="16">
      <c r="C16" s="10" t="s">
        <v>49</v>
      </c>
      <c r="D16" s="31">
        <v>1.75</v>
      </c>
      <c r="E16" s="25"/>
      <c r="F16" s="25">
        <v>39.54</v>
      </c>
      <c r="G16" s="25">
        <v>36.04</v>
      </c>
      <c r="H16" s="25">
        <v>-3.5</v>
      </c>
      <c r="I16" s="25">
        <v>0.9114820435002529</v>
      </c>
      <c r="J16" s="24">
        <v>16.139785766601523</v>
      </c>
      <c r="K16" s="24">
        <v>184.5194741487498</v>
      </c>
      <c r="L16" s="25">
        <v>11.432585092336277</v>
      </c>
      <c r="M16" s="24">
        <v>1507.954810952011</v>
      </c>
      <c r="N16" s="24">
        <v>1507.8773909792187</v>
      </c>
      <c r="O16" s="24">
        <v>0.9999486589569992</v>
      </c>
    </row>
    <row r="17">
      <c r="B17" s="10" t="s">
        <v>73</v>
      </c>
      <c r="C17" s="10" t="s">
        <v>49</v>
      </c>
      <c r="D17" s="34" t="s">
        <v>74</v>
      </c>
      <c r="E17" s="25"/>
      <c r="F17" s="25">
        <v>76.27</v>
      </c>
      <c r="G17" s="25">
        <v>83.11</v>
      </c>
      <c r="H17" s="25">
        <v>6.83</v>
      </c>
      <c r="I17" s="24">
        <v>1.0895672998165067</v>
      </c>
      <c r="J17" s="25">
        <v>16.362917512820513</v>
      </c>
      <c r="K17" s="25">
        <v>17.680788358974354</v>
      </c>
      <c r="L17" s="24">
        <v>1.0805400898171904</v>
      </c>
      <c r="M17" s="25">
        <v>1562.393384615385</v>
      </c>
      <c r="N17" s="25">
        <v>1561.1234358974361</v>
      </c>
      <c r="O17" s="24">
        <v>0.9991871773584976</v>
      </c>
    </row>
    <row r="18">
      <c r="A18" s="10" t="s">
        <v>23</v>
      </c>
      <c r="B18" s="10" t="s">
        <v>75</v>
      </c>
      <c r="C18" s="10">
        <v>1.0</v>
      </c>
      <c r="D18" s="30">
        <v>1.0</v>
      </c>
      <c r="E18" s="25"/>
      <c r="F18" s="25">
        <v>47.67</v>
      </c>
      <c r="G18" s="25">
        <v>87.0</v>
      </c>
      <c r="H18" s="25">
        <v>39.33</v>
      </c>
      <c r="I18" s="25">
        <v>1.8250471994965387</v>
      </c>
      <c r="J18" s="24">
        <v>21.52052</v>
      </c>
      <c r="K18" s="24">
        <v>34.75738</v>
      </c>
      <c r="L18" s="25">
        <v>1.6150808623583444</v>
      </c>
      <c r="M18" s="24">
        <v>1331.382</v>
      </c>
      <c r="N18" s="24">
        <v>1330.922</v>
      </c>
      <c r="O18" s="24">
        <v>0.9996544943524849</v>
      </c>
    </row>
    <row r="19">
      <c r="C19" s="10">
        <v>2.0</v>
      </c>
      <c r="D19" s="30">
        <v>1.0</v>
      </c>
      <c r="E19" s="25"/>
      <c r="F19" s="25">
        <v>48.67</v>
      </c>
      <c r="G19" s="25">
        <v>76.33</v>
      </c>
      <c r="H19" s="25">
        <v>27.67</v>
      </c>
      <c r="I19" s="25">
        <v>1.568317238545305</v>
      </c>
      <c r="J19" s="24">
        <v>18.85041</v>
      </c>
      <c r="K19" s="24">
        <v>36.53745</v>
      </c>
      <c r="L19" s="25">
        <v>1.938284100982419</v>
      </c>
      <c r="M19" s="24">
        <v>1334.842</v>
      </c>
      <c r="N19" s="24">
        <v>1330.297</v>
      </c>
      <c r="O19" s="24">
        <v>0.9965951026413612</v>
      </c>
    </row>
    <row r="20">
      <c r="C20" s="10">
        <v>3.0</v>
      </c>
      <c r="D20" s="34">
        <v>1.0</v>
      </c>
      <c r="E20" s="25"/>
      <c r="F20" s="42" t="s">
        <v>76</v>
      </c>
      <c r="G20" s="42">
        <v>88.33</v>
      </c>
      <c r="H20" s="42">
        <v>88.33</v>
      </c>
      <c r="I20" s="42" t="s">
        <v>76</v>
      </c>
      <c r="J20" s="25">
        <v>18.00222</v>
      </c>
      <c r="K20" s="25">
        <v>28.44161</v>
      </c>
      <c r="L20" s="25">
        <v>1.5798945907782485</v>
      </c>
      <c r="M20" s="42">
        <v>1320.031</v>
      </c>
      <c r="N20" s="42">
        <v>1321.281</v>
      </c>
      <c r="O20" s="49">
        <v>1.0009469474580521</v>
      </c>
    </row>
    <row r="21">
      <c r="C21" s="10">
        <v>4.0</v>
      </c>
      <c r="D21" s="34">
        <v>1.0</v>
      </c>
      <c r="E21" s="25"/>
      <c r="F21" s="43">
        <v>87.33</v>
      </c>
      <c r="G21" s="43">
        <v>86.33</v>
      </c>
      <c r="H21" s="43">
        <v>-1.0</v>
      </c>
      <c r="I21" s="43">
        <v>0.9885491812664605</v>
      </c>
      <c r="J21" s="25">
        <v>22.9766</v>
      </c>
      <c r="K21" s="25">
        <v>71.85379</v>
      </c>
      <c r="L21" s="25">
        <v>3.1272594726809015</v>
      </c>
      <c r="M21" s="43">
        <v>1325.528</v>
      </c>
      <c r="N21" s="43">
        <v>1326.223</v>
      </c>
      <c r="O21" s="50">
        <v>1.000524319365566</v>
      </c>
    </row>
    <row r="22">
      <c r="C22" s="10">
        <v>5.0</v>
      </c>
      <c r="D22" s="34">
        <v>2.0</v>
      </c>
      <c r="E22" s="25"/>
      <c r="F22" s="25">
        <v>49.67</v>
      </c>
      <c r="G22" s="25">
        <v>78.0</v>
      </c>
      <c r="H22" s="25">
        <v>28.33</v>
      </c>
      <c r="I22" s="25">
        <v>1.5703644050734848</v>
      </c>
      <c r="J22" s="42">
        <v>3.49745</v>
      </c>
      <c r="K22" s="42">
        <v>57.17549</v>
      </c>
      <c r="L22" s="42">
        <v>16.34776480006862</v>
      </c>
      <c r="M22" s="25">
        <v>1332.547</v>
      </c>
      <c r="N22" s="25">
        <v>1332.32</v>
      </c>
      <c r="O22" s="24">
        <v>0.9998296495358137</v>
      </c>
    </row>
    <row r="23">
      <c r="C23" s="10">
        <v>6.0</v>
      </c>
      <c r="D23" s="34">
        <v>1.0</v>
      </c>
      <c r="E23" s="25"/>
      <c r="F23" s="25">
        <v>54.33</v>
      </c>
      <c r="G23" s="25">
        <v>87.67</v>
      </c>
      <c r="H23" s="25">
        <v>33.33</v>
      </c>
      <c r="I23" s="25">
        <v>1.6136572795877049</v>
      </c>
      <c r="J23" s="43">
        <v>60.87634</v>
      </c>
      <c r="K23" s="43">
        <v>74.2674</v>
      </c>
      <c r="L23" s="43">
        <v>1.2199715028860145</v>
      </c>
      <c r="M23" s="25">
        <v>1358.887</v>
      </c>
      <c r="N23" s="25">
        <v>1358.887</v>
      </c>
      <c r="O23" s="24">
        <v>1.0</v>
      </c>
    </row>
    <row r="24">
      <c r="C24" s="10" t="s">
        <v>49</v>
      </c>
      <c r="D24" s="31">
        <v>1.0985915492957747</v>
      </c>
      <c r="E24" s="25"/>
      <c r="F24" s="25">
        <v>46.97</v>
      </c>
      <c r="G24" s="25">
        <v>83.56</v>
      </c>
      <c r="H24" s="25">
        <v>36.6</v>
      </c>
      <c r="I24" s="25">
        <v>1.7790078773685332</v>
      </c>
      <c r="J24" s="24">
        <v>28.051865661971835</v>
      </c>
      <c r="K24" s="24">
        <v>67.60144778873236</v>
      </c>
      <c r="L24" s="25">
        <v>2.4098735037211956</v>
      </c>
      <c r="M24" s="24">
        <v>1336.8544929577472</v>
      </c>
      <c r="N24" s="24">
        <v>1336.1229436619728</v>
      </c>
      <c r="O24" s="24">
        <v>0.9994527831565604</v>
      </c>
    </row>
    <row r="25">
      <c r="B25" s="10" t="s">
        <v>77</v>
      </c>
      <c r="C25" s="10">
        <v>1.0</v>
      </c>
      <c r="D25" s="34">
        <v>2.0</v>
      </c>
      <c r="E25" s="25"/>
      <c r="F25" s="25">
        <v>50.33</v>
      </c>
      <c r="G25" s="25">
        <v>57.67</v>
      </c>
      <c r="H25" s="25">
        <v>7.33</v>
      </c>
      <c r="I25" s="25">
        <v>1.14583747268031</v>
      </c>
      <c r="J25" s="25">
        <v>8.83032989501953</v>
      </c>
      <c r="K25" s="25">
        <v>77.5857348442077</v>
      </c>
      <c r="L25" s="25">
        <v>8.786278176081225</v>
      </c>
      <c r="M25" s="25">
        <v>1357.63671875</v>
      </c>
      <c r="N25" s="25">
        <v>1357.63671875</v>
      </c>
      <c r="O25" s="24">
        <v>1.0</v>
      </c>
    </row>
    <row r="26">
      <c r="B26" s="10" t="s">
        <v>78</v>
      </c>
      <c r="C26" s="10" t="s">
        <v>49</v>
      </c>
      <c r="D26" s="34" t="s">
        <v>74</v>
      </c>
      <c r="E26" s="25"/>
      <c r="F26" s="25">
        <v>81.43</v>
      </c>
      <c r="G26" s="25">
        <v>83.54</v>
      </c>
      <c r="H26" s="25">
        <v>2.12</v>
      </c>
      <c r="I26" s="24">
        <v>1.026017520223909</v>
      </c>
      <c r="J26" s="24">
        <v>28.008182694444443</v>
      </c>
      <c r="K26" s="24">
        <v>29.288754027777784</v>
      </c>
      <c r="L26" s="24">
        <v>1.045721328916758</v>
      </c>
      <c r="M26" s="24">
        <v>1342.7257777777784</v>
      </c>
      <c r="N26" s="24">
        <v>1342.2480277777784</v>
      </c>
      <c r="O26" s="24">
        <v>0.9996441939166532</v>
      </c>
    </row>
    <row r="27">
      <c r="A27" s="10" t="s">
        <v>26</v>
      </c>
      <c r="B27" s="10" t="s">
        <v>79</v>
      </c>
      <c r="C27" s="10">
        <v>1.0</v>
      </c>
      <c r="D27" s="34">
        <v>1.0</v>
      </c>
      <c r="E27" s="25"/>
      <c r="F27" s="25">
        <v>10.0</v>
      </c>
      <c r="G27" s="25">
        <v>68.02</v>
      </c>
      <c r="H27" s="25">
        <v>58.02</v>
      </c>
      <c r="I27" s="25">
        <v>6.802</v>
      </c>
      <c r="J27" s="24">
        <v>244.449898719787</v>
      </c>
      <c r="K27" s="24">
        <v>317.22017455101</v>
      </c>
      <c r="L27" s="25">
        <v>1.2976899406067646</v>
      </c>
      <c r="M27" s="24">
        <v>3619.88375</v>
      </c>
      <c r="N27" s="24">
        <v>2910.359375</v>
      </c>
      <c r="O27" s="24">
        <v>0.8039924969966231</v>
      </c>
    </row>
    <row r="28">
      <c r="C28" s="10">
        <v>2.0</v>
      </c>
      <c r="D28" s="34">
        <v>2.0</v>
      </c>
      <c r="E28" s="25"/>
      <c r="F28" s="42">
        <v>10.0</v>
      </c>
      <c r="G28" s="42">
        <v>71.73</v>
      </c>
      <c r="H28" s="42">
        <v>61.73</v>
      </c>
      <c r="I28" s="42">
        <v>7.173</v>
      </c>
      <c r="J28" s="42">
        <v>73.4836518764495</v>
      </c>
      <c r="K28" s="42">
        <v>1180.52652263641</v>
      </c>
      <c r="L28" s="42">
        <v>16.06515860998945</v>
      </c>
      <c r="M28" s="25">
        <v>4477.2890625</v>
      </c>
      <c r="N28" s="25">
        <v>3774.15625</v>
      </c>
      <c r="O28" s="24">
        <v>0.8429556808406314</v>
      </c>
    </row>
    <row r="29">
      <c r="C29" s="10">
        <v>3.0</v>
      </c>
      <c r="D29" s="34">
        <v>1.0</v>
      </c>
      <c r="E29" s="25"/>
      <c r="F29" s="43">
        <v>57.72</v>
      </c>
      <c r="G29" s="43">
        <v>69.46</v>
      </c>
      <c r="H29" s="43">
        <v>11.74</v>
      </c>
      <c r="I29" s="43">
        <v>1.2033957033957032</v>
      </c>
      <c r="J29" s="25">
        <v>73.7972645759582</v>
      </c>
      <c r="K29" s="25">
        <v>139.981308698654</v>
      </c>
      <c r="L29" s="25">
        <v>1.8968360074454218</v>
      </c>
      <c r="M29" s="25">
        <v>4359.046875</v>
      </c>
      <c r="N29" s="25">
        <v>3655.9140625</v>
      </c>
      <c r="O29" s="24">
        <v>0.8386957441241097</v>
      </c>
    </row>
    <row r="30">
      <c r="C30" s="10">
        <v>4.0</v>
      </c>
      <c r="D30" s="34">
        <v>2.0</v>
      </c>
      <c r="E30" s="25"/>
      <c r="F30" s="25">
        <v>10.0</v>
      </c>
      <c r="G30" s="25">
        <v>65.67</v>
      </c>
      <c r="H30" s="25">
        <v>55.67</v>
      </c>
      <c r="I30" s="25">
        <v>6.567</v>
      </c>
      <c r="J30" s="43">
        <v>409.886072158813</v>
      </c>
      <c r="K30" s="43">
        <v>431.133347034454</v>
      </c>
      <c r="L30" s="43">
        <v>1.0518370257465313</v>
      </c>
      <c r="M30" s="25">
        <v>3021.97025669642</v>
      </c>
      <c r="N30" s="25">
        <v>3004.27901785714</v>
      </c>
      <c r="O30" s="24">
        <v>0.9941457931956551</v>
      </c>
    </row>
    <row r="31">
      <c r="C31" s="10">
        <v>5.0</v>
      </c>
      <c r="D31" s="34">
        <v>1.0</v>
      </c>
      <c r="E31" s="25"/>
      <c r="F31" s="25">
        <v>8.12</v>
      </c>
      <c r="G31" s="25">
        <v>65.44</v>
      </c>
      <c r="H31" s="25">
        <v>57.32</v>
      </c>
      <c r="I31" s="25">
        <v>8.059113300492612</v>
      </c>
      <c r="J31" s="25">
        <v>93.2444927692413</v>
      </c>
      <c r="K31" s="25">
        <v>129.310169696807</v>
      </c>
      <c r="L31" s="25">
        <v>1.3867861345636785</v>
      </c>
      <c r="M31" s="42">
        <v>3744.0703125</v>
      </c>
      <c r="N31" s="42">
        <v>5034.640625</v>
      </c>
      <c r="O31" s="49">
        <v>1.344697135679126</v>
      </c>
    </row>
    <row r="32">
      <c r="C32" s="10">
        <v>6.0</v>
      </c>
      <c r="D32" s="34">
        <v>1.0</v>
      </c>
      <c r="E32" s="25"/>
      <c r="F32" s="25">
        <v>10.0</v>
      </c>
      <c r="G32" s="25">
        <v>67.82</v>
      </c>
      <c r="H32" s="25">
        <v>57.82</v>
      </c>
      <c r="I32" s="25">
        <v>6.781999999999999</v>
      </c>
      <c r="J32" s="25">
        <v>214.439138412475</v>
      </c>
      <c r="K32" s="25">
        <v>295.444148354875</v>
      </c>
      <c r="L32" s="25">
        <v>1.3777529164782707</v>
      </c>
      <c r="M32" s="43">
        <v>3589.39747596153</v>
      </c>
      <c r="N32" s="43">
        <v>2817.8125</v>
      </c>
      <c r="O32" s="50">
        <v>0.7850377448781046</v>
      </c>
    </row>
    <row r="33">
      <c r="C33" s="10" t="s">
        <v>49</v>
      </c>
      <c r="D33" s="31">
        <v>1.0222222222222221</v>
      </c>
      <c r="E33" s="25"/>
      <c r="F33" s="25">
        <v>13.11</v>
      </c>
      <c r="G33" s="25">
        <v>66.8</v>
      </c>
      <c r="H33" s="25">
        <v>53.69</v>
      </c>
      <c r="I33" s="25">
        <v>5.09534706331045</v>
      </c>
      <c r="J33" s="24">
        <v>248.95811469289958</v>
      </c>
      <c r="K33" s="24">
        <v>522.2196452152535</v>
      </c>
      <c r="L33" s="25">
        <v>2.0976205007795534</v>
      </c>
      <c r="M33" s="24">
        <v>3679.2258894184747</v>
      </c>
      <c r="N33" s="24">
        <v>3513.315831783232</v>
      </c>
      <c r="O33" s="24">
        <v>0.9549062594627845</v>
      </c>
    </row>
    <row r="34">
      <c r="B34" s="10" t="s">
        <v>77</v>
      </c>
      <c r="C34" s="10">
        <v>1.0</v>
      </c>
      <c r="D34" s="34">
        <v>1.0</v>
      </c>
      <c r="E34" s="25"/>
      <c r="F34" s="25">
        <v>10.0</v>
      </c>
      <c r="G34" s="25">
        <v>10.0</v>
      </c>
      <c r="H34" s="25">
        <v>0.0</v>
      </c>
      <c r="I34" s="25">
        <v>1.0</v>
      </c>
      <c r="J34" s="25">
        <v>382.790894985199</v>
      </c>
      <c r="K34" s="25">
        <v>492.598185300827</v>
      </c>
      <c r="L34" s="25">
        <v>1.2868597235570973</v>
      </c>
      <c r="M34" s="25">
        <v>3777.125</v>
      </c>
      <c r="N34" s="25">
        <v>3777.125</v>
      </c>
      <c r="O34" s="24">
        <v>1.0</v>
      </c>
    </row>
    <row r="35">
      <c r="B35" s="10" t="s">
        <v>80</v>
      </c>
      <c r="C35" s="10" t="s">
        <v>49</v>
      </c>
      <c r="D35" s="34" t="s">
        <v>74</v>
      </c>
      <c r="E35" s="25"/>
      <c r="F35" s="25">
        <v>63.48</v>
      </c>
      <c r="G35" s="25">
        <v>66.67</v>
      </c>
      <c r="H35" s="25">
        <v>3.19</v>
      </c>
      <c r="I35" s="24">
        <v>1.050276815051537</v>
      </c>
      <c r="J35" s="25">
        <v>145.62935942857146</v>
      </c>
      <c r="K35" s="25">
        <v>146.3936425714286</v>
      </c>
      <c r="L35" s="24">
        <v>1.005248139151721</v>
      </c>
      <c r="M35" s="25">
        <v>3946.774542857143</v>
      </c>
      <c r="N35" s="25">
        <v>3826.027085714286</v>
      </c>
      <c r="O35" s="24">
        <v>0.9694060413556216</v>
      </c>
    </row>
    <row r="36">
      <c r="A36" s="10" t="s">
        <v>28</v>
      </c>
      <c r="B36" s="10" t="s">
        <v>81</v>
      </c>
      <c r="C36" s="10">
        <v>1.0</v>
      </c>
      <c r="D36" s="34">
        <v>1.0</v>
      </c>
      <c r="E36" s="25"/>
      <c r="F36" s="42">
        <v>9.33</v>
      </c>
      <c r="G36" s="42">
        <v>99.17</v>
      </c>
      <c r="H36" s="42">
        <v>89.84</v>
      </c>
      <c r="I36" s="42">
        <v>10.629153269024652</v>
      </c>
      <c r="J36" s="25">
        <v>148.815332651138</v>
      </c>
      <c r="K36" s="25">
        <v>212.363024711608</v>
      </c>
      <c r="L36" s="25">
        <v>1.4270238215939912</v>
      </c>
      <c r="M36" s="25">
        <v>3084.3742578125</v>
      </c>
      <c r="N36" s="25">
        <v>3083.769140625</v>
      </c>
      <c r="O36" s="24">
        <v>0.9998038120095292</v>
      </c>
    </row>
    <row r="37">
      <c r="C37" s="10">
        <v>2.0</v>
      </c>
      <c r="D37" s="34">
        <v>1.0</v>
      </c>
      <c r="E37" s="25"/>
      <c r="F37" s="43">
        <v>88.44</v>
      </c>
      <c r="G37" s="43">
        <v>99.12</v>
      </c>
      <c r="H37" s="43">
        <v>10.68</v>
      </c>
      <c r="I37" s="43">
        <v>1.1207598371777476</v>
      </c>
      <c r="J37" s="25">
        <v>267.114743709564</v>
      </c>
      <c r="K37" s="25">
        <v>401.366334915161</v>
      </c>
      <c r="L37" s="25">
        <v>1.5025989555693335</v>
      </c>
      <c r="M37" s="25">
        <v>3226.0747265625</v>
      </c>
      <c r="N37" s="25">
        <v>3188.81393229166</v>
      </c>
      <c r="O37" s="24">
        <v>0.9884501143249887</v>
      </c>
    </row>
    <row r="38">
      <c r="C38" s="10">
        <v>3.0</v>
      </c>
      <c r="D38" s="34">
        <v>2.0</v>
      </c>
      <c r="E38" s="25"/>
      <c r="F38" s="25">
        <v>9.8</v>
      </c>
      <c r="G38" s="25">
        <v>99.2</v>
      </c>
      <c r="H38" s="25">
        <v>89.4</v>
      </c>
      <c r="I38" s="25">
        <v>10.122448979591836</v>
      </c>
      <c r="J38" s="42">
        <v>365.545298576355</v>
      </c>
      <c r="K38" s="42">
        <v>2294.68534350395</v>
      </c>
      <c r="L38" s="42">
        <v>6.277430875026388</v>
      </c>
      <c r="M38" s="25">
        <v>3283.41796875</v>
      </c>
      <c r="N38" s="25">
        <v>3283.66796875</v>
      </c>
      <c r="O38" s="24">
        <v>1.0000761401692928</v>
      </c>
    </row>
    <row r="39">
      <c r="C39" s="10">
        <v>4.0</v>
      </c>
      <c r="D39" s="34">
        <v>1.0</v>
      </c>
      <c r="E39" s="25"/>
      <c r="F39" s="25">
        <v>35.08</v>
      </c>
      <c r="G39" s="25">
        <v>98.89</v>
      </c>
      <c r="H39" s="25">
        <v>63.81</v>
      </c>
      <c r="I39" s="25">
        <v>2.8189851767388827</v>
      </c>
      <c r="J39" s="43">
        <v>331.43697810173</v>
      </c>
      <c r="K39" s="43">
        <v>365.417173624038</v>
      </c>
      <c r="L39" s="43">
        <v>1.1025238514933546</v>
      </c>
      <c r="M39" s="25">
        <v>3475.25390625</v>
      </c>
      <c r="N39" s="25">
        <v>3286.04296875</v>
      </c>
      <c r="O39" s="24">
        <v>0.9455547874761848</v>
      </c>
    </row>
    <row r="40">
      <c r="C40" s="10">
        <v>5.0</v>
      </c>
      <c r="D40" s="34">
        <v>1.0</v>
      </c>
      <c r="E40" s="25"/>
      <c r="F40" s="25">
        <v>9.5</v>
      </c>
      <c r="G40" s="25">
        <v>99.21</v>
      </c>
      <c r="H40" s="25">
        <v>89.71</v>
      </c>
      <c r="I40" s="25">
        <v>10.443157894736842</v>
      </c>
      <c r="J40" s="25">
        <v>123.545822620391</v>
      </c>
      <c r="K40" s="25">
        <v>225.972391843795</v>
      </c>
      <c r="L40" s="25">
        <v>1.8290573250551874</v>
      </c>
      <c r="M40" s="42">
        <v>3143.98046875</v>
      </c>
      <c r="N40" s="42">
        <v>3356.33203125</v>
      </c>
      <c r="O40" s="49">
        <v>1.0675422651669424</v>
      </c>
    </row>
    <row r="41">
      <c r="C41" s="10">
        <v>6.0</v>
      </c>
      <c r="D41" s="34">
        <v>1.0</v>
      </c>
      <c r="E41" s="25"/>
      <c r="F41" s="25">
        <v>16.14</v>
      </c>
      <c r="G41" s="25">
        <v>99.11</v>
      </c>
      <c r="H41" s="25">
        <v>82.97</v>
      </c>
      <c r="I41" s="25">
        <v>6.140644361833953</v>
      </c>
      <c r="J41" s="25">
        <v>65.3972995281219</v>
      </c>
      <c r="K41" s="25">
        <v>123.884415388107</v>
      </c>
      <c r="L41" s="25">
        <v>1.894335336198931</v>
      </c>
      <c r="M41" s="43">
        <v>3347.9140625</v>
      </c>
      <c r="N41" s="43">
        <v>3138.6875</v>
      </c>
      <c r="O41" s="50">
        <v>0.9375053963172031</v>
      </c>
    </row>
    <row r="42">
      <c r="C42" s="10" t="s">
        <v>49</v>
      </c>
      <c r="D42" s="31">
        <v>1.131578947368421</v>
      </c>
      <c r="E42" s="25"/>
      <c r="F42" s="25">
        <v>16.22</v>
      </c>
      <c r="G42" s="25">
        <v>98.88</v>
      </c>
      <c r="H42" s="25">
        <v>82.66</v>
      </c>
      <c r="I42" s="25">
        <v>6.096177558569667</v>
      </c>
      <c r="J42" s="24">
        <v>220.73862769101748</v>
      </c>
      <c r="K42" s="24">
        <v>493.1358532842832</v>
      </c>
      <c r="L42" s="25">
        <v>2.2340260897814326</v>
      </c>
      <c r="M42" s="24">
        <v>3085.0899787065314</v>
      </c>
      <c r="N42" s="24">
        <v>3026.662033175385</v>
      </c>
      <c r="O42" s="24">
        <v>0.9810611859185894</v>
      </c>
    </row>
    <row r="43">
      <c r="B43" s="10" t="s">
        <v>82</v>
      </c>
      <c r="C43" s="10">
        <v>1.0</v>
      </c>
      <c r="D43" s="36">
        <v>2.0</v>
      </c>
      <c r="E43" s="25"/>
      <c r="F43" s="44">
        <v>9.58</v>
      </c>
      <c r="G43" s="44">
        <v>10.28</v>
      </c>
      <c r="H43" s="44">
        <v>0.7</v>
      </c>
      <c r="I43" s="44">
        <v>1.0730688935281836</v>
      </c>
      <c r="J43" s="45">
        <v>180.626222133636</v>
      </c>
      <c r="K43" s="45">
        <v>533.923143148422</v>
      </c>
      <c r="L43" s="44">
        <v>2.955955878617668</v>
      </c>
      <c r="M43" s="42">
        <v>3148.822265625</v>
      </c>
      <c r="N43" s="42">
        <v>3170.4765625</v>
      </c>
      <c r="O43" s="49">
        <v>1.006876951141827</v>
      </c>
    </row>
    <row r="44">
      <c r="C44" s="10">
        <v>2.0</v>
      </c>
      <c r="D44" s="36">
        <v>2.0</v>
      </c>
      <c r="E44" s="25"/>
      <c r="F44" s="44">
        <v>10.32</v>
      </c>
      <c r="G44" s="44">
        <v>11.35</v>
      </c>
      <c r="H44" s="44">
        <v>1.03</v>
      </c>
      <c r="I44" s="44">
        <v>1.0998062015503876</v>
      </c>
      <c r="J44" s="43">
        <v>571.333828687667</v>
      </c>
      <c r="K44" s="43">
        <v>685.712140798568</v>
      </c>
      <c r="L44" s="43">
        <v>1.2001952385239008</v>
      </c>
      <c r="M44" s="45">
        <v>3283.22265625</v>
      </c>
      <c r="N44" s="45">
        <v>3253.81640625</v>
      </c>
      <c r="O44" s="45">
        <v>0.9910434798127317</v>
      </c>
    </row>
    <row r="45">
      <c r="C45" s="10">
        <v>3.0</v>
      </c>
      <c r="D45" s="51">
        <v>2.0</v>
      </c>
      <c r="E45" s="25"/>
      <c r="F45" s="42">
        <v>10.1</v>
      </c>
      <c r="G45" s="42">
        <v>11.35</v>
      </c>
      <c r="H45" s="42">
        <v>1.25</v>
      </c>
      <c r="I45" s="42">
        <v>1.1237623762376239</v>
      </c>
      <c r="J45" s="46">
        <v>775.197692394256</v>
      </c>
      <c r="K45" s="46">
        <v>1207.25553774833</v>
      </c>
      <c r="L45" s="46">
        <v>1.5573518208234483</v>
      </c>
      <c r="M45" s="43">
        <v>3123.20803571428</v>
      </c>
      <c r="N45" s="43">
        <v>3075.40625</v>
      </c>
      <c r="O45" s="50">
        <v>0.9846946520476189</v>
      </c>
    </row>
    <row r="46">
      <c r="C46" s="10">
        <v>4.0</v>
      </c>
      <c r="D46" s="51">
        <v>3.0</v>
      </c>
      <c r="E46" s="25"/>
      <c r="F46" s="43">
        <v>11.35</v>
      </c>
      <c r="G46" s="43">
        <v>11.35</v>
      </c>
      <c r="H46" s="43">
        <v>0.0</v>
      </c>
      <c r="I46" s="43">
        <v>1.0</v>
      </c>
      <c r="J46" s="42">
        <v>453.219223976135</v>
      </c>
      <c r="K46" s="42">
        <v>2312.01540994644</v>
      </c>
      <c r="L46" s="42">
        <v>5.101318054567303</v>
      </c>
      <c r="M46" s="46">
        <v>3262.26171875</v>
      </c>
      <c r="N46" s="46">
        <v>3259.51171875</v>
      </c>
      <c r="O46" s="52">
        <v>0.9991570265548609</v>
      </c>
    </row>
    <row r="47">
      <c r="C47" s="10" t="s">
        <v>49</v>
      </c>
      <c r="D47" s="31">
        <v>2.25</v>
      </c>
      <c r="E47" s="25"/>
      <c r="F47" s="25">
        <v>10.34</v>
      </c>
      <c r="G47" s="25">
        <v>11.08</v>
      </c>
      <c r="H47" s="25">
        <v>0.74</v>
      </c>
      <c r="I47" s="25">
        <v>1.0715667311411992</v>
      </c>
      <c r="J47" s="24">
        <v>495.0942417979235</v>
      </c>
      <c r="K47" s="24">
        <v>1184.72655791044</v>
      </c>
      <c r="L47" s="25">
        <v>2.3929314015209155</v>
      </c>
      <c r="M47" s="24">
        <v>3204.37866908482</v>
      </c>
      <c r="N47" s="24">
        <v>3189.802734375</v>
      </c>
      <c r="O47" s="24">
        <v>0.9954512446202299</v>
      </c>
    </row>
    <row r="48">
      <c r="B48" s="10" t="s">
        <v>83</v>
      </c>
      <c r="C48" s="10" t="s">
        <v>49</v>
      </c>
      <c r="D48" s="34" t="s">
        <v>74</v>
      </c>
      <c r="E48" s="25"/>
      <c r="F48" s="46">
        <v>96.89</v>
      </c>
      <c r="G48" s="46">
        <v>96.99</v>
      </c>
      <c r="H48" s="46">
        <v>0.1</v>
      </c>
      <c r="I48" s="24">
        <v>1.0010268434884084</v>
      </c>
      <c r="J48" s="25">
        <v>228.42652282051284</v>
      </c>
      <c r="K48" s="25">
        <v>228.79031461538463</v>
      </c>
      <c r="L48" s="24">
        <v>1.0015925987507048</v>
      </c>
      <c r="M48" s="25">
        <v>3251.748435897436</v>
      </c>
      <c r="N48" s="25">
        <v>3203.398974358974</v>
      </c>
      <c r="O48" s="52">
        <v>0.985131241702245</v>
      </c>
    </row>
    <row r="49">
      <c r="A49" s="10" t="s">
        <v>31</v>
      </c>
      <c r="B49" s="10" t="s">
        <v>84</v>
      </c>
      <c r="C49" s="10">
        <v>1.0</v>
      </c>
      <c r="D49" s="30">
        <v>1.0</v>
      </c>
      <c r="E49" s="25"/>
      <c r="F49" s="46" t="s">
        <v>35</v>
      </c>
      <c r="G49" s="46">
        <v>62.91</v>
      </c>
      <c r="H49" s="46">
        <v>62.91</v>
      </c>
      <c r="I49" s="46" t="s">
        <v>35</v>
      </c>
      <c r="J49" s="24">
        <v>1316.38394379615</v>
      </c>
      <c r="K49" s="24">
        <v>1321.00041890144</v>
      </c>
      <c r="L49" s="25">
        <v>1.0035069366555605</v>
      </c>
      <c r="M49" s="24">
        <v>1859.89583333333</v>
      </c>
      <c r="N49" s="24">
        <v>1869.22265625</v>
      </c>
      <c r="O49" s="52">
        <v>1.0050147017642135</v>
      </c>
    </row>
    <row r="50">
      <c r="C50" s="10">
        <v>2.0</v>
      </c>
      <c r="D50" s="34">
        <v>1.0</v>
      </c>
      <c r="E50" s="25"/>
      <c r="F50" s="42">
        <v>4.19</v>
      </c>
      <c r="G50" s="42">
        <v>66.74</v>
      </c>
      <c r="H50" s="42">
        <v>62.56</v>
      </c>
      <c r="I50" s="42">
        <v>15.928400954653934</v>
      </c>
      <c r="J50" s="25">
        <v>645.005966901779</v>
      </c>
      <c r="K50" s="25">
        <v>1023.98378872871</v>
      </c>
      <c r="L50" s="25">
        <v>1.5875570789636455</v>
      </c>
      <c r="M50" s="42">
        <v>2247.8984375</v>
      </c>
      <c r="N50" s="42">
        <v>2361.28203125</v>
      </c>
      <c r="O50" s="49">
        <v>1.0504398205268115</v>
      </c>
    </row>
    <row r="51">
      <c r="C51" s="10">
        <v>3.0</v>
      </c>
      <c r="D51" s="34">
        <v>1.0</v>
      </c>
      <c r="E51" s="25"/>
      <c r="F51" s="43">
        <v>56.86</v>
      </c>
      <c r="G51" s="43">
        <v>57.3</v>
      </c>
      <c r="H51" s="43">
        <v>0.45</v>
      </c>
      <c r="I51" s="43">
        <v>1.0077383046078086</v>
      </c>
      <c r="J51" s="25">
        <v>855.336264133453</v>
      </c>
      <c r="K51" s="25">
        <v>2844.37869262695</v>
      </c>
      <c r="L51" s="25">
        <v>3.325450833665528</v>
      </c>
      <c r="M51" s="25">
        <v>2413.7734375</v>
      </c>
      <c r="N51" s="25">
        <v>2481.97488839285</v>
      </c>
      <c r="O51" s="24">
        <v>1.0282551170019867</v>
      </c>
    </row>
    <row r="52">
      <c r="C52" s="10">
        <v>4.0</v>
      </c>
      <c r="D52" s="34">
        <v>1.0</v>
      </c>
      <c r="E52" s="25"/>
      <c r="F52" s="25">
        <v>47.91</v>
      </c>
      <c r="G52" s="25">
        <v>52.45</v>
      </c>
      <c r="H52" s="25">
        <v>4.54</v>
      </c>
      <c r="I52" s="25">
        <v>1.09476101022751</v>
      </c>
      <c r="J52" s="42">
        <v>1278.40756750106</v>
      </c>
      <c r="K52" s="42">
        <v>4778.25267076492</v>
      </c>
      <c r="L52" s="42">
        <v>3.7376598764235323</v>
      </c>
      <c r="M52" s="25">
        <v>2312.985546875</v>
      </c>
      <c r="N52" s="25">
        <v>2360.14236111111</v>
      </c>
      <c r="O52" s="24">
        <v>1.020387855125088</v>
      </c>
    </row>
    <row r="53">
      <c r="C53" s="10">
        <v>5.0</v>
      </c>
      <c r="D53" s="34">
        <v>1.0</v>
      </c>
      <c r="E53" s="25"/>
      <c r="F53" s="46" t="s">
        <v>35</v>
      </c>
      <c r="G53" s="46">
        <v>62.91</v>
      </c>
      <c r="H53" s="46">
        <v>62.91</v>
      </c>
      <c r="I53" s="46" t="s">
        <v>35</v>
      </c>
      <c r="J53" s="43">
        <v>1316.38394379615</v>
      </c>
      <c r="K53" s="43">
        <v>1321.00041890144</v>
      </c>
      <c r="L53" s="43">
        <v>1.0035069366555605</v>
      </c>
      <c r="M53" s="25">
        <v>1859.89583333333</v>
      </c>
      <c r="N53" s="25">
        <v>1869.22265625</v>
      </c>
      <c r="O53" s="24">
        <v>1.0050147017642135</v>
      </c>
    </row>
    <row r="54">
      <c r="C54" s="10">
        <v>6.0</v>
      </c>
      <c r="D54" s="34">
        <v>1.0</v>
      </c>
      <c r="E54" s="25"/>
      <c r="F54" s="46" t="s">
        <v>35</v>
      </c>
      <c r="G54" s="46">
        <v>58.46</v>
      </c>
      <c r="H54" s="46">
        <v>58.46</v>
      </c>
      <c r="I54" s="46" t="s">
        <v>35</v>
      </c>
      <c r="J54" s="25">
        <v>2591.10767197608</v>
      </c>
      <c r="K54" s="25">
        <v>4363.18924856185</v>
      </c>
      <c r="L54" s="25">
        <v>1.6839088918425036</v>
      </c>
      <c r="M54" s="43">
        <v>1823.65638020833</v>
      </c>
      <c r="N54" s="43">
        <v>1758.23046875</v>
      </c>
      <c r="O54" s="50">
        <v>0.9641237723463804</v>
      </c>
    </row>
    <row r="55">
      <c r="C55" s="10" t="s">
        <v>49</v>
      </c>
      <c r="D55" s="30">
        <v>1.0</v>
      </c>
      <c r="E55" s="25"/>
      <c r="F55" s="25">
        <v>24.5</v>
      </c>
      <c r="G55" s="25">
        <v>58.34</v>
      </c>
      <c r="H55" s="25">
        <v>37.84</v>
      </c>
      <c r="I55" s="24">
        <v>2.3816707813062017</v>
      </c>
      <c r="J55" s="24">
        <v>1250.2508256594297</v>
      </c>
      <c r="K55" s="24">
        <v>2641.3344937086054</v>
      </c>
      <c r="L55" s="25">
        <v>2.112643670773395</v>
      </c>
      <c r="M55" s="24">
        <v>2218.0233754340265</v>
      </c>
      <c r="N55" s="24">
        <v>2256.285166997353</v>
      </c>
      <c r="O55" s="24">
        <v>1.0172504005084433</v>
      </c>
    </row>
    <row r="56">
      <c r="B56" s="10" t="s">
        <v>77</v>
      </c>
      <c r="C56" s="10">
        <v>1.0</v>
      </c>
      <c r="D56" s="34">
        <v>1.0</v>
      </c>
      <c r="E56" s="25"/>
      <c r="F56" s="25">
        <v>36.02</v>
      </c>
      <c r="G56" s="25">
        <v>36.02</v>
      </c>
      <c r="H56" s="25">
        <v>0.0</v>
      </c>
      <c r="I56" s="25">
        <v>1.0</v>
      </c>
      <c r="J56" s="25">
        <v>1483.99647307395</v>
      </c>
      <c r="K56" s="25">
        <v>1460.36961722373</v>
      </c>
      <c r="L56" s="25">
        <v>0.9840789002676811</v>
      </c>
      <c r="M56" s="25">
        <v>1881.609375</v>
      </c>
      <c r="N56" s="25">
        <v>1820.140625</v>
      </c>
      <c r="O56" s="24">
        <v>0.9673318219941374</v>
      </c>
    </row>
    <row r="57">
      <c r="B57" s="10" t="s">
        <v>85</v>
      </c>
      <c r="C57" s="10" t="s">
        <v>49</v>
      </c>
      <c r="D57" s="34" t="s">
        <v>74</v>
      </c>
      <c r="E57" s="25"/>
      <c r="F57" s="25">
        <v>46.75</v>
      </c>
      <c r="G57" s="25">
        <v>63.16</v>
      </c>
      <c r="H57" s="25">
        <v>16.41</v>
      </c>
      <c r="I57" s="24">
        <v>1.350968718968026</v>
      </c>
      <c r="J57" s="25">
        <v>1222.6468062499998</v>
      </c>
      <c r="K57" s="25">
        <v>1249.3518531249995</v>
      </c>
      <c r="L57" s="24">
        <v>1.0218419961827792</v>
      </c>
      <c r="M57" s="25">
        <v>2307.95728125</v>
      </c>
      <c r="N57" s="25">
        <v>2347.958218749999</v>
      </c>
      <c r="O57" s="24">
        <v>1.0173317495193561</v>
      </c>
    </row>
    <row r="58">
      <c r="A58" s="10" t="s">
        <v>33</v>
      </c>
      <c r="B58" s="10" t="s">
        <v>86</v>
      </c>
      <c r="C58" s="10">
        <v>1.0</v>
      </c>
      <c r="D58" s="34">
        <v>1.0</v>
      </c>
      <c r="E58" s="25"/>
      <c r="F58" s="42" t="s">
        <v>76</v>
      </c>
      <c r="G58" s="42">
        <v>87.08</v>
      </c>
      <c r="H58" s="42">
        <v>87.08</v>
      </c>
      <c r="I58" s="42" t="s">
        <v>76</v>
      </c>
      <c r="J58" s="25">
        <v>3982.19561123847</v>
      </c>
      <c r="K58" s="25">
        <v>8876.97211551666</v>
      </c>
      <c r="L58" s="25">
        <v>2.2291652601053182</v>
      </c>
      <c r="M58" s="25">
        <v>1998.45989583333</v>
      </c>
      <c r="N58" s="25">
        <v>2069.2265625</v>
      </c>
      <c r="O58" s="24">
        <v>1.0354106013406696</v>
      </c>
    </row>
    <row r="59">
      <c r="C59" s="10">
        <v>2.0</v>
      </c>
      <c r="D59" s="34">
        <v>1.0</v>
      </c>
      <c r="E59" s="25"/>
      <c r="F59" s="43">
        <v>82.04</v>
      </c>
      <c r="G59" s="43">
        <v>80.53</v>
      </c>
      <c r="H59" s="43">
        <v>-1.51</v>
      </c>
      <c r="I59" s="43">
        <v>0.9815943442223305</v>
      </c>
      <c r="J59" s="25">
        <v>2078.04977536201</v>
      </c>
      <c r="K59" s="25">
        <v>5961.56409692764</v>
      </c>
      <c r="L59" s="25">
        <v>2.8688264196602775</v>
      </c>
      <c r="M59" s="25">
        <v>2251.86328125</v>
      </c>
      <c r="N59" s="25">
        <v>2285.10997596153</v>
      </c>
      <c r="O59" s="24">
        <v>1.0147640822550625</v>
      </c>
    </row>
    <row r="60">
      <c r="C60" s="10">
        <v>3.0</v>
      </c>
      <c r="D60" s="34">
        <v>1.0</v>
      </c>
      <c r="E60" s="25"/>
      <c r="F60" s="25">
        <v>49.33</v>
      </c>
      <c r="G60" s="25">
        <v>86.03</v>
      </c>
      <c r="H60" s="25">
        <v>36.7</v>
      </c>
      <c r="I60" s="25">
        <v>1.7439691871072371</v>
      </c>
      <c r="J60" s="42">
        <v>670.690638303756</v>
      </c>
      <c r="K60" s="42">
        <v>6925.99004721641</v>
      </c>
      <c r="L60" s="42">
        <v>10.326653827661788</v>
      </c>
      <c r="M60" s="25">
        <v>2256.17578125</v>
      </c>
      <c r="N60" s="25">
        <v>2342.93402777777</v>
      </c>
      <c r="O60" s="24">
        <v>1.0384536733568264</v>
      </c>
    </row>
    <row r="61">
      <c r="C61" s="10">
        <v>4.0</v>
      </c>
      <c r="D61" s="34">
        <v>1.0</v>
      </c>
      <c r="E61" s="25"/>
      <c r="F61" s="25">
        <v>49.12</v>
      </c>
      <c r="G61" s="25">
        <v>85.95</v>
      </c>
      <c r="H61" s="25">
        <v>36.83</v>
      </c>
      <c r="I61" s="25">
        <v>1.7497964169381108</v>
      </c>
      <c r="J61" s="43">
        <v>1069.42844438552</v>
      </c>
      <c r="K61" s="43">
        <v>1307.57834744453</v>
      </c>
      <c r="L61" s="43">
        <v>1.2226889553100002</v>
      </c>
      <c r="M61" s="25">
        <v>2258.63671875</v>
      </c>
      <c r="N61" s="25">
        <v>2345.5140625</v>
      </c>
      <c r="O61" s="24">
        <v>1.0384645051719874</v>
      </c>
    </row>
    <row r="62">
      <c r="C62" s="10">
        <v>5.0</v>
      </c>
      <c r="D62" s="34">
        <v>1.0</v>
      </c>
      <c r="E62" s="25"/>
      <c r="F62" s="25">
        <v>49.78</v>
      </c>
      <c r="G62" s="25">
        <v>86.68</v>
      </c>
      <c r="H62" s="25">
        <v>36.9</v>
      </c>
      <c r="I62" s="25">
        <v>1.741261550823624</v>
      </c>
      <c r="J62" s="25">
        <v>1306.61715483665</v>
      </c>
      <c r="K62" s="25">
        <v>5478.54566597938</v>
      </c>
      <c r="L62" s="25">
        <v>4.192923417314458</v>
      </c>
      <c r="M62" s="42">
        <v>2138.046875</v>
      </c>
      <c r="N62" s="42">
        <v>2317.73177083333</v>
      </c>
      <c r="O62" s="49">
        <v>1.084041607288582</v>
      </c>
    </row>
    <row r="63">
      <c r="C63" s="10">
        <v>6.0</v>
      </c>
      <c r="D63" s="34">
        <v>1.0</v>
      </c>
      <c r="E63" s="25"/>
      <c r="F63" s="25">
        <v>50.0</v>
      </c>
      <c r="G63" s="25">
        <v>86.11</v>
      </c>
      <c r="H63" s="25">
        <v>36.11</v>
      </c>
      <c r="I63" s="25">
        <v>1.7222</v>
      </c>
      <c r="J63" s="25">
        <v>3703.40566754341</v>
      </c>
      <c r="K63" s="25">
        <v>9246.11512684822</v>
      </c>
      <c r="L63" s="25">
        <v>2.496651989243585</v>
      </c>
      <c r="M63" s="43">
        <v>2057.984375</v>
      </c>
      <c r="N63" s="43">
        <v>1854.653125</v>
      </c>
      <c r="O63" s="50">
        <v>0.90119883684734</v>
      </c>
    </row>
    <row r="64">
      <c r="C64" s="10" t="s">
        <v>49</v>
      </c>
      <c r="D64" s="30">
        <v>1.0</v>
      </c>
      <c r="E64" s="25"/>
      <c r="F64" s="47">
        <v>0.452940797805786</v>
      </c>
      <c r="G64" s="47">
        <v>0.8439071989059446</v>
      </c>
      <c r="H64" s="47">
        <v>0.3909664011001584</v>
      </c>
      <c r="I64" s="24">
        <v>1.8631732954817617</v>
      </c>
      <c r="J64" s="24">
        <v>2871.0090788650473</v>
      </c>
      <c r="K64" s="24">
        <v>6499.825048255909</v>
      </c>
      <c r="L64" s="24">
        <v>2.263951408619504</v>
      </c>
      <c r="M64" s="24">
        <v>2153.7246609374997</v>
      </c>
      <c r="N64" s="24">
        <v>2195.8117310697094</v>
      </c>
      <c r="O64" s="24">
        <v>1.0195415277057234</v>
      </c>
    </row>
    <row r="65">
      <c r="B65" s="10" t="s">
        <v>87</v>
      </c>
      <c r="C65" s="10">
        <v>1.0</v>
      </c>
      <c r="D65" s="34">
        <v>2.0</v>
      </c>
      <c r="E65" s="25"/>
      <c r="F65" s="42" t="s">
        <v>76</v>
      </c>
      <c r="G65" s="42">
        <v>50.4</v>
      </c>
      <c r="H65" s="42">
        <v>50.4</v>
      </c>
      <c r="I65" s="42" t="s">
        <v>76</v>
      </c>
      <c r="J65" s="42">
        <v>1380.06127524375</v>
      </c>
      <c r="K65" s="42">
        <v>8086.54109764099</v>
      </c>
      <c r="L65" s="42">
        <v>5.859552211703589</v>
      </c>
      <c r="M65" s="25">
        <v>2256.140625</v>
      </c>
      <c r="N65" s="25">
        <v>2344.53515625</v>
      </c>
      <c r="O65" s="24">
        <v>1.0391795308636844</v>
      </c>
    </row>
    <row r="66">
      <c r="C66" s="10">
        <v>2.0</v>
      </c>
      <c r="D66" s="34">
        <v>1.0</v>
      </c>
      <c r="E66" s="25"/>
      <c r="F66" s="43">
        <v>50.0</v>
      </c>
      <c r="G66" s="43">
        <v>50.0</v>
      </c>
      <c r="H66" s="43">
        <v>0.0</v>
      </c>
      <c r="I66" s="43">
        <v>1.0</v>
      </c>
      <c r="J66" s="25">
        <v>1062.76904892921</v>
      </c>
      <c r="K66" s="25">
        <v>1480.36201977729</v>
      </c>
      <c r="L66" s="25">
        <v>1.3929291799274968</v>
      </c>
      <c r="M66" s="42">
        <v>2182.28515625</v>
      </c>
      <c r="N66" s="42">
        <v>2349.57734375</v>
      </c>
      <c r="O66" s="49">
        <v>1.0766591785775017</v>
      </c>
    </row>
    <row r="67">
      <c r="C67" s="10">
        <v>3.0</v>
      </c>
      <c r="D67" s="34">
        <v>1.0</v>
      </c>
      <c r="E67" s="25"/>
      <c r="F67" s="25" t="s">
        <v>76</v>
      </c>
      <c r="G67" s="25" t="s">
        <v>76</v>
      </c>
      <c r="H67" s="25">
        <v>0.0</v>
      </c>
      <c r="I67" s="25" t="s">
        <v>76</v>
      </c>
      <c r="J67" s="43">
        <v>2089.21040844917</v>
      </c>
      <c r="K67" s="43">
        <v>1451.97866678237</v>
      </c>
      <c r="L67" s="43">
        <v>0.6949891982685364</v>
      </c>
      <c r="M67" s="43">
        <v>2184.25638020833</v>
      </c>
      <c r="N67" s="43">
        <v>2044.234375</v>
      </c>
      <c r="O67" s="50">
        <v>0.9358948855651391</v>
      </c>
    </row>
    <row r="68">
      <c r="C68" s="10">
        <v>4.0</v>
      </c>
      <c r="D68" s="34">
        <v>1.0</v>
      </c>
      <c r="E68" s="25"/>
      <c r="F68" s="25">
        <v>50.0</v>
      </c>
      <c r="G68" s="25">
        <v>86.04</v>
      </c>
      <c r="H68" s="25">
        <v>36.04</v>
      </c>
      <c r="I68" s="25">
        <v>1.7208</v>
      </c>
      <c r="J68" s="25">
        <v>6245.1850554943</v>
      </c>
      <c r="K68" s="25">
        <v>10496.687729597</v>
      </c>
      <c r="L68" s="25">
        <v>1.680764883077784</v>
      </c>
      <c r="M68" s="25">
        <v>2096.205</v>
      </c>
      <c r="N68" s="25">
        <v>2090.2724609375</v>
      </c>
      <c r="O68" s="24">
        <v>0.9971698669440727</v>
      </c>
    </row>
    <row r="69">
      <c r="C69" s="10">
        <v>5.0</v>
      </c>
      <c r="D69" s="34">
        <v>1.0</v>
      </c>
      <c r="E69" s="25"/>
      <c r="F69" s="25" t="s">
        <v>76</v>
      </c>
      <c r="G69" s="25" t="s">
        <v>76</v>
      </c>
      <c r="H69" s="25">
        <v>0.0</v>
      </c>
      <c r="I69" s="25" t="s">
        <v>76</v>
      </c>
      <c r="J69" s="24">
        <v>1300.46342921257</v>
      </c>
      <c r="K69" s="24">
        <v>2257.56143784523</v>
      </c>
      <c r="L69" s="25">
        <v>1.7359668769864467</v>
      </c>
      <c r="M69" s="25">
        <v>2261.8828125</v>
      </c>
      <c r="N69" s="25">
        <v>2348.52734375</v>
      </c>
      <c r="O69" s="24">
        <v>1.0383063750125208</v>
      </c>
    </row>
    <row r="70">
      <c r="C70" s="10" t="s">
        <v>49</v>
      </c>
      <c r="D70" s="32">
        <v>1.2</v>
      </c>
      <c r="E70" s="25"/>
      <c r="F70" s="25">
        <v>20.0</v>
      </c>
      <c r="G70" s="25">
        <v>37.29</v>
      </c>
      <c r="H70" s="25">
        <v>17.29</v>
      </c>
      <c r="I70" s="25">
        <v>1.864480018615722</v>
      </c>
      <c r="J70" s="24">
        <v>2415.5378434658005</v>
      </c>
      <c r="K70" s="24">
        <v>4754.626190328576</v>
      </c>
      <c r="L70" s="25">
        <v>1.9683509422922822</v>
      </c>
      <c r="M70" s="24">
        <v>2196.153994791666</v>
      </c>
      <c r="N70" s="24">
        <v>2235.4293359374997</v>
      </c>
      <c r="O70" s="24">
        <v>1.0178836917807121</v>
      </c>
    </row>
    <row r="71">
      <c r="B71" s="10" t="s">
        <v>88</v>
      </c>
      <c r="C71" s="10" t="s">
        <v>49</v>
      </c>
      <c r="D71" s="34" t="s">
        <v>74</v>
      </c>
      <c r="E71" s="25"/>
      <c r="F71" s="25">
        <v>84.54</v>
      </c>
      <c r="G71" s="25">
        <v>84.39</v>
      </c>
      <c r="H71" s="25">
        <v>-0.15</v>
      </c>
      <c r="I71" s="24">
        <v>0.9982021261496022</v>
      </c>
      <c r="J71" s="25">
        <v>1828.846646153846</v>
      </c>
      <c r="K71" s="25">
        <v>1844.6695384615382</v>
      </c>
      <c r="L71" s="24">
        <v>1.0086518420453505</v>
      </c>
      <c r="M71" s="25">
        <v>2224.187538461538</v>
      </c>
      <c r="N71" s="25">
        <v>2280.911692307692</v>
      </c>
      <c r="O71" s="24">
        <v>1.0255033142957855</v>
      </c>
    </row>
    <row r="72">
      <c r="A72" s="10" t="s">
        <v>89</v>
      </c>
      <c r="C72" s="10" t="s">
        <v>49</v>
      </c>
      <c r="D72" s="25" t="s">
        <v>74</v>
      </c>
      <c r="E72" s="25"/>
      <c r="F72" s="25">
        <v>78.45</v>
      </c>
      <c r="G72" s="25">
        <v>82.68</v>
      </c>
      <c r="H72" s="25">
        <v>4.23</v>
      </c>
      <c r="I72" s="24">
        <v>1.0538976134518858</v>
      </c>
      <c r="J72" s="25">
        <v>375.36673356223184</v>
      </c>
      <c r="K72" s="25">
        <v>380.57223700000003</v>
      </c>
      <c r="L72" s="24">
        <v>1.013867780419346</v>
      </c>
      <c r="M72" s="25">
        <v>2591.4765150214575</v>
      </c>
      <c r="N72" s="25">
        <v>2565.5250042918456</v>
      </c>
      <c r="O72" s="24">
        <v>0.9899858206010418</v>
      </c>
    </row>
    <row r="73">
      <c r="A73" s="10" t="s">
        <v>8</v>
      </c>
      <c r="C73" s="10" t="s">
        <v>49</v>
      </c>
      <c r="D73" s="31">
        <v>1.0748031496062993</v>
      </c>
      <c r="E73" s="25"/>
      <c r="F73" s="25">
        <v>32.39</v>
      </c>
      <c r="G73" s="25">
        <v>79.52</v>
      </c>
      <c r="H73" s="25">
        <v>47.13</v>
      </c>
      <c r="I73" s="25">
        <v>2.454320987654321</v>
      </c>
      <c r="J73" s="24">
        <v>493.1064336244472</v>
      </c>
      <c r="K73" s="24">
        <v>1104.9596017051979</v>
      </c>
      <c r="L73" s="25">
        <v>2.240813597955896</v>
      </c>
      <c r="M73" s="24">
        <v>2225.491301846546</v>
      </c>
      <c r="N73" s="24">
        <v>2195.7150745032513</v>
      </c>
      <c r="O73" s="24">
        <v>0.9866203802645338</v>
      </c>
    </row>
    <row r="74">
      <c r="A74" s="10" t="s">
        <v>38</v>
      </c>
      <c r="C74" s="10" t="s">
        <v>49</v>
      </c>
      <c r="D74" s="24">
        <v>1.65</v>
      </c>
      <c r="E74" s="25"/>
      <c r="F74" s="25">
        <v>27.7</v>
      </c>
      <c r="G74" s="25">
        <v>31.14</v>
      </c>
      <c r="H74" s="25">
        <v>3.44</v>
      </c>
      <c r="I74" s="25">
        <v>1.124109795920167</v>
      </c>
      <c r="J74" s="24">
        <v>803.1401084303837</v>
      </c>
      <c r="K74" s="24">
        <v>1600.9373256921701</v>
      </c>
      <c r="L74" s="25">
        <v>1.993347498011226</v>
      </c>
      <c r="M74" s="24">
        <v>2143.914711583185</v>
      </c>
      <c r="N74" s="24">
        <v>2147.7139544385627</v>
      </c>
      <c r="O74" s="24">
        <v>1.001772105408322</v>
      </c>
    </row>
    <row r="75">
      <c r="A75" s="10" t="s">
        <v>52</v>
      </c>
      <c r="C75" s="10" t="s">
        <v>49</v>
      </c>
      <c r="D75" s="24">
        <v>1.1167883211678833</v>
      </c>
      <c r="E75" s="25"/>
      <c r="F75" s="25">
        <v>32.05</v>
      </c>
      <c r="G75" s="25">
        <v>75.99</v>
      </c>
      <c r="H75" s="25">
        <v>43.94</v>
      </c>
      <c r="I75" s="25">
        <v>2.3701544288371066</v>
      </c>
      <c r="J75" s="24">
        <v>515.7366288657565</v>
      </c>
      <c r="K75" s="24">
        <v>1141.1623552808894</v>
      </c>
      <c r="L75" s="25">
        <v>2.2126843264761167</v>
      </c>
      <c r="M75" s="24">
        <v>2219.5368062068837</v>
      </c>
      <c r="N75" s="24">
        <v>2192.211343111668</v>
      </c>
      <c r="O75" s="24">
        <v>0.987688664130822</v>
      </c>
    </row>
    <row r="76">
      <c r="I76" s="20"/>
    </row>
  </sheetData>
  <mergeCells count="26">
    <mergeCell ref="A1:A2"/>
    <mergeCell ref="C1:C2"/>
    <mergeCell ref="D1:D2"/>
    <mergeCell ref="F1:I1"/>
    <mergeCell ref="J1:L1"/>
    <mergeCell ref="M1:O1"/>
    <mergeCell ref="A3:A17"/>
    <mergeCell ref="B10:B16"/>
    <mergeCell ref="B36:B42"/>
    <mergeCell ref="B43:B47"/>
    <mergeCell ref="B1:B2"/>
    <mergeCell ref="B3:B9"/>
    <mergeCell ref="A18:A26"/>
    <mergeCell ref="B18:B24"/>
    <mergeCell ref="A27:A35"/>
    <mergeCell ref="B27:B33"/>
    <mergeCell ref="A36:A48"/>
    <mergeCell ref="A74:B74"/>
    <mergeCell ref="A75:B75"/>
    <mergeCell ref="A49:A57"/>
    <mergeCell ref="B49:B55"/>
    <mergeCell ref="A58:A71"/>
    <mergeCell ref="B58:B64"/>
    <mergeCell ref="B65:B70"/>
    <mergeCell ref="A72:B72"/>
    <mergeCell ref="A73:B7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53</v>
      </c>
      <c r="D1" s="3" t="s">
        <v>3</v>
      </c>
      <c r="E1" s="4" t="s">
        <v>4</v>
      </c>
      <c r="I1" s="4" t="s">
        <v>5</v>
      </c>
      <c r="L1" s="29" t="s">
        <v>6</v>
      </c>
    </row>
    <row r="2">
      <c r="E2" s="7" t="s">
        <v>68</v>
      </c>
      <c r="F2" s="7" t="s">
        <v>69</v>
      </c>
      <c r="G2" s="7" t="s">
        <v>70</v>
      </c>
      <c r="H2" s="7" t="s">
        <v>42</v>
      </c>
      <c r="I2" s="7" t="s">
        <v>57</v>
      </c>
      <c r="J2" s="7" t="s">
        <v>58</v>
      </c>
      <c r="K2" s="7" t="s">
        <v>45</v>
      </c>
      <c r="L2" s="7" t="s">
        <v>59</v>
      </c>
      <c r="M2" s="7" t="s">
        <v>60</v>
      </c>
      <c r="N2" s="7" t="s">
        <v>48</v>
      </c>
    </row>
    <row r="3">
      <c r="A3" s="10" t="s">
        <v>16</v>
      </c>
      <c r="B3" s="10" t="s">
        <v>71</v>
      </c>
      <c r="C3" s="35">
        <v>1.0</v>
      </c>
      <c r="D3" s="34">
        <v>1.0</v>
      </c>
      <c r="E3" s="42">
        <v>20.33</v>
      </c>
      <c r="F3" s="42">
        <v>86.0</v>
      </c>
      <c r="G3" s="42">
        <v>65.67</v>
      </c>
      <c r="H3" s="42">
        <v>4.230201672405313</v>
      </c>
      <c r="I3" s="25">
        <v>18.5252895355224</v>
      </c>
      <c r="J3" s="25">
        <v>44.3519804477691</v>
      </c>
      <c r="K3" s="25">
        <v>2.3941315660801847</v>
      </c>
      <c r="L3" s="25">
        <v>1580.684125</v>
      </c>
      <c r="M3" s="25">
        <v>1571.75</v>
      </c>
      <c r="N3" s="24">
        <v>0.9943479377956048</v>
      </c>
    </row>
    <row r="4">
      <c r="C4" s="35">
        <v>2.0</v>
      </c>
      <c r="D4" s="34">
        <v>1.0</v>
      </c>
      <c r="E4" s="43">
        <v>85.33</v>
      </c>
      <c r="F4" s="43">
        <v>84.67</v>
      </c>
      <c r="G4" s="43">
        <v>-0.67</v>
      </c>
      <c r="H4" s="43">
        <v>0.9922653228641745</v>
      </c>
      <c r="I4" s="25">
        <v>31.0593736171722</v>
      </c>
      <c r="J4" s="25">
        <v>65.0588016510009</v>
      </c>
      <c r="K4" s="25">
        <v>2.0946591664369882</v>
      </c>
      <c r="L4" s="25">
        <v>1554.12291015625</v>
      </c>
      <c r="M4" s="25">
        <v>1552.31683686023</v>
      </c>
      <c r="N4" s="24">
        <v>0.9988378825868808</v>
      </c>
    </row>
    <row r="5">
      <c r="C5" s="35">
        <v>3.0</v>
      </c>
      <c r="D5" s="34">
        <v>3.0</v>
      </c>
      <c r="E5" s="25">
        <v>30.67</v>
      </c>
      <c r="F5" s="25">
        <v>85.0</v>
      </c>
      <c r="G5" s="25">
        <v>54.33</v>
      </c>
      <c r="H5" s="25">
        <v>2.7714378871861753</v>
      </c>
      <c r="I5" s="42">
        <v>15.8646488189697</v>
      </c>
      <c r="J5" s="42">
        <v>586.625772237777</v>
      </c>
      <c r="K5" s="42">
        <v>36.97691508533968</v>
      </c>
      <c r="L5" s="25">
        <v>1564.94921875</v>
      </c>
      <c r="M5" s="25">
        <v>1565.12280475206</v>
      </c>
      <c r="N5" s="24">
        <v>1.0001109211723807</v>
      </c>
    </row>
    <row r="6">
      <c r="C6" s="35">
        <v>4.0</v>
      </c>
      <c r="D6" s="34">
        <v>1.0</v>
      </c>
      <c r="E6" s="25">
        <v>40.33</v>
      </c>
      <c r="F6" s="25">
        <v>83.67</v>
      </c>
      <c r="G6" s="25">
        <v>43.33</v>
      </c>
      <c r="H6" s="25">
        <v>2.074634267294818</v>
      </c>
      <c r="I6" s="43">
        <v>17.9946138858795</v>
      </c>
      <c r="J6" s="43">
        <v>24.0346570014953</v>
      </c>
      <c r="K6" s="43">
        <v>1.3356583894448253</v>
      </c>
      <c r="L6" s="25">
        <v>1550.91015625</v>
      </c>
      <c r="M6" s="25">
        <v>1554.16796875</v>
      </c>
      <c r="N6" s="24">
        <v>1.0021005810600125</v>
      </c>
    </row>
    <row r="7">
      <c r="C7" s="35">
        <v>5.0</v>
      </c>
      <c r="D7" s="34">
        <v>1.0</v>
      </c>
      <c r="E7" s="25">
        <v>53.0</v>
      </c>
      <c r="F7" s="25">
        <v>84.67</v>
      </c>
      <c r="G7" s="25">
        <v>31.67</v>
      </c>
      <c r="H7" s="25">
        <v>1.5975471698113208</v>
      </c>
      <c r="I7" s="25">
        <v>21.0022468566894</v>
      </c>
      <c r="J7" s="25">
        <v>33.0399739742279</v>
      </c>
      <c r="K7" s="25">
        <v>1.5731637762225605</v>
      </c>
      <c r="L7" s="42">
        <v>1575.69140625</v>
      </c>
      <c r="M7" s="42">
        <v>1582.19140625</v>
      </c>
      <c r="N7" s="49">
        <v>1.0041251732250476</v>
      </c>
    </row>
    <row r="8">
      <c r="C8" s="35">
        <v>6.0</v>
      </c>
      <c r="D8" s="34">
        <v>1.0</v>
      </c>
      <c r="E8" s="25">
        <v>50.33</v>
      </c>
      <c r="F8" s="25">
        <v>83.67</v>
      </c>
      <c r="G8" s="25">
        <v>33.33</v>
      </c>
      <c r="H8" s="25">
        <v>1.6624279753626068</v>
      </c>
      <c r="I8" s="25">
        <v>12.9937541484832</v>
      </c>
      <c r="J8" s="25">
        <v>30.994196653366</v>
      </c>
      <c r="K8" s="25">
        <v>2.385314998205045</v>
      </c>
      <c r="L8" s="43">
        <v>1282.05840992647</v>
      </c>
      <c r="M8" s="43">
        <v>1258.62598604368</v>
      </c>
      <c r="N8" s="50">
        <v>0.9817228109878912</v>
      </c>
    </row>
    <row r="9">
      <c r="C9" s="35" t="s">
        <v>49</v>
      </c>
      <c r="D9" s="31">
        <v>1.1304347826086956</v>
      </c>
      <c r="E9" s="25">
        <v>43.31</v>
      </c>
      <c r="F9" s="25">
        <v>81.04</v>
      </c>
      <c r="G9" s="25">
        <v>37.73</v>
      </c>
      <c r="H9" s="25">
        <v>1.8711613945970909</v>
      </c>
      <c r="I9" s="24">
        <v>13.665260418601632</v>
      </c>
      <c r="J9" s="24">
        <v>51.7829628820004</v>
      </c>
      <c r="K9" s="25">
        <v>3.789387197591318</v>
      </c>
      <c r="L9" s="24">
        <v>1505.9114058235775</v>
      </c>
      <c r="M9" s="24">
        <v>1505.238139286737</v>
      </c>
      <c r="N9" s="24">
        <v>0.9995529175659092</v>
      </c>
    </row>
    <row r="10">
      <c r="B10" s="10" t="s">
        <v>90</v>
      </c>
      <c r="C10" s="35">
        <v>47.0</v>
      </c>
      <c r="D10" s="34">
        <v>1.0</v>
      </c>
      <c r="E10" s="53">
        <v>33.67</v>
      </c>
      <c r="F10" s="53">
        <v>33.67</v>
      </c>
      <c r="G10" s="53">
        <v>0.0</v>
      </c>
      <c r="H10" s="25">
        <v>0.0</v>
      </c>
      <c r="I10" s="25">
        <v>16.0262796878814</v>
      </c>
      <c r="J10" s="25">
        <v>109.555888175964</v>
      </c>
      <c r="K10" s="25">
        <v>6.83601498973007</v>
      </c>
      <c r="L10" s="25">
        <v>1576.94140625</v>
      </c>
      <c r="M10" s="25">
        <v>1574.19140625</v>
      </c>
      <c r="N10" s="25">
        <v>0.998256117830947</v>
      </c>
    </row>
    <row r="11">
      <c r="C11" s="35">
        <v>48.0</v>
      </c>
      <c r="D11" s="34">
        <v>1.0</v>
      </c>
      <c r="E11" s="53">
        <v>33.67</v>
      </c>
      <c r="F11" s="53">
        <v>33.67</v>
      </c>
      <c r="G11" s="53">
        <v>0.0</v>
      </c>
      <c r="H11" s="25">
        <v>0.0</v>
      </c>
      <c r="I11" s="25">
        <v>6.89339447021484</v>
      </c>
      <c r="J11" s="25">
        <v>86.6441814899444</v>
      </c>
      <c r="K11" s="25">
        <v>12.5691605005805</v>
      </c>
      <c r="L11" s="25">
        <v>1574.703125</v>
      </c>
      <c r="M11" s="25">
        <v>1573.953125</v>
      </c>
      <c r="N11" s="25">
        <v>0.999523719748762</v>
      </c>
    </row>
    <row r="12">
      <c r="C12" s="35" t="s">
        <v>49</v>
      </c>
      <c r="D12" s="30">
        <v>1.0</v>
      </c>
      <c r="E12" s="53">
        <v>33.67</v>
      </c>
      <c r="F12" s="53">
        <v>33.67</v>
      </c>
      <c r="G12" s="53">
        <v>0.0</v>
      </c>
      <c r="H12" s="24">
        <v>0.0</v>
      </c>
      <c r="I12" s="24">
        <v>11.45983707904812</v>
      </c>
      <c r="J12" s="24">
        <v>98.10003483295421</v>
      </c>
      <c r="K12" s="24">
        <v>8.560334161496005</v>
      </c>
      <c r="L12" s="24">
        <v>1575.822265625</v>
      </c>
      <c r="M12" s="24">
        <v>1574.072265625</v>
      </c>
      <c r="N12" s="24">
        <v>0.9988894686677714</v>
      </c>
    </row>
    <row r="13">
      <c r="B13" s="10" t="s">
        <v>91</v>
      </c>
      <c r="C13" s="35" t="s">
        <v>49</v>
      </c>
      <c r="D13" s="34" t="s">
        <v>74</v>
      </c>
      <c r="E13" s="25">
        <v>76.27</v>
      </c>
      <c r="F13" s="25">
        <v>83.11</v>
      </c>
      <c r="G13" s="25">
        <v>6.83</v>
      </c>
      <c r="H13" s="24">
        <v>1.0895672998165067</v>
      </c>
      <c r="I13" s="25">
        <v>16.362917512820513</v>
      </c>
      <c r="J13" s="25">
        <v>17.680788358974354</v>
      </c>
      <c r="K13" s="24">
        <v>1.0805400898171904</v>
      </c>
      <c r="L13" s="25">
        <v>1562.393384615385</v>
      </c>
      <c r="M13" s="25">
        <v>1561.1234358974361</v>
      </c>
      <c r="N13" s="24">
        <v>0.9991871773584976</v>
      </c>
    </row>
    <row r="14">
      <c r="A14" s="10" t="s">
        <v>23</v>
      </c>
      <c r="B14" s="10" t="s">
        <v>75</v>
      </c>
      <c r="C14" s="35">
        <v>88.0</v>
      </c>
      <c r="D14" s="34">
        <v>1.0</v>
      </c>
      <c r="E14" s="42" t="s">
        <v>76</v>
      </c>
      <c r="F14" s="42">
        <v>88.33</v>
      </c>
      <c r="G14" s="42">
        <v>88.33</v>
      </c>
      <c r="H14" s="42" t="s">
        <v>76</v>
      </c>
      <c r="I14" s="25">
        <v>18.00222</v>
      </c>
      <c r="J14" s="25">
        <v>28.44161</v>
      </c>
      <c r="K14" s="25">
        <v>1.5798945907782485</v>
      </c>
      <c r="L14" s="42">
        <v>1320.031</v>
      </c>
      <c r="M14" s="42">
        <v>1321.281</v>
      </c>
      <c r="N14" s="49">
        <v>1.0009469474580521</v>
      </c>
    </row>
    <row r="15">
      <c r="C15" s="35">
        <v>89.0</v>
      </c>
      <c r="D15" s="34">
        <v>1.0</v>
      </c>
      <c r="E15" s="43">
        <v>87.33</v>
      </c>
      <c r="F15" s="43">
        <v>86.33</v>
      </c>
      <c r="G15" s="43">
        <v>-1.0</v>
      </c>
      <c r="H15" s="43">
        <v>0.9885491812664605</v>
      </c>
      <c r="I15" s="25">
        <v>22.9766</v>
      </c>
      <c r="J15" s="25">
        <v>71.85379</v>
      </c>
      <c r="K15" s="25">
        <v>3.1272594726809015</v>
      </c>
      <c r="L15" s="43">
        <v>1325.528</v>
      </c>
      <c r="M15" s="43">
        <v>1326.223</v>
      </c>
      <c r="N15" s="50">
        <v>1.000524319365566</v>
      </c>
    </row>
    <row r="16">
      <c r="C16" s="35">
        <v>90.0</v>
      </c>
      <c r="D16" s="34">
        <v>2.0</v>
      </c>
      <c r="E16" s="25">
        <v>49.67</v>
      </c>
      <c r="F16" s="25">
        <v>78.0</v>
      </c>
      <c r="G16" s="25">
        <v>28.33</v>
      </c>
      <c r="H16" s="25">
        <v>1.5703644050734848</v>
      </c>
      <c r="I16" s="42">
        <v>3.49745</v>
      </c>
      <c r="J16" s="42">
        <v>57.17549</v>
      </c>
      <c r="K16" s="42">
        <v>16.34776480006862</v>
      </c>
      <c r="L16" s="25">
        <v>1332.547</v>
      </c>
      <c r="M16" s="25">
        <v>1332.32</v>
      </c>
      <c r="N16" s="24">
        <v>0.9998296495358137</v>
      </c>
    </row>
    <row r="17">
      <c r="C17" s="35">
        <v>91.0</v>
      </c>
      <c r="D17" s="34">
        <v>1.0</v>
      </c>
      <c r="E17" s="25">
        <v>54.33</v>
      </c>
      <c r="F17" s="25">
        <v>87.67</v>
      </c>
      <c r="G17" s="25">
        <v>33.33</v>
      </c>
      <c r="H17" s="25">
        <v>1.6136572795877049</v>
      </c>
      <c r="I17" s="43">
        <v>60.87634</v>
      </c>
      <c r="J17" s="43">
        <v>74.2674</v>
      </c>
      <c r="K17" s="43">
        <v>1.2199715028860145</v>
      </c>
      <c r="L17" s="25">
        <v>1358.887</v>
      </c>
      <c r="M17" s="25">
        <v>1358.887</v>
      </c>
      <c r="N17" s="24">
        <v>1.0</v>
      </c>
    </row>
    <row r="18">
      <c r="C18" s="35" t="s">
        <v>49</v>
      </c>
      <c r="D18" s="31">
        <v>1.0985915492957747</v>
      </c>
      <c r="E18" s="25">
        <v>46.97</v>
      </c>
      <c r="F18" s="25">
        <v>83.56</v>
      </c>
      <c r="G18" s="25">
        <v>36.6</v>
      </c>
      <c r="H18" s="25">
        <v>1.7790078773685332</v>
      </c>
      <c r="I18" s="24">
        <v>28.051865661971835</v>
      </c>
      <c r="J18" s="24">
        <v>67.60144778873236</v>
      </c>
      <c r="K18" s="25">
        <v>2.4098735037211956</v>
      </c>
      <c r="L18" s="24">
        <v>1336.8544929577472</v>
      </c>
      <c r="M18" s="24">
        <v>1336.1229436619728</v>
      </c>
      <c r="N18" s="24">
        <v>0.9994527831565604</v>
      </c>
    </row>
    <row r="19">
      <c r="B19" s="10" t="s">
        <v>92</v>
      </c>
      <c r="C19" s="35" t="s">
        <v>49</v>
      </c>
      <c r="D19" s="34" t="s">
        <v>74</v>
      </c>
      <c r="E19" s="25">
        <v>81.43</v>
      </c>
      <c r="F19" s="25">
        <v>83.54</v>
      </c>
      <c r="G19" s="25">
        <v>2.12</v>
      </c>
      <c r="H19" s="24">
        <v>1.026017520223909</v>
      </c>
      <c r="I19" s="24">
        <v>28.008182694444443</v>
      </c>
      <c r="J19" s="24">
        <v>29.288754027777784</v>
      </c>
      <c r="K19" s="24">
        <v>1.045721328916758</v>
      </c>
      <c r="L19" s="24">
        <v>1342.7257777777784</v>
      </c>
      <c r="M19" s="24">
        <v>1342.2480277777784</v>
      </c>
      <c r="N19" s="24">
        <v>0.9996441939166532</v>
      </c>
    </row>
    <row r="20">
      <c r="A20" s="10" t="s">
        <v>26</v>
      </c>
      <c r="B20" s="10" t="s">
        <v>79</v>
      </c>
      <c r="C20" s="35">
        <v>195.0</v>
      </c>
      <c r="D20" s="34">
        <v>2.0</v>
      </c>
      <c r="E20" s="42">
        <v>10.0</v>
      </c>
      <c r="F20" s="42">
        <v>71.73</v>
      </c>
      <c r="G20" s="42">
        <v>61.73</v>
      </c>
      <c r="H20" s="42">
        <v>7.173</v>
      </c>
      <c r="I20" s="42">
        <v>73.4836518764495</v>
      </c>
      <c r="J20" s="42">
        <v>1180.52652263641</v>
      </c>
      <c r="K20" s="42">
        <v>16.06515860998945</v>
      </c>
      <c r="L20" s="25">
        <v>4477.2890625</v>
      </c>
      <c r="M20" s="25">
        <v>3774.15625</v>
      </c>
      <c r="N20" s="24">
        <v>0.8429556808406314</v>
      </c>
    </row>
    <row r="21">
      <c r="C21" s="35">
        <v>196.0</v>
      </c>
      <c r="D21" s="34">
        <v>1.0</v>
      </c>
      <c r="E21" s="43">
        <v>57.72</v>
      </c>
      <c r="F21" s="43">
        <v>69.46</v>
      </c>
      <c r="G21" s="43">
        <v>11.74</v>
      </c>
      <c r="H21" s="43">
        <v>1.2033957033957032</v>
      </c>
      <c r="I21" s="25">
        <v>73.7972645759582</v>
      </c>
      <c r="J21" s="25">
        <v>139.981308698654</v>
      </c>
      <c r="K21" s="25">
        <v>1.8968360074454218</v>
      </c>
      <c r="L21" s="25">
        <v>4359.046875</v>
      </c>
      <c r="M21" s="25">
        <v>3655.9140625</v>
      </c>
      <c r="N21" s="24">
        <v>0.8386957441241097</v>
      </c>
    </row>
    <row r="22">
      <c r="C22" s="35">
        <v>197.0</v>
      </c>
      <c r="D22" s="34">
        <v>2.0</v>
      </c>
      <c r="E22" s="25">
        <v>10.0</v>
      </c>
      <c r="F22" s="25">
        <v>65.67</v>
      </c>
      <c r="G22" s="25">
        <v>55.67</v>
      </c>
      <c r="H22" s="25">
        <v>6.567</v>
      </c>
      <c r="I22" s="43">
        <v>409.886072158813</v>
      </c>
      <c r="J22" s="43">
        <v>431.133347034454</v>
      </c>
      <c r="K22" s="43">
        <v>1.0518370257465313</v>
      </c>
      <c r="L22" s="25">
        <v>3021.97025669642</v>
      </c>
      <c r="M22" s="25">
        <v>3004.27901785714</v>
      </c>
      <c r="N22" s="24">
        <v>0.9941457931956551</v>
      </c>
    </row>
    <row r="23">
      <c r="C23" s="35">
        <v>198.0</v>
      </c>
      <c r="D23" s="34">
        <v>1.0</v>
      </c>
      <c r="E23" s="25">
        <v>8.12</v>
      </c>
      <c r="F23" s="25">
        <v>65.44</v>
      </c>
      <c r="G23" s="25">
        <v>57.32</v>
      </c>
      <c r="H23" s="25">
        <v>8.059113300492612</v>
      </c>
      <c r="I23" s="25">
        <v>93.2444927692413</v>
      </c>
      <c r="J23" s="25">
        <v>129.310169696807</v>
      </c>
      <c r="K23" s="25">
        <v>1.3867861345636785</v>
      </c>
      <c r="L23" s="42">
        <v>3744.0703125</v>
      </c>
      <c r="M23" s="42">
        <v>5034.640625</v>
      </c>
      <c r="N23" s="49">
        <v>1.344697135679126</v>
      </c>
    </row>
    <row r="24">
      <c r="C24" s="35">
        <v>199.0</v>
      </c>
      <c r="D24" s="34">
        <v>1.0</v>
      </c>
      <c r="E24" s="25">
        <v>10.0</v>
      </c>
      <c r="F24" s="25">
        <v>67.82</v>
      </c>
      <c r="G24" s="25">
        <v>57.82</v>
      </c>
      <c r="H24" s="25">
        <v>6.781999999999999</v>
      </c>
      <c r="I24" s="25">
        <v>214.439138412475</v>
      </c>
      <c r="J24" s="25">
        <v>295.444148354875</v>
      </c>
      <c r="K24" s="25">
        <v>1.3777529164782707</v>
      </c>
      <c r="L24" s="43">
        <v>3589.39747596153</v>
      </c>
      <c r="M24" s="43">
        <v>2817.8125</v>
      </c>
      <c r="N24" s="50">
        <v>0.7850377448781046</v>
      </c>
    </row>
    <row r="25">
      <c r="C25" s="35" t="s">
        <v>49</v>
      </c>
      <c r="D25" s="31">
        <v>1.0222222222222221</v>
      </c>
      <c r="E25" s="25">
        <v>13.11</v>
      </c>
      <c r="F25" s="25">
        <v>66.8</v>
      </c>
      <c r="G25" s="25">
        <v>53.69</v>
      </c>
      <c r="H25" s="25">
        <v>5.09534706331045</v>
      </c>
      <c r="I25" s="24">
        <v>248.95811469289958</v>
      </c>
      <c r="J25" s="24">
        <v>522.2196452152535</v>
      </c>
      <c r="K25" s="25">
        <v>2.0976205007795534</v>
      </c>
      <c r="L25" s="24">
        <v>3679.2258894184747</v>
      </c>
      <c r="M25" s="24">
        <v>3513.315831783232</v>
      </c>
      <c r="N25" s="24">
        <v>0.9549062594627845</v>
      </c>
    </row>
    <row r="26">
      <c r="B26" s="10" t="s">
        <v>77</v>
      </c>
      <c r="C26" s="35">
        <v>240.0</v>
      </c>
      <c r="D26" s="34">
        <v>1.0</v>
      </c>
      <c r="E26" s="25">
        <v>10.0</v>
      </c>
      <c r="F26" s="25">
        <v>10.0</v>
      </c>
      <c r="G26" s="25">
        <v>0.0</v>
      </c>
      <c r="H26" s="25">
        <v>1.0</v>
      </c>
      <c r="I26" s="25">
        <v>382.790894985199</v>
      </c>
      <c r="J26" s="25">
        <v>492.598185300827</v>
      </c>
      <c r="K26" s="25">
        <v>1.2868597235570973</v>
      </c>
      <c r="L26" s="25">
        <v>3777.125</v>
      </c>
      <c r="M26" s="25">
        <v>3777.125</v>
      </c>
      <c r="N26" s="24">
        <v>1.0</v>
      </c>
    </row>
    <row r="27">
      <c r="B27" s="10" t="s">
        <v>93</v>
      </c>
      <c r="C27" s="35" t="s">
        <v>49</v>
      </c>
      <c r="D27" s="34" t="s">
        <v>74</v>
      </c>
      <c r="E27" s="25">
        <v>63.48</v>
      </c>
      <c r="F27" s="25">
        <v>66.67</v>
      </c>
      <c r="G27" s="25">
        <v>3.19</v>
      </c>
      <c r="H27" s="24">
        <v>1.050276815051537</v>
      </c>
      <c r="I27" s="25">
        <v>145.62935942857146</v>
      </c>
      <c r="J27" s="25">
        <v>146.3936425714286</v>
      </c>
      <c r="K27" s="24">
        <v>1.005248139151721</v>
      </c>
      <c r="L27" s="25">
        <v>3946.774542857143</v>
      </c>
      <c r="M27" s="25">
        <v>3826.027085714286</v>
      </c>
      <c r="N27" s="24">
        <v>0.9694060413556216</v>
      </c>
    </row>
    <row r="28">
      <c r="A28" s="10" t="s">
        <v>28</v>
      </c>
      <c r="B28" s="10" t="s">
        <v>81</v>
      </c>
      <c r="C28" s="35">
        <v>276.0</v>
      </c>
      <c r="D28" s="34">
        <v>1.0</v>
      </c>
      <c r="E28" s="42">
        <v>9.33</v>
      </c>
      <c r="F28" s="42">
        <v>99.17</v>
      </c>
      <c r="G28" s="42">
        <v>89.84</v>
      </c>
      <c r="H28" s="42">
        <v>10.629153269024652</v>
      </c>
      <c r="I28" s="25">
        <v>148.815332651138</v>
      </c>
      <c r="J28" s="25">
        <v>212.363024711608</v>
      </c>
      <c r="K28" s="25">
        <v>1.4270238215939912</v>
      </c>
      <c r="L28" s="25">
        <v>3084.3742578125</v>
      </c>
      <c r="M28" s="25">
        <v>3083.769140625</v>
      </c>
      <c r="N28" s="24">
        <v>0.9998038120095292</v>
      </c>
    </row>
    <row r="29">
      <c r="C29" s="35">
        <v>277.0</v>
      </c>
      <c r="D29" s="34">
        <v>1.0</v>
      </c>
      <c r="E29" s="43">
        <v>88.44</v>
      </c>
      <c r="F29" s="43">
        <v>99.12</v>
      </c>
      <c r="G29" s="43">
        <v>10.68</v>
      </c>
      <c r="H29" s="43">
        <v>1.1207598371777476</v>
      </c>
      <c r="I29" s="25">
        <v>267.114743709564</v>
      </c>
      <c r="J29" s="25">
        <v>401.366334915161</v>
      </c>
      <c r="K29" s="25">
        <v>1.5025989555693335</v>
      </c>
      <c r="L29" s="25">
        <v>3226.0747265625</v>
      </c>
      <c r="M29" s="25">
        <v>3188.81393229166</v>
      </c>
      <c r="N29" s="24">
        <v>0.9884501143249887</v>
      </c>
    </row>
    <row r="30">
      <c r="C30" s="35">
        <v>278.0</v>
      </c>
      <c r="D30" s="34">
        <v>2.0</v>
      </c>
      <c r="E30" s="25">
        <v>9.8</v>
      </c>
      <c r="F30" s="25">
        <v>99.2</v>
      </c>
      <c r="G30" s="25">
        <v>89.4</v>
      </c>
      <c r="H30" s="25">
        <v>10.122448979591836</v>
      </c>
      <c r="I30" s="42">
        <v>365.545298576355</v>
      </c>
      <c r="J30" s="42">
        <v>2294.68534350395</v>
      </c>
      <c r="K30" s="42">
        <v>6.277430875026388</v>
      </c>
      <c r="L30" s="25">
        <v>3283.41796875</v>
      </c>
      <c r="M30" s="25">
        <v>3283.66796875</v>
      </c>
      <c r="N30" s="24">
        <v>1.0000761401692928</v>
      </c>
    </row>
    <row r="31">
      <c r="C31" s="35">
        <v>279.0</v>
      </c>
      <c r="D31" s="34">
        <v>1.0</v>
      </c>
      <c r="E31" s="25">
        <v>35.08</v>
      </c>
      <c r="F31" s="25">
        <v>98.89</v>
      </c>
      <c r="G31" s="25">
        <v>63.81</v>
      </c>
      <c r="H31" s="25">
        <v>2.8189851767388827</v>
      </c>
      <c r="I31" s="43">
        <v>331.43697810173</v>
      </c>
      <c r="J31" s="43">
        <v>365.417173624038</v>
      </c>
      <c r="K31" s="43">
        <v>1.1025238514933546</v>
      </c>
      <c r="L31" s="25">
        <v>3475.25390625</v>
      </c>
      <c r="M31" s="25">
        <v>3286.04296875</v>
      </c>
      <c r="N31" s="24">
        <v>0.9455547874761848</v>
      </c>
    </row>
    <row r="32">
      <c r="C32" s="35">
        <v>280.0</v>
      </c>
      <c r="D32" s="34">
        <v>1.0</v>
      </c>
      <c r="E32" s="25">
        <v>9.5</v>
      </c>
      <c r="F32" s="25">
        <v>99.21</v>
      </c>
      <c r="G32" s="25">
        <v>89.71</v>
      </c>
      <c r="H32" s="25">
        <v>10.443157894736842</v>
      </c>
      <c r="I32" s="25">
        <v>123.545822620391</v>
      </c>
      <c r="J32" s="25">
        <v>225.972391843795</v>
      </c>
      <c r="K32" s="25">
        <v>1.8290573250551874</v>
      </c>
      <c r="L32" s="42">
        <v>3143.98046875</v>
      </c>
      <c r="M32" s="42">
        <v>3356.33203125</v>
      </c>
      <c r="N32" s="49">
        <v>1.0675422651669424</v>
      </c>
    </row>
    <row r="33">
      <c r="C33" s="35">
        <v>281.0</v>
      </c>
      <c r="D33" s="34">
        <v>1.0</v>
      </c>
      <c r="E33" s="25">
        <v>16.14</v>
      </c>
      <c r="F33" s="25">
        <v>99.11</v>
      </c>
      <c r="G33" s="25">
        <v>82.97</v>
      </c>
      <c r="H33" s="25">
        <v>6.140644361833953</v>
      </c>
      <c r="I33" s="25">
        <v>65.3972995281219</v>
      </c>
      <c r="J33" s="25">
        <v>123.884415388107</v>
      </c>
      <c r="K33" s="25">
        <v>1.894335336198931</v>
      </c>
      <c r="L33" s="43">
        <v>3347.9140625</v>
      </c>
      <c r="M33" s="43">
        <v>3138.6875</v>
      </c>
      <c r="N33" s="50">
        <v>0.9375053963172031</v>
      </c>
    </row>
    <row r="34">
      <c r="C34" s="35" t="s">
        <v>49</v>
      </c>
      <c r="D34" s="31">
        <v>1.131578947368421</v>
      </c>
      <c r="E34" s="25">
        <v>16.22</v>
      </c>
      <c r="F34" s="25">
        <v>98.88</v>
      </c>
      <c r="G34" s="25">
        <v>82.66</v>
      </c>
      <c r="H34" s="25">
        <v>6.096177558569667</v>
      </c>
      <c r="I34" s="24">
        <v>220.73862769101748</v>
      </c>
      <c r="J34" s="24">
        <v>493.1358532842832</v>
      </c>
      <c r="K34" s="25">
        <v>2.2340260897814326</v>
      </c>
      <c r="L34" s="24">
        <v>3085.0899787065314</v>
      </c>
      <c r="M34" s="24">
        <v>3026.662033175385</v>
      </c>
      <c r="N34" s="24">
        <v>0.9810611859185894</v>
      </c>
    </row>
    <row r="35">
      <c r="B35" s="10" t="s">
        <v>94</v>
      </c>
      <c r="C35" s="35" t="s">
        <v>49</v>
      </c>
      <c r="D35" s="34" t="s">
        <v>74</v>
      </c>
      <c r="E35" s="46">
        <v>96.89</v>
      </c>
      <c r="F35" s="46">
        <v>96.99</v>
      </c>
      <c r="G35" s="46">
        <v>0.1</v>
      </c>
      <c r="H35" s="24">
        <v>1.0010268434884084</v>
      </c>
      <c r="I35" s="25">
        <v>228.42652282051284</v>
      </c>
      <c r="J35" s="25">
        <v>228.79031461538463</v>
      </c>
      <c r="K35" s="24">
        <v>1.0015925987507048</v>
      </c>
      <c r="L35" s="25">
        <v>3251.748435897436</v>
      </c>
      <c r="M35" s="25">
        <v>3203.398974358974</v>
      </c>
      <c r="N35" s="52">
        <v>0.985131241702245</v>
      </c>
    </row>
    <row r="36">
      <c r="A36" s="10" t="s">
        <v>31</v>
      </c>
      <c r="B36" s="10" t="s">
        <v>84</v>
      </c>
      <c r="C36" s="35">
        <v>392.0</v>
      </c>
      <c r="D36" s="34">
        <v>1.0</v>
      </c>
      <c r="E36" s="42">
        <v>4.19</v>
      </c>
      <c r="F36" s="42">
        <v>66.74</v>
      </c>
      <c r="G36" s="42">
        <v>62.56</v>
      </c>
      <c r="H36" s="42">
        <v>15.928400954653934</v>
      </c>
      <c r="I36" s="25">
        <v>645.005966901779</v>
      </c>
      <c r="J36" s="25">
        <v>1023.98378872871</v>
      </c>
      <c r="K36" s="25">
        <v>1.5875570789636455</v>
      </c>
      <c r="L36" s="42">
        <v>2247.8984375</v>
      </c>
      <c r="M36" s="42">
        <v>2361.28203125</v>
      </c>
      <c r="N36" s="49">
        <v>1.0504398205268115</v>
      </c>
    </row>
    <row r="37">
      <c r="C37" s="35">
        <v>393.0</v>
      </c>
      <c r="D37" s="34">
        <v>1.0</v>
      </c>
      <c r="E37" s="43">
        <v>56.86</v>
      </c>
      <c r="F37" s="43">
        <v>57.3</v>
      </c>
      <c r="G37" s="43">
        <v>0.45</v>
      </c>
      <c r="H37" s="43">
        <v>1.0077383046078086</v>
      </c>
      <c r="I37" s="25">
        <v>855.336264133453</v>
      </c>
      <c r="J37" s="25">
        <v>2844.37869262695</v>
      </c>
      <c r="K37" s="25">
        <v>3.325450833665528</v>
      </c>
      <c r="L37" s="25">
        <v>2413.7734375</v>
      </c>
      <c r="M37" s="25">
        <v>2481.97488839285</v>
      </c>
      <c r="N37" s="24">
        <v>1.0282551170019867</v>
      </c>
    </row>
    <row r="38">
      <c r="C38" s="35">
        <v>394.0</v>
      </c>
      <c r="D38" s="34">
        <v>1.0</v>
      </c>
      <c r="E38" s="25">
        <v>47.91</v>
      </c>
      <c r="F38" s="25">
        <v>52.45</v>
      </c>
      <c r="G38" s="25">
        <v>4.54</v>
      </c>
      <c r="H38" s="25">
        <v>1.09476101022751</v>
      </c>
      <c r="I38" s="42">
        <v>1278.40756750106</v>
      </c>
      <c r="J38" s="42">
        <v>4778.25267076492</v>
      </c>
      <c r="K38" s="42">
        <v>3.7376598764235323</v>
      </c>
      <c r="L38" s="25">
        <v>2312.985546875</v>
      </c>
      <c r="M38" s="25">
        <v>2360.14236111111</v>
      </c>
      <c r="N38" s="24">
        <v>1.020387855125088</v>
      </c>
    </row>
    <row r="39">
      <c r="C39" s="35">
        <v>395.0</v>
      </c>
      <c r="D39" s="34">
        <v>1.0</v>
      </c>
      <c r="E39" s="46" t="s">
        <v>35</v>
      </c>
      <c r="F39" s="46">
        <v>62.91</v>
      </c>
      <c r="G39" s="46">
        <v>62.91</v>
      </c>
      <c r="H39" s="46" t="s">
        <v>35</v>
      </c>
      <c r="I39" s="43">
        <v>1316.38394379615</v>
      </c>
      <c r="J39" s="43">
        <v>1321.00041890144</v>
      </c>
      <c r="K39" s="43">
        <v>1.0035069366555605</v>
      </c>
      <c r="L39" s="25">
        <v>1859.89583333333</v>
      </c>
      <c r="M39" s="25">
        <v>1869.22265625</v>
      </c>
      <c r="N39" s="24">
        <v>1.0050147017642135</v>
      </c>
    </row>
    <row r="40">
      <c r="C40" s="35">
        <v>396.0</v>
      </c>
      <c r="D40" s="34">
        <v>1.0</v>
      </c>
      <c r="E40" s="46" t="s">
        <v>35</v>
      </c>
      <c r="F40" s="46">
        <v>58.46</v>
      </c>
      <c r="G40" s="46">
        <v>58.46</v>
      </c>
      <c r="H40" s="46" t="s">
        <v>35</v>
      </c>
      <c r="I40" s="25">
        <v>2591.10767197608</v>
      </c>
      <c r="J40" s="25">
        <v>4363.18924856185</v>
      </c>
      <c r="K40" s="25">
        <v>1.6839088918425036</v>
      </c>
      <c r="L40" s="43">
        <v>1823.65638020833</v>
      </c>
      <c r="M40" s="43">
        <v>1758.23046875</v>
      </c>
      <c r="N40" s="50">
        <v>0.9641237723463804</v>
      </c>
    </row>
    <row r="41">
      <c r="C41" s="35" t="s">
        <v>49</v>
      </c>
      <c r="D41" s="30">
        <v>1.0</v>
      </c>
      <c r="E41" s="25">
        <v>24.5</v>
      </c>
      <c r="F41" s="25">
        <v>58.34</v>
      </c>
      <c r="G41" s="25">
        <v>37.84</v>
      </c>
      <c r="H41" s="24">
        <v>2.3816707813062017</v>
      </c>
      <c r="I41" s="24">
        <v>1250.2508256594297</v>
      </c>
      <c r="J41" s="24">
        <v>2641.3344937086054</v>
      </c>
      <c r="K41" s="25">
        <v>2.112643670773395</v>
      </c>
      <c r="L41" s="24">
        <v>2218.0233754340265</v>
      </c>
      <c r="M41" s="24">
        <v>2256.285166997353</v>
      </c>
      <c r="N41" s="24">
        <v>1.0172504005084433</v>
      </c>
    </row>
    <row r="42">
      <c r="B42" s="10" t="s">
        <v>77</v>
      </c>
      <c r="C42" s="35">
        <v>422.0</v>
      </c>
      <c r="D42" s="34">
        <v>1.0</v>
      </c>
      <c r="E42" s="25">
        <v>36.02</v>
      </c>
      <c r="F42" s="25">
        <v>36.02</v>
      </c>
      <c r="G42" s="25">
        <v>0.0</v>
      </c>
      <c r="H42" s="25">
        <v>1.0</v>
      </c>
      <c r="I42" s="25">
        <v>1483.99647307395</v>
      </c>
      <c r="J42" s="25">
        <v>1460.36961722373</v>
      </c>
      <c r="K42" s="25">
        <v>0.9840789002676811</v>
      </c>
      <c r="L42" s="25">
        <v>1881.609375</v>
      </c>
      <c r="M42" s="25">
        <v>1820.140625</v>
      </c>
      <c r="N42" s="24">
        <v>0.9673318219941374</v>
      </c>
    </row>
    <row r="43">
      <c r="B43" s="10" t="s">
        <v>95</v>
      </c>
      <c r="C43" s="35" t="s">
        <v>49</v>
      </c>
      <c r="D43" s="34" t="s">
        <v>74</v>
      </c>
      <c r="E43" s="25">
        <v>46.75</v>
      </c>
      <c r="F43" s="25">
        <v>63.16</v>
      </c>
      <c r="G43" s="25">
        <v>16.41</v>
      </c>
      <c r="H43" s="24">
        <v>1.350968718968026</v>
      </c>
      <c r="I43" s="25">
        <v>1222.6468062499998</v>
      </c>
      <c r="J43" s="25">
        <v>1249.3518531249995</v>
      </c>
      <c r="K43" s="24">
        <v>1.0218419961827792</v>
      </c>
      <c r="L43" s="25">
        <v>2307.95728125</v>
      </c>
      <c r="M43" s="25">
        <v>2347.958218749999</v>
      </c>
      <c r="N43" s="24">
        <v>1.0173317495193561</v>
      </c>
    </row>
    <row r="44">
      <c r="A44" s="10" t="s">
        <v>33</v>
      </c>
      <c r="B44" s="10" t="s">
        <v>86</v>
      </c>
      <c r="C44" s="35">
        <v>455.0</v>
      </c>
      <c r="D44" s="34">
        <v>1.0</v>
      </c>
      <c r="E44" s="42" t="s">
        <v>76</v>
      </c>
      <c r="F44" s="42">
        <v>87.08</v>
      </c>
      <c r="G44" s="42">
        <v>87.08</v>
      </c>
      <c r="H44" s="42" t="s">
        <v>76</v>
      </c>
      <c r="I44" s="25">
        <v>3982.19561123847</v>
      </c>
      <c r="J44" s="25">
        <v>8876.97211551666</v>
      </c>
      <c r="K44" s="25">
        <v>2.2291652601053182</v>
      </c>
      <c r="L44" s="25">
        <v>1998.45989583333</v>
      </c>
      <c r="M44" s="25">
        <v>2069.2265625</v>
      </c>
      <c r="N44" s="24">
        <v>1.0354106013406696</v>
      </c>
    </row>
    <row r="45">
      <c r="C45" s="35">
        <v>456.0</v>
      </c>
      <c r="D45" s="34">
        <v>1.0</v>
      </c>
      <c r="E45" s="43">
        <v>82.04</v>
      </c>
      <c r="F45" s="43">
        <v>80.53</v>
      </c>
      <c r="G45" s="43">
        <v>-1.51</v>
      </c>
      <c r="H45" s="43">
        <v>0.9815943442223305</v>
      </c>
      <c r="I45" s="25">
        <v>2078.04977536201</v>
      </c>
      <c r="J45" s="25">
        <v>5961.56409692764</v>
      </c>
      <c r="K45" s="25">
        <v>2.8688264196602775</v>
      </c>
      <c r="L45" s="25">
        <v>2251.86328125</v>
      </c>
      <c r="M45" s="25">
        <v>2285.10997596153</v>
      </c>
      <c r="N45" s="24">
        <v>1.0147640822550625</v>
      </c>
    </row>
    <row r="46">
      <c r="C46" s="35">
        <v>457.0</v>
      </c>
      <c r="D46" s="34">
        <v>1.0</v>
      </c>
      <c r="E46" s="25">
        <v>49.33</v>
      </c>
      <c r="F46" s="25">
        <v>86.03</v>
      </c>
      <c r="G46" s="25">
        <v>36.7</v>
      </c>
      <c r="H46" s="25">
        <v>1.7439691871072371</v>
      </c>
      <c r="I46" s="42">
        <v>670.690638303756</v>
      </c>
      <c r="J46" s="42">
        <v>6925.99004721641</v>
      </c>
      <c r="K46" s="42">
        <v>10.326653827661788</v>
      </c>
      <c r="L46" s="25">
        <v>2256.17578125</v>
      </c>
      <c r="M46" s="25">
        <v>2342.93402777777</v>
      </c>
      <c r="N46" s="24">
        <v>1.0384536733568264</v>
      </c>
    </row>
    <row r="47">
      <c r="C47" s="35">
        <v>458.0</v>
      </c>
      <c r="D47" s="34">
        <v>1.0</v>
      </c>
      <c r="E47" s="25">
        <v>49.12</v>
      </c>
      <c r="F47" s="25">
        <v>85.95</v>
      </c>
      <c r="G47" s="25">
        <v>36.83</v>
      </c>
      <c r="H47" s="25">
        <v>1.7497964169381108</v>
      </c>
      <c r="I47" s="43">
        <v>1069.42844438552</v>
      </c>
      <c r="J47" s="43">
        <v>1307.57834744453</v>
      </c>
      <c r="K47" s="43">
        <v>1.2226889553100002</v>
      </c>
      <c r="L47" s="25">
        <v>2258.63671875</v>
      </c>
      <c r="M47" s="25">
        <v>2345.5140625</v>
      </c>
      <c r="N47" s="24">
        <v>1.0384645051719874</v>
      </c>
    </row>
    <row r="48">
      <c r="C48" s="35">
        <v>459.0</v>
      </c>
      <c r="D48" s="34">
        <v>1.0</v>
      </c>
      <c r="E48" s="25">
        <v>49.78</v>
      </c>
      <c r="F48" s="25">
        <v>86.68</v>
      </c>
      <c r="G48" s="25">
        <v>36.9</v>
      </c>
      <c r="H48" s="25">
        <v>1.741261550823624</v>
      </c>
      <c r="I48" s="25">
        <v>1306.61715483665</v>
      </c>
      <c r="J48" s="25">
        <v>5478.54566597938</v>
      </c>
      <c r="K48" s="25">
        <v>4.192923417314458</v>
      </c>
      <c r="L48" s="42">
        <v>2138.046875</v>
      </c>
      <c r="M48" s="42">
        <v>2317.73177083333</v>
      </c>
      <c r="N48" s="49">
        <v>1.084041607288582</v>
      </c>
    </row>
    <row r="49">
      <c r="C49" s="35">
        <v>460.0</v>
      </c>
      <c r="D49" s="34">
        <v>1.0</v>
      </c>
      <c r="E49" s="25">
        <v>50.0</v>
      </c>
      <c r="F49" s="25">
        <v>86.11</v>
      </c>
      <c r="G49" s="25">
        <v>36.11</v>
      </c>
      <c r="H49" s="25">
        <v>1.7222</v>
      </c>
      <c r="I49" s="25">
        <v>3703.40566754341</v>
      </c>
      <c r="J49" s="25">
        <v>9246.11512684822</v>
      </c>
      <c r="K49" s="25">
        <v>2.496651989243585</v>
      </c>
      <c r="L49" s="43">
        <v>2057.984375</v>
      </c>
      <c r="M49" s="43">
        <v>1854.653125</v>
      </c>
      <c r="N49" s="50">
        <v>0.90119883684734</v>
      </c>
    </row>
    <row r="50">
      <c r="C50" s="35" t="s">
        <v>49</v>
      </c>
      <c r="D50" s="30">
        <v>1.0</v>
      </c>
      <c r="E50" s="53">
        <v>45.29</v>
      </c>
      <c r="F50" s="53">
        <v>84.39</v>
      </c>
      <c r="G50" s="53">
        <v>39.1</v>
      </c>
      <c r="H50" s="24">
        <v>1.8631732954817617</v>
      </c>
      <c r="I50" s="24">
        <v>2871.0090788650473</v>
      </c>
      <c r="J50" s="24">
        <v>6499.825048255909</v>
      </c>
      <c r="K50" s="24">
        <v>2.263951408619504</v>
      </c>
      <c r="L50" s="24">
        <v>2153.7246609374997</v>
      </c>
      <c r="M50" s="24">
        <v>2195.8117310697094</v>
      </c>
      <c r="N50" s="24">
        <v>1.0195415277057234</v>
      </c>
    </row>
    <row r="51">
      <c r="B51" s="10" t="s">
        <v>96</v>
      </c>
      <c r="C51" s="35">
        <v>480.0</v>
      </c>
      <c r="D51" s="34">
        <v>1.0</v>
      </c>
      <c r="E51" s="42">
        <v>50.0</v>
      </c>
      <c r="F51" s="42">
        <v>50.0</v>
      </c>
      <c r="G51" s="42">
        <v>0.0</v>
      </c>
      <c r="H51" s="42">
        <v>1.0</v>
      </c>
      <c r="I51" s="25">
        <v>1062.76904892921</v>
      </c>
      <c r="J51" s="25">
        <v>1480.36201977729</v>
      </c>
      <c r="K51" s="25">
        <v>1.3929291799274968</v>
      </c>
      <c r="L51" s="42">
        <v>2182.28515625</v>
      </c>
      <c r="M51" s="42">
        <v>2349.57734375</v>
      </c>
      <c r="N51" s="49">
        <v>1.0766591785775017</v>
      </c>
    </row>
    <row r="52">
      <c r="C52" s="35">
        <v>481.0</v>
      </c>
      <c r="D52" s="34">
        <v>1.0</v>
      </c>
      <c r="E52" s="43" t="s">
        <v>76</v>
      </c>
      <c r="F52" s="43" t="s">
        <v>76</v>
      </c>
      <c r="G52" s="43">
        <v>0.0</v>
      </c>
      <c r="H52" s="43" t="s">
        <v>76</v>
      </c>
      <c r="I52" s="43">
        <v>2089.21040844917</v>
      </c>
      <c r="J52" s="43">
        <v>1451.97866678237</v>
      </c>
      <c r="K52" s="43">
        <v>0.6949891982685364</v>
      </c>
      <c r="L52" s="43">
        <v>2184.25638020833</v>
      </c>
      <c r="M52" s="43">
        <v>2044.234375</v>
      </c>
      <c r="N52" s="50">
        <v>0.9358948855651391</v>
      </c>
    </row>
    <row r="53">
      <c r="C53" s="35">
        <v>482.0</v>
      </c>
      <c r="D53" s="34">
        <v>1.0</v>
      </c>
      <c r="E53" s="25" t="s">
        <v>76</v>
      </c>
      <c r="F53" s="25" t="s">
        <v>76</v>
      </c>
      <c r="G53" s="25">
        <v>0.0</v>
      </c>
      <c r="H53" s="25" t="s">
        <v>76</v>
      </c>
      <c r="I53" s="42">
        <v>1300.46342921257</v>
      </c>
      <c r="J53" s="42">
        <v>2257.56143784523</v>
      </c>
      <c r="K53" s="42">
        <v>1.7359668769864467</v>
      </c>
      <c r="L53" s="25">
        <v>2261.8828125</v>
      </c>
      <c r="M53" s="25">
        <v>2348.52734375</v>
      </c>
      <c r="N53" s="24">
        <v>1.0383063750125208</v>
      </c>
    </row>
    <row r="54">
      <c r="C54" s="35" t="s">
        <v>49</v>
      </c>
      <c r="D54" s="34">
        <v>1.0</v>
      </c>
      <c r="E54" s="53">
        <v>16.67</v>
      </c>
      <c r="F54" s="53">
        <v>16.67</v>
      </c>
      <c r="G54" s="53">
        <v>0.0</v>
      </c>
      <c r="H54" s="25">
        <v>1.0</v>
      </c>
      <c r="I54" s="24">
        <v>1484.1476288636502</v>
      </c>
      <c r="J54" s="24">
        <v>1729.96737480163</v>
      </c>
      <c r="K54" s="24">
        <v>1.1656302521105624</v>
      </c>
      <c r="L54" s="24">
        <v>2209.47478298611</v>
      </c>
      <c r="M54" s="24">
        <v>2247.446354166667</v>
      </c>
      <c r="N54" s="24">
        <v>1.0171857907014619</v>
      </c>
    </row>
    <row r="55">
      <c r="B55" s="10" t="s">
        <v>97</v>
      </c>
      <c r="C55" s="35" t="s">
        <v>49</v>
      </c>
      <c r="D55" s="34" t="s">
        <v>74</v>
      </c>
      <c r="E55" s="25">
        <v>84.54</v>
      </c>
      <c r="F55" s="25">
        <v>84.39</v>
      </c>
      <c r="G55" s="25">
        <v>-0.15</v>
      </c>
      <c r="H55" s="24">
        <v>0.9982021261496022</v>
      </c>
      <c r="I55" s="25">
        <v>1828.846646153846</v>
      </c>
      <c r="J55" s="25">
        <v>1844.6695384615382</v>
      </c>
      <c r="K55" s="24">
        <v>1.0086518420453505</v>
      </c>
      <c r="L55" s="25">
        <v>2224.187538461538</v>
      </c>
      <c r="M55" s="25">
        <v>2280.911692307692</v>
      </c>
      <c r="N55" s="24">
        <v>1.0255033142957855</v>
      </c>
    </row>
    <row r="56">
      <c r="A56" s="10" t="s">
        <v>98</v>
      </c>
      <c r="C56" s="10" t="s">
        <v>49</v>
      </c>
      <c r="D56" s="25" t="s">
        <v>74</v>
      </c>
      <c r="E56" s="25">
        <v>78.45</v>
      </c>
      <c r="F56" s="25">
        <v>82.68</v>
      </c>
      <c r="G56" s="25">
        <v>4.23</v>
      </c>
      <c r="H56" s="24">
        <v>1.0538976134518858</v>
      </c>
      <c r="I56" s="25">
        <v>375.36673356223184</v>
      </c>
      <c r="J56" s="25">
        <v>380.57223700000003</v>
      </c>
      <c r="K56" s="24">
        <v>1.013867780419346</v>
      </c>
      <c r="L56" s="25">
        <v>2591.4765150214575</v>
      </c>
      <c r="M56" s="25">
        <v>2565.5250042918456</v>
      </c>
      <c r="N56" s="24">
        <v>0.9899858206010418</v>
      </c>
    </row>
    <row r="57">
      <c r="A57" s="10" t="s">
        <v>8</v>
      </c>
      <c r="C57" s="10" t="s">
        <v>49</v>
      </c>
      <c r="D57" s="32">
        <v>1.0748031496062993</v>
      </c>
      <c r="E57" s="53">
        <v>32.46</v>
      </c>
      <c r="F57" s="53">
        <v>79.55</v>
      </c>
      <c r="G57" s="53">
        <v>47.08</v>
      </c>
      <c r="H57" s="24">
        <v>2.450393164883833</v>
      </c>
      <c r="I57" s="24">
        <v>515.6636046906035</v>
      </c>
      <c r="J57" s="24">
        <v>1141.7899080890872</v>
      </c>
      <c r="K57" s="24">
        <v>2.2142146502159243</v>
      </c>
      <c r="L57" s="24">
        <v>2224.984296741265</v>
      </c>
      <c r="M57" s="24">
        <v>2195.3015740578953</v>
      </c>
      <c r="N57" s="24">
        <v>0.9866593563258655</v>
      </c>
    </row>
    <row r="58">
      <c r="A58" s="10" t="s">
        <v>38</v>
      </c>
      <c r="C58" s="10" t="s">
        <v>49</v>
      </c>
      <c r="D58" s="34">
        <v>1.0</v>
      </c>
      <c r="E58" s="53">
        <v>23.34</v>
      </c>
      <c r="F58" s="53">
        <v>23.34</v>
      </c>
      <c r="G58" s="53">
        <v>0.0</v>
      </c>
      <c r="H58" s="25">
        <v>1.0</v>
      </c>
      <c r="I58" s="24">
        <v>906.0214184011709</v>
      </c>
      <c r="J58" s="24">
        <v>1048.4385709421936</v>
      </c>
      <c r="K58" s="24">
        <v>1.1571896090407465</v>
      </c>
      <c r="L58" s="24">
        <v>2205.5433221726184</v>
      </c>
      <c r="M58" s="24">
        <v>2212.535602678571</v>
      </c>
      <c r="N58" s="24">
        <v>1.003170321088531</v>
      </c>
    </row>
    <row r="59">
      <c r="A59" s="10" t="s">
        <v>52</v>
      </c>
      <c r="C59" s="10" t="s">
        <v>49</v>
      </c>
      <c r="D59" s="24">
        <v>1.0727969348659003</v>
      </c>
      <c r="E59" s="53">
        <v>32.15</v>
      </c>
      <c r="F59" s="53">
        <v>78.01</v>
      </c>
      <c r="G59" s="53">
        <v>45.86</v>
      </c>
      <c r="H59" s="24">
        <v>2.426505641075557</v>
      </c>
      <c r="I59" s="24">
        <v>504.180781875164</v>
      </c>
      <c r="J59" s="24">
        <v>1103.4437119912477</v>
      </c>
      <c r="K59" s="24">
        <v>2.1885874108237275</v>
      </c>
      <c r="L59" s="24">
        <v>2224.9562985602715</v>
      </c>
      <c r="M59" s="24">
        <v>2196.1661997799843</v>
      </c>
      <c r="N59" s="24">
        <v>0.9870603756132573</v>
      </c>
    </row>
    <row r="67">
      <c r="D67" s="35">
        <v>1.0</v>
      </c>
      <c r="E67" s="51">
        <v>1.0</v>
      </c>
    </row>
    <row r="68">
      <c r="D68" s="35">
        <v>2.0</v>
      </c>
      <c r="E68" s="51">
        <v>1.0</v>
      </c>
    </row>
    <row r="69">
      <c r="D69" s="35">
        <v>3.0</v>
      </c>
      <c r="E69" s="51">
        <v>3.0</v>
      </c>
    </row>
    <row r="70">
      <c r="D70" s="35">
        <v>4.0</v>
      </c>
      <c r="E70" s="51">
        <v>1.0</v>
      </c>
    </row>
    <row r="71">
      <c r="D71" s="35">
        <v>5.0</v>
      </c>
      <c r="E71" s="51">
        <v>1.0</v>
      </c>
    </row>
    <row r="72">
      <c r="D72" s="35">
        <v>6.0</v>
      </c>
      <c r="E72" s="51">
        <v>1.0</v>
      </c>
    </row>
    <row r="73">
      <c r="D73" s="35" t="s">
        <v>49</v>
      </c>
      <c r="E73" s="51">
        <v>1.13</v>
      </c>
    </row>
    <row r="74">
      <c r="D74" s="35">
        <v>47.0</v>
      </c>
      <c r="E74" s="51">
        <v>1.0</v>
      </c>
    </row>
    <row r="75">
      <c r="D75" s="35">
        <v>48.0</v>
      </c>
      <c r="E75" s="51">
        <v>1.0</v>
      </c>
    </row>
    <row r="76">
      <c r="D76" s="35" t="s">
        <v>49</v>
      </c>
      <c r="E76" s="51">
        <v>1.0</v>
      </c>
    </row>
    <row r="77">
      <c r="D77" s="35" t="s">
        <v>49</v>
      </c>
      <c r="E77" s="51" t="s">
        <v>74</v>
      </c>
    </row>
    <row r="78">
      <c r="D78" s="35">
        <v>88.0</v>
      </c>
      <c r="E78" s="51">
        <v>1.0</v>
      </c>
    </row>
    <row r="79">
      <c r="D79" s="35">
        <v>89.0</v>
      </c>
      <c r="E79" s="51">
        <v>1.0</v>
      </c>
    </row>
    <row r="80">
      <c r="D80" s="35">
        <v>90.0</v>
      </c>
      <c r="E80" s="51">
        <v>2.0</v>
      </c>
    </row>
    <row r="81">
      <c r="D81" s="35">
        <v>91.0</v>
      </c>
      <c r="E81" s="51">
        <v>1.0</v>
      </c>
    </row>
    <row r="82">
      <c r="D82" s="35" t="s">
        <v>49</v>
      </c>
      <c r="E82" s="51">
        <v>1.1</v>
      </c>
    </row>
    <row r="83">
      <c r="D83" s="35" t="s">
        <v>49</v>
      </c>
      <c r="E83" s="51" t="s">
        <v>74</v>
      </c>
    </row>
    <row r="84">
      <c r="D84" s="35">
        <v>195.0</v>
      </c>
      <c r="E84" s="51">
        <v>2.0</v>
      </c>
    </row>
    <row r="85">
      <c r="D85" s="35">
        <v>196.0</v>
      </c>
      <c r="E85" s="51">
        <v>1.0</v>
      </c>
    </row>
    <row r="86">
      <c r="D86" s="35">
        <v>197.0</v>
      </c>
      <c r="E86" s="51">
        <v>2.0</v>
      </c>
    </row>
    <row r="87">
      <c r="D87" s="35">
        <v>198.0</v>
      </c>
      <c r="E87" s="51">
        <v>1.0</v>
      </c>
    </row>
    <row r="88">
      <c r="D88" s="35">
        <v>199.0</v>
      </c>
      <c r="E88" s="51">
        <v>1.0</v>
      </c>
    </row>
    <row r="89">
      <c r="D89" s="35" t="s">
        <v>49</v>
      </c>
      <c r="E89" s="51">
        <v>1.02</v>
      </c>
    </row>
    <row r="90">
      <c r="D90" s="35">
        <v>240.0</v>
      </c>
      <c r="E90" s="51">
        <v>1.0</v>
      </c>
    </row>
    <row r="91">
      <c r="D91" s="35" t="s">
        <v>49</v>
      </c>
      <c r="E91" s="51" t="s">
        <v>74</v>
      </c>
    </row>
    <row r="92">
      <c r="D92" s="35">
        <v>276.0</v>
      </c>
      <c r="E92" s="51">
        <v>1.0</v>
      </c>
    </row>
    <row r="93">
      <c r="D93" s="35">
        <v>277.0</v>
      </c>
      <c r="E93" s="51">
        <v>1.0</v>
      </c>
    </row>
    <row r="94">
      <c r="D94" s="35">
        <v>278.0</v>
      </c>
      <c r="E94" s="51">
        <v>2.0</v>
      </c>
    </row>
    <row r="95">
      <c r="D95" s="35">
        <v>279.0</v>
      </c>
      <c r="E95" s="51">
        <v>1.0</v>
      </c>
    </row>
    <row r="96">
      <c r="D96" s="35">
        <v>280.0</v>
      </c>
      <c r="E96" s="51">
        <v>1.0</v>
      </c>
    </row>
    <row r="97">
      <c r="D97" s="35">
        <v>281.0</v>
      </c>
      <c r="E97" s="51">
        <v>1.0</v>
      </c>
    </row>
    <row r="98">
      <c r="D98" s="35" t="s">
        <v>49</v>
      </c>
      <c r="E98" s="51">
        <v>1.13</v>
      </c>
    </row>
    <row r="99">
      <c r="D99" s="35" t="s">
        <v>49</v>
      </c>
      <c r="E99" s="51" t="s">
        <v>74</v>
      </c>
    </row>
    <row r="100">
      <c r="D100" s="35">
        <v>392.0</v>
      </c>
      <c r="E100" s="51">
        <v>1.0</v>
      </c>
    </row>
    <row r="101">
      <c r="D101" s="35">
        <v>393.0</v>
      </c>
      <c r="E101" s="51">
        <v>1.0</v>
      </c>
    </row>
    <row r="102">
      <c r="D102" s="35">
        <v>394.0</v>
      </c>
      <c r="E102" s="51">
        <v>1.0</v>
      </c>
    </row>
    <row r="103">
      <c r="D103" s="35">
        <v>395.0</v>
      </c>
      <c r="E103" s="51">
        <v>1.0</v>
      </c>
    </row>
    <row r="104">
      <c r="D104" s="35">
        <v>396.0</v>
      </c>
      <c r="E104" s="51">
        <v>1.0</v>
      </c>
    </row>
    <row r="105">
      <c r="D105" s="35" t="s">
        <v>49</v>
      </c>
      <c r="E105" s="51">
        <v>1.0</v>
      </c>
    </row>
    <row r="106">
      <c r="D106" s="35">
        <v>422.0</v>
      </c>
      <c r="E106" s="51">
        <v>1.0</v>
      </c>
    </row>
    <row r="107">
      <c r="D107" s="35" t="s">
        <v>49</v>
      </c>
      <c r="E107" s="51" t="s">
        <v>74</v>
      </c>
    </row>
    <row r="108">
      <c r="D108" s="35">
        <v>455.0</v>
      </c>
      <c r="E108" s="51">
        <v>1.0</v>
      </c>
    </row>
    <row r="109">
      <c r="D109" s="35">
        <v>456.0</v>
      </c>
      <c r="E109" s="51">
        <v>1.0</v>
      </c>
    </row>
    <row r="110">
      <c r="D110" s="35">
        <v>457.0</v>
      </c>
      <c r="E110" s="51">
        <v>1.0</v>
      </c>
    </row>
    <row r="111">
      <c r="D111" s="35">
        <v>458.0</v>
      </c>
      <c r="E111" s="51">
        <v>1.0</v>
      </c>
    </row>
    <row r="112">
      <c r="D112" s="35">
        <v>459.0</v>
      </c>
      <c r="E112" s="51">
        <v>1.0</v>
      </c>
    </row>
    <row r="113">
      <c r="D113" s="35">
        <v>460.0</v>
      </c>
      <c r="E113" s="51">
        <v>1.0</v>
      </c>
    </row>
    <row r="114">
      <c r="D114" s="35" t="s">
        <v>49</v>
      </c>
      <c r="E114" s="51">
        <v>1.0</v>
      </c>
    </row>
    <row r="115">
      <c r="D115" s="35">
        <v>480.0</v>
      </c>
      <c r="E115" s="51">
        <v>1.0</v>
      </c>
    </row>
    <row r="116">
      <c r="D116" s="35">
        <v>481.0</v>
      </c>
      <c r="E116" s="51">
        <v>1.0</v>
      </c>
    </row>
    <row r="117">
      <c r="D117" s="35">
        <v>482.0</v>
      </c>
      <c r="E117" s="51">
        <v>1.0</v>
      </c>
    </row>
    <row r="118">
      <c r="D118" s="35" t="s">
        <v>49</v>
      </c>
      <c r="E118" s="51">
        <v>1.0</v>
      </c>
    </row>
    <row r="119">
      <c r="D119" s="35" t="s">
        <v>49</v>
      </c>
      <c r="E119" s="51" t="s">
        <v>74</v>
      </c>
    </row>
  </sheetData>
  <mergeCells count="25">
    <mergeCell ref="A1:A2"/>
    <mergeCell ref="C1:C2"/>
    <mergeCell ref="D1:D2"/>
    <mergeCell ref="E1:H1"/>
    <mergeCell ref="I1:K1"/>
    <mergeCell ref="L1:N1"/>
    <mergeCell ref="A3:A13"/>
    <mergeCell ref="B10:B12"/>
    <mergeCell ref="A28:A35"/>
    <mergeCell ref="A36:A43"/>
    <mergeCell ref="A44:A55"/>
    <mergeCell ref="B36:B41"/>
    <mergeCell ref="B44:B50"/>
    <mergeCell ref="B51:B54"/>
    <mergeCell ref="A56:B56"/>
    <mergeCell ref="A57:B57"/>
    <mergeCell ref="A58:B58"/>
    <mergeCell ref="A59:B59"/>
    <mergeCell ref="B1:B2"/>
    <mergeCell ref="B3:B9"/>
    <mergeCell ref="A14:A19"/>
    <mergeCell ref="B14:B18"/>
    <mergeCell ref="A20:A27"/>
    <mergeCell ref="B20:B25"/>
    <mergeCell ref="B28:B3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22"/>
      <c r="F1" s="54" t="s">
        <v>4</v>
      </c>
      <c r="J1" s="4"/>
      <c r="K1" s="4" t="s">
        <v>5</v>
      </c>
      <c r="N1" s="4"/>
      <c r="O1" s="54" t="s">
        <v>6</v>
      </c>
    </row>
    <row r="2">
      <c r="E2" s="23"/>
      <c r="F2" s="55" t="s">
        <v>39</v>
      </c>
      <c r="G2" s="55" t="s">
        <v>40</v>
      </c>
      <c r="H2" s="55" t="s">
        <v>41</v>
      </c>
      <c r="I2" s="55" t="s">
        <v>42</v>
      </c>
      <c r="J2" s="7"/>
      <c r="K2" s="7" t="s">
        <v>43</v>
      </c>
      <c r="L2" s="55" t="s">
        <v>44</v>
      </c>
      <c r="M2" s="55" t="s">
        <v>45</v>
      </c>
      <c r="N2" s="7"/>
      <c r="O2" s="55" t="s">
        <v>46</v>
      </c>
      <c r="P2" s="55" t="s">
        <v>47</v>
      </c>
      <c r="Q2" s="55" t="s">
        <v>48</v>
      </c>
    </row>
    <row r="3">
      <c r="A3" s="10" t="s">
        <v>16</v>
      </c>
      <c r="B3" s="10" t="s">
        <v>17</v>
      </c>
      <c r="C3" s="10">
        <v>1.0</v>
      </c>
      <c r="D3" s="30">
        <v>2.0</v>
      </c>
      <c r="E3" s="25"/>
      <c r="F3" s="31">
        <v>33.67</v>
      </c>
      <c r="G3" s="31">
        <v>84.67</v>
      </c>
      <c r="H3" s="31">
        <v>51.0</v>
      </c>
      <c r="I3" s="32">
        <v>1.51485151494791</v>
      </c>
      <c r="J3" s="24"/>
      <c r="K3" s="32">
        <v>7.51287031173706</v>
      </c>
      <c r="L3" s="32">
        <v>116.740446090698</v>
      </c>
      <c r="M3" s="32">
        <v>15.5387277094773</v>
      </c>
      <c r="N3" s="24"/>
      <c r="O3" s="32">
        <v>1561.203125</v>
      </c>
      <c r="P3" s="32">
        <v>1561.203125</v>
      </c>
      <c r="Q3" s="32">
        <v>1.0</v>
      </c>
    </row>
    <row r="4">
      <c r="C4" s="10">
        <v>2.0</v>
      </c>
      <c r="D4" s="30">
        <v>1.0</v>
      </c>
      <c r="E4" s="25"/>
      <c r="F4" s="31">
        <v>39.0</v>
      </c>
      <c r="G4" s="31">
        <v>80.67</v>
      </c>
      <c r="H4" s="31">
        <v>41.67</v>
      </c>
      <c r="I4" s="32">
        <v>1.06837615850801</v>
      </c>
      <c r="J4" s="24"/>
      <c r="K4" s="32">
        <v>5.12937307357788</v>
      </c>
      <c r="L4" s="32">
        <v>15.6188759803771</v>
      </c>
      <c r="M4" s="32">
        <v>3.04498732229718</v>
      </c>
      <c r="N4" s="24"/>
      <c r="O4" s="32">
        <v>1561.203125</v>
      </c>
      <c r="P4" s="32">
        <v>1561.203125</v>
      </c>
      <c r="Q4" s="32">
        <v>1.0</v>
      </c>
    </row>
    <row r="5">
      <c r="C5" s="10">
        <v>3.0</v>
      </c>
      <c r="D5" s="30">
        <v>1.0</v>
      </c>
      <c r="E5" s="25"/>
      <c r="F5" s="31">
        <v>51.33</v>
      </c>
      <c r="G5" s="31">
        <v>82.67</v>
      </c>
      <c r="H5" s="31">
        <v>31.33</v>
      </c>
      <c r="I5" s="32">
        <v>0.610389623961253</v>
      </c>
      <c r="J5" s="24"/>
      <c r="K5" s="32">
        <v>7.9061152935028</v>
      </c>
      <c r="L5" s="32">
        <v>35.1241126060485</v>
      </c>
      <c r="M5" s="32">
        <v>4.44265120126863</v>
      </c>
      <c r="N5" s="24"/>
      <c r="O5" s="32">
        <v>1560.703125</v>
      </c>
      <c r="P5" s="32">
        <v>1562.203125</v>
      </c>
      <c r="Q5" s="32">
        <v>1.00096110527106</v>
      </c>
    </row>
    <row r="6">
      <c r="C6" s="10">
        <v>4.0</v>
      </c>
      <c r="D6" s="30">
        <v>1.0</v>
      </c>
      <c r="E6" s="25"/>
      <c r="F6" s="31">
        <v>39.0</v>
      </c>
      <c r="G6" s="31">
        <v>78.67</v>
      </c>
      <c r="H6" s="31">
        <v>39.67</v>
      </c>
      <c r="I6" s="32">
        <v>1.01709415425132</v>
      </c>
      <c r="J6" s="24"/>
      <c r="K6" s="32">
        <v>5.33125209808349</v>
      </c>
      <c r="L6" s="32">
        <v>16.8134343624115</v>
      </c>
      <c r="M6" s="32">
        <v>3.15374963574798</v>
      </c>
      <c r="N6" s="24"/>
      <c r="O6" s="32">
        <v>1559.953125</v>
      </c>
      <c r="P6" s="32">
        <v>1560.453125</v>
      </c>
      <c r="Q6" s="32">
        <v>1.00032052245159</v>
      </c>
    </row>
    <row r="7">
      <c r="C7" s="10">
        <v>5.0</v>
      </c>
      <c r="D7" s="30">
        <v>1.0</v>
      </c>
      <c r="E7" s="25"/>
      <c r="F7" s="31">
        <v>35.67</v>
      </c>
      <c r="G7" s="31">
        <v>84.67</v>
      </c>
      <c r="H7" s="31">
        <v>49.0</v>
      </c>
      <c r="I7" s="32">
        <v>1.37383193344578</v>
      </c>
      <c r="J7" s="24"/>
      <c r="K7" s="32">
        <v>10.4272773265838</v>
      </c>
      <c r="L7" s="32">
        <v>23.2744014263153</v>
      </c>
      <c r="M7" s="32">
        <v>2.23206889942193</v>
      </c>
      <c r="N7" s="24"/>
      <c r="O7" s="32">
        <v>1565.453125</v>
      </c>
      <c r="P7" s="32">
        <v>1565.453125</v>
      </c>
      <c r="Q7" s="32">
        <v>1.0</v>
      </c>
    </row>
    <row r="8">
      <c r="C8" s="10">
        <v>6.0</v>
      </c>
      <c r="D8" s="30">
        <v>1.0</v>
      </c>
      <c r="E8" s="25"/>
      <c r="F8" s="31">
        <v>35.67</v>
      </c>
      <c r="G8" s="31">
        <v>76.33</v>
      </c>
      <c r="H8" s="31">
        <v>40.67</v>
      </c>
      <c r="I8" s="32">
        <v>1.14018695415269</v>
      </c>
      <c r="J8" s="24"/>
      <c r="K8" s="32">
        <v>7.68415737152099</v>
      </c>
      <c r="L8" s="32">
        <v>20.8337187767028</v>
      </c>
      <c r="M8" s="32">
        <v>2.71125612990654</v>
      </c>
      <c r="N8" s="24"/>
      <c r="O8" s="32">
        <v>1561.20703125</v>
      </c>
      <c r="P8" s="32">
        <v>1561.45703125</v>
      </c>
      <c r="Q8" s="32">
        <v>1.00016013250965</v>
      </c>
    </row>
    <row r="9">
      <c r="C9" s="10">
        <v>7.0</v>
      </c>
      <c r="D9" s="30">
        <v>1.0</v>
      </c>
      <c r="E9" s="25"/>
      <c r="F9" s="31">
        <v>46.67</v>
      </c>
      <c r="G9" s="31">
        <v>86.0</v>
      </c>
      <c r="H9" s="31">
        <v>39.33</v>
      </c>
      <c r="I9" s="32">
        <v>0.842857165665042</v>
      </c>
      <c r="J9" s="24"/>
      <c r="K9" s="32">
        <v>33.0475492477417</v>
      </c>
      <c r="L9" s="32">
        <v>45.9536070823669</v>
      </c>
      <c r="M9" s="32">
        <v>1.39052995239903</v>
      </c>
      <c r="N9" s="24"/>
      <c r="O9" s="32">
        <v>1565.00110351562</v>
      </c>
      <c r="P9" s="32">
        <v>1565.20703125</v>
      </c>
      <c r="Q9" s="32">
        <v>1.00013158312407</v>
      </c>
    </row>
    <row r="10">
      <c r="C10" s="5" t="s">
        <v>18</v>
      </c>
    </row>
    <row r="11">
      <c r="C11" s="14" t="s">
        <v>19</v>
      </c>
      <c r="D11" s="31">
        <v>1.1304347826086956</v>
      </c>
      <c r="E11" s="25"/>
      <c r="F11" s="31">
        <v>43.31</v>
      </c>
      <c r="G11" s="31">
        <v>81.04</v>
      </c>
      <c r="H11" s="31">
        <v>37.73</v>
      </c>
      <c r="I11" s="32">
        <v>1.026824219235048</v>
      </c>
      <c r="J11" s="24"/>
      <c r="K11" s="32">
        <v>13.665260418601632</v>
      </c>
      <c r="L11" s="32">
        <v>51.7829628820004</v>
      </c>
      <c r="M11" s="32">
        <v>4.041784979777139</v>
      </c>
      <c r="N11" s="24"/>
      <c r="O11" s="32">
        <v>1505.9114058235775</v>
      </c>
      <c r="P11" s="32">
        <v>1505.238139286737</v>
      </c>
      <c r="Q11" s="32">
        <v>0.9994467553951241</v>
      </c>
    </row>
    <row r="12">
      <c r="C12" s="14" t="s">
        <v>20</v>
      </c>
      <c r="D12" s="30">
        <v>3.0</v>
      </c>
      <c r="E12" s="25"/>
      <c r="F12" s="31">
        <v>85.33</v>
      </c>
      <c r="G12" s="31">
        <v>86.33</v>
      </c>
      <c r="H12" s="31">
        <v>65.67</v>
      </c>
      <c r="I12" s="32">
        <v>3.22950827120709</v>
      </c>
      <c r="J12" s="24"/>
      <c r="K12" s="32">
        <v>39.2321841716766</v>
      </c>
      <c r="L12" s="32">
        <v>586.625772237777</v>
      </c>
      <c r="M12" s="32">
        <v>36.9769150853396</v>
      </c>
      <c r="N12" s="24"/>
      <c r="O12" s="32">
        <v>1580.684125</v>
      </c>
      <c r="P12" s="32">
        <v>1582.19140625</v>
      </c>
      <c r="Q12" s="32">
        <v>1.00412517322504</v>
      </c>
    </row>
    <row r="13">
      <c r="C13" s="14" t="s">
        <v>21</v>
      </c>
      <c r="D13" s="30">
        <v>1.0</v>
      </c>
      <c r="E13" s="25"/>
      <c r="F13" s="31">
        <v>20.33</v>
      </c>
      <c r="G13" s="31">
        <v>60.0</v>
      </c>
      <c r="H13" s="31">
        <v>-0.67</v>
      </c>
      <c r="I13" s="32">
        <v>-0.00781249236024469</v>
      </c>
      <c r="J13" s="24"/>
      <c r="K13" s="32">
        <v>4.52711653709411</v>
      </c>
      <c r="L13" s="32">
        <v>13.3846209049224</v>
      </c>
      <c r="M13" s="32">
        <v>1.33565838944482</v>
      </c>
      <c r="N13" s="24"/>
      <c r="O13" s="32">
        <v>1282.05840992647</v>
      </c>
      <c r="P13" s="32">
        <v>1258.62598604368</v>
      </c>
      <c r="Q13" s="32">
        <v>0.981722810987897</v>
      </c>
    </row>
    <row r="14">
      <c r="B14" s="10" t="s">
        <v>22</v>
      </c>
      <c r="C14" s="10">
        <v>1.0</v>
      </c>
      <c r="D14" s="34">
        <v>2.0</v>
      </c>
      <c r="E14" s="25"/>
      <c r="F14" s="31">
        <v>30.67</v>
      </c>
      <c r="G14" s="31">
        <v>35.67</v>
      </c>
      <c r="H14" s="31">
        <v>5.0</v>
      </c>
      <c r="I14" s="31">
        <v>0.163043416994281</v>
      </c>
      <c r="J14" s="25"/>
      <c r="K14" s="31">
        <v>37.4060325622558</v>
      </c>
      <c r="L14" s="31">
        <v>399.094128131866</v>
      </c>
      <c r="M14" s="31">
        <v>10.6692450600753</v>
      </c>
      <c r="N14" s="25"/>
      <c r="O14" s="31">
        <v>1574.44140625</v>
      </c>
      <c r="P14" s="31">
        <v>1576.44140625</v>
      </c>
      <c r="Q14" s="31">
        <v>1.00127029179495</v>
      </c>
    </row>
    <row r="15">
      <c r="C15" s="10">
        <v>2.0</v>
      </c>
      <c r="D15" s="34">
        <v>2.0</v>
      </c>
      <c r="E15" s="25"/>
      <c r="F15" s="31">
        <v>47.0</v>
      </c>
      <c r="G15" s="31">
        <v>47.67</v>
      </c>
      <c r="H15" s="31">
        <v>0.67</v>
      </c>
      <c r="I15" s="31">
        <v>0.0141843836718021</v>
      </c>
      <c r="J15" s="25"/>
      <c r="K15" s="31">
        <v>20.8094913959503</v>
      </c>
      <c r="L15" s="31">
        <v>200.178196191787</v>
      </c>
      <c r="M15" s="31">
        <v>9.61956216915248</v>
      </c>
      <c r="N15" s="25"/>
      <c r="O15" s="31">
        <v>1573.861671875</v>
      </c>
      <c r="P15" s="31">
        <v>1573.453125</v>
      </c>
      <c r="Q15" s="31">
        <v>0.999740417546026</v>
      </c>
    </row>
    <row r="16">
      <c r="C16" s="10">
        <v>3.0</v>
      </c>
      <c r="D16" s="34">
        <v>2.0</v>
      </c>
      <c r="E16" s="25"/>
      <c r="F16" s="31">
        <v>49.67</v>
      </c>
      <c r="G16" s="31">
        <v>35.67</v>
      </c>
      <c r="H16" s="31">
        <v>-14.0</v>
      </c>
      <c r="I16" s="31">
        <v>-0.281879224029136</v>
      </c>
      <c r="J16" s="25"/>
      <c r="K16" s="31">
        <v>11.3917491436004</v>
      </c>
      <c r="L16" s="31">
        <v>128.182824611663</v>
      </c>
      <c r="M16" s="31">
        <v>11.2522513440065</v>
      </c>
      <c r="N16" s="25"/>
      <c r="O16" s="31">
        <v>1319.05197610294</v>
      </c>
      <c r="P16" s="31">
        <v>1318.48828125</v>
      </c>
      <c r="Q16" s="31">
        <v>0.999572651523098</v>
      </c>
    </row>
    <row r="17">
      <c r="C17" s="5" t="s">
        <v>18</v>
      </c>
    </row>
    <row r="18">
      <c r="C18" s="10" t="s">
        <v>19</v>
      </c>
      <c r="D18" s="31">
        <v>1.75</v>
      </c>
      <c r="E18" s="25"/>
      <c r="F18" s="31">
        <v>39.54</v>
      </c>
      <c r="G18" s="31">
        <v>36.04</v>
      </c>
      <c r="H18" s="31">
        <v>-3.5</v>
      </c>
      <c r="I18" s="32">
        <v>-0.06815059878404323</v>
      </c>
      <c r="J18" s="24"/>
      <c r="K18" s="32">
        <v>16.139785766601523</v>
      </c>
      <c r="L18" s="32">
        <v>184.5194741487498</v>
      </c>
      <c r="M18" s="32">
        <v>12.155607975988955</v>
      </c>
      <c r="N18" s="24"/>
      <c r="O18" s="32">
        <v>1507.954810952011</v>
      </c>
      <c r="P18" s="32">
        <v>1507.8773909792187</v>
      </c>
      <c r="Q18" s="32">
        <v>0.9999416781066855</v>
      </c>
    </row>
    <row r="19">
      <c r="C19" s="10" t="s">
        <v>20</v>
      </c>
      <c r="D19" s="30">
        <v>2.0</v>
      </c>
      <c r="E19" s="25"/>
      <c r="F19" s="31">
        <v>49.67</v>
      </c>
      <c r="G19" s="31">
        <v>47.67</v>
      </c>
      <c r="H19" s="31">
        <v>5.0</v>
      </c>
      <c r="I19" s="32">
        <v>0.163043416994281</v>
      </c>
      <c r="J19" s="24"/>
      <c r="K19" s="32">
        <v>37.4060325622558</v>
      </c>
      <c r="L19" s="32">
        <v>399.094128131866</v>
      </c>
      <c r="M19" s="32">
        <v>18.6605439606967</v>
      </c>
      <c r="N19" s="24"/>
      <c r="O19" s="32">
        <v>1576.94140625</v>
      </c>
      <c r="P19" s="32">
        <v>1576.44140625</v>
      </c>
      <c r="Q19" s="32">
        <v>1.00127468782539</v>
      </c>
    </row>
    <row r="20">
      <c r="C20" s="10" t="s">
        <v>21</v>
      </c>
      <c r="D20" s="30">
        <v>1.0</v>
      </c>
      <c r="E20" s="25"/>
      <c r="F20" s="31">
        <v>30.67</v>
      </c>
      <c r="G20" s="31">
        <v>30.67</v>
      </c>
      <c r="H20" s="31">
        <v>-14.0</v>
      </c>
      <c r="I20" s="32">
        <v>-0.281879224029136</v>
      </c>
      <c r="J20" s="24"/>
      <c r="K20" s="32">
        <v>6.89339447021484</v>
      </c>
      <c r="L20" s="32">
        <v>86.6441814899444</v>
      </c>
      <c r="M20" s="32">
        <v>6.83601498973007</v>
      </c>
      <c r="N20" s="24"/>
      <c r="O20" s="32">
        <v>1319.05197610294</v>
      </c>
      <c r="P20" s="32">
        <v>1318.48828125</v>
      </c>
      <c r="Q20" s="32">
        <v>0.998256117830947</v>
      </c>
    </row>
    <row r="21">
      <c r="A21" s="10" t="s">
        <v>23</v>
      </c>
      <c r="B21" s="10" t="s">
        <v>24</v>
      </c>
      <c r="C21" s="10">
        <v>1.0</v>
      </c>
      <c r="D21" s="30">
        <v>1.0</v>
      </c>
      <c r="E21" s="25"/>
      <c r="F21" s="31">
        <v>47.67</v>
      </c>
      <c r="G21" s="31">
        <v>87.0</v>
      </c>
      <c r="H21" s="31">
        <v>39.33</v>
      </c>
      <c r="I21" s="32">
        <v>0.825175</v>
      </c>
      <c r="J21" s="24"/>
      <c r="K21" s="32">
        <v>21.52052</v>
      </c>
      <c r="L21" s="32">
        <v>34.75738</v>
      </c>
      <c r="M21" s="32">
        <v>1.615081</v>
      </c>
      <c r="N21" s="24"/>
      <c r="O21" s="32">
        <v>1331.382</v>
      </c>
      <c r="P21" s="32">
        <v>1330.922</v>
      </c>
      <c r="Q21" s="32">
        <v>0.999655</v>
      </c>
    </row>
    <row r="22">
      <c r="C22" s="10">
        <v>2.0</v>
      </c>
      <c r="D22" s="30">
        <v>1.0</v>
      </c>
      <c r="E22" s="25"/>
      <c r="F22" s="31">
        <v>48.67</v>
      </c>
      <c r="G22" s="31">
        <v>76.33</v>
      </c>
      <c r="H22" s="31">
        <v>27.67</v>
      </c>
      <c r="I22" s="32">
        <v>0.568493</v>
      </c>
      <c r="J22" s="24"/>
      <c r="K22" s="32">
        <v>18.85041</v>
      </c>
      <c r="L22" s="32">
        <v>36.53745</v>
      </c>
      <c r="M22" s="32">
        <v>1.938284</v>
      </c>
      <c r="N22" s="24"/>
      <c r="O22" s="32">
        <v>1334.842</v>
      </c>
      <c r="P22" s="32">
        <v>1330.297</v>
      </c>
      <c r="Q22" s="32">
        <v>0.996595</v>
      </c>
    </row>
    <row r="23">
      <c r="C23" s="10">
        <v>3.0</v>
      </c>
      <c r="D23" s="30">
        <v>1.0</v>
      </c>
      <c r="E23" s="25"/>
      <c r="F23" s="31">
        <v>50.67</v>
      </c>
      <c r="G23" s="31">
        <v>87.33</v>
      </c>
      <c r="H23" s="31">
        <v>36.67</v>
      </c>
      <c r="I23" s="32">
        <v>0.723684</v>
      </c>
      <c r="J23" s="24"/>
      <c r="K23" s="32">
        <v>34.79309</v>
      </c>
      <c r="L23" s="32">
        <v>42.73469</v>
      </c>
      <c r="M23" s="32">
        <v>1.228252</v>
      </c>
      <c r="N23" s="24"/>
      <c r="O23" s="32">
        <v>1330.59</v>
      </c>
      <c r="P23" s="32">
        <v>1330.59</v>
      </c>
      <c r="Q23" s="32">
        <v>1.0</v>
      </c>
    </row>
    <row r="24">
      <c r="C24" s="10">
        <v>4.0</v>
      </c>
      <c r="D24" s="30">
        <v>1.0</v>
      </c>
      <c r="E24" s="25"/>
      <c r="F24" s="31">
        <v>47.0</v>
      </c>
      <c r="G24" s="31">
        <v>87.0</v>
      </c>
      <c r="H24" s="31">
        <v>40.0</v>
      </c>
      <c r="I24" s="32">
        <v>0.851064</v>
      </c>
      <c r="J24" s="24"/>
      <c r="K24" s="32">
        <v>9.423427</v>
      </c>
      <c r="L24" s="32">
        <v>19.65529</v>
      </c>
      <c r="M24" s="32">
        <v>2.08579</v>
      </c>
      <c r="N24" s="24"/>
      <c r="O24" s="32">
        <v>1329.84</v>
      </c>
      <c r="P24" s="32">
        <v>1330.59</v>
      </c>
      <c r="Q24" s="32">
        <v>1.000564</v>
      </c>
    </row>
    <row r="25">
      <c r="C25" s="10">
        <v>5.0</v>
      </c>
      <c r="D25" s="30">
        <v>3.0</v>
      </c>
      <c r="E25" s="25"/>
      <c r="F25" s="31">
        <v>49.67</v>
      </c>
      <c r="G25" s="31">
        <v>87.0</v>
      </c>
      <c r="H25" s="31">
        <v>37.33</v>
      </c>
      <c r="I25" s="32">
        <v>0.751678</v>
      </c>
      <c r="J25" s="24"/>
      <c r="K25" s="32">
        <v>10.80472</v>
      </c>
      <c r="L25" s="32">
        <v>141.2645</v>
      </c>
      <c r="M25" s="32">
        <v>13.07433</v>
      </c>
      <c r="N25" s="24"/>
      <c r="O25" s="32">
        <v>1331.09</v>
      </c>
      <c r="P25" s="32">
        <v>1330.949</v>
      </c>
      <c r="Q25" s="32">
        <v>0.999894</v>
      </c>
    </row>
    <row r="26">
      <c r="C26" s="10">
        <v>6.0</v>
      </c>
      <c r="D26" s="30">
        <v>1.0</v>
      </c>
      <c r="E26" s="25"/>
      <c r="F26" s="31">
        <v>84.33</v>
      </c>
      <c r="G26" s="31">
        <v>87.33</v>
      </c>
      <c r="H26" s="31">
        <v>3.0</v>
      </c>
      <c r="I26" s="32">
        <v>0.035573</v>
      </c>
      <c r="J26" s="24"/>
      <c r="K26" s="32">
        <v>22.78275</v>
      </c>
      <c r="L26" s="32">
        <v>43.19127</v>
      </c>
      <c r="M26" s="32">
        <v>1.895788</v>
      </c>
      <c r="N26" s="24"/>
      <c r="O26" s="32">
        <v>1330.59</v>
      </c>
      <c r="P26" s="32">
        <v>1331.84</v>
      </c>
      <c r="Q26" s="32">
        <v>1.000939</v>
      </c>
    </row>
    <row r="27">
      <c r="C27" s="10">
        <v>7.0</v>
      </c>
      <c r="D27" s="30">
        <v>1.0</v>
      </c>
      <c r="E27" s="25"/>
      <c r="F27" s="31">
        <v>49.67</v>
      </c>
      <c r="G27" s="31">
        <v>87.33</v>
      </c>
      <c r="H27" s="31">
        <v>37.67</v>
      </c>
      <c r="I27" s="32">
        <v>0.758389</v>
      </c>
      <c r="J27" s="24"/>
      <c r="K27" s="32">
        <v>130.6602</v>
      </c>
      <c r="L27" s="32">
        <v>205.6538</v>
      </c>
      <c r="M27" s="32">
        <v>1.573959</v>
      </c>
      <c r="N27" s="24"/>
      <c r="O27" s="32">
        <v>1330.6</v>
      </c>
      <c r="P27" s="32">
        <v>1330.59</v>
      </c>
      <c r="Q27" s="32">
        <v>0.999992</v>
      </c>
    </row>
    <row r="28">
      <c r="C28" s="5" t="s">
        <v>18</v>
      </c>
    </row>
    <row r="29">
      <c r="C29" s="14" t="s">
        <v>19</v>
      </c>
      <c r="D29" s="31">
        <v>1.0985915492957747</v>
      </c>
      <c r="E29" s="25"/>
      <c r="F29" s="31">
        <v>46.97</v>
      </c>
      <c r="G29" s="31">
        <v>83.56</v>
      </c>
      <c r="H29" s="31">
        <v>36.6</v>
      </c>
      <c r="I29" s="32">
        <v>0.6114313650793651</v>
      </c>
      <c r="J29" s="24"/>
      <c r="K29" s="32">
        <v>28.051865661971835</v>
      </c>
      <c r="L29" s="32">
        <v>67.60144778873236</v>
      </c>
      <c r="M29" s="32">
        <v>2.933844140845071</v>
      </c>
      <c r="N29" s="24"/>
      <c r="O29" s="32">
        <v>1336.8544929577472</v>
      </c>
      <c r="P29" s="32">
        <v>1336.1229436619728</v>
      </c>
      <c r="Q29" s="32">
        <v>0.9994329154929578</v>
      </c>
    </row>
    <row r="30">
      <c r="C30" s="14" t="s">
        <v>20</v>
      </c>
      <c r="D30" s="30">
        <v>3.0</v>
      </c>
      <c r="E30" s="25"/>
      <c r="F30" s="31">
        <v>87.33</v>
      </c>
      <c r="G30" s="31">
        <v>89.33</v>
      </c>
      <c r="H30" s="31">
        <v>88.33</v>
      </c>
      <c r="I30" s="32">
        <v>0.864286</v>
      </c>
      <c r="J30" s="24"/>
      <c r="K30" s="32">
        <v>130.6602</v>
      </c>
      <c r="L30" s="32">
        <v>310.4356</v>
      </c>
      <c r="M30" s="32">
        <v>16.34776</v>
      </c>
      <c r="N30" s="24"/>
      <c r="O30" s="32">
        <v>1366.004</v>
      </c>
      <c r="P30" s="32">
        <v>1366.004</v>
      </c>
      <c r="Q30" s="32">
        <v>1.003715</v>
      </c>
    </row>
    <row r="31">
      <c r="C31" s="14" t="s">
        <v>21</v>
      </c>
      <c r="D31" s="30">
        <v>1.0</v>
      </c>
      <c r="E31" s="25"/>
      <c r="F31" s="31">
        <v>0.0</v>
      </c>
      <c r="G31" s="31">
        <v>60.0</v>
      </c>
      <c r="H31" s="31">
        <v>-1.0</v>
      </c>
      <c r="I31" s="32">
        <v>-0.01145</v>
      </c>
      <c r="J31" s="24"/>
      <c r="K31" s="32">
        <v>3.49745</v>
      </c>
      <c r="L31" s="32">
        <v>9.664973</v>
      </c>
      <c r="M31" s="32">
        <v>1.219972</v>
      </c>
      <c r="N31" s="24"/>
      <c r="O31" s="32">
        <v>1281.216</v>
      </c>
      <c r="P31" s="32">
        <v>1258.488</v>
      </c>
      <c r="Q31" s="32">
        <v>0.98226</v>
      </c>
    </row>
    <row r="32">
      <c r="B32" s="10" t="s">
        <v>25</v>
      </c>
      <c r="C32" s="10">
        <v>1.0</v>
      </c>
      <c r="D32" s="34">
        <v>2.0</v>
      </c>
      <c r="E32" s="25"/>
      <c r="F32" s="31">
        <v>50.33</v>
      </c>
      <c r="G32" s="31">
        <v>57.67</v>
      </c>
      <c r="H32" s="31">
        <v>7.33</v>
      </c>
      <c r="I32" s="31">
        <v>0.145695344632479</v>
      </c>
      <c r="J32" s="25"/>
      <c r="K32" s="31">
        <v>8.83032989501953</v>
      </c>
      <c r="L32" s="31">
        <v>77.5857348442077</v>
      </c>
      <c r="M32" s="31">
        <v>8.78627817608122</v>
      </c>
      <c r="N32" s="25"/>
      <c r="O32" s="31">
        <v>1357.63671875</v>
      </c>
      <c r="P32" s="31">
        <v>1357.63671875</v>
      </c>
      <c r="Q32" s="31">
        <v>1.0</v>
      </c>
    </row>
    <row r="33">
      <c r="A33" s="10" t="s">
        <v>26</v>
      </c>
      <c r="B33" s="10" t="s">
        <v>27</v>
      </c>
      <c r="C33" s="10">
        <v>1.0</v>
      </c>
      <c r="D33" s="34">
        <v>1.0</v>
      </c>
      <c r="E33" s="25"/>
      <c r="F33" s="31">
        <v>10.0</v>
      </c>
      <c r="G33" s="31">
        <v>68.02</v>
      </c>
      <c r="H33" s="31">
        <v>58.02</v>
      </c>
      <c r="I33" s="32">
        <v>5.80199970600009</v>
      </c>
      <c r="J33" s="24"/>
      <c r="K33" s="32">
        <v>244.449898719787</v>
      </c>
      <c r="L33" s="32">
        <v>317.22017455101</v>
      </c>
      <c r="M33" s="32">
        <v>1.29768994060676</v>
      </c>
      <c r="N33" s="24"/>
      <c r="O33" s="32">
        <v>3619.88375</v>
      </c>
      <c r="P33" s="32">
        <v>2910.359375</v>
      </c>
      <c r="Q33" s="32">
        <v>0.803992496996623</v>
      </c>
    </row>
    <row r="34">
      <c r="C34" s="10">
        <v>2.0</v>
      </c>
      <c r="D34" s="34">
        <v>1.0</v>
      </c>
      <c r="E34" s="25"/>
      <c r="F34" s="31">
        <v>10.0</v>
      </c>
      <c r="G34" s="31">
        <v>68.25</v>
      </c>
      <c r="H34" s="31">
        <v>58.25</v>
      </c>
      <c r="I34" s="32">
        <v>5.82499994598329</v>
      </c>
      <c r="J34" s="24"/>
      <c r="K34" s="32">
        <v>255.691905498504</v>
      </c>
      <c r="L34" s="32">
        <v>334.654099464416</v>
      </c>
      <c r="M34" s="32">
        <v>1.30881773051033</v>
      </c>
      <c r="N34" s="24"/>
      <c r="O34" s="32">
        <v>2861.67182617187</v>
      </c>
      <c r="P34" s="32">
        <v>3036.06640625</v>
      </c>
      <c r="Q34" s="32">
        <v>1.06094150226562</v>
      </c>
    </row>
    <row r="35">
      <c r="C35" s="10">
        <v>3.0</v>
      </c>
      <c r="D35" s="34">
        <v>1.0</v>
      </c>
      <c r="E35" s="25"/>
      <c r="F35" s="31">
        <v>10.0</v>
      </c>
      <c r="G35" s="31">
        <v>67.43</v>
      </c>
      <c r="H35" s="31">
        <v>57.43</v>
      </c>
      <c r="I35" s="32">
        <v>5.74300004924833</v>
      </c>
      <c r="J35" s="24"/>
      <c r="K35" s="32">
        <v>165.020131349563</v>
      </c>
      <c r="L35" s="32">
        <v>225.807639837265</v>
      </c>
      <c r="M35" s="32">
        <v>1.36836419890452</v>
      </c>
      <c r="N35" s="24"/>
      <c r="O35" s="32">
        <v>3029.032734375</v>
      </c>
      <c r="P35" s="32">
        <v>3031.71484375</v>
      </c>
      <c r="Q35" s="32">
        <v>1.00088546727955</v>
      </c>
    </row>
    <row r="36">
      <c r="C36" s="10">
        <v>4.0</v>
      </c>
      <c r="D36" s="34">
        <v>1.0</v>
      </c>
      <c r="E36" s="25"/>
      <c r="F36" s="31">
        <v>10.0</v>
      </c>
      <c r="G36" s="31">
        <v>68.5</v>
      </c>
      <c r="H36" s="31">
        <v>58.5</v>
      </c>
      <c r="I36" s="32">
        <v>5.8499999217689</v>
      </c>
      <c r="J36" s="24"/>
      <c r="K36" s="32">
        <v>186.377665042877</v>
      </c>
      <c r="L36" s="32">
        <v>258.785252571105</v>
      </c>
      <c r="M36" s="32">
        <v>1.38849927383504</v>
      </c>
      <c r="N36" s="24"/>
      <c r="O36" s="32">
        <v>3033.2642578125</v>
      </c>
      <c r="P36" s="32">
        <v>2861.9296875</v>
      </c>
      <c r="Q36" s="32">
        <v>0.943514789431481</v>
      </c>
    </row>
    <row r="37">
      <c r="C37" s="10">
        <v>5.0</v>
      </c>
      <c r="D37" s="34">
        <v>1.0</v>
      </c>
      <c r="E37" s="25"/>
      <c r="F37" s="31">
        <v>20.35</v>
      </c>
      <c r="G37" s="31">
        <v>66.25</v>
      </c>
      <c r="H37" s="31">
        <v>45.9</v>
      </c>
      <c r="I37" s="32">
        <v>2.25552833073167</v>
      </c>
      <c r="J37" s="24"/>
      <c r="K37" s="32">
        <v>156.962927341461</v>
      </c>
      <c r="L37" s="32">
        <v>280.364028215408</v>
      </c>
      <c r="M37" s="32">
        <v>1.78617991499035</v>
      </c>
      <c r="N37" s="24"/>
      <c r="O37" s="32">
        <v>4196.811640625</v>
      </c>
      <c r="P37" s="32">
        <v>3431.48776041666</v>
      </c>
      <c r="Q37" s="32">
        <v>0.817641594204509</v>
      </c>
    </row>
    <row r="38">
      <c r="C38" s="10">
        <v>6.0</v>
      </c>
      <c r="D38" s="34">
        <v>1.0</v>
      </c>
      <c r="E38" s="25"/>
      <c r="F38" s="31">
        <v>8.08</v>
      </c>
      <c r="G38" s="31">
        <v>69.57</v>
      </c>
      <c r="H38" s="31">
        <v>61.49</v>
      </c>
      <c r="I38" s="32">
        <v>7.61014872392204</v>
      </c>
      <c r="J38" s="24"/>
      <c r="K38" s="32">
        <v>410.696727275848</v>
      </c>
      <c r="L38" s="32">
        <v>495.300521373748</v>
      </c>
      <c r="M38" s="32">
        <v>1.20600065322915</v>
      </c>
      <c r="N38" s="24"/>
      <c r="O38" s="32">
        <v>3677.52260044642</v>
      </c>
      <c r="P38" s="32">
        <v>3796.74906994047</v>
      </c>
      <c r="Q38" s="32">
        <v>1.03242032271387</v>
      </c>
    </row>
    <row r="39">
      <c r="C39" s="10">
        <v>7.0</v>
      </c>
      <c r="D39" s="34">
        <v>2.0</v>
      </c>
      <c r="E39" s="25"/>
      <c r="F39" s="31">
        <v>10.0</v>
      </c>
      <c r="G39" s="31">
        <v>71.73</v>
      </c>
      <c r="H39" s="31">
        <v>61.73</v>
      </c>
      <c r="I39" s="32">
        <v>6.17299987117946</v>
      </c>
      <c r="J39" s="24"/>
      <c r="K39" s="32">
        <v>73.4836518764495</v>
      </c>
      <c r="L39" s="32">
        <v>1180.52652263641</v>
      </c>
      <c r="M39" s="32">
        <v>16.0651586099894</v>
      </c>
      <c r="N39" s="24"/>
      <c r="O39" s="32">
        <v>4477.2890625</v>
      </c>
      <c r="P39" s="32">
        <v>3774.15625</v>
      </c>
      <c r="Q39" s="32">
        <v>0.842955680840631</v>
      </c>
    </row>
    <row r="40">
      <c r="C40" s="5" t="s">
        <v>18</v>
      </c>
    </row>
    <row r="41">
      <c r="C41" s="14" t="s">
        <v>19</v>
      </c>
      <c r="D41" s="31">
        <v>1.0222222222222221</v>
      </c>
      <c r="E41" s="25"/>
      <c r="F41" s="31">
        <v>13.11</v>
      </c>
      <c r="G41" s="31">
        <v>66.8</v>
      </c>
      <c r="H41" s="31">
        <v>53.69</v>
      </c>
      <c r="I41" s="32">
        <v>5.174754394128081</v>
      </c>
      <c r="J41" s="24"/>
      <c r="K41" s="32">
        <v>248.95811469289958</v>
      </c>
      <c r="L41" s="32">
        <v>522.2196452152535</v>
      </c>
      <c r="M41" s="32">
        <v>2.0811277384452933</v>
      </c>
      <c r="N41" s="24"/>
      <c r="O41" s="32">
        <v>3679.2258894184747</v>
      </c>
      <c r="P41" s="32">
        <v>3513.315831783232</v>
      </c>
      <c r="Q41" s="32">
        <v>0.9624041935539243</v>
      </c>
    </row>
    <row r="42">
      <c r="C42" s="14" t="s">
        <v>20</v>
      </c>
      <c r="D42" s="30">
        <v>2.0</v>
      </c>
      <c r="E42" s="25"/>
      <c r="F42" s="31">
        <v>57.72</v>
      </c>
      <c r="G42" s="31">
        <v>71.73</v>
      </c>
      <c r="H42" s="31">
        <v>61.73</v>
      </c>
      <c r="I42" s="32">
        <v>7.75849124894133</v>
      </c>
      <c r="J42" s="24"/>
      <c r="K42" s="32">
        <v>710.739030838012</v>
      </c>
      <c r="L42" s="32">
        <v>2484.26163291931</v>
      </c>
      <c r="M42" s="32">
        <v>16.0651586099894</v>
      </c>
      <c r="N42" s="24"/>
      <c r="O42" s="32">
        <v>4479.484375</v>
      </c>
      <c r="P42" s="32">
        <v>5034.640625</v>
      </c>
      <c r="Q42" s="32">
        <v>1.34469713567912</v>
      </c>
    </row>
    <row r="43">
      <c r="C43" s="14" t="s">
        <v>21</v>
      </c>
      <c r="D43" s="30">
        <v>1.0</v>
      </c>
      <c r="E43" s="25"/>
      <c r="F43" s="31">
        <v>7.78</v>
      </c>
      <c r="G43" s="31">
        <v>44.32</v>
      </c>
      <c r="H43" s="31">
        <v>11.74</v>
      </c>
      <c r="I43" s="32">
        <v>0.20339568861798</v>
      </c>
      <c r="J43" s="24"/>
      <c r="K43" s="32">
        <v>56.6919741630554</v>
      </c>
      <c r="L43" s="32">
        <v>85.2997992038726</v>
      </c>
      <c r="M43" s="32">
        <v>1.05183702574653</v>
      </c>
      <c r="N43" s="24"/>
      <c r="O43" s="32">
        <v>2861.67182617187</v>
      </c>
      <c r="P43" s="32">
        <v>2801.03168402777</v>
      </c>
      <c r="Q43" s="32">
        <v>0.785037744878102</v>
      </c>
    </row>
    <row r="44">
      <c r="B44" s="10" t="s">
        <v>25</v>
      </c>
      <c r="C44" s="10">
        <v>1.0</v>
      </c>
      <c r="D44" s="34">
        <v>1.0</v>
      </c>
      <c r="E44" s="25"/>
      <c r="F44" s="31">
        <v>10.0</v>
      </c>
      <c r="G44" s="31">
        <v>10.0</v>
      </c>
      <c r="H44" s="31">
        <v>0.0</v>
      </c>
      <c r="I44" s="31">
        <v>0.0</v>
      </c>
      <c r="J44" s="25"/>
      <c r="K44" s="31">
        <v>382.790894985199</v>
      </c>
      <c r="L44" s="31">
        <v>492.598185300827</v>
      </c>
      <c r="M44" s="31">
        <v>1.28685972355709</v>
      </c>
      <c r="N44" s="25"/>
      <c r="O44" s="31">
        <v>3777.125</v>
      </c>
      <c r="P44" s="31">
        <v>3777.125</v>
      </c>
      <c r="Q44" s="31">
        <v>1.0</v>
      </c>
    </row>
    <row r="45">
      <c r="A45" s="10" t="s">
        <v>28</v>
      </c>
      <c r="B45" s="10" t="s">
        <v>29</v>
      </c>
      <c r="C45" s="10">
        <v>1.0</v>
      </c>
      <c r="D45" s="34">
        <v>2.0</v>
      </c>
      <c r="E45" s="25"/>
      <c r="F45" s="31">
        <v>10.32</v>
      </c>
      <c r="G45" s="31">
        <v>97.45</v>
      </c>
      <c r="H45" s="31">
        <v>87.13</v>
      </c>
      <c r="I45" s="31">
        <v>8.44282914129895</v>
      </c>
      <c r="J45" s="25"/>
      <c r="K45" s="31">
        <v>71.1585552692413</v>
      </c>
      <c r="L45" s="31">
        <v>289.849740028381</v>
      </c>
      <c r="M45" s="31">
        <v>4.0732943344856</v>
      </c>
      <c r="N45" s="25"/>
      <c r="O45" s="31">
        <v>3332.39453125</v>
      </c>
      <c r="P45" s="31">
        <v>3152.94921875</v>
      </c>
      <c r="Q45" s="31">
        <v>0.946151240251649</v>
      </c>
    </row>
    <row r="46">
      <c r="C46" s="10">
        <v>2.0</v>
      </c>
      <c r="D46" s="34">
        <v>1.0</v>
      </c>
      <c r="E46" s="25"/>
      <c r="F46" s="31">
        <v>16.14</v>
      </c>
      <c r="G46" s="31">
        <v>99.11</v>
      </c>
      <c r="H46" s="31">
        <v>82.97</v>
      </c>
      <c r="I46" s="31">
        <v>5.14064424531298</v>
      </c>
      <c r="J46" s="25"/>
      <c r="K46" s="31">
        <v>65.3972995281219</v>
      </c>
      <c r="L46" s="31">
        <v>123.884415388107</v>
      </c>
      <c r="M46" s="31">
        <v>1.89433533619893</v>
      </c>
      <c r="N46" s="25"/>
      <c r="O46" s="31">
        <v>3347.9140625</v>
      </c>
      <c r="P46" s="31">
        <v>3138.6875</v>
      </c>
      <c r="Q46" s="31">
        <v>0.937505396317203</v>
      </c>
    </row>
    <row r="47">
      <c r="C47" s="10">
        <v>3.0</v>
      </c>
      <c r="D47" s="34">
        <v>1.0</v>
      </c>
      <c r="E47" s="25"/>
      <c r="F47" s="31">
        <v>9.52</v>
      </c>
      <c r="G47" s="31">
        <v>99.21</v>
      </c>
      <c r="H47" s="31">
        <v>89.69</v>
      </c>
      <c r="I47" s="31">
        <v>9.42121825129242</v>
      </c>
      <c r="J47" s="25"/>
      <c r="K47" s="31">
        <v>107.765627622604</v>
      </c>
      <c r="L47" s="31">
        <v>163.175374746322</v>
      </c>
      <c r="M47" s="31">
        <v>1.51416901980809</v>
      </c>
      <c r="N47" s="25"/>
      <c r="O47" s="31">
        <v>3351.6796875</v>
      </c>
      <c r="P47" s="31">
        <v>3142.328125</v>
      </c>
      <c r="Q47" s="31">
        <v>0.937538314511147</v>
      </c>
    </row>
    <row r="48">
      <c r="C48" s="10">
        <v>4.0</v>
      </c>
      <c r="D48" s="34">
        <v>1.0</v>
      </c>
      <c r="E48" s="25"/>
      <c r="F48" s="31">
        <v>22.05</v>
      </c>
      <c r="G48" s="31">
        <v>99.26</v>
      </c>
      <c r="H48" s="31">
        <v>77.21</v>
      </c>
      <c r="I48" s="31">
        <v>3.50158726082538</v>
      </c>
      <c r="J48" s="25"/>
      <c r="K48" s="31">
        <v>152.950920581817</v>
      </c>
      <c r="L48" s="31">
        <v>220.482240200042</v>
      </c>
      <c r="M48" s="31">
        <v>1.44152280588661</v>
      </c>
      <c r="N48" s="25"/>
      <c r="O48" s="31">
        <v>3351.4296875</v>
      </c>
      <c r="P48" s="31">
        <v>3142.078125</v>
      </c>
      <c r="Q48" s="31">
        <v>0.937533655179809</v>
      </c>
    </row>
    <row r="49">
      <c r="C49" s="10">
        <v>5.0</v>
      </c>
      <c r="D49" s="34">
        <v>1.0</v>
      </c>
      <c r="E49" s="25"/>
      <c r="F49" s="31">
        <v>10.32</v>
      </c>
      <c r="G49" s="31">
        <v>99.29</v>
      </c>
      <c r="H49" s="31">
        <v>88.97</v>
      </c>
      <c r="I49" s="31">
        <v>8.62112383918586</v>
      </c>
      <c r="J49" s="25"/>
      <c r="K49" s="31">
        <v>105.309621095657</v>
      </c>
      <c r="L49" s="31">
        <v>156.251985788345</v>
      </c>
      <c r="M49" s="31">
        <v>1.4837389420138</v>
      </c>
      <c r="N49" s="25"/>
      <c r="O49" s="31">
        <v>3173.234375</v>
      </c>
      <c r="P49" s="31">
        <v>3173.234375</v>
      </c>
      <c r="Q49" s="31">
        <v>1.0</v>
      </c>
    </row>
    <row r="50">
      <c r="C50" s="10">
        <v>6.0</v>
      </c>
      <c r="D50" s="34">
        <v>2.0</v>
      </c>
      <c r="E50" s="25"/>
      <c r="F50" s="31">
        <v>10.32</v>
      </c>
      <c r="G50" s="31">
        <v>97.49</v>
      </c>
      <c r="H50" s="31">
        <v>87.17</v>
      </c>
      <c r="I50" s="31">
        <v>8.44670517577088</v>
      </c>
      <c r="J50" s="25"/>
      <c r="K50" s="31">
        <v>120.459169864654</v>
      </c>
      <c r="L50" s="31">
        <v>721.077769041061</v>
      </c>
      <c r="M50" s="31">
        <v>5.98607619371152</v>
      </c>
      <c r="N50" s="25"/>
      <c r="O50" s="31">
        <v>3323.80078125</v>
      </c>
      <c r="P50" s="31">
        <v>3144.35546875</v>
      </c>
      <c r="Q50" s="31">
        <v>0.946012013261361</v>
      </c>
    </row>
    <row r="51">
      <c r="C51" s="10">
        <v>7.0</v>
      </c>
      <c r="D51" s="34">
        <v>1.0</v>
      </c>
      <c r="E51" s="25"/>
      <c r="F51" s="31">
        <v>11.35</v>
      </c>
      <c r="G51" s="31">
        <v>99.19</v>
      </c>
      <c r="H51" s="31">
        <v>87.84</v>
      </c>
      <c r="I51" s="31">
        <v>7.73920735799652</v>
      </c>
      <c r="J51" s="25"/>
      <c r="K51" s="31">
        <v>120.534449577331</v>
      </c>
      <c r="L51" s="31">
        <v>210.882352352142</v>
      </c>
      <c r="M51" s="31">
        <v>1.74956083585752</v>
      </c>
      <c r="N51" s="25"/>
      <c r="O51" s="31">
        <v>3141.60546875</v>
      </c>
      <c r="P51" s="31">
        <v>3144.10546875</v>
      </c>
      <c r="Q51" s="31">
        <v>1.00079577146935</v>
      </c>
    </row>
    <row r="52">
      <c r="C52" s="5" t="s">
        <v>18</v>
      </c>
    </row>
    <row r="53">
      <c r="C53" s="14" t="s">
        <v>19</v>
      </c>
      <c r="D53" s="31">
        <v>1.131578947368421</v>
      </c>
      <c r="E53" s="25"/>
      <c r="F53" s="31">
        <v>16.22</v>
      </c>
      <c r="G53" s="31">
        <v>98.88</v>
      </c>
      <c r="H53" s="31">
        <v>82.66</v>
      </c>
      <c r="I53" s="32">
        <v>7.129919166368935</v>
      </c>
      <c r="J53" s="24"/>
      <c r="K53" s="32">
        <v>220.73862769101748</v>
      </c>
      <c r="L53" s="32">
        <v>493.1358532842832</v>
      </c>
      <c r="M53" s="32">
        <v>2.1641967425827286</v>
      </c>
      <c r="N53" s="24"/>
      <c r="O53" s="32">
        <v>3085.0899787065314</v>
      </c>
      <c r="P53" s="32">
        <v>3026.662033175385</v>
      </c>
      <c r="Q53" s="32">
        <v>0.9825801010637006</v>
      </c>
    </row>
    <row r="54">
      <c r="C54" s="14" t="s">
        <v>20</v>
      </c>
      <c r="D54" s="30">
        <v>2.0</v>
      </c>
      <c r="E54" s="25"/>
      <c r="F54" s="31">
        <v>88.44</v>
      </c>
      <c r="G54" s="31">
        <v>99.29</v>
      </c>
      <c r="H54" s="31">
        <v>89.84</v>
      </c>
      <c r="I54" s="32">
        <v>9.62915321955319</v>
      </c>
      <c r="J54" s="24"/>
      <c r="K54" s="32">
        <v>960.412843227386</v>
      </c>
      <c r="L54" s="32">
        <v>2540.019708395</v>
      </c>
      <c r="M54" s="32">
        <v>6.27743087502639</v>
      </c>
      <c r="N54" s="24"/>
      <c r="O54" s="32">
        <v>3475.25390625</v>
      </c>
      <c r="P54" s="32">
        <v>3434.26171875</v>
      </c>
      <c r="Q54" s="32">
        <v>1.06754226516694</v>
      </c>
    </row>
    <row r="55">
      <c r="C55" s="14" t="s">
        <v>21</v>
      </c>
      <c r="D55" s="30">
        <v>1.0</v>
      </c>
      <c r="E55" s="25"/>
      <c r="F55" s="31">
        <v>9.33</v>
      </c>
      <c r="G55" s="31">
        <v>97.26</v>
      </c>
      <c r="H55" s="31">
        <v>10.68</v>
      </c>
      <c r="I55" s="32">
        <v>0.120759790723269</v>
      </c>
      <c r="J55" s="24"/>
      <c r="K55" s="32">
        <v>65.3972995281219</v>
      </c>
      <c r="L55" s="32">
        <v>101.336141109466</v>
      </c>
      <c r="M55" s="32">
        <v>1.10252385149335</v>
      </c>
      <c r="N55" s="24"/>
      <c r="O55" s="32">
        <v>2341.55234375</v>
      </c>
      <c r="P55" s="32">
        <v>2317.34505208333</v>
      </c>
      <c r="Q55" s="32">
        <v>0.937505396317203</v>
      </c>
    </row>
    <row r="56">
      <c r="B56" s="10" t="s">
        <v>30</v>
      </c>
      <c r="C56" s="10">
        <v>1.0</v>
      </c>
      <c r="D56" s="34">
        <v>3.0</v>
      </c>
      <c r="E56" s="25"/>
      <c r="F56" s="31">
        <v>11.35</v>
      </c>
      <c r="G56" s="31">
        <v>11.35</v>
      </c>
      <c r="H56" s="31">
        <v>0.0</v>
      </c>
      <c r="I56" s="31">
        <v>0.0</v>
      </c>
      <c r="J56" s="25"/>
      <c r="K56" s="31">
        <v>453.219223976135</v>
      </c>
      <c r="L56" s="31">
        <v>2312.01540994644</v>
      </c>
      <c r="M56" s="31">
        <v>5.1013180545673</v>
      </c>
      <c r="N56" s="25"/>
      <c r="O56" s="31">
        <v>3262.26171875</v>
      </c>
      <c r="P56" s="31">
        <v>3259.51171875</v>
      </c>
      <c r="Q56" s="31">
        <v>0.99915702655486</v>
      </c>
    </row>
    <row r="57">
      <c r="C57" s="10">
        <v>2.0</v>
      </c>
      <c r="D57" s="34">
        <v>2.0</v>
      </c>
      <c r="E57" s="25"/>
      <c r="F57" s="31">
        <v>9.58</v>
      </c>
      <c r="G57" s="31">
        <v>10.28</v>
      </c>
      <c r="H57" s="31">
        <v>0.7</v>
      </c>
      <c r="I57" s="31">
        <v>0.0730688880078158</v>
      </c>
      <c r="J57" s="25"/>
      <c r="K57" s="31">
        <v>180.626222133636</v>
      </c>
      <c r="L57" s="31">
        <v>533.923143148422</v>
      </c>
      <c r="M57" s="31">
        <v>2.95595587861766</v>
      </c>
      <c r="N57" s="25"/>
      <c r="O57" s="31">
        <v>3148.822265625</v>
      </c>
      <c r="P57" s="31">
        <v>3170.4765625</v>
      </c>
      <c r="Q57" s="31">
        <v>1.00687695114182</v>
      </c>
    </row>
    <row r="58">
      <c r="C58" s="10">
        <v>3.0</v>
      </c>
      <c r="D58" s="34">
        <v>2.0</v>
      </c>
      <c r="E58" s="25"/>
      <c r="F58" s="31">
        <v>10.1</v>
      </c>
      <c r="G58" s="31">
        <v>11.35</v>
      </c>
      <c r="H58" s="31">
        <v>1.25</v>
      </c>
      <c r="I58" s="31">
        <v>0.123762327667523</v>
      </c>
      <c r="J58" s="25"/>
      <c r="K58" s="31">
        <v>775.197692394256</v>
      </c>
      <c r="L58" s="31">
        <v>1207.25553774833</v>
      </c>
      <c r="M58" s="31">
        <v>1.55735182082345</v>
      </c>
      <c r="N58" s="25"/>
      <c r="O58" s="31">
        <v>3123.20803571428</v>
      </c>
      <c r="P58" s="31">
        <v>3075.40625</v>
      </c>
      <c r="Q58" s="31">
        <v>0.984694652047617</v>
      </c>
    </row>
    <row r="59">
      <c r="C59" s="5" t="s">
        <v>18</v>
      </c>
    </row>
    <row r="60">
      <c r="C60" s="14" t="s">
        <v>19</v>
      </c>
      <c r="D60" s="31">
        <v>2.25</v>
      </c>
      <c r="E60" s="25"/>
      <c r="F60" s="31">
        <v>10.34</v>
      </c>
      <c r="G60" s="31">
        <v>11.08</v>
      </c>
      <c r="H60" s="31">
        <v>0.74</v>
      </c>
      <c r="I60" s="32">
        <v>0.07415934265860367</v>
      </c>
      <c r="J60" s="24"/>
      <c r="K60" s="32">
        <v>495.0942417979235</v>
      </c>
      <c r="L60" s="32">
        <v>1184.72655791044</v>
      </c>
      <c r="M60" s="32">
        <v>2.7037052481330774</v>
      </c>
      <c r="N60" s="24"/>
      <c r="O60" s="32">
        <v>3204.37866908482</v>
      </c>
      <c r="P60" s="32">
        <v>3189.802734375</v>
      </c>
      <c r="Q60" s="32">
        <v>0.9954430273892569</v>
      </c>
    </row>
    <row r="61">
      <c r="C61" s="14" t="s">
        <v>20</v>
      </c>
      <c r="D61" s="30">
        <v>3.0</v>
      </c>
      <c r="E61" s="25"/>
      <c r="F61" s="31">
        <v>11.35</v>
      </c>
      <c r="G61" s="31">
        <v>11.35</v>
      </c>
      <c r="H61" s="31">
        <v>1.25</v>
      </c>
      <c r="I61" s="32">
        <v>0.123762327667523</v>
      </c>
      <c r="J61" s="24"/>
      <c r="K61" s="32">
        <v>775.197692394256</v>
      </c>
      <c r="L61" s="32">
        <v>2312.01540994644</v>
      </c>
      <c r="M61" s="32">
        <v>5.1013180545673</v>
      </c>
      <c r="N61" s="24"/>
      <c r="O61" s="32">
        <v>3283.22265625</v>
      </c>
      <c r="P61" s="32">
        <v>3259.51171875</v>
      </c>
      <c r="Q61" s="32">
        <v>1.00687695114182</v>
      </c>
    </row>
    <row r="62">
      <c r="C62" s="14" t="s">
        <v>21</v>
      </c>
      <c r="D62" s="30">
        <v>2.0</v>
      </c>
      <c r="E62" s="25"/>
      <c r="F62" s="31">
        <v>9.58</v>
      </c>
      <c r="G62" s="31">
        <v>10.28</v>
      </c>
      <c r="H62" s="31">
        <v>0.0</v>
      </c>
      <c r="I62" s="32">
        <v>0.0</v>
      </c>
      <c r="J62" s="24"/>
      <c r="K62" s="32">
        <v>180.626222133636</v>
      </c>
      <c r="L62" s="32">
        <v>533.923143148422</v>
      </c>
      <c r="M62" s="32">
        <v>1.2001952385239</v>
      </c>
      <c r="N62" s="24"/>
      <c r="O62" s="32">
        <v>3123.20803571428</v>
      </c>
      <c r="P62" s="32">
        <v>3075.40625</v>
      </c>
      <c r="Q62" s="32">
        <v>0.984694652047617</v>
      </c>
    </row>
    <row r="63">
      <c r="A63" s="10" t="s">
        <v>31</v>
      </c>
      <c r="B63" s="10" t="s">
        <v>32</v>
      </c>
      <c r="C63" s="10">
        <v>1.0</v>
      </c>
      <c r="D63" s="30">
        <v>1.0</v>
      </c>
      <c r="E63" s="25"/>
      <c r="F63" s="31">
        <v>4.19</v>
      </c>
      <c r="G63" s="31">
        <v>66.74</v>
      </c>
      <c r="H63" s="31">
        <v>62.56</v>
      </c>
      <c r="I63" s="32">
        <v>14.9468086517296</v>
      </c>
      <c r="J63" s="24"/>
      <c r="K63" s="32">
        <v>645.005966901779</v>
      </c>
      <c r="L63" s="32">
        <v>1023.98378872871</v>
      </c>
      <c r="M63" s="32">
        <v>1.58755707896365</v>
      </c>
      <c r="N63" s="24"/>
      <c r="O63" s="32">
        <v>2247.8984375</v>
      </c>
      <c r="P63" s="32">
        <v>2361.28203125</v>
      </c>
      <c r="Q63" s="32">
        <v>1.05043982052681</v>
      </c>
    </row>
    <row r="64">
      <c r="C64" s="10">
        <v>2.0</v>
      </c>
      <c r="D64" s="30">
        <v>1.0</v>
      </c>
      <c r="E64" s="25"/>
      <c r="F64" s="31">
        <v>10.02</v>
      </c>
      <c r="G64" s="31">
        <v>62.64</v>
      </c>
      <c r="H64" s="31">
        <v>52.63</v>
      </c>
      <c r="I64" s="32">
        <v>5.2533334880299</v>
      </c>
      <c r="J64" s="24"/>
      <c r="K64" s="32">
        <v>1285.10220217704</v>
      </c>
      <c r="L64" s="32">
        <v>3535.60348701477</v>
      </c>
      <c r="M64" s="32">
        <v>2.75122358441626</v>
      </c>
      <c r="N64" s="24"/>
      <c r="O64" s="32">
        <v>2404.85546875</v>
      </c>
      <c r="P64" s="32">
        <v>2474.21137152777</v>
      </c>
      <c r="Q64" s="32">
        <v>1.02883994638306</v>
      </c>
    </row>
    <row r="65">
      <c r="C65" s="10">
        <v>3.0</v>
      </c>
      <c r="D65" s="30">
        <v>1.0</v>
      </c>
      <c r="E65" s="25"/>
      <c r="F65" s="31">
        <v>4.76</v>
      </c>
      <c r="G65" s="31">
        <v>59.44</v>
      </c>
      <c r="H65" s="31">
        <v>54.67</v>
      </c>
      <c r="I65" s="32">
        <v>11.4766357332606</v>
      </c>
      <c r="J65" s="24"/>
      <c r="K65" s="32">
        <v>730.410553455352</v>
      </c>
      <c r="L65" s="32">
        <v>908.979767560958</v>
      </c>
      <c r="M65" s="32">
        <v>1.24447786694873</v>
      </c>
      <c r="N65" s="24"/>
      <c r="O65" s="32">
        <v>1854.01171875</v>
      </c>
      <c r="P65" s="32">
        <v>1926.8796875</v>
      </c>
      <c r="Q65" s="32">
        <v>1.03930286309038</v>
      </c>
    </row>
    <row r="66">
      <c r="C66" s="10">
        <v>4.0</v>
      </c>
      <c r="D66" s="30">
        <v>1.0</v>
      </c>
      <c r="E66" s="25"/>
      <c r="F66" s="31">
        <v>2.32</v>
      </c>
      <c r="G66" s="31">
        <v>62.73</v>
      </c>
      <c r="H66" s="31">
        <v>60.42</v>
      </c>
      <c r="I66" s="32">
        <v>26.0961543087525</v>
      </c>
      <c r="J66" s="24"/>
      <c r="K66" s="32">
        <v>1273.03185820579</v>
      </c>
      <c r="L66" s="32">
        <v>1714.84432148933</v>
      </c>
      <c r="M66" s="32">
        <v>1.3470553077173</v>
      </c>
      <c r="N66" s="24"/>
      <c r="O66" s="32">
        <v>2532.6484375</v>
      </c>
      <c r="P66" s="32">
        <v>2576.09765625</v>
      </c>
      <c r="Q66" s="32">
        <v>1.01715564549215</v>
      </c>
    </row>
    <row r="67">
      <c r="C67" s="10">
        <v>5.0</v>
      </c>
      <c r="D67" s="30">
        <v>1.0</v>
      </c>
      <c r="E67" s="25"/>
      <c r="F67" s="31">
        <v>29.7</v>
      </c>
      <c r="G67" s="31">
        <v>57.44</v>
      </c>
      <c r="H67" s="31">
        <v>27.74</v>
      </c>
      <c r="I67" s="32">
        <v>0.934033000359266</v>
      </c>
      <c r="J67" s="24"/>
      <c r="K67" s="32">
        <v>1272.21655511856</v>
      </c>
      <c r="L67" s="32">
        <v>2656.26191020011</v>
      </c>
      <c r="M67" s="32">
        <v>2.08790075833636</v>
      </c>
      <c r="N67" s="24"/>
      <c r="O67" s="32">
        <v>2538.91796875</v>
      </c>
      <c r="P67" s="32">
        <v>2585.6171875</v>
      </c>
      <c r="Q67" s="32">
        <v>1.01839335469865</v>
      </c>
    </row>
    <row r="68">
      <c r="C68" s="10">
        <v>6.0</v>
      </c>
      <c r="D68" s="30">
        <v>1.0</v>
      </c>
      <c r="E68" s="25"/>
      <c r="F68" s="31">
        <v>0.53</v>
      </c>
      <c r="G68" s="31">
        <v>58.46</v>
      </c>
      <c r="H68" s="31">
        <v>57.93</v>
      </c>
      <c r="I68" s="32">
        <v>108.41666588226</v>
      </c>
      <c r="J68" s="24"/>
      <c r="K68" s="32">
        <v>2591.10767197608</v>
      </c>
      <c r="L68" s="32">
        <v>4363.18924856185</v>
      </c>
      <c r="M68" s="32">
        <v>1.6839088918425</v>
      </c>
      <c r="N68" s="24"/>
      <c r="O68" s="32">
        <v>1823.65638020833</v>
      </c>
      <c r="P68" s="32">
        <v>1758.23046875</v>
      </c>
      <c r="Q68" s="32">
        <v>0.964123772346378</v>
      </c>
    </row>
    <row r="69">
      <c r="C69" s="10">
        <v>7.0</v>
      </c>
      <c r="D69" s="30">
        <v>1.0</v>
      </c>
      <c r="E69" s="25"/>
      <c r="F69" s="31">
        <v>0.53</v>
      </c>
      <c r="G69" s="31">
        <v>60.69</v>
      </c>
      <c r="H69" s="31">
        <v>60.15</v>
      </c>
      <c r="I69" s="32">
        <v>112.583332374614</v>
      </c>
      <c r="J69" s="24"/>
      <c r="K69" s="32">
        <v>2164.50375247001</v>
      </c>
      <c r="L69" s="32">
        <v>3878.62985444068</v>
      </c>
      <c r="M69" s="32">
        <v>1.79192567812118</v>
      </c>
      <c r="N69" s="24"/>
      <c r="O69" s="32">
        <v>1856.1384375</v>
      </c>
      <c r="P69" s="32">
        <v>1850.34375</v>
      </c>
      <c r="Q69" s="32">
        <v>0.99687809519865</v>
      </c>
    </row>
    <row r="70">
      <c r="C70" s="5" t="s">
        <v>18</v>
      </c>
    </row>
    <row r="71">
      <c r="C71" s="14" t="s">
        <v>19</v>
      </c>
      <c r="D71" s="30">
        <v>1.0</v>
      </c>
      <c r="E71" s="25"/>
      <c r="F71" s="31">
        <v>20.5</v>
      </c>
      <c r="G71" s="31">
        <v>58.34</v>
      </c>
      <c r="H71" s="31">
        <v>37.84</v>
      </c>
      <c r="I71" s="32">
        <v>25.55612417384882</v>
      </c>
      <c r="J71" s="24"/>
      <c r="K71" s="32">
        <v>1250.2508256594297</v>
      </c>
      <c r="L71" s="32">
        <v>2641.3344937086054</v>
      </c>
      <c r="M71" s="32">
        <v>2.1160406952400947</v>
      </c>
      <c r="N71" s="24"/>
      <c r="O71" s="32">
        <v>2218.0233754340265</v>
      </c>
      <c r="P71" s="32">
        <v>2256.285166997353</v>
      </c>
      <c r="Q71" s="32">
        <v>1.0166775838011082</v>
      </c>
    </row>
    <row r="72">
      <c r="C72" s="14" t="s">
        <v>20</v>
      </c>
      <c r="D72" s="30">
        <v>1.0</v>
      </c>
      <c r="E72" s="25"/>
      <c r="F72" s="31">
        <v>59.75</v>
      </c>
      <c r="G72" s="31">
        <v>72.4</v>
      </c>
      <c r="H72" s="31">
        <v>62.56</v>
      </c>
      <c r="I72" s="32">
        <v>116.749998866968</v>
      </c>
      <c r="J72" s="24"/>
      <c r="K72" s="32">
        <v>2591.10767197608</v>
      </c>
      <c r="L72" s="32">
        <v>4778.25267076492</v>
      </c>
      <c r="M72" s="32">
        <v>3.73765987642351</v>
      </c>
      <c r="N72" s="24"/>
      <c r="O72" s="32">
        <v>2548.48046875</v>
      </c>
      <c r="P72" s="32">
        <v>2598.4296875</v>
      </c>
      <c r="Q72" s="32">
        <v>1.05043982052681</v>
      </c>
    </row>
    <row r="73">
      <c r="C73" s="14" t="s">
        <v>21</v>
      </c>
      <c r="D73" s="30">
        <v>1.0</v>
      </c>
      <c r="E73" s="25"/>
      <c r="F73" s="31">
        <v>0.53</v>
      </c>
      <c r="G73" s="31">
        <v>36.46</v>
      </c>
      <c r="H73" s="31">
        <v>0.45</v>
      </c>
      <c r="I73" s="32">
        <v>0.00783093754455412</v>
      </c>
      <c r="J73" s="24"/>
      <c r="K73" s="32">
        <v>645.005966901779</v>
      </c>
      <c r="L73" s="32">
        <v>903.356005907058</v>
      </c>
      <c r="M73" s="32">
        <v>1.00350693665555</v>
      </c>
      <c r="N73" s="24"/>
      <c r="O73" s="32">
        <v>1823.65638020833</v>
      </c>
      <c r="P73" s="32">
        <v>1758.23046875</v>
      </c>
      <c r="Q73" s="32">
        <v>0.964123772346378</v>
      </c>
    </row>
    <row r="74">
      <c r="B74" s="10" t="s">
        <v>25</v>
      </c>
      <c r="C74" s="10">
        <v>1.0</v>
      </c>
      <c r="D74" s="34">
        <v>1.0</v>
      </c>
      <c r="E74" s="25"/>
      <c r="F74" s="31">
        <v>36.02</v>
      </c>
      <c r="G74" s="31">
        <v>36.02</v>
      </c>
      <c r="H74" s="31">
        <v>0.0</v>
      </c>
      <c r="I74" s="31">
        <v>0.0</v>
      </c>
      <c r="J74" s="25"/>
      <c r="K74" s="31">
        <v>1483.99647307395</v>
      </c>
      <c r="L74" s="31">
        <v>1460.36961722373</v>
      </c>
      <c r="M74" s="31">
        <v>0.984078900267681</v>
      </c>
      <c r="N74" s="25"/>
      <c r="O74" s="31">
        <v>1881.609375</v>
      </c>
      <c r="P74" s="31">
        <v>1820.140625</v>
      </c>
      <c r="Q74" s="31">
        <v>0.967331821994137</v>
      </c>
    </row>
    <row r="75">
      <c r="A75" s="10" t="s">
        <v>33</v>
      </c>
      <c r="B75" s="10" t="s">
        <v>34</v>
      </c>
      <c r="C75" s="10">
        <v>1.0</v>
      </c>
      <c r="D75" s="34">
        <v>1.0</v>
      </c>
      <c r="E75" s="25"/>
      <c r="F75" s="31">
        <v>50.0</v>
      </c>
      <c r="G75" s="31">
        <v>86.84</v>
      </c>
      <c r="H75" s="31">
        <v>36.84</v>
      </c>
      <c r="I75" s="31">
        <v>0.736799955368042</v>
      </c>
      <c r="J75" s="25"/>
      <c r="K75" s="31">
        <v>3915.45218706131</v>
      </c>
      <c r="L75" s="31">
        <v>7798.37705063819</v>
      </c>
      <c r="M75" s="31">
        <v>1.99169257548542</v>
      </c>
      <c r="N75" s="25"/>
      <c r="O75" s="31">
        <v>2097.290625</v>
      </c>
      <c r="P75" s="31">
        <v>2064.87421875</v>
      </c>
      <c r="Q75" s="31">
        <v>0.984543674651671</v>
      </c>
    </row>
    <row r="76">
      <c r="C76" s="10">
        <v>2.0</v>
      </c>
      <c r="D76" s="34">
        <v>1.0</v>
      </c>
      <c r="E76" s="25"/>
      <c r="F76" s="31">
        <v>50.0</v>
      </c>
      <c r="G76" s="31">
        <v>86.5</v>
      </c>
      <c r="H76" s="31">
        <v>36.5</v>
      </c>
      <c r="I76" s="31">
        <v>0.730000019073486</v>
      </c>
      <c r="J76" s="25"/>
      <c r="K76" s="31">
        <v>5303.07287502288</v>
      </c>
      <c r="L76" s="31">
        <v>8326.77103519439</v>
      </c>
      <c r="M76" s="31">
        <v>1.5701785043183</v>
      </c>
      <c r="N76" s="25"/>
      <c r="O76" s="31">
        <v>2099.4013671875</v>
      </c>
      <c r="P76" s="31">
        <v>2096.46744791666</v>
      </c>
      <c r="Q76" s="31">
        <v>0.998602497208638</v>
      </c>
    </row>
    <row r="77">
      <c r="C77" s="10">
        <v>3.0</v>
      </c>
      <c r="D77" s="34">
        <v>1.0</v>
      </c>
      <c r="E77" s="25"/>
      <c r="F77" s="31">
        <v>0.0</v>
      </c>
      <c r="G77" s="31">
        <v>84.26</v>
      </c>
      <c r="H77" s="31">
        <v>84.26</v>
      </c>
      <c r="I77" s="31" t="s">
        <v>35</v>
      </c>
      <c r="J77" s="25"/>
      <c r="K77" s="31">
        <v>8088.72850608825</v>
      </c>
      <c r="L77" s="31">
        <v>13165.9665334224</v>
      </c>
      <c r="M77" s="31">
        <v>1.62769297096727</v>
      </c>
      <c r="N77" s="25"/>
      <c r="O77" s="31">
        <v>2103.473828125</v>
      </c>
      <c r="P77" s="31">
        <v>2095.94140625</v>
      </c>
      <c r="Q77" s="31">
        <v>0.99641905605181</v>
      </c>
    </row>
    <row r="78">
      <c r="C78" s="10">
        <v>4.0</v>
      </c>
      <c r="D78" s="30">
        <v>1.0</v>
      </c>
      <c r="E78" s="25"/>
      <c r="F78" s="31">
        <v>48.61</v>
      </c>
      <c r="G78" s="31">
        <v>86.2</v>
      </c>
      <c r="H78" s="31">
        <v>37.6</v>
      </c>
      <c r="I78" s="32">
        <v>0.773452928479207</v>
      </c>
      <c r="J78" s="24"/>
      <c r="K78" s="32">
        <v>678.300542593002</v>
      </c>
      <c r="L78" s="32">
        <v>5789.11313104629</v>
      </c>
      <c r="M78" s="32">
        <v>8.53473168238332</v>
      </c>
      <c r="N78" s="24"/>
      <c r="O78" s="32">
        <v>2252.9296875</v>
      </c>
      <c r="P78" s="32">
        <v>2256.41145833333</v>
      </c>
      <c r="Q78" s="32">
        <v>1.0015454414102</v>
      </c>
    </row>
    <row r="79">
      <c r="C79" s="10">
        <v>5.0</v>
      </c>
      <c r="D79" s="30">
        <v>1.0</v>
      </c>
      <c r="E79" s="25"/>
      <c r="F79" s="31">
        <v>48.61</v>
      </c>
      <c r="G79" s="31">
        <v>85.9</v>
      </c>
      <c r="H79" s="31">
        <v>37.29</v>
      </c>
      <c r="I79" s="32">
        <v>0.767116501405444</v>
      </c>
      <c r="J79" s="24"/>
      <c r="K79" s="32">
        <v>388.374714374542</v>
      </c>
      <c r="L79" s="32">
        <v>3408.59516310691</v>
      </c>
      <c r="M79" s="32">
        <v>8.77656303808626</v>
      </c>
      <c r="N79" s="24"/>
      <c r="O79" s="32">
        <v>2212.63802083333</v>
      </c>
      <c r="P79" s="32">
        <v>2060.65625</v>
      </c>
      <c r="Q79" s="32">
        <v>0.931311959117427</v>
      </c>
    </row>
    <row r="80">
      <c r="C80" s="10">
        <v>6.0</v>
      </c>
      <c r="D80" s="30">
        <v>1.0</v>
      </c>
      <c r="E80" s="25"/>
      <c r="F80" s="31">
        <v>50.0</v>
      </c>
      <c r="G80" s="31">
        <v>85.12</v>
      </c>
      <c r="H80" s="31">
        <v>35.12</v>
      </c>
      <c r="I80" s="32">
        <v>0.702319979667663</v>
      </c>
      <c r="J80" s="24"/>
      <c r="K80" s="32">
        <v>401.443065404891</v>
      </c>
      <c r="L80" s="32">
        <v>3279.04059505462</v>
      </c>
      <c r="M80" s="32">
        <v>8.16813361004857</v>
      </c>
      <c r="N80" s="24"/>
      <c r="O80" s="32">
        <v>2137.70442708333</v>
      </c>
      <c r="P80" s="32">
        <v>2283.11328125</v>
      </c>
      <c r="Q80" s="32">
        <v>1.0680210286906</v>
      </c>
    </row>
    <row r="81">
      <c r="C81" s="10">
        <v>7.0</v>
      </c>
      <c r="D81" s="30">
        <v>1.0</v>
      </c>
      <c r="E81" s="25"/>
      <c r="F81" s="31">
        <v>49.33</v>
      </c>
      <c r="G81" s="31">
        <v>86.03</v>
      </c>
      <c r="H81" s="31">
        <v>36.7</v>
      </c>
      <c r="I81" s="32">
        <v>0.743999328166904</v>
      </c>
      <c r="J81" s="24"/>
      <c r="K81" s="32">
        <v>670.690638303756</v>
      </c>
      <c r="L81" s="32">
        <v>6925.99004721641</v>
      </c>
      <c r="M81" s="32">
        <v>10.3266538276617</v>
      </c>
      <c r="N81" s="24"/>
      <c r="O81" s="32">
        <v>2256.17578125</v>
      </c>
      <c r="P81" s="32">
        <v>2342.93402777777</v>
      </c>
      <c r="Q81" s="32">
        <v>1.03845367335683</v>
      </c>
    </row>
    <row r="82">
      <c r="C82" s="5" t="s">
        <v>18</v>
      </c>
    </row>
    <row r="83">
      <c r="C83" s="14" t="s">
        <v>19</v>
      </c>
      <c r="D83" s="30">
        <v>1.0</v>
      </c>
      <c r="E83" s="25"/>
      <c r="F83" s="31">
        <v>45.1</v>
      </c>
      <c r="G83" s="31">
        <v>84.32</v>
      </c>
      <c r="H83" s="31">
        <v>39.22</v>
      </c>
      <c r="I83" s="32">
        <v>0.5442085763386731</v>
      </c>
      <c r="J83" s="24"/>
      <c r="K83" s="32">
        <v>2730.4184131721618</v>
      </c>
      <c r="L83" s="32">
        <v>6333.28910320003</v>
      </c>
      <c r="M83" s="32">
        <v>3.571680514393785</v>
      </c>
      <c r="N83" s="24"/>
      <c r="O83" s="32">
        <v>2156.121313476562</v>
      </c>
      <c r="P83" s="32">
        <v>2200.2092006585513</v>
      </c>
      <c r="Q83" s="32">
        <v>1.0204433233368375</v>
      </c>
    </row>
    <row r="84">
      <c r="C84" s="14" t="s">
        <v>20</v>
      </c>
      <c r="D84" s="30">
        <v>1.0</v>
      </c>
      <c r="E84" s="25"/>
      <c r="F84" s="31">
        <v>85.57</v>
      </c>
      <c r="G84" s="31">
        <v>87.34</v>
      </c>
      <c r="H84" s="31">
        <v>87.08</v>
      </c>
      <c r="I84" s="32">
        <v>0.791434118755821</v>
      </c>
      <c r="J84" s="24"/>
      <c r="K84" s="32">
        <v>8088.72850608825</v>
      </c>
      <c r="L84" s="32">
        <v>13165.9665334224</v>
      </c>
      <c r="M84" s="32">
        <v>10.3266538276617</v>
      </c>
      <c r="N84" s="24"/>
      <c r="O84" s="32">
        <v>2264.546875</v>
      </c>
      <c r="P84" s="32">
        <v>2350.31875</v>
      </c>
      <c r="Q84" s="32">
        <v>1.08404160728858</v>
      </c>
    </row>
    <row r="85">
      <c r="C85" s="14" t="s">
        <v>21</v>
      </c>
      <c r="D85" s="30">
        <v>1.0</v>
      </c>
      <c r="E85" s="25"/>
      <c r="F85" s="31">
        <v>0.0</v>
      </c>
      <c r="G85" s="31">
        <v>71.4</v>
      </c>
      <c r="H85" s="31">
        <v>-1.51</v>
      </c>
      <c r="I85" s="32">
        <v>-0.0183812471174862</v>
      </c>
      <c r="J85" s="24"/>
      <c r="K85" s="32">
        <v>388.374714374542</v>
      </c>
      <c r="L85" s="32">
        <v>1307.57834744453</v>
      </c>
      <c r="M85" s="32">
        <v>1.22268895530999</v>
      </c>
      <c r="N85" s="24"/>
      <c r="O85" s="32">
        <v>1996.22734375</v>
      </c>
      <c r="P85" s="32">
        <v>1854.653125</v>
      </c>
      <c r="Q85" s="32">
        <v>0.90119883684734</v>
      </c>
    </row>
    <row r="86">
      <c r="B86" s="10" t="s">
        <v>36</v>
      </c>
      <c r="C86" s="10">
        <v>1.0</v>
      </c>
      <c r="D86" s="34">
        <v>1.0</v>
      </c>
      <c r="E86" s="25"/>
      <c r="F86" s="31">
        <v>50.0</v>
      </c>
      <c r="G86" s="31">
        <v>50.0</v>
      </c>
      <c r="H86" s="31">
        <v>0.0</v>
      </c>
      <c r="I86" s="31">
        <v>0.0</v>
      </c>
      <c r="J86" s="25"/>
      <c r="K86" s="31">
        <v>1062.76904892921</v>
      </c>
      <c r="L86" s="31">
        <v>1480.36201977729</v>
      </c>
      <c r="M86" s="31">
        <v>1.39292917992749</v>
      </c>
      <c r="N86" s="25"/>
      <c r="O86" s="31">
        <v>2182.28515625</v>
      </c>
      <c r="P86" s="31">
        <v>2349.57734375</v>
      </c>
      <c r="Q86" s="31">
        <v>1.0766591785775</v>
      </c>
    </row>
    <row r="87">
      <c r="C87" s="10">
        <v>2.0</v>
      </c>
      <c r="D87" s="34">
        <v>1.0</v>
      </c>
      <c r="E87" s="25"/>
      <c r="F87" s="31">
        <v>0.0</v>
      </c>
      <c r="G87" s="31">
        <v>0.0</v>
      </c>
      <c r="H87" s="31">
        <v>0.0</v>
      </c>
      <c r="I87" s="31" t="s">
        <v>35</v>
      </c>
      <c r="J87" s="25"/>
      <c r="K87" s="31">
        <v>2089.21040844917</v>
      </c>
      <c r="L87" s="31">
        <v>1451.97866678237</v>
      </c>
      <c r="M87" s="31">
        <v>0.694989198268539</v>
      </c>
      <c r="N87" s="25"/>
      <c r="O87" s="31">
        <v>2184.25638020833</v>
      </c>
      <c r="P87" s="31">
        <v>2044.234375</v>
      </c>
      <c r="Q87" s="31">
        <v>0.935894885565137</v>
      </c>
    </row>
    <row r="88">
      <c r="C88" s="10">
        <v>3.0</v>
      </c>
      <c r="D88" s="34">
        <v>2.0</v>
      </c>
      <c r="E88" s="25"/>
      <c r="F88" s="31">
        <v>0.0</v>
      </c>
      <c r="G88" s="31">
        <v>50.4</v>
      </c>
      <c r="H88" s="31">
        <v>50.4</v>
      </c>
      <c r="I88" s="31" t="s">
        <v>35</v>
      </c>
      <c r="J88" s="25"/>
      <c r="K88" s="31">
        <v>138.061275243759</v>
      </c>
      <c r="L88" s="31">
        <v>8086.54109764099</v>
      </c>
      <c r="M88" s="31">
        <v>58.5721164994565</v>
      </c>
      <c r="N88" s="25"/>
      <c r="O88" s="31">
        <v>2256.140625</v>
      </c>
      <c r="P88" s="31">
        <v>2344.53515625</v>
      </c>
      <c r="Q88" s="31">
        <v>1.03917953086368</v>
      </c>
    </row>
    <row r="89">
      <c r="C89" s="5" t="s">
        <v>18</v>
      </c>
    </row>
    <row r="90">
      <c r="C90" s="14" t="s">
        <v>19</v>
      </c>
      <c r="D90" s="31">
        <v>1.2</v>
      </c>
      <c r="E90" s="25"/>
      <c r="F90" s="31">
        <v>20.0</v>
      </c>
      <c r="G90" s="31">
        <v>37.29</v>
      </c>
      <c r="H90" s="31">
        <v>17.29</v>
      </c>
      <c r="I90" s="32">
        <v>0.3604400157928465</v>
      </c>
      <c r="J90" s="24"/>
      <c r="K90" s="32">
        <v>1933.1378434658018</v>
      </c>
      <c r="L90" s="32">
        <v>4754.626190328576</v>
      </c>
      <c r="M90" s="32">
        <v>15.928994074736641</v>
      </c>
      <c r="N90" s="24"/>
      <c r="O90" s="32">
        <v>2196.153994791666</v>
      </c>
      <c r="P90" s="32">
        <v>2235.4293359374997</v>
      </c>
      <c r="Q90" s="32">
        <v>1.0174419673925816</v>
      </c>
    </row>
    <row r="91">
      <c r="C91" s="14" t="s">
        <v>20</v>
      </c>
      <c r="D91" s="30">
        <v>2.0</v>
      </c>
      <c r="E91" s="25"/>
      <c r="F91" s="31">
        <v>50.0</v>
      </c>
      <c r="G91" s="31">
        <v>86.04</v>
      </c>
      <c r="H91" s="31">
        <v>50.4</v>
      </c>
      <c r="I91" s="32">
        <v>0.720880031585693</v>
      </c>
      <c r="J91" s="24"/>
      <c r="K91" s="32">
        <v>6245.1850554943</v>
      </c>
      <c r="L91" s="32">
        <v>10496.687729597</v>
      </c>
      <c r="M91" s="32">
        <v>58.5721164994565</v>
      </c>
      <c r="N91" s="24"/>
      <c r="O91" s="32">
        <v>2261.8828125</v>
      </c>
      <c r="P91" s="32">
        <v>2349.57734375</v>
      </c>
      <c r="Q91" s="32">
        <v>1.0766591785775</v>
      </c>
    </row>
    <row r="92">
      <c r="C92" s="14" t="s">
        <v>21</v>
      </c>
      <c r="D92" s="30">
        <v>1.0</v>
      </c>
      <c r="E92" s="25"/>
      <c r="F92" s="31">
        <v>0.0</v>
      </c>
      <c r="G92" s="31">
        <v>0.0</v>
      </c>
      <c r="H92" s="31">
        <v>0.0</v>
      </c>
      <c r="I92" s="32">
        <v>0.0</v>
      </c>
      <c r="J92" s="24"/>
      <c r="K92" s="32">
        <v>130.46342921257</v>
      </c>
      <c r="L92" s="32">
        <v>1451.97866678237</v>
      </c>
      <c r="M92" s="32">
        <v>0.694989198268539</v>
      </c>
      <c r="N92" s="24"/>
      <c r="O92" s="32">
        <v>2096.205</v>
      </c>
      <c r="P92" s="32">
        <v>2044.234375</v>
      </c>
      <c r="Q92" s="32">
        <v>0.935894885565137</v>
      </c>
    </row>
    <row r="93">
      <c r="A93" s="10" t="s">
        <v>37</v>
      </c>
      <c r="B93" s="10" t="s">
        <v>8</v>
      </c>
      <c r="C93" s="14" t="s">
        <v>19</v>
      </c>
      <c r="D93" s="31">
        <v>1.0748031496062993</v>
      </c>
      <c r="F93" s="31">
        <v>32.4</v>
      </c>
      <c r="G93" s="31">
        <v>79.52</v>
      </c>
      <c r="H93" s="31">
        <v>47.12</v>
      </c>
      <c r="I93" s="32">
        <v>5.670450847753089</v>
      </c>
      <c r="K93" s="32">
        <v>493.1064336244472</v>
      </c>
      <c r="L93" s="32">
        <v>1104.9596017051979</v>
      </c>
      <c r="M93" s="32">
        <v>2.8319559870889144</v>
      </c>
      <c r="O93" s="32">
        <v>2225.491301846546</v>
      </c>
      <c r="P93" s="32">
        <v>2195.7150745032513</v>
      </c>
      <c r="Q93" s="32">
        <v>0.9943759353253554</v>
      </c>
    </row>
    <row r="94">
      <c r="C94" s="14" t="s">
        <v>20</v>
      </c>
      <c r="D94" s="30">
        <v>3.0</v>
      </c>
      <c r="F94" s="31">
        <v>88.44</v>
      </c>
      <c r="G94" s="31">
        <v>99.29</v>
      </c>
      <c r="H94" s="31">
        <v>89.84</v>
      </c>
      <c r="I94" s="32">
        <v>116.749998866968</v>
      </c>
      <c r="K94" s="32">
        <v>8088.72850608825</v>
      </c>
      <c r="L94" s="32">
        <v>13165.9665334224</v>
      </c>
      <c r="M94" s="32">
        <v>36.9769150853396</v>
      </c>
      <c r="O94" s="32">
        <v>4479.484375</v>
      </c>
      <c r="P94" s="32">
        <v>5034.640625</v>
      </c>
      <c r="Q94" s="32">
        <v>1.34469713567912</v>
      </c>
    </row>
    <row r="95">
      <c r="C95" s="14" t="s">
        <v>21</v>
      </c>
      <c r="D95" s="30">
        <v>1.0</v>
      </c>
      <c r="F95" s="31">
        <v>0.0</v>
      </c>
      <c r="G95" s="31">
        <v>36.46</v>
      </c>
      <c r="H95" s="31">
        <v>-1.51</v>
      </c>
      <c r="I95" s="32">
        <v>-0.0183812471174862</v>
      </c>
      <c r="K95" s="32">
        <v>3.49745</v>
      </c>
      <c r="L95" s="32">
        <v>9.664973</v>
      </c>
      <c r="M95" s="32">
        <v>1.00350693665555</v>
      </c>
      <c r="O95" s="32">
        <v>1281.216</v>
      </c>
      <c r="P95" s="32">
        <v>1258.488</v>
      </c>
      <c r="Q95" s="32">
        <v>0.785037744878102</v>
      </c>
    </row>
    <row r="96">
      <c r="B96" s="10" t="s">
        <v>38</v>
      </c>
      <c r="C96" s="14" t="s">
        <v>19</v>
      </c>
      <c r="D96" s="24">
        <v>1.65</v>
      </c>
      <c r="F96" s="31">
        <v>27.7</v>
      </c>
      <c r="G96" s="31">
        <v>31.14</v>
      </c>
      <c r="H96" s="31">
        <v>3.44</v>
      </c>
      <c r="I96" s="32">
        <v>0.03635340921060241</v>
      </c>
      <c r="K96" s="32">
        <v>682.5401084303842</v>
      </c>
      <c r="L96" s="32">
        <v>1600.9373256921701</v>
      </c>
      <c r="M96" s="32">
        <v>9.938093598701657</v>
      </c>
      <c r="O96" s="32">
        <v>2143.914711583185</v>
      </c>
      <c r="P96" s="32">
        <v>2147.7139544385627</v>
      </c>
      <c r="Q96" s="32">
        <v>1.0017923596683782</v>
      </c>
    </row>
    <row r="97">
      <c r="C97" s="14" t="s">
        <v>20</v>
      </c>
      <c r="D97" s="30">
        <v>3.0</v>
      </c>
      <c r="F97" s="31">
        <v>50.33</v>
      </c>
      <c r="G97" s="31">
        <v>86.04</v>
      </c>
      <c r="H97" s="31">
        <v>50.4</v>
      </c>
      <c r="I97" s="32">
        <v>0.720880031585693</v>
      </c>
      <c r="K97" s="32">
        <v>6245.1850554943</v>
      </c>
      <c r="L97" s="32">
        <v>10496.687729597</v>
      </c>
      <c r="M97" s="32">
        <v>58.5721164994565</v>
      </c>
      <c r="O97" s="32">
        <v>3777.125</v>
      </c>
      <c r="P97" s="32">
        <v>3777.125</v>
      </c>
      <c r="Q97" s="32">
        <v>1.0766591785775</v>
      </c>
    </row>
    <row r="98">
      <c r="C98" s="14" t="s">
        <v>21</v>
      </c>
      <c r="D98" s="30">
        <v>1.0</v>
      </c>
      <c r="F98" s="31">
        <v>0.0</v>
      </c>
      <c r="G98" s="31">
        <v>0.0</v>
      </c>
      <c r="H98" s="31">
        <v>-14.0</v>
      </c>
      <c r="I98" s="32">
        <v>-0.281879224029136</v>
      </c>
      <c r="K98" s="32">
        <v>6.89339447021484</v>
      </c>
      <c r="L98" s="32">
        <v>77.5857348442077</v>
      </c>
      <c r="M98" s="32">
        <v>0.694989198268539</v>
      </c>
      <c r="O98" s="32">
        <v>1319.05197610294</v>
      </c>
      <c r="P98" s="32">
        <v>1318.48828125</v>
      </c>
      <c r="Q98" s="32">
        <v>0.935894885565137</v>
      </c>
    </row>
    <row r="99">
      <c r="A99" s="10" t="s">
        <v>37</v>
      </c>
      <c r="C99" s="14" t="s">
        <v>19</v>
      </c>
      <c r="D99" s="24">
        <v>1.1167883211678833</v>
      </c>
      <c r="F99" s="31">
        <v>32.06</v>
      </c>
      <c r="G99" s="31">
        <v>75.99</v>
      </c>
      <c r="H99" s="31">
        <v>43.93</v>
      </c>
      <c r="I99" s="32">
        <v>5.299211869244475</v>
      </c>
      <c r="K99" s="32">
        <v>506.9337091577274</v>
      </c>
      <c r="L99" s="32">
        <v>1141.1623552808894</v>
      </c>
      <c r="M99" s="32">
        <v>3.3506521631190416</v>
      </c>
      <c r="O99" s="32">
        <v>2219.5368062068837</v>
      </c>
      <c r="P99" s="32">
        <v>2192.211343111668</v>
      </c>
      <c r="Q99" s="32">
        <v>0.9949172801679119</v>
      </c>
    </row>
    <row r="100">
      <c r="C100" s="14" t="s">
        <v>20</v>
      </c>
      <c r="D100" s="30">
        <v>3.0</v>
      </c>
      <c r="F100" s="31">
        <v>88.44</v>
      </c>
      <c r="G100" s="31">
        <v>99.29</v>
      </c>
      <c r="H100" s="31">
        <v>89.84</v>
      </c>
      <c r="I100" s="32">
        <v>116.749998866968</v>
      </c>
      <c r="K100" s="32">
        <v>8088.72850608825</v>
      </c>
      <c r="L100" s="32">
        <v>13165.9665334224</v>
      </c>
      <c r="M100" s="32">
        <v>58.5721164994565</v>
      </c>
      <c r="O100" s="32">
        <v>4479.484375</v>
      </c>
      <c r="P100" s="32">
        <v>5034.640625</v>
      </c>
      <c r="Q100" s="32">
        <v>1.34469713567912</v>
      </c>
    </row>
    <row r="101">
      <c r="C101" s="14" t="s">
        <v>21</v>
      </c>
      <c r="D101" s="30">
        <v>1.0</v>
      </c>
      <c r="F101" s="31">
        <v>0.0</v>
      </c>
      <c r="G101" s="31">
        <v>0.0</v>
      </c>
      <c r="H101" s="31">
        <v>-14.0</v>
      </c>
      <c r="I101" s="32">
        <v>-0.281879224029136</v>
      </c>
      <c r="K101" s="32">
        <v>3.49745</v>
      </c>
      <c r="L101" s="32">
        <v>9.664973</v>
      </c>
      <c r="M101" s="32">
        <v>0.694989198268539</v>
      </c>
      <c r="O101" s="32">
        <v>1281.216</v>
      </c>
      <c r="P101" s="32">
        <v>1258.488</v>
      </c>
      <c r="Q101" s="32">
        <v>0.785037744878102</v>
      </c>
    </row>
  </sheetData>
  <mergeCells count="35">
    <mergeCell ref="B1:B2"/>
    <mergeCell ref="B3:B13"/>
    <mergeCell ref="C17:Q17"/>
    <mergeCell ref="C28:Q28"/>
    <mergeCell ref="C40:Q40"/>
    <mergeCell ref="C52:Q52"/>
    <mergeCell ref="C59:Q59"/>
    <mergeCell ref="C70:Q70"/>
    <mergeCell ref="C82:Q82"/>
    <mergeCell ref="C89:Q89"/>
    <mergeCell ref="A1:A2"/>
    <mergeCell ref="C1:C2"/>
    <mergeCell ref="D1:D2"/>
    <mergeCell ref="F1:I1"/>
    <mergeCell ref="K1:M1"/>
    <mergeCell ref="O1:Q1"/>
    <mergeCell ref="C10:Q10"/>
    <mergeCell ref="B45:B55"/>
    <mergeCell ref="B56:B62"/>
    <mergeCell ref="A3:A20"/>
    <mergeCell ref="B14:B20"/>
    <mergeCell ref="A21:A32"/>
    <mergeCell ref="B21:B31"/>
    <mergeCell ref="A33:A44"/>
    <mergeCell ref="B33:B43"/>
    <mergeCell ref="A45:A62"/>
    <mergeCell ref="B96:B98"/>
    <mergeCell ref="A99:B101"/>
    <mergeCell ref="A63:A74"/>
    <mergeCell ref="B63:B73"/>
    <mergeCell ref="A75:A92"/>
    <mergeCell ref="B75:B85"/>
    <mergeCell ref="B86:B92"/>
    <mergeCell ref="A93:A98"/>
    <mergeCell ref="B93:B9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3" t="s">
        <v>3</v>
      </c>
      <c r="E1" s="22" t="s">
        <v>4</v>
      </c>
      <c r="I1" s="4" t="s">
        <v>5</v>
      </c>
      <c r="L1" s="4" t="s">
        <v>6</v>
      </c>
    </row>
    <row r="2">
      <c r="E2" s="8" t="s">
        <v>99</v>
      </c>
      <c r="F2" s="8" t="s">
        <v>100</v>
      </c>
      <c r="G2" s="8" t="s">
        <v>101</v>
      </c>
      <c r="H2" s="7" t="s">
        <v>102</v>
      </c>
      <c r="I2" s="7" t="s">
        <v>43</v>
      </c>
      <c r="J2" s="7" t="s">
        <v>44</v>
      </c>
      <c r="K2" s="7" t="s">
        <v>103</v>
      </c>
      <c r="L2" s="7" t="s">
        <v>46</v>
      </c>
      <c r="M2" s="7" t="s">
        <v>47</v>
      </c>
      <c r="N2" s="7" t="s">
        <v>104</v>
      </c>
    </row>
    <row r="3">
      <c r="A3" s="10" t="s">
        <v>16</v>
      </c>
      <c r="B3" s="10" t="s">
        <v>17</v>
      </c>
      <c r="C3" s="10">
        <v>1.0</v>
      </c>
      <c r="D3" s="56">
        <v>2.0</v>
      </c>
      <c r="E3" s="47">
        <v>0.336666673421859</v>
      </c>
      <c r="F3" s="47">
        <v>0.846666693687439</v>
      </c>
      <c r="G3" s="47">
        <v>0.510000020265579</v>
      </c>
      <c r="H3" s="31">
        <v>151.485151494791</v>
      </c>
      <c r="I3" s="32">
        <v>7.51287031173706</v>
      </c>
      <c r="J3" s="32">
        <v>116.740446090698</v>
      </c>
      <c r="K3" s="31">
        <v>1553.87</v>
      </c>
      <c r="L3" s="32">
        <v>1561.203125</v>
      </c>
      <c r="M3" s="32">
        <v>1561.203125</v>
      </c>
      <c r="N3" s="31">
        <v>100.0</v>
      </c>
    </row>
    <row r="4">
      <c r="C4" s="10">
        <v>2.0</v>
      </c>
      <c r="D4" s="56">
        <v>1.0</v>
      </c>
      <c r="E4" s="47">
        <v>0.389999985694885</v>
      </c>
      <c r="F4" s="47">
        <v>0.806666672229766</v>
      </c>
      <c r="G4" s="47">
        <v>0.416666686534881</v>
      </c>
      <c r="H4" s="31">
        <v>106.84</v>
      </c>
      <c r="I4" s="32">
        <v>5.12937307357788</v>
      </c>
      <c r="J4" s="32">
        <v>15.6188759803771</v>
      </c>
      <c r="K4" s="31">
        <v>304.5</v>
      </c>
      <c r="L4" s="32">
        <v>1561.203125</v>
      </c>
      <c r="M4" s="32">
        <v>1561.203125</v>
      </c>
      <c r="N4" s="31">
        <v>100.0</v>
      </c>
    </row>
    <row r="5">
      <c r="C5" s="10">
        <v>3.0</v>
      </c>
      <c r="D5" s="56">
        <v>1.0</v>
      </c>
      <c r="E5" s="47">
        <v>0.513333320617675</v>
      </c>
      <c r="F5" s="47">
        <v>0.82666665315628</v>
      </c>
      <c r="G5" s="47">
        <v>0.313333332538604</v>
      </c>
      <c r="H5" s="31">
        <v>61.04</v>
      </c>
      <c r="I5" s="32">
        <v>7.9061152935028</v>
      </c>
      <c r="J5" s="32">
        <v>35.1241126060485</v>
      </c>
      <c r="K5" s="31">
        <v>444.27</v>
      </c>
      <c r="L5" s="32">
        <v>1560.703125</v>
      </c>
      <c r="M5" s="32">
        <v>1562.203125</v>
      </c>
      <c r="N5" s="31">
        <v>100.1</v>
      </c>
    </row>
    <row r="6">
      <c r="C6" s="10">
        <v>4.0</v>
      </c>
      <c r="D6" s="56">
        <v>1.0</v>
      </c>
      <c r="E6" s="47">
        <v>0.389999985694885</v>
      </c>
      <c r="F6" s="47">
        <v>0.786666691303253</v>
      </c>
      <c r="G6" s="47">
        <v>0.396666705608367</v>
      </c>
      <c r="H6" s="31">
        <v>101.71</v>
      </c>
      <c r="I6" s="32">
        <v>5.33125209808349</v>
      </c>
      <c r="J6" s="32">
        <v>16.8134343624115</v>
      </c>
      <c r="K6" s="31">
        <v>315.37</v>
      </c>
      <c r="L6" s="32">
        <v>1559.953125</v>
      </c>
      <c r="M6" s="32">
        <v>1560.453125</v>
      </c>
      <c r="N6" s="31">
        <v>100.03</v>
      </c>
    </row>
    <row r="7">
      <c r="C7" s="10">
        <v>5.0</v>
      </c>
      <c r="D7" s="56">
        <v>1.0</v>
      </c>
      <c r="E7" s="47">
        <v>0.356666654348373</v>
      </c>
      <c r="F7" s="47">
        <v>0.846666693687439</v>
      </c>
      <c r="G7" s="47">
        <v>0.490000039339065</v>
      </c>
      <c r="H7" s="31">
        <v>137.38</v>
      </c>
      <c r="I7" s="32">
        <v>10.4272773265838</v>
      </c>
      <c r="J7" s="32">
        <v>23.2744014263153</v>
      </c>
      <c r="K7" s="31">
        <v>223.21</v>
      </c>
      <c r="L7" s="32">
        <v>1565.453125</v>
      </c>
      <c r="M7" s="32">
        <v>1565.453125</v>
      </c>
      <c r="N7" s="31">
        <v>100.0</v>
      </c>
    </row>
    <row r="8">
      <c r="C8" s="10">
        <v>6.0</v>
      </c>
      <c r="D8" s="56">
        <v>1.0</v>
      </c>
      <c r="E8" s="47">
        <v>0.356666654348373</v>
      </c>
      <c r="F8" s="47">
        <v>0.763333320617675</v>
      </c>
      <c r="G8" s="47">
        <v>0.406666666269302</v>
      </c>
      <c r="H8" s="31">
        <v>114.02</v>
      </c>
      <c r="I8" s="32">
        <v>7.68415737152099</v>
      </c>
      <c r="J8" s="32">
        <v>20.8337187767028</v>
      </c>
      <c r="K8" s="31">
        <v>271.13</v>
      </c>
      <c r="L8" s="32">
        <v>1561.20703125</v>
      </c>
      <c r="M8" s="32">
        <v>1561.45703125</v>
      </c>
      <c r="N8" s="31">
        <v>100.02</v>
      </c>
    </row>
    <row r="9">
      <c r="C9" s="10">
        <v>7.0</v>
      </c>
      <c r="D9" s="56">
        <v>1.0</v>
      </c>
      <c r="E9" s="47">
        <v>0.466666668653488</v>
      </c>
      <c r="F9" s="47">
        <v>0.860000014305114</v>
      </c>
      <c r="G9" s="47">
        <v>0.393333345651626</v>
      </c>
      <c r="H9" s="31">
        <v>84.29</v>
      </c>
      <c r="I9" s="32">
        <v>33.0475492477417</v>
      </c>
      <c r="J9" s="32">
        <v>45.9536070823669</v>
      </c>
      <c r="K9" s="31">
        <v>139.05</v>
      </c>
      <c r="L9" s="32">
        <v>1565.00110351562</v>
      </c>
      <c r="M9" s="32">
        <v>1565.20703125</v>
      </c>
      <c r="N9" s="31">
        <v>100.01</v>
      </c>
    </row>
    <row r="10">
      <c r="C10" s="5" t="s">
        <v>18</v>
      </c>
      <c r="D10" s="56" t="s">
        <v>18</v>
      </c>
      <c r="E10" s="57" t="s">
        <v>18</v>
      </c>
      <c r="I10" s="56" t="s">
        <v>18</v>
      </c>
      <c r="L10" s="56" t="s">
        <v>18</v>
      </c>
    </row>
    <row r="11">
      <c r="C11" s="14" t="s">
        <v>19</v>
      </c>
      <c r="D11" s="32">
        <v>1.1304347826086956</v>
      </c>
      <c r="E11" s="47">
        <v>0.43311593843542995</v>
      </c>
      <c r="F11" s="47">
        <v>0.8104347858739934</v>
      </c>
      <c r="G11" s="47">
        <v>0.37731884743856325</v>
      </c>
      <c r="H11" s="31">
        <v>102.68</v>
      </c>
      <c r="I11" s="32">
        <v>13.665260418601632</v>
      </c>
      <c r="J11" s="32">
        <v>51.7829628820004</v>
      </c>
      <c r="K11" s="31">
        <v>404.18</v>
      </c>
      <c r="L11" s="32">
        <v>1505.9114058235775</v>
      </c>
      <c r="M11" s="32">
        <v>1505.238139286737</v>
      </c>
      <c r="N11" s="31">
        <v>99.94</v>
      </c>
    </row>
    <row r="12">
      <c r="C12" s="14" t="s">
        <v>20</v>
      </c>
      <c r="D12" s="56">
        <v>3.0</v>
      </c>
      <c r="E12" s="47">
        <v>0.853333353996276</v>
      </c>
      <c r="F12" s="47">
        <v>0.863333344459533</v>
      </c>
      <c r="G12" s="47">
        <v>0.656666681170463</v>
      </c>
      <c r="H12" s="31">
        <v>322.95</v>
      </c>
      <c r="I12" s="32">
        <v>39.2321841716766</v>
      </c>
      <c r="J12" s="32">
        <v>586.625772237777</v>
      </c>
      <c r="K12" s="31">
        <v>3697.69</v>
      </c>
      <c r="L12" s="32">
        <v>1580.684125</v>
      </c>
      <c r="M12" s="32">
        <v>1582.19140625</v>
      </c>
      <c r="N12" s="31">
        <v>100.41</v>
      </c>
    </row>
    <row r="13">
      <c r="C13" s="14" t="s">
        <v>21</v>
      </c>
      <c r="D13" s="56">
        <v>1.0</v>
      </c>
      <c r="E13" s="47">
        <v>0.203333333134651</v>
      </c>
      <c r="F13" s="47">
        <v>0.600000023841857</v>
      </c>
      <c r="G13" s="47">
        <v>-0.00666666030883789</v>
      </c>
      <c r="H13" s="31">
        <v>-0.78</v>
      </c>
      <c r="I13" s="32">
        <v>4.52711653709411</v>
      </c>
      <c r="J13" s="32">
        <v>13.3846209049224</v>
      </c>
      <c r="K13" s="31">
        <v>133.57</v>
      </c>
      <c r="L13" s="32">
        <v>1282.05840992647</v>
      </c>
      <c r="M13" s="32">
        <v>1258.62598604368</v>
      </c>
      <c r="N13" s="31">
        <v>98.17</v>
      </c>
    </row>
    <row r="14">
      <c r="B14" s="10" t="s">
        <v>22</v>
      </c>
      <c r="C14" s="10">
        <v>1.0</v>
      </c>
      <c r="D14" s="58">
        <v>2.0</v>
      </c>
      <c r="E14" s="59">
        <v>0.306666672229766</v>
      </c>
      <c r="F14" s="59">
        <v>0.356666654348373</v>
      </c>
      <c r="G14" s="59">
        <v>0.0499999821186065</v>
      </c>
      <c r="H14" s="31">
        <v>16.3</v>
      </c>
      <c r="I14" s="31">
        <v>37.4060325622558</v>
      </c>
      <c r="J14" s="31">
        <v>399.094128131866</v>
      </c>
      <c r="K14" s="31">
        <v>1066.92</v>
      </c>
      <c r="L14" s="31">
        <v>1574.44140625</v>
      </c>
      <c r="M14" s="31">
        <v>1576.44140625</v>
      </c>
      <c r="N14" s="31">
        <v>100.13</v>
      </c>
    </row>
    <row r="15">
      <c r="C15" s="10">
        <v>2.0</v>
      </c>
      <c r="D15" s="58">
        <v>2.0</v>
      </c>
      <c r="E15" s="59">
        <v>0.469999998807907</v>
      </c>
      <c r="F15" s="59">
        <v>0.476666659116745</v>
      </c>
      <c r="G15" s="59">
        <v>0.00666666030883789</v>
      </c>
      <c r="H15" s="31">
        <v>1.42</v>
      </c>
      <c r="I15" s="31">
        <v>20.8094913959503</v>
      </c>
      <c r="J15" s="31">
        <v>200.178196191787</v>
      </c>
      <c r="K15" s="31">
        <v>961.96</v>
      </c>
      <c r="L15" s="31">
        <v>1573.861671875</v>
      </c>
      <c r="M15" s="31">
        <v>1573.453125</v>
      </c>
      <c r="N15" s="31">
        <v>99.97</v>
      </c>
    </row>
    <row r="16">
      <c r="C16" s="10">
        <v>3.0</v>
      </c>
      <c r="D16" s="58">
        <v>2.0</v>
      </c>
      <c r="E16" s="59">
        <v>0.496666669845581</v>
      </c>
      <c r="F16" s="59">
        <v>0.356666654348373</v>
      </c>
      <c r="G16" s="59">
        <v>-0.140000015497207</v>
      </c>
      <c r="H16" s="31">
        <v>-28.19</v>
      </c>
      <c r="I16" s="31">
        <v>11.3917491436004</v>
      </c>
      <c r="J16" s="31">
        <v>128.182824611663</v>
      </c>
      <c r="K16" s="31">
        <v>1125.23</v>
      </c>
      <c r="L16" s="31">
        <v>1319.05197610294</v>
      </c>
      <c r="M16" s="31">
        <v>1318.48828125</v>
      </c>
      <c r="N16" s="31">
        <v>99.96</v>
      </c>
    </row>
    <row r="17">
      <c r="C17" s="5" t="s">
        <v>18</v>
      </c>
      <c r="D17" s="56" t="s">
        <v>18</v>
      </c>
      <c r="E17" s="57" t="s">
        <v>18</v>
      </c>
      <c r="I17" s="56" t="s">
        <v>18</v>
      </c>
      <c r="L17" s="56" t="s">
        <v>18</v>
      </c>
    </row>
    <row r="18">
      <c r="C18" s="10" t="s">
        <v>19</v>
      </c>
      <c r="D18" s="32">
        <v>1.75</v>
      </c>
      <c r="E18" s="47">
        <v>0.3954166695475574</v>
      </c>
      <c r="F18" s="47">
        <v>0.3604166619479651</v>
      </c>
      <c r="G18" s="47">
        <v>-0.03500000759959204</v>
      </c>
      <c r="H18" s="31">
        <v>-6.82</v>
      </c>
      <c r="I18" s="32">
        <v>16.139785766601523</v>
      </c>
      <c r="J18" s="32">
        <v>184.5194741487498</v>
      </c>
      <c r="K18" s="31">
        <v>1215.56</v>
      </c>
      <c r="L18" s="32">
        <v>1507.954810952011</v>
      </c>
      <c r="M18" s="32">
        <v>1507.8773909792187</v>
      </c>
      <c r="N18" s="31">
        <v>99.99</v>
      </c>
    </row>
    <row r="19">
      <c r="C19" s="10" t="s">
        <v>20</v>
      </c>
      <c r="D19" s="56">
        <v>2.0</v>
      </c>
      <c r="E19" s="47">
        <v>0.496666669845581</v>
      </c>
      <c r="F19" s="47">
        <v>0.476666659116745</v>
      </c>
      <c r="G19" s="47">
        <v>0.0499999821186065</v>
      </c>
      <c r="H19" s="31">
        <v>16.3</v>
      </c>
      <c r="I19" s="32">
        <v>37.4060325622558</v>
      </c>
      <c r="J19" s="32">
        <v>399.094128131866</v>
      </c>
      <c r="K19" s="31">
        <v>1866.05</v>
      </c>
      <c r="L19" s="32">
        <v>1576.94140625</v>
      </c>
      <c r="M19" s="32">
        <v>1576.44140625</v>
      </c>
      <c r="N19" s="31">
        <v>100.13</v>
      </c>
    </row>
    <row r="20">
      <c r="C20" s="10" t="s">
        <v>21</v>
      </c>
      <c r="D20" s="56">
        <v>1.0</v>
      </c>
      <c r="E20" s="47">
        <v>0.306666672229766</v>
      </c>
      <c r="F20" s="47">
        <v>0.306666672229766</v>
      </c>
      <c r="G20" s="47">
        <v>-0.140000015497207</v>
      </c>
      <c r="H20" s="31">
        <v>-28.19</v>
      </c>
      <c r="I20" s="32">
        <v>6.89339447021484</v>
      </c>
      <c r="J20" s="32">
        <v>86.6441814899444</v>
      </c>
      <c r="K20" s="31">
        <v>683.6</v>
      </c>
      <c r="L20" s="32">
        <v>1319.05197610294</v>
      </c>
      <c r="M20" s="32">
        <v>1318.48828125</v>
      </c>
      <c r="N20" s="31">
        <v>99.83</v>
      </c>
    </row>
    <row r="21">
      <c r="A21" s="10" t="s">
        <v>23</v>
      </c>
      <c r="B21" s="10" t="s">
        <v>24</v>
      </c>
      <c r="C21" s="10">
        <v>1.0</v>
      </c>
      <c r="D21" s="56">
        <v>1.0</v>
      </c>
      <c r="E21" s="47">
        <v>0.476667</v>
      </c>
      <c r="F21" s="47">
        <v>0.87</v>
      </c>
      <c r="G21" s="47">
        <v>0.393333</v>
      </c>
      <c r="H21" s="31">
        <v>82.52</v>
      </c>
      <c r="I21" s="32">
        <v>21.52052</v>
      </c>
      <c r="J21" s="32">
        <v>34.75738</v>
      </c>
      <c r="K21" s="31">
        <v>161.51</v>
      </c>
      <c r="L21" s="32">
        <v>1331.382</v>
      </c>
      <c r="M21" s="32">
        <v>1330.922</v>
      </c>
      <c r="N21" s="31">
        <v>99.97</v>
      </c>
    </row>
    <row r="22">
      <c r="C22" s="10">
        <v>2.0</v>
      </c>
      <c r="D22" s="56">
        <v>1.0</v>
      </c>
      <c r="E22" s="47">
        <v>0.486667</v>
      </c>
      <c r="F22" s="47">
        <v>0.763333</v>
      </c>
      <c r="G22" s="47">
        <v>0.276667</v>
      </c>
      <c r="H22" s="31">
        <v>56.85</v>
      </c>
      <c r="I22" s="32">
        <v>18.85041</v>
      </c>
      <c r="J22" s="32">
        <v>36.53745</v>
      </c>
      <c r="K22" s="31">
        <v>193.83</v>
      </c>
      <c r="L22" s="32">
        <v>1334.842</v>
      </c>
      <c r="M22" s="32">
        <v>1330.297</v>
      </c>
      <c r="N22" s="31">
        <v>99.66</v>
      </c>
    </row>
    <row r="23">
      <c r="C23" s="10">
        <v>3.0</v>
      </c>
      <c r="D23" s="56">
        <v>1.0</v>
      </c>
      <c r="E23" s="47">
        <v>0.506667</v>
      </c>
      <c r="F23" s="47">
        <v>0.873333</v>
      </c>
      <c r="G23" s="47">
        <v>0.366667</v>
      </c>
      <c r="H23" s="31">
        <v>72.37</v>
      </c>
      <c r="I23" s="32">
        <v>34.79309</v>
      </c>
      <c r="J23" s="32">
        <v>42.73469</v>
      </c>
      <c r="K23" s="31">
        <v>122.83</v>
      </c>
      <c r="L23" s="32">
        <v>1330.59</v>
      </c>
      <c r="M23" s="32">
        <v>1330.59</v>
      </c>
      <c r="N23" s="31">
        <v>100.0</v>
      </c>
    </row>
    <row r="24">
      <c r="C24" s="10">
        <v>4.0</v>
      </c>
      <c r="D24" s="56">
        <v>1.0</v>
      </c>
      <c r="E24" s="47">
        <v>0.47</v>
      </c>
      <c r="F24" s="47">
        <v>0.87</v>
      </c>
      <c r="G24" s="47">
        <v>0.4</v>
      </c>
      <c r="H24" s="31">
        <v>85.11</v>
      </c>
      <c r="I24" s="32">
        <v>9.423427</v>
      </c>
      <c r="J24" s="32">
        <v>19.65529</v>
      </c>
      <c r="K24" s="31">
        <v>208.58</v>
      </c>
      <c r="L24" s="32">
        <v>1329.84</v>
      </c>
      <c r="M24" s="32">
        <v>1330.59</v>
      </c>
      <c r="N24" s="31">
        <v>100.06</v>
      </c>
    </row>
    <row r="25">
      <c r="C25" s="10">
        <v>5.0</v>
      </c>
      <c r="D25" s="56">
        <v>3.0</v>
      </c>
      <c r="E25" s="47">
        <v>0.496667</v>
      </c>
      <c r="F25" s="47">
        <v>0.87</v>
      </c>
      <c r="G25" s="47">
        <v>0.373333</v>
      </c>
      <c r="H25" s="31">
        <v>75.17</v>
      </c>
      <c r="I25" s="32">
        <v>10.80472</v>
      </c>
      <c r="J25" s="32">
        <v>141.2645</v>
      </c>
      <c r="K25" s="31">
        <v>1307.43</v>
      </c>
      <c r="L25" s="32">
        <v>1331.09</v>
      </c>
      <c r="M25" s="32">
        <v>1330.949</v>
      </c>
      <c r="N25" s="31">
        <v>99.99</v>
      </c>
    </row>
    <row r="26">
      <c r="C26" s="10">
        <v>6.0</v>
      </c>
      <c r="D26" s="56">
        <v>1.0</v>
      </c>
      <c r="E26" s="47">
        <v>0.843333</v>
      </c>
      <c r="F26" s="47">
        <v>0.873333</v>
      </c>
      <c r="G26" s="47">
        <v>0.03</v>
      </c>
      <c r="H26" s="31">
        <v>3.56</v>
      </c>
      <c r="I26" s="32">
        <v>22.78275</v>
      </c>
      <c r="J26" s="32">
        <v>43.19127</v>
      </c>
      <c r="K26" s="31">
        <v>189.58</v>
      </c>
      <c r="L26" s="32">
        <v>1330.59</v>
      </c>
      <c r="M26" s="32">
        <v>1331.84</v>
      </c>
      <c r="N26" s="31">
        <v>100.09</v>
      </c>
    </row>
    <row r="27">
      <c r="C27" s="10">
        <v>7.0</v>
      </c>
      <c r="D27" s="56">
        <v>1.0</v>
      </c>
      <c r="E27" s="47">
        <v>0.496667</v>
      </c>
      <c r="F27" s="47">
        <v>0.873333</v>
      </c>
      <c r="G27" s="47">
        <v>0.376667</v>
      </c>
      <c r="H27" s="31">
        <v>75.84</v>
      </c>
      <c r="I27" s="32">
        <v>130.6602</v>
      </c>
      <c r="J27" s="32">
        <v>205.6538</v>
      </c>
      <c r="K27" s="31">
        <v>157.4</v>
      </c>
      <c r="L27" s="32">
        <v>1330.6</v>
      </c>
      <c r="M27" s="32">
        <v>1330.59</v>
      </c>
      <c r="N27" s="31">
        <v>100.0</v>
      </c>
    </row>
    <row r="28">
      <c r="C28" s="10">
        <v>8.0</v>
      </c>
      <c r="D28" s="56">
        <v>1.0</v>
      </c>
      <c r="E28" s="47">
        <v>0.47</v>
      </c>
      <c r="F28" s="47">
        <v>0.873333</v>
      </c>
      <c r="G28" s="47">
        <v>0.403333</v>
      </c>
      <c r="H28" s="31">
        <v>85.82</v>
      </c>
      <c r="I28" s="32">
        <v>44.16082</v>
      </c>
      <c r="J28" s="32">
        <v>55.74501</v>
      </c>
      <c r="K28" s="31">
        <v>126.23</v>
      </c>
      <c r="L28" s="32">
        <v>1330.965</v>
      </c>
      <c r="M28" s="32">
        <v>1329.852</v>
      </c>
      <c r="N28" s="31">
        <v>99.92</v>
      </c>
    </row>
    <row r="29">
      <c r="C29" s="10">
        <v>9.0</v>
      </c>
      <c r="D29" s="53">
        <v>1.0</v>
      </c>
      <c r="E29" s="47">
        <v>0.496666669845581</v>
      </c>
      <c r="F29" s="47">
        <v>0.860000014305114</v>
      </c>
      <c r="G29" s="47">
        <v>0.363333344459533</v>
      </c>
      <c r="H29" s="31">
        <v>73.15</v>
      </c>
      <c r="I29" s="32">
        <v>9.95636963844299</v>
      </c>
      <c r="J29" s="32">
        <v>19.2429950237274</v>
      </c>
      <c r="K29" s="31">
        <v>193.27</v>
      </c>
      <c r="L29" s="32">
        <v>1318.296875</v>
      </c>
      <c r="M29" s="32">
        <v>1318.296875</v>
      </c>
      <c r="N29" s="31">
        <v>100.0</v>
      </c>
    </row>
    <row r="30">
      <c r="C30" s="5" t="s">
        <v>18</v>
      </c>
      <c r="D30" s="56" t="s">
        <v>18</v>
      </c>
      <c r="E30" s="57" t="s">
        <v>18</v>
      </c>
      <c r="I30" s="56" t="s">
        <v>18</v>
      </c>
      <c r="L30" s="56" t="s">
        <v>18</v>
      </c>
    </row>
    <row r="31">
      <c r="C31" s="14" t="s">
        <v>19</v>
      </c>
      <c r="D31" s="32">
        <v>1.0985915492957747</v>
      </c>
      <c r="E31" s="47">
        <v>0.46967139436619704</v>
      </c>
      <c r="F31" s="47">
        <v>0.8356337323943659</v>
      </c>
      <c r="G31" s="47">
        <v>0.3659624507042254</v>
      </c>
      <c r="H31" s="31">
        <v>61.14</v>
      </c>
      <c r="I31" s="32">
        <v>28.051865661971835</v>
      </c>
      <c r="J31" s="32">
        <v>67.60144778873236</v>
      </c>
      <c r="K31" s="31">
        <v>293.38</v>
      </c>
      <c r="L31" s="32">
        <v>1336.8544929577472</v>
      </c>
      <c r="M31" s="32">
        <v>1336.1229436619728</v>
      </c>
      <c r="N31" s="31">
        <v>99.94</v>
      </c>
    </row>
    <row r="32">
      <c r="C32" s="14" t="s">
        <v>20</v>
      </c>
      <c r="D32" s="56">
        <v>3.0</v>
      </c>
      <c r="E32" s="47">
        <v>0.873333</v>
      </c>
      <c r="F32" s="47">
        <v>0.893333</v>
      </c>
      <c r="G32" s="47">
        <v>0.883333</v>
      </c>
      <c r="H32" s="31">
        <v>86.43</v>
      </c>
      <c r="I32" s="32">
        <v>130.6602</v>
      </c>
      <c r="J32" s="32">
        <v>310.4356</v>
      </c>
      <c r="K32" s="31">
        <v>1634.78</v>
      </c>
      <c r="L32" s="32">
        <v>1366.004</v>
      </c>
      <c r="M32" s="32">
        <v>1366.004</v>
      </c>
      <c r="N32" s="31">
        <v>100.37</v>
      </c>
    </row>
    <row r="33">
      <c r="C33" s="14" t="s">
        <v>21</v>
      </c>
      <c r="D33" s="56">
        <v>1.0</v>
      </c>
      <c r="E33" s="47">
        <v>0.0</v>
      </c>
      <c r="F33" s="47">
        <v>0.6</v>
      </c>
      <c r="G33" s="47">
        <v>-0.01</v>
      </c>
      <c r="H33" s="31">
        <v>-1.15</v>
      </c>
      <c r="I33" s="32">
        <v>3.49745</v>
      </c>
      <c r="J33" s="32">
        <v>9.664973</v>
      </c>
      <c r="K33" s="31">
        <v>122.0</v>
      </c>
      <c r="L33" s="32">
        <v>1281.216</v>
      </c>
      <c r="M33" s="32">
        <v>1258.488</v>
      </c>
      <c r="N33" s="31">
        <v>98.23</v>
      </c>
    </row>
    <row r="34">
      <c r="B34" s="10" t="s">
        <v>25</v>
      </c>
      <c r="C34" s="10">
        <v>1.0</v>
      </c>
      <c r="D34" s="58">
        <v>2.0</v>
      </c>
      <c r="E34" s="59">
        <v>0.503333330154419</v>
      </c>
      <c r="F34" s="59">
        <v>0.57666665315628</v>
      </c>
      <c r="G34" s="59">
        <v>0.0733333230018615</v>
      </c>
      <c r="H34" s="31">
        <v>14.57</v>
      </c>
      <c r="I34" s="31">
        <v>8.83032989501953</v>
      </c>
      <c r="J34" s="31">
        <v>77.5857348442077</v>
      </c>
      <c r="K34" s="31">
        <v>878.63</v>
      </c>
      <c r="L34" s="31">
        <v>1357.63671875</v>
      </c>
      <c r="M34" s="31">
        <v>1357.63671875</v>
      </c>
      <c r="N34" s="31">
        <v>100.0</v>
      </c>
    </row>
    <row r="35">
      <c r="A35" s="10" t="s">
        <v>26</v>
      </c>
      <c r="B35" s="10" t="s">
        <v>27</v>
      </c>
      <c r="C35" s="10">
        <v>1.0</v>
      </c>
      <c r="D35" s="53">
        <v>1.0</v>
      </c>
      <c r="E35" s="47">
        <v>0.100000001490116</v>
      </c>
      <c r="F35" s="47">
        <v>0.680199980735778</v>
      </c>
      <c r="G35" s="47">
        <v>0.580199979245662</v>
      </c>
      <c r="H35" s="31">
        <v>580.2</v>
      </c>
      <c r="I35" s="32">
        <v>244.449898719787</v>
      </c>
      <c r="J35" s="32">
        <v>317.22017455101</v>
      </c>
      <c r="K35" s="31">
        <v>129.77</v>
      </c>
      <c r="L35" s="32">
        <v>3619.88375</v>
      </c>
      <c r="M35" s="32">
        <v>2910.359375</v>
      </c>
      <c r="N35" s="31">
        <v>80.4</v>
      </c>
    </row>
    <row r="36">
      <c r="C36" s="10">
        <v>2.0</v>
      </c>
      <c r="D36" s="53">
        <v>1.0</v>
      </c>
      <c r="E36" s="47">
        <v>0.100000001490116</v>
      </c>
      <c r="F36" s="47">
        <v>0.682500004768371</v>
      </c>
      <c r="G36" s="47">
        <v>0.582500003278255</v>
      </c>
      <c r="H36" s="31">
        <v>582.5</v>
      </c>
      <c r="I36" s="32">
        <v>255.691905498504</v>
      </c>
      <c r="J36" s="32">
        <v>334.654099464416</v>
      </c>
      <c r="K36" s="31">
        <v>130.88</v>
      </c>
      <c r="L36" s="32">
        <v>2861.67182617187</v>
      </c>
      <c r="M36" s="32">
        <v>3036.06640625</v>
      </c>
      <c r="N36" s="31">
        <v>106.09</v>
      </c>
    </row>
    <row r="37">
      <c r="C37" s="10">
        <v>3.0</v>
      </c>
      <c r="D37" s="53">
        <v>1.0</v>
      </c>
      <c r="E37" s="47">
        <v>0.100000001490116</v>
      </c>
      <c r="F37" s="47">
        <v>0.674300014972686</v>
      </c>
      <c r="G37" s="47">
        <v>0.57430001348257</v>
      </c>
      <c r="H37" s="31">
        <v>574.3</v>
      </c>
      <c r="I37" s="32">
        <v>165.020131349563</v>
      </c>
      <c r="J37" s="32">
        <v>225.807639837265</v>
      </c>
      <c r="K37" s="31">
        <v>136.84</v>
      </c>
      <c r="L37" s="32">
        <v>3029.032734375</v>
      </c>
      <c r="M37" s="32">
        <v>3031.71484375</v>
      </c>
      <c r="N37" s="31">
        <v>100.09</v>
      </c>
    </row>
    <row r="38">
      <c r="C38" s="10">
        <v>4.0</v>
      </c>
      <c r="D38" s="53">
        <v>1.0</v>
      </c>
      <c r="E38" s="47">
        <v>0.100000001490116</v>
      </c>
      <c r="F38" s="47">
        <v>0.685000002384185</v>
      </c>
      <c r="G38" s="47">
        <v>0.585000000894069</v>
      </c>
      <c r="H38" s="31">
        <v>585.0</v>
      </c>
      <c r="I38" s="32">
        <v>186.377665042877</v>
      </c>
      <c r="J38" s="32">
        <v>258.785252571105</v>
      </c>
      <c r="K38" s="31">
        <v>138.85</v>
      </c>
      <c r="L38" s="32">
        <v>3033.2642578125</v>
      </c>
      <c r="M38" s="32">
        <v>2861.9296875</v>
      </c>
      <c r="N38" s="31">
        <v>94.35</v>
      </c>
    </row>
    <row r="39">
      <c r="C39" s="10">
        <v>5.0</v>
      </c>
      <c r="D39" s="53">
        <v>1.0</v>
      </c>
      <c r="E39" s="47">
        <v>0.203500002622604</v>
      </c>
      <c r="F39" s="47">
        <v>0.662500023841857</v>
      </c>
      <c r="G39" s="47">
        <v>0.459000021219253</v>
      </c>
      <c r="H39" s="31">
        <v>225.55</v>
      </c>
      <c r="I39" s="32">
        <v>156.962927341461</v>
      </c>
      <c r="J39" s="32">
        <v>280.364028215408</v>
      </c>
      <c r="K39" s="31">
        <v>178.62</v>
      </c>
      <c r="L39" s="32">
        <v>4196.811640625</v>
      </c>
      <c r="M39" s="32">
        <v>3431.48776041666</v>
      </c>
      <c r="N39" s="31">
        <v>81.76</v>
      </c>
    </row>
    <row r="40">
      <c r="C40" s="10">
        <v>6.0</v>
      </c>
      <c r="D40" s="53">
        <v>1.0</v>
      </c>
      <c r="E40" s="47">
        <v>0.0807999968528747</v>
      </c>
      <c r="F40" s="47">
        <v>0.695699989795684</v>
      </c>
      <c r="G40" s="47">
        <v>0.61489999294281</v>
      </c>
      <c r="H40" s="31">
        <v>761.01</v>
      </c>
      <c r="I40" s="32">
        <v>410.696727275848</v>
      </c>
      <c r="J40" s="32">
        <v>495.300521373748</v>
      </c>
      <c r="K40" s="31">
        <v>120.6</v>
      </c>
      <c r="L40" s="32">
        <v>3677.52260044642</v>
      </c>
      <c r="M40" s="32">
        <v>3796.74906994047</v>
      </c>
      <c r="N40" s="31">
        <v>103.24</v>
      </c>
    </row>
    <row r="41">
      <c r="C41" s="10">
        <v>7.0</v>
      </c>
      <c r="D41" s="53">
        <v>2.0</v>
      </c>
      <c r="E41" s="47">
        <v>0.100000001490116</v>
      </c>
      <c r="F41" s="47">
        <v>0.717299997806549</v>
      </c>
      <c r="G41" s="47">
        <v>0.617299996316433</v>
      </c>
      <c r="H41" s="31">
        <v>617.3</v>
      </c>
      <c r="I41" s="32">
        <v>73.4836518764495</v>
      </c>
      <c r="J41" s="32">
        <v>1180.52652263641</v>
      </c>
      <c r="K41" s="31">
        <v>1606.52</v>
      </c>
      <c r="L41" s="32">
        <v>4477.2890625</v>
      </c>
      <c r="M41" s="32">
        <v>3774.15625</v>
      </c>
      <c r="N41" s="31">
        <v>84.3</v>
      </c>
    </row>
    <row r="42">
      <c r="C42" s="10">
        <v>8.0</v>
      </c>
      <c r="D42" s="58">
        <v>1.0</v>
      </c>
      <c r="E42" s="47">
        <v>0.0777999982237815</v>
      </c>
      <c r="F42" s="47">
        <v>0.661899983882904</v>
      </c>
      <c r="G42" s="47">
        <v>0.584099985659122</v>
      </c>
      <c r="H42" s="31">
        <v>750.77</v>
      </c>
      <c r="I42" s="32">
        <v>91.2994451522827</v>
      </c>
      <c r="J42" s="32">
        <v>131.007619619369</v>
      </c>
      <c r="K42" s="31">
        <v>143.49</v>
      </c>
      <c r="L42" s="32">
        <v>3898.09765625</v>
      </c>
      <c r="M42" s="32">
        <v>3780.90625</v>
      </c>
      <c r="N42" s="31">
        <v>96.99</v>
      </c>
    </row>
    <row r="43">
      <c r="C43" s="10">
        <v>9.0</v>
      </c>
      <c r="D43" s="58">
        <v>1.0</v>
      </c>
      <c r="E43" s="47">
        <v>0.100000001490116</v>
      </c>
      <c r="F43" s="47">
        <v>0.655799984931945</v>
      </c>
      <c r="G43" s="47">
        <v>0.555799983441829</v>
      </c>
      <c r="H43" s="31">
        <v>555.8</v>
      </c>
      <c r="I43" s="32">
        <v>317.073752641677</v>
      </c>
      <c r="J43" s="32">
        <v>397.51558470726</v>
      </c>
      <c r="K43" s="31">
        <v>125.37</v>
      </c>
      <c r="L43" s="32">
        <v>2877.48444010416</v>
      </c>
      <c r="M43" s="32">
        <v>2801.03168402777</v>
      </c>
      <c r="N43" s="31">
        <v>97.34</v>
      </c>
    </row>
    <row r="44">
      <c r="C44" s="5" t="s">
        <v>18</v>
      </c>
      <c r="D44" s="56" t="s">
        <v>18</v>
      </c>
      <c r="E44" s="57" t="s">
        <v>18</v>
      </c>
      <c r="I44" s="56" t="s">
        <v>18</v>
      </c>
      <c r="L44" s="56" t="s">
        <v>18</v>
      </c>
    </row>
    <row r="45">
      <c r="C45" s="14" t="s">
        <v>19</v>
      </c>
      <c r="D45" s="32">
        <v>1.0222222222222221</v>
      </c>
      <c r="E45" s="47">
        <v>0.13110666705502386</v>
      </c>
      <c r="F45" s="47">
        <v>0.6680422200096976</v>
      </c>
      <c r="G45" s="47">
        <v>0.5369355529546737</v>
      </c>
      <c r="H45" s="31">
        <v>517.48</v>
      </c>
      <c r="I45" s="32">
        <v>248.95811469289958</v>
      </c>
      <c r="J45" s="32">
        <v>522.2196452152535</v>
      </c>
      <c r="K45" s="31">
        <v>208.11</v>
      </c>
      <c r="L45" s="32">
        <v>3679.2258894184747</v>
      </c>
      <c r="M45" s="32">
        <v>3513.315831783232</v>
      </c>
      <c r="N45" s="31">
        <v>96.24</v>
      </c>
    </row>
    <row r="46">
      <c r="C46" s="14" t="s">
        <v>20</v>
      </c>
      <c r="D46" s="56">
        <v>2.0</v>
      </c>
      <c r="E46" s="47">
        <v>0.57719999551773</v>
      </c>
      <c r="F46" s="47">
        <v>0.717299997806549</v>
      </c>
      <c r="G46" s="47">
        <v>0.617299996316433</v>
      </c>
      <c r="H46" s="31">
        <v>775.85</v>
      </c>
      <c r="I46" s="32">
        <v>710.739030838012</v>
      </c>
      <c r="J46" s="32">
        <v>2484.26163291931</v>
      </c>
      <c r="K46" s="31">
        <v>1606.52</v>
      </c>
      <c r="L46" s="32">
        <v>4479.484375</v>
      </c>
      <c r="M46" s="32">
        <v>5034.640625</v>
      </c>
      <c r="N46" s="31">
        <v>134.47</v>
      </c>
    </row>
    <row r="47">
      <c r="C47" s="14" t="s">
        <v>21</v>
      </c>
      <c r="D47" s="56">
        <v>1.0</v>
      </c>
      <c r="E47" s="47">
        <v>0.0777999982237815</v>
      </c>
      <c r="F47" s="47">
        <v>0.44319999217987</v>
      </c>
      <c r="G47" s="47">
        <v>0.117399990558624</v>
      </c>
      <c r="H47" s="31">
        <v>20.34</v>
      </c>
      <c r="I47" s="32">
        <v>56.6919741630554</v>
      </c>
      <c r="J47" s="32">
        <v>85.2997992038726</v>
      </c>
      <c r="K47" s="31">
        <v>105.18</v>
      </c>
      <c r="L47" s="32">
        <v>2861.67182617187</v>
      </c>
      <c r="M47" s="32">
        <v>2801.03168402777</v>
      </c>
      <c r="N47" s="31">
        <v>78.5</v>
      </c>
    </row>
    <row r="48">
      <c r="B48" s="10" t="s">
        <v>25</v>
      </c>
      <c r="C48" s="10">
        <v>1.0</v>
      </c>
      <c r="D48" s="58">
        <v>1.0</v>
      </c>
      <c r="E48" s="59">
        <v>0.100000001490116</v>
      </c>
      <c r="F48" s="59">
        <v>0.100000001490116</v>
      </c>
      <c r="G48" s="59">
        <v>0.0</v>
      </c>
      <c r="H48" s="31">
        <v>0.0</v>
      </c>
      <c r="I48" s="31">
        <v>382.790894985199</v>
      </c>
      <c r="J48" s="31">
        <v>492.598185300827</v>
      </c>
      <c r="K48" s="31">
        <v>128.69</v>
      </c>
      <c r="L48" s="31">
        <v>3777.125</v>
      </c>
      <c r="M48" s="31">
        <v>3777.125</v>
      </c>
      <c r="N48" s="31">
        <v>100.0</v>
      </c>
    </row>
    <row r="49">
      <c r="A49" s="10" t="s">
        <v>28</v>
      </c>
      <c r="B49" s="10" t="s">
        <v>29</v>
      </c>
      <c r="C49" s="10">
        <v>1.0</v>
      </c>
      <c r="D49" s="58">
        <v>2.0</v>
      </c>
      <c r="E49" s="59">
        <v>0.103200003504753</v>
      </c>
      <c r="F49" s="59">
        <v>0.974500000476837</v>
      </c>
      <c r="G49" s="59">
        <v>0.871299996972084</v>
      </c>
      <c r="H49" s="31">
        <v>844.28</v>
      </c>
      <c r="I49" s="31">
        <v>71.1585552692413</v>
      </c>
      <c r="J49" s="31">
        <v>289.849740028381</v>
      </c>
      <c r="K49" s="31">
        <v>407.33</v>
      </c>
      <c r="L49" s="31">
        <v>3332.39453125</v>
      </c>
      <c r="M49" s="31">
        <v>3152.94921875</v>
      </c>
      <c r="N49" s="31">
        <v>94.62</v>
      </c>
    </row>
    <row r="50">
      <c r="C50" s="10">
        <v>2.0</v>
      </c>
      <c r="D50" s="58">
        <v>1.0</v>
      </c>
      <c r="E50" s="59">
        <v>0.161400005221366</v>
      </c>
      <c r="F50" s="59">
        <v>0.991100013256073</v>
      </c>
      <c r="G50" s="59">
        <v>0.829700008034706</v>
      </c>
      <c r="H50" s="31">
        <v>514.06</v>
      </c>
      <c r="I50" s="31">
        <v>65.3972995281219</v>
      </c>
      <c r="J50" s="31">
        <v>123.884415388107</v>
      </c>
      <c r="K50" s="31">
        <v>189.43</v>
      </c>
      <c r="L50" s="31">
        <v>3347.9140625</v>
      </c>
      <c r="M50" s="31">
        <v>3138.6875</v>
      </c>
      <c r="N50" s="31">
        <v>93.75</v>
      </c>
    </row>
    <row r="51">
      <c r="C51" s="10">
        <v>3.0</v>
      </c>
      <c r="D51" s="58">
        <v>1.0</v>
      </c>
      <c r="E51" s="59">
        <v>0.0952000021934509</v>
      </c>
      <c r="F51" s="59">
        <v>0.992100000381469</v>
      </c>
      <c r="G51" s="59">
        <v>0.896899998188018</v>
      </c>
      <c r="H51" s="31">
        <v>942.12</v>
      </c>
      <c r="I51" s="31">
        <v>107.765627622604</v>
      </c>
      <c r="J51" s="31">
        <v>163.175374746322</v>
      </c>
      <c r="K51" s="31">
        <v>151.42</v>
      </c>
      <c r="L51" s="31">
        <v>3351.6796875</v>
      </c>
      <c r="M51" s="31">
        <v>3142.328125</v>
      </c>
      <c r="N51" s="31">
        <v>93.75</v>
      </c>
    </row>
    <row r="52">
      <c r="C52" s="10">
        <v>4.0</v>
      </c>
      <c r="D52" s="58">
        <v>1.0</v>
      </c>
      <c r="E52" s="59">
        <v>0.220500007271766</v>
      </c>
      <c r="F52" s="59">
        <v>0.99260002374649</v>
      </c>
      <c r="G52" s="59">
        <v>0.772100016474723</v>
      </c>
      <c r="H52" s="31">
        <v>350.16</v>
      </c>
      <c r="I52" s="31">
        <v>152.950920581817</v>
      </c>
      <c r="J52" s="31">
        <v>220.482240200042</v>
      </c>
      <c r="K52" s="31">
        <v>144.15</v>
      </c>
      <c r="L52" s="31">
        <v>3351.4296875</v>
      </c>
      <c r="M52" s="31">
        <v>3142.078125</v>
      </c>
      <c r="N52" s="31">
        <v>93.75</v>
      </c>
    </row>
    <row r="53">
      <c r="C53" s="10">
        <v>5.0</v>
      </c>
      <c r="D53" s="58">
        <v>1.0</v>
      </c>
      <c r="E53" s="59">
        <v>0.103200003504753</v>
      </c>
      <c r="F53" s="59">
        <v>0.992900013923645</v>
      </c>
      <c r="G53" s="59">
        <v>0.889700010418891</v>
      </c>
      <c r="H53" s="31">
        <v>862.11</v>
      </c>
      <c r="I53" s="31">
        <v>105.309621095657</v>
      </c>
      <c r="J53" s="31">
        <v>156.251985788345</v>
      </c>
      <c r="K53" s="31">
        <v>148.37</v>
      </c>
      <c r="L53" s="31">
        <v>3173.234375</v>
      </c>
      <c r="M53" s="31">
        <v>3173.234375</v>
      </c>
      <c r="N53" s="31">
        <v>100.0</v>
      </c>
    </row>
    <row r="54">
      <c r="C54" s="10">
        <v>6.0</v>
      </c>
      <c r="D54" s="58">
        <v>2.0</v>
      </c>
      <c r="E54" s="59">
        <v>0.103200003504753</v>
      </c>
      <c r="F54" s="59">
        <v>0.974900007247924</v>
      </c>
      <c r="G54" s="59">
        <v>0.871700003743171</v>
      </c>
      <c r="H54" s="31">
        <v>844.67</v>
      </c>
      <c r="I54" s="31">
        <v>120.459169864654</v>
      </c>
      <c r="J54" s="31">
        <v>721.077769041061</v>
      </c>
      <c r="K54" s="31">
        <v>598.61</v>
      </c>
      <c r="L54" s="31">
        <v>3323.80078125</v>
      </c>
      <c r="M54" s="31">
        <v>3144.35546875</v>
      </c>
      <c r="N54" s="31">
        <v>94.6</v>
      </c>
    </row>
    <row r="55">
      <c r="C55" s="10">
        <v>7.0</v>
      </c>
      <c r="D55" s="58">
        <v>1.0</v>
      </c>
      <c r="E55" s="59">
        <v>0.113499999046325</v>
      </c>
      <c r="F55" s="59">
        <v>0.991900026798248</v>
      </c>
      <c r="G55" s="59">
        <v>0.878400027751922</v>
      </c>
      <c r="H55" s="31">
        <v>773.92</v>
      </c>
      <c r="I55" s="31">
        <v>120.534449577331</v>
      </c>
      <c r="J55" s="31">
        <v>210.882352352142</v>
      </c>
      <c r="K55" s="31">
        <v>174.96</v>
      </c>
      <c r="L55" s="31">
        <v>3141.60546875</v>
      </c>
      <c r="M55" s="31">
        <v>3144.10546875</v>
      </c>
      <c r="N55" s="31">
        <v>100.08</v>
      </c>
    </row>
    <row r="56">
      <c r="C56" s="5" t="s">
        <v>18</v>
      </c>
      <c r="D56" s="56" t="s">
        <v>18</v>
      </c>
      <c r="E56" s="57" t="s">
        <v>18</v>
      </c>
      <c r="I56" s="56" t="s">
        <v>18</v>
      </c>
      <c r="L56" s="56" t="s">
        <v>18</v>
      </c>
    </row>
    <row r="57">
      <c r="C57" s="14" t="s">
        <v>19</v>
      </c>
      <c r="D57" s="32">
        <v>1.131578947368421</v>
      </c>
      <c r="E57" s="47">
        <v>0.16220000092136178</v>
      </c>
      <c r="F57" s="47">
        <v>0.9887868432622205</v>
      </c>
      <c r="G57" s="47">
        <v>0.8265868423408582</v>
      </c>
      <c r="H57" s="31">
        <v>712.99</v>
      </c>
      <c r="I57" s="32">
        <v>220.73862769101748</v>
      </c>
      <c r="J57" s="32">
        <v>493.1358532842832</v>
      </c>
      <c r="K57" s="31">
        <v>216.42</v>
      </c>
      <c r="L57" s="32">
        <v>3085.0899787065314</v>
      </c>
      <c r="M57" s="32">
        <v>3026.662033175385</v>
      </c>
      <c r="N57" s="31">
        <v>98.26</v>
      </c>
    </row>
    <row r="58">
      <c r="C58" s="14" t="s">
        <v>20</v>
      </c>
      <c r="D58" s="56">
        <v>2.0</v>
      </c>
      <c r="E58" s="47">
        <v>0.884400010108947</v>
      </c>
      <c r="F58" s="47">
        <v>0.992900013923645</v>
      </c>
      <c r="G58" s="47">
        <v>0.898399993777275</v>
      </c>
      <c r="H58" s="31">
        <v>962.92</v>
      </c>
      <c r="I58" s="32">
        <v>960.412843227386</v>
      </c>
      <c r="J58" s="32">
        <v>2540.019708395</v>
      </c>
      <c r="K58" s="31">
        <v>627.74</v>
      </c>
      <c r="L58" s="32">
        <v>3475.25390625</v>
      </c>
      <c r="M58" s="32">
        <v>3434.26171875</v>
      </c>
      <c r="N58" s="31">
        <v>106.75</v>
      </c>
    </row>
    <row r="59">
      <c r="C59" s="14" t="s">
        <v>21</v>
      </c>
      <c r="D59" s="56">
        <v>1.0</v>
      </c>
      <c r="E59" s="47">
        <v>0.093299999833107</v>
      </c>
      <c r="F59" s="47">
        <v>0.972599983215332</v>
      </c>
      <c r="G59" s="47">
        <v>0.106799960136413</v>
      </c>
      <c r="H59" s="31">
        <v>12.08</v>
      </c>
      <c r="I59" s="32">
        <v>65.3972995281219</v>
      </c>
      <c r="J59" s="32">
        <v>101.336141109466</v>
      </c>
      <c r="K59" s="31">
        <v>110.25</v>
      </c>
      <c r="L59" s="32">
        <v>2341.55234375</v>
      </c>
      <c r="M59" s="32">
        <v>2317.34505208333</v>
      </c>
      <c r="N59" s="31">
        <v>93.75</v>
      </c>
    </row>
    <row r="60">
      <c r="B60" s="10" t="s">
        <v>30</v>
      </c>
      <c r="C60" s="10">
        <v>1.0</v>
      </c>
      <c r="D60" s="58">
        <v>3.0</v>
      </c>
      <c r="E60" s="59">
        <v>0.113499999046325</v>
      </c>
      <c r="F60" s="59">
        <v>0.113499999046325</v>
      </c>
      <c r="G60" s="59">
        <v>0.0</v>
      </c>
      <c r="H60" s="31">
        <v>0.0</v>
      </c>
      <c r="I60" s="31">
        <v>453.219223976135</v>
      </c>
      <c r="J60" s="31">
        <v>2312.01540994644</v>
      </c>
      <c r="K60" s="31">
        <v>510.13</v>
      </c>
      <c r="L60" s="31">
        <v>3262.26171875</v>
      </c>
      <c r="M60" s="31">
        <v>3259.51171875</v>
      </c>
      <c r="N60" s="31">
        <v>99.92</v>
      </c>
    </row>
    <row r="61">
      <c r="C61" s="10">
        <v>2.0</v>
      </c>
      <c r="D61" s="58">
        <v>2.0</v>
      </c>
      <c r="E61" s="59">
        <v>0.0957999974489212</v>
      </c>
      <c r="F61" s="59">
        <v>0.102799996733665</v>
      </c>
      <c r="G61" s="59">
        <v>0.00699999928474426</v>
      </c>
      <c r="H61" s="31">
        <v>7.31</v>
      </c>
      <c r="I61" s="31">
        <v>180.626222133636</v>
      </c>
      <c r="J61" s="31">
        <v>533.923143148422</v>
      </c>
      <c r="K61" s="31">
        <v>295.6</v>
      </c>
      <c r="L61" s="31">
        <v>3148.822265625</v>
      </c>
      <c r="M61" s="31">
        <v>3170.4765625</v>
      </c>
      <c r="N61" s="31">
        <v>100.69</v>
      </c>
    </row>
    <row r="62">
      <c r="C62" s="10">
        <v>3.0</v>
      </c>
      <c r="D62" s="58">
        <v>2.0</v>
      </c>
      <c r="E62" s="59">
        <v>0.101000003516674</v>
      </c>
      <c r="F62" s="59">
        <v>0.113499999046325</v>
      </c>
      <c r="G62" s="59">
        <v>0.0124999955296516</v>
      </c>
      <c r="H62" s="31">
        <v>12.38</v>
      </c>
      <c r="I62" s="31">
        <v>775.197692394256</v>
      </c>
      <c r="J62" s="31">
        <v>1207.25553774833</v>
      </c>
      <c r="K62" s="31">
        <v>155.74</v>
      </c>
      <c r="L62" s="31">
        <v>3123.20803571428</v>
      </c>
      <c r="M62" s="31">
        <v>3075.40625</v>
      </c>
      <c r="N62" s="31">
        <v>98.47</v>
      </c>
    </row>
    <row r="63">
      <c r="C63" s="10">
        <v>4.0</v>
      </c>
      <c r="D63" s="58">
        <v>2.0</v>
      </c>
      <c r="E63" s="59">
        <v>0.103200003504753</v>
      </c>
      <c r="F63" s="59">
        <v>0.113499999046325</v>
      </c>
      <c r="G63" s="59">
        <v>0.0102999955415725</v>
      </c>
      <c r="H63" s="31">
        <v>9.98</v>
      </c>
      <c r="I63" s="31">
        <v>571.333828687667</v>
      </c>
      <c r="J63" s="31">
        <v>685.712140798568</v>
      </c>
      <c r="K63" s="31">
        <v>120.02</v>
      </c>
      <c r="L63" s="31">
        <v>3283.22265625</v>
      </c>
      <c r="M63" s="31">
        <v>3253.81640625</v>
      </c>
      <c r="N63" s="31">
        <v>99.1</v>
      </c>
    </row>
    <row r="64">
      <c r="C64" s="14" t="s">
        <v>19</v>
      </c>
      <c r="D64" s="32">
        <v>2.25</v>
      </c>
      <c r="E64" s="47">
        <v>0.1033750008791683</v>
      </c>
      <c r="F64" s="47">
        <v>0.11082499846816</v>
      </c>
      <c r="G64" s="47">
        <v>0.007449997588992089</v>
      </c>
      <c r="H64" s="31">
        <v>7.42</v>
      </c>
      <c r="I64" s="32">
        <v>495.0942417979235</v>
      </c>
      <c r="J64" s="32">
        <v>1184.72655791044</v>
      </c>
      <c r="K64" s="31">
        <v>270.37</v>
      </c>
      <c r="L64" s="32">
        <v>3204.37866908482</v>
      </c>
      <c r="M64" s="32">
        <v>3189.802734375</v>
      </c>
      <c r="N64" s="31">
        <v>99.54</v>
      </c>
    </row>
    <row r="65">
      <c r="C65" s="14" t="s">
        <v>20</v>
      </c>
      <c r="D65" s="56">
        <v>3.0</v>
      </c>
      <c r="E65" s="47">
        <v>0.113499999046325</v>
      </c>
      <c r="F65" s="47">
        <v>0.113499999046325</v>
      </c>
      <c r="G65" s="47">
        <v>0.0124999955296516</v>
      </c>
      <c r="H65" s="31">
        <v>12.38</v>
      </c>
      <c r="I65" s="32">
        <v>775.197692394256</v>
      </c>
      <c r="J65" s="32">
        <v>2312.01540994644</v>
      </c>
      <c r="K65" s="31">
        <v>510.13</v>
      </c>
      <c r="L65" s="32">
        <v>3283.22265625</v>
      </c>
      <c r="M65" s="32">
        <v>3259.51171875</v>
      </c>
      <c r="N65" s="31">
        <v>100.69</v>
      </c>
    </row>
    <row r="66">
      <c r="C66" s="14" t="s">
        <v>21</v>
      </c>
      <c r="D66" s="56">
        <v>2.0</v>
      </c>
      <c r="E66" s="47">
        <v>0.0957999974489212</v>
      </c>
      <c r="F66" s="47">
        <v>0.102799996733665</v>
      </c>
      <c r="G66" s="47">
        <v>0.0</v>
      </c>
      <c r="H66" s="31">
        <v>0.0</v>
      </c>
      <c r="I66" s="32">
        <v>180.626222133636</v>
      </c>
      <c r="J66" s="32">
        <v>533.923143148422</v>
      </c>
      <c r="K66" s="31">
        <v>120.02</v>
      </c>
      <c r="L66" s="32">
        <v>3123.20803571428</v>
      </c>
      <c r="M66" s="32">
        <v>3075.40625</v>
      </c>
      <c r="N66" s="31">
        <v>98.47</v>
      </c>
    </row>
    <row r="67">
      <c r="A67" s="10" t="s">
        <v>31</v>
      </c>
      <c r="B67" s="10" t="s">
        <v>32</v>
      </c>
      <c r="C67" s="10">
        <v>1.0</v>
      </c>
      <c r="D67" s="56">
        <v>1.0</v>
      </c>
      <c r="E67" s="47">
        <v>0.0418521799147129</v>
      </c>
      <c r="F67" s="47">
        <v>0.66740870475769</v>
      </c>
      <c r="G67" s="47">
        <v>0.625556524842977</v>
      </c>
      <c r="H67" s="31">
        <v>1494.68</v>
      </c>
      <c r="I67" s="32">
        <v>645.005966901779</v>
      </c>
      <c r="J67" s="32">
        <v>1023.98378872871</v>
      </c>
      <c r="K67" s="31">
        <v>158.76</v>
      </c>
      <c r="L67" s="32">
        <v>2247.8984375</v>
      </c>
      <c r="M67" s="32">
        <v>2361.28203125</v>
      </c>
      <c r="N67" s="31">
        <v>105.04</v>
      </c>
    </row>
    <row r="68">
      <c r="C68" s="10">
        <v>2.0</v>
      </c>
      <c r="D68" s="56">
        <v>1.0</v>
      </c>
      <c r="E68" s="47">
        <v>0.100178092718124</v>
      </c>
      <c r="F68" s="47">
        <v>0.626447021961212</v>
      </c>
      <c r="G68" s="47">
        <v>0.526268929243087</v>
      </c>
      <c r="H68" s="31">
        <v>525.33</v>
      </c>
      <c r="I68" s="32">
        <v>1285.10220217704</v>
      </c>
      <c r="J68" s="32">
        <v>3535.60348701477</v>
      </c>
      <c r="K68" s="31">
        <v>275.12</v>
      </c>
      <c r="L68" s="32">
        <v>2404.85546875</v>
      </c>
      <c r="M68" s="32">
        <v>2474.21137152777</v>
      </c>
      <c r="N68" s="31">
        <v>102.88</v>
      </c>
    </row>
    <row r="69">
      <c r="C69" s="10">
        <v>3.0</v>
      </c>
      <c r="D69" s="56">
        <v>1.0</v>
      </c>
      <c r="E69" s="47">
        <v>0.04764024913311</v>
      </c>
      <c r="F69" s="47">
        <v>0.594390034675598</v>
      </c>
      <c r="G69" s="47">
        <v>0.546749785542488</v>
      </c>
      <c r="H69" s="31">
        <v>1147.66</v>
      </c>
      <c r="I69" s="32">
        <v>730.410553455352</v>
      </c>
      <c r="J69" s="32">
        <v>908.979767560958</v>
      </c>
      <c r="K69" s="31">
        <v>124.45</v>
      </c>
      <c r="L69" s="32">
        <v>1854.01171875</v>
      </c>
      <c r="M69" s="32">
        <v>1926.8796875</v>
      </c>
      <c r="N69" s="31">
        <v>103.93</v>
      </c>
    </row>
    <row r="70">
      <c r="C70" s="10">
        <v>4.0</v>
      </c>
      <c r="D70" s="56">
        <v>1.0</v>
      </c>
      <c r="E70" s="47">
        <v>0.0231522712856531</v>
      </c>
      <c r="F70" s="47">
        <v>0.627337515354156</v>
      </c>
      <c r="G70" s="47">
        <v>0.604185244068503</v>
      </c>
      <c r="H70" s="31">
        <v>2609.62</v>
      </c>
      <c r="I70" s="32">
        <v>1273.03185820579</v>
      </c>
      <c r="J70" s="32">
        <v>1714.84432148933</v>
      </c>
      <c r="K70" s="31">
        <v>134.71</v>
      </c>
      <c r="L70" s="32">
        <v>2532.6484375</v>
      </c>
      <c r="M70" s="32">
        <v>2576.09765625</v>
      </c>
      <c r="N70" s="31">
        <v>101.72</v>
      </c>
    </row>
    <row r="71">
      <c r="C71" s="10">
        <v>5.0</v>
      </c>
      <c r="D71" s="56">
        <v>1.0</v>
      </c>
      <c r="E71" s="47">
        <v>0.296972393989563</v>
      </c>
      <c r="F71" s="47">
        <v>0.574354410171508</v>
      </c>
      <c r="G71" s="47">
        <v>0.277382016181945</v>
      </c>
      <c r="H71" s="31">
        <v>93.4</v>
      </c>
      <c r="I71" s="32">
        <v>1272.21655511856</v>
      </c>
      <c r="J71" s="32">
        <v>2656.26191020011</v>
      </c>
      <c r="K71" s="31">
        <v>208.79</v>
      </c>
      <c r="L71" s="32">
        <v>2538.91796875</v>
      </c>
      <c r="M71" s="32">
        <v>2585.6171875</v>
      </c>
      <c r="N71" s="31">
        <v>101.84</v>
      </c>
    </row>
    <row r="72">
      <c r="C72" s="10">
        <v>6.0</v>
      </c>
      <c r="D72" s="56">
        <v>1.0</v>
      </c>
      <c r="E72" s="47">
        <v>0.00534283183515071</v>
      </c>
      <c r="F72" s="47">
        <v>0.584594845771789</v>
      </c>
      <c r="G72" s="47">
        <v>0.579252013936638</v>
      </c>
      <c r="H72" s="31">
        <v>10841.67</v>
      </c>
      <c r="I72" s="32">
        <v>2591.10767197608</v>
      </c>
      <c r="J72" s="32">
        <v>4363.18924856185</v>
      </c>
      <c r="K72" s="31">
        <v>168.39</v>
      </c>
      <c r="L72" s="32">
        <v>1823.65638020833</v>
      </c>
      <c r="M72" s="32">
        <v>1758.23046875</v>
      </c>
      <c r="N72" s="31">
        <v>96.41</v>
      </c>
    </row>
    <row r="73">
      <c r="C73" s="10">
        <v>7.0</v>
      </c>
      <c r="D73" s="56">
        <v>1.0</v>
      </c>
      <c r="E73" s="47">
        <v>0.00534283183515071</v>
      </c>
      <c r="F73" s="47">
        <v>0.606856644153595</v>
      </c>
      <c r="G73" s="47">
        <v>0.601513812318444</v>
      </c>
      <c r="H73" s="31">
        <v>11258.33</v>
      </c>
      <c r="I73" s="32">
        <v>2164.50375247001</v>
      </c>
      <c r="J73" s="32">
        <v>3878.62985444068</v>
      </c>
      <c r="K73" s="31">
        <v>179.19</v>
      </c>
      <c r="L73" s="32">
        <v>1856.1384375</v>
      </c>
      <c r="M73" s="32">
        <v>1850.34375</v>
      </c>
      <c r="N73" s="31">
        <v>99.69</v>
      </c>
    </row>
    <row r="74">
      <c r="C74" s="10">
        <v>8.0</v>
      </c>
      <c r="D74" s="56">
        <v>1.0</v>
      </c>
      <c r="E74" s="47">
        <v>0.00534283183515071</v>
      </c>
      <c r="F74" s="47">
        <v>0.6291184425354</v>
      </c>
      <c r="G74" s="47">
        <v>0.623775610700249</v>
      </c>
      <c r="H74" s="31">
        <v>11675.0</v>
      </c>
      <c r="I74" s="32">
        <v>1316.38394379615</v>
      </c>
      <c r="J74" s="32">
        <v>1321.00041890144</v>
      </c>
      <c r="K74" s="31">
        <v>100.35</v>
      </c>
      <c r="L74" s="32">
        <v>1859.89583333333</v>
      </c>
      <c r="M74" s="32">
        <v>1869.22265625</v>
      </c>
      <c r="N74" s="31">
        <v>100.5</v>
      </c>
    </row>
    <row r="75">
      <c r="C75" s="10">
        <v>9.0</v>
      </c>
      <c r="D75" s="56">
        <v>1.0</v>
      </c>
      <c r="E75" s="47">
        <v>0.00534283183515071</v>
      </c>
      <c r="F75" s="47">
        <v>0.596616208553314</v>
      </c>
      <c r="G75" s="47">
        <v>0.591273376718163</v>
      </c>
      <c r="H75" s="31">
        <v>11066.67</v>
      </c>
      <c r="I75" s="32">
        <v>1706.67004084587</v>
      </c>
      <c r="J75" s="32">
        <v>3308.97253465652</v>
      </c>
      <c r="K75" s="31">
        <v>193.88</v>
      </c>
      <c r="L75" s="32">
        <v>1838.5791015625</v>
      </c>
      <c r="M75" s="32">
        <v>1857.9921875</v>
      </c>
      <c r="N75" s="31">
        <v>101.06</v>
      </c>
    </row>
    <row r="76">
      <c r="C76" s="5" t="s">
        <v>18</v>
      </c>
      <c r="D76" s="56" t="s">
        <v>18</v>
      </c>
      <c r="E76" s="57" t="s">
        <v>18</v>
      </c>
      <c r="I76" s="56" t="s">
        <v>18</v>
      </c>
      <c r="L76" s="56" t="s">
        <v>18</v>
      </c>
    </row>
    <row r="77">
      <c r="C77" s="14" t="s">
        <v>19</v>
      </c>
      <c r="D77" s="56">
        <v>1.0</v>
      </c>
      <c r="E77" s="47">
        <v>0.20501632699742892</v>
      </c>
      <c r="F77" s="47">
        <v>0.5833927015463509</v>
      </c>
      <c r="G77" s="47">
        <v>0.37837637454892165</v>
      </c>
      <c r="H77" s="31">
        <v>2555.61</v>
      </c>
      <c r="I77" s="32">
        <v>1250.2508256594297</v>
      </c>
      <c r="J77" s="32">
        <v>2641.3344937086054</v>
      </c>
      <c r="K77" s="31">
        <v>211.6</v>
      </c>
      <c r="L77" s="32">
        <v>2218.0233754340265</v>
      </c>
      <c r="M77" s="32">
        <v>2256.285166997353</v>
      </c>
      <c r="N77" s="31">
        <v>101.67</v>
      </c>
    </row>
    <row r="78">
      <c r="C78" s="14" t="s">
        <v>20</v>
      </c>
      <c r="D78" s="56">
        <v>1.0</v>
      </c>
      <c r="E78" s="47">
        <v>0.597506701946258</v>
      </c>
      <c r="F78" s="47">
        <v>0.72395372390747</v>
      </c>
      <c r="G78" s="47">
        <v>0.625556524842977</v>
      </c>
      <c r="H78" s="31">
        <v>11675.0</v>
      </c>
      <c r="I78" s="32">
        <v>2591.10767197608</v>
      </c>
      <c r="J78" s="32">
        <v>4778.25267076492</v>
      </c>
      <c r="K78" s="31">
        <v>373.77</v>
      </c>
      <c r="L78" s="32">
        <v>2548.48046875</v>
      </c>
      <c r="M78" s="32">
        <v>2598.4296875</v>
      </c>
      <c r="N78" s="31">
        <v>105.04</v>
      </c>
    </row>
    <row r="79">
      <c r="C79" s="14" t="s">
        <v>21</v>
      </c>
      <c r="D79" s="56">
        <v>1.0</v>
      </c>
      <c r="E79" s="47">
        <v>0.00534283183515071</v>
      </c>
      <c r="F79" s="47">
        <v>0.364648252725601</v>
      </c>
      <c r="G79" s="47">
        <v>0.0044524073600769</v>
      </c>
      <c r="H79" s="31">
        <v>0.78</v>
      </c>
      <c r="I79" s="32">
        <v>645.005966901779</v>
      </c>
      <c r="J79" s="32">
        <v>903.356005907058</v>
      </c>
      <c r="K79" s="31">
        <v>100.35</v>
      </c>
      <c r="L79" s="32">
        <v>1823.65638020833</v>
      </c>
      <c r="M79" s="32">
        <v>1758.23046875</v>
      </c>
      <c r="N79" s="31">
        <v>96.41</v>
      </c>
    </row>
    <row r="80">
      <c r="B80" s="10" t="s">
        <v>25</v>
      </c>
      <c r="C80" s="10">
        <v>1.0</v>
      </c>
      <c r="D80" s="58">
        <v>1.0</v>
      </c>
      <c r="E80" s="59">
        <v>0.360195904970169</v>
      </c>
      <c r="F80" s="59">
        <v>0.360195904970169</v>
      </c>
      <c r="G80" s="59">
        <v>0.0</v>
      </c>
      <c r="H80" s="31">
        <v>0.0</v>
      </c>
      <c r="I80" s="31">
        <v>1483.99647307395</v>
      </c>
      <c r="J80" s="31">
        <v>1460.36961722373</v>
      </c>
      <c r="K80" s="31">
        <v>98.41</v>
      </c>
      <c r="L80" s="31">
        <v>1881.609375</v>
      </c>
      <c r="M80" s="31">
        <v>1820.140625</v>
      </c>
      <c r="N80" s="31">
        <v>96.73</v>
      </c>
    </row>
    <row r="81">
      <c r="A81" s="10" t="s">
        <v>33</v>
      </c>
      <c r="B81" s="10" t="s">
        <v>34</v>
      </c>
      <c r="C81" s="10">
        <v>1.0</v>
      </c>
      <c r="D81" s="58">
        <v>1.0</v>
      </c>
      <c r="E81" s="59">
        <v>0.5</v>
      </c>
      <c r="F81" s="59">
        <v>0.868399977684021</v>
      </c>
      <c r="G81" s="59">
        <v>0.368399977684021</v>
      </c>
      <c r="H81" s="31">
        <v>73.68</v>
      </c>
      <c r="I81" s="31">
        <v>3915.45218706131</v>
      </c>
      <c r="J81" s="31">
        <v>7798.37705063819</v>
      </c>
      <c r="K81" s="31">
        <v>199.17</v>
      </c>
      <c r="L81" s="31">
        <v>2097.290625</v>
      </c>
      <c r="M81" s="31">
        <v>2064.87421875</v>
      </c>
      <c r="N81" s="31">
        <v>98.45</v>
      </c>
    </row>
    <row r="82">
      <c r="C82" s="10">
        <v>2.0</v>
      </c>
      <c r="D82" s="58">
        <v>1.0</v>
      </c>
      <c r="E82" s="59">
        <v>0.5</v>
      </c>
      <c r="F82" s="59">
        <v>0.865000009536743</v>
      </c>
      <c r="G82" s="59">
        <v>0.365000009536743</v>
      </c>
      <c r="H82" s="31">
        <v>73.0</v>
      </c>
      <c r="I82" s="31">
        <v>5303.07287502288</v>
      </c>
      <c r="J82" s="31">
        <v>8326.77103519439</v>
      </c>
      <c r="K82" s="31">
        <v>157.02</v>
      </c>
      <c r="L82" s="31">
        <v>2099.4013671875</v>
      </c>
      <c r="M82" s="31">
        <v>2096.46744791666</v>
      </c>
      <c r="N82" s="31">
        <v>99.86</v>
      </c>
    </row>
    <row r="83">
      <c r="C83" s="10">
        <v>3.0</v>
      </c>
      <c r="D83" s="58">
        <v>1.0</v>
      </c>
      <c r="E83" s="59">
        <v>0.0</v>
      </c>
      <c r="F83" s="59">
        <v>0.842559993267059</v>
      </c>
      <c r="G83" s="59">
        <v>0.842559993267059</v>
      </c>
      <c r="H83" s="31" t="s">
        <v>35</v>
      </c>
      <c r="I83" s="31">
        <v>8088.72850608825</v>
      </c>
      <c r="J83" s="31">
        <v>13165.9665334224</v>
      </c>
      <c r="K83" s="31">
        <v>162.77</v>
      </c>
      <c r="L83" s="31">
        <v>2103.473828125</v>
      </c>
      <c r="M83" s="31">
        <v>2095.94140625</v>
      </c>
      <c r="N83" s="31">
        <v>99.64</v>
      </c>
    </row>
    <row r="84">
      <c r="C84" s="10">
        <v>4.0</v>
      </c>
      <c r="D84" s="56">
        <v>1.0</v>
      </c>
      <c r="E84" s="47">
        <v>0.4860799908638</v>
      </c>
      <c r="F84" s="47">
        <v>0.862039983272552</v>
      </c>
      <c r="G84" s="47">
        <v>0.375959992408752</v>
      </c>
      <c r="H84" s="31">
        <v>77.35</v>
      </c>
      <c r="I84" s="32">
        <v>678.300542593002</v>
      </c>
      <c r="J84" s="32">
        <v>5789.11313104629</v>
      </c>
      <c r="K84" s="31">
        <v>853.47</v>
      </c>
      <c r="L84" s="32">
        <v>2252.9296875</v>
      </c>
      <c r="M84" s="32">
        <v>2256.41145833333</v>
      </c>
      <c r="N84" s="31">
        <v>100.15</v>
      </c>
    </row>
    <row r="85">
      <c r="C85" s="10">
        <v>5.0</v>
      </c>
      <c r="D85" s="56">
        <v>1.0</v>
      </c>
      <c r="E85" s="47">
        <v>0.4860799908638</v>
      </c>
      <c r="F85" s="47">
        <v>0.858959972858429</v>
      </c>
      <c r="G85" s="47">
        <v>0.372879981994628</v>
      </c>
      <c r="H85" s="31">
        <v>76.71</v>
      </c>
      <c r="I85" s="32">
        <v>388.374714374542</v>
      </c>
      <c r="J85" s="32">
        <v>3408.59516310691</v>
      </c>
      <c r="K85" s="31">
        <v>877.66</v>
      </c>
      <c r="L85" s="32">
        <v>2212.63802083333</v>
      </c>
      <c r="M85" s="32">
        <v>2060.65625</v>
      </c>
      <c r="N85" s="31">
        <v>93.13</v>
      </c>
    </row>
    <row r="86">
      <c r="C86" s="10">
        <v>6.0</v>
      </c>
      <c r="D86" s="56">
        <v>1.0</v>
      </c>
      <c r="E86" s="47">
        <v>0.5</v>
      </c>
      <c r="F86" s="47">
        <v>0.851159989833831</v>
      </c>
      <c r="G86" s="47">
        <v>0.351159989833831</v>
      </c>
      <c r="H86" s="31">
        <v>70.23</v>
      </c>
      <c r="I86" s="32">
        <v>401.443065404891</v>
      </c>
      <c r="J86" s="32">
        <v>3279.04059505462</v>
      </c>
      <c r="K86" s="31">
        <v>816.81</v>
      </c>
      <c r="L86" s="32">
        <v>2137.70442708333</v>
      </c>
      <c r="M86" s="32">
        <v>2283.11328125</v>
      </c>
      <c r="N86" s="31">
        <v>106.8</v>
      </c>
    </row>
    <row r="87">
      <c r="C87" s="10">
        <v>7.0</v>
      </c>
      <c r="D87" s="56">
        <v>1.0</v>
      </c>
      <c r="E87" s="47">
        <v>0.493279993534088</v>
      </c>
      <c r="F87" s="47">
        <v>0.860279977321624</v>
      </c>
      <c r="G87" s="47">
        <v>0.366999983787536</v>
      </c>
      <c r="H87" s="31">
        <v>74.4</v>
      </c>
      <c r="I87" s="32">
        <v>670.690638303756</v>
      </c>
      <c r="J87" s="32">
        <v>6925.99004721641</v>
      </c>
      <c r="K87" s="31">
        <v>1032.67</v>
      </c>
      <c r="L87" s="32">
        <v>2256.17578125</v>
      </c>
      <c r="M87" s="32">
        <v>2342.93402777777</v>
      </c>
      <c r="N87" s="31">
        <v>103.85</v>
      </c>
    </row>
    <row r="88">
      <c r="C88" s="5" t="s">
        <v>18</v>
      </c>
      <c r="D88" s="56" t="s">
        <v>18</v>
      </c>
      <c r="E88" s="57" t="s">
        <v>18</v>
      </c>
      <c r="I88" s="56" t="s">
        <v>18</v>
      </c>
      <c r="L88" s="56" t="s">
        <v>18</v>
      </c>
    </row>
    <row r="89">
      <c r="C89" s="14" t="s">
        <v>19</v>
      </c>
      <c r="D89" s="56">
        <v>1.0</v>
      </c>
      <c r="E89" s="47">
        <v>0.4509799977143604</v>
      </c>
      <c r="F89" s="47">
        <v>0.843218331535657</v>
      </c>
      <c r="G89" s="47">
        <v>0.3922383338212964</v>
      </c>
      <c r="H89" s="31">
        <v>54.42</v>
      </c>
      <c r="I89" s="32">
        <v>2730.4184131721618</v>
      </c>
      <c r="J89" s="32">
        <v>6333.28910320003</v>
      </c>
      <c r="K89" s="31">
        <v>357.17</v>
      </c>
      <c r="L89" s="32">
        <v>2156.121313476562</v>
      </c>
      <c r="M89" s="32">
        <v>2200.2092006585513</v>
      </c>
      <c r="N89" s="31">
        <v>102.04</v>
      </c>
    </row>
    <row r="90">
      <c r="C90" s="14" t="s">
        <v>20</v>
      </c>
      <c r="D90" s="56">
        <v>1.0</v>
      </c>
      <c r="E90" s="47">
        <v>0.855719983577728</v>
      </c>
      <c r="F90" s="47">
        <v>0.873359978199005</v>
      </c>
      <c r="G90" s="47">
        <v>0.870760023593902</v>
      </c>
      <c r="H90" s="31">
        <v>79.14</v>
      </c>
      <c r="I90" s="32">
        <v>8088.72850608825</v>
      </c>
      <c r="J90" s="32">
        <v>13165.9665334224</v>
      </c>
      <c r="K90" s="31">
        <v>1032.67</v>
      </c>
      <c r="L90" s="32">
        <v>2264.546875</v>
      </c>
      <c r="M90" s="32">
        <v>2350.31875</v>
      </c>
      <c r="N90" s="31">
        <v>108.4</v>
      </c>
    </row>
    <row r="91">
      <c r="C91" s="14" t="s">
        <v>21</v>
      </c>
      <c r="D91" s="56">
        <v>1.0</v>
      </c>
      <c r="E91" s="47">
        <v>0.0</v>
      </c>
      <c r="F91" s="47">
        <v>0.714039981365203</v>
      </c>
      <c r="G91" s="47">
        <v>-0.0150799751281738</v>
      </c>
      <c r="H91" s="31">
        <v>-1.84</v>
      </c>
      <c r="I91" s="32">
        <v>388.374714374542</v>
      </c>
      <c r="J91" s="32">
        <v>1307.57834744453</v>
      </c>
      <c r="K91" s="31">
        <v>122.27</v>
      </c>
      <c r="L91" s="32">
        <v>1996.22734375</v>
      </c>
      <c r="M91" s="32">
        <v>1854.653125</v>
      </c>
      <c r="N91" s="31">
        <v>90.12</v>
      </c>
    </row>
    <row r="92">
      <c r="B92" s="10" t="s">
        <v>36</v>
      </c>
      <c r="C92" s="10">
        <v>1.0</v>
      </c>
      <c r="D92" s="58">
        <v>1.0</v>
      </c>
      <c r="E92" s="59">
        <v>0.5</v>
      </c>
      <c r="F92" s="59">
        <v>0.5</v>
      </c>
      <c r="G92" s="59">
        <v>0.0</v>
      </c>
      <c r="H92" s="31">
        <v>0.0</v>
      </c>
      <c r="I92" s="31">
        <v>1062.76904892921</v>
      </c>
      <c r="J92" s="31">
        <v>1480.36201977729</v>
      </c>
      <c r="K92" s="31">
        <v>139.29</v>
      </c>
      <c r="L92" s="31">
        <v>2182.28515625</v>
      </c>
      <c r="M92" s="31">
        <v>2349.57734375</v>
      </c>
      <c r="N92" s="31">
        <v>107.67</v>
      </c>
    </row>
    <row r="93">
      <c r="C93" s="10">
        <v>2.0</v>
      </c>
      <c r="D93" s="58">
        <v>1.0</v>
      </c>
      <c r="E93" s="59">
        <v>0.0</v>
      </c>
      <c r="F93" s="59">
        <v>0.0</v>
      </c>
      <c r="G93" s="59">
        <v>0.0</v>
      </c>
      <c r="H93" s="31" t="s">
        <v>35</v>
      </c>
      <c r="I93" s="31">
        <v>2089.21040844917</v>
      </c>
      <c r="J93" s="31">
        <v>1451.97866678237</v>
      </c>
      <c r="K93" s="31">
        <v>69.5</v>
      </c>
      <c r="L93" s="31">
        <v>2184.25638020833</v>
      </c>
      <c r="M93" s="31">
        <v>2044.234375</v>
      </c>
      <c r="N93" s="31">
        <v>93.59</v>
      </c>
    </row>
    <row r="94">
      <c r="C94" s="10">
        <v>3.0</v>
      </c>
      <c r="D94" s="58">
        <v>2.0</v>
      </c>
      <c r="E94" s="59">
        <v>0.0</v>
      </c>
      <c r="F94" s="59">
        <v>0.504040002822876</v>
      </c>
      <c r="G94" s="59">
        <v>0.504040002822876</v>
      </c>
      <c r="H94" s="31" t="s">
        <v>35</v>
      </c>
      <c r="I94" s="31">
        <v>138.061275243759</v>
      </c>
      <c r="J94" s="31">
        <v>8086.54109764099</v>
      </c>
      <c r="K94" s="31">
        <v>5857.21</v>
      </c>
      <c r="L94" s="31">
        <v>2256.140625</v>
      </c>
      <c r="M94" s="31">
        <v>2344.53515625</v>
      </c>
      <c r="N94" s="31">
        <v>103.92</v>
      </c>
    </row>
    <row r="95">
      <c r="C95" s="5" t="s">
        <v>18</v>
      </c>
      <c r="D95" s="56" t="s">
        <v>18</v>
      </c>
      <c r="E95" s="57" t="s">
        <v>18</v>
      </c>
      <c r="I95" s="56" t="s">
        <v>18</v>
      </c>
      <c r="L95" s="56" t="s">
        <v>18</v>
      </c>
    </row>
    <row r="96">
      <c r="C96" s="14" t="s">
        <v>19</v>
      </c>
      <c r="D96" s="56">
        <v>1.2</v>
      </c>
      <c r="E96" s="47">
        <v>0.2</v>
      </c>
      <c r="F96" s="47">
        <v>0.3728960037231444</v>
      </c>
      <c r="G96" s="47">
        <v>0.1728960037231444</v>
      </c>
      <c r="H96" s="31">
        <v>36.04</v>
      </c>
      <c r="I96" s="32">
        <v>1933.1378434658018</v>
      </c>
      <c r="J96" s="32">
        <v>4754.626190328576</v>
      </c>
      <c r="K96" s="31">
        <v>1592.9</v>
      </c>
      <c r="L96" s="32">
        <v>2196.153994791666</v>
      </c>
      <c r="M96" s="32">
        <v>2235.4293359374997</v>
      </c>
      <c r="N96" s="31">
        <v>101.74</v>
      </c>
    </row>
    <row r="97">
      <c r="C97" s="14" t="s">
        <v>20</v>
      </c>
      <c r="D97" s="56">
        <v>2.0</v>
      </c>
      <c r="E97" s="47">
        <v>0.5</v>
      </c>
      <c r="F97" s="47">
        <v>0.860440015792846</v>
      </c>
      <c r="G97" s="47">
        <v>0.504040002822876</v>
      </c>
      <c r="H97" s="31">
        <v>72.09</v>
      </c>
      <c r="I97" s="32">
        <v>6245.1850554943</v>
      </c>
      <c r="J97" s="32">
        <v>10496.687729597</v>
      </c>
      <c r="K97" s="31">
        <v>5857.21</v>
      </c>
      <c r="L97" s="32">
        <v>2261.8828125</v>
      </c>
      <c r="M97" s="32">
        <v>2349.57734375</v>
      </c>
      <c r="N97" s="31">
        <v>107.67</v>
      </c>
    </row>
    <row r="98">
      <c r="C98" s="14" t="s">
        <v>21</v>
      </c>
      <c r="D98" s="56">
        <v>1.0</v>
      </c>
      <c r="E98" s="47">
        <v>0.0</v>
      </c>
      <c r="F98" s="47">
        <v>0.0</v>
      </c>
      <c r="G98" s="47">
        <v>0.0</v>
      </c>
      <c r="H98" s="31">
        <v>0.0</v>
      </c>
      <c r="I98" s="32">
        <v>130.46342921257</v>
      </c>
      <c r="J98" s="32">
        <v>1451.97866678237</v>
      </c>
      <c r="K98" s="31">
        <v>69.5</v>
      </c>
      <c r="L98" s="32">
        <v>2096.205</v>
      </c>
      <c r="M98" s="32">
        <v>2044.234375</v>
      </c>
      <c r="N98" s="31">
        <v>93.59</v>
      </c>
    </row>
    <row r="99">
      <c r="E99" s="20"/>
      <c r="F99" s="20"/>
      <c r="G99" s="20"/>
      <c r="H99" s="28"/>
      <c r="K99" s="28"/>
      <c r="N99" s="28"/>
    </row>
    <row r="100">
      <c r="E100" s="20"/>
      <c r="F100" s="20"/>
      <c r="G100" s="20"/>
      <c r="H100" s="28"/>
      <c r="K100" s="28"/>
      <c r="N100" s="28"/>
    </row>
    <row r="101">
      <c r="E101" s="20"/>
      <c r="F101" s="20"/>
      <c r="G101" s="20"/>
      <c r="H101" s="28"/>
      <c r="K101" s="28"/>
      <c r="N101" s="28"/>
    </row>
    <row r="102">
      <c r="E102" s="20"/>
      <c r="F102" s="20"/>
      <c r="G102" s="20"/>
      <c r="H102" s="28"/>
      <c r="K102" s="28"/>
      <c r="N102" s="28"/>
    </row>
    <row r="103">
      <c r="E103" s="20"/>
      <c r="F103" s="20"/>
      <c r="G103" s="20"/>
      <c r="H103" s="28"/>
      <c r="K103" s="28"/>
      <c r="N103" s="28"/>
    </row>
    <row r="104">
      <c r="E104" s="20"/>
      <c r="F104" s="20"/>
      <c r="G104" s="20"/>
      <c r="H104" s="28"/>
      <c r="K104" s="28"/>
      <c r="N104" s="28"/>
    </row>
    <row r="105">
      <c r="E105" s="20"/>
      <c r="F105" s="20"/>
      <c r="G105" s="20"/>
      <c r="H105" s="28"/>
      <c r="K105" s="28"/>
      <c r="N105" s="28"/>
    </row>
    <row r="106">
      <c r="E106" s="20"/>
      <c r="F106" s="20"/>
      <c r="G106" s="20"/>
      <c r="H106" s="28"/>
      <c r="K106" s="28"/>
      <c r="N106" s="28"/>
    </row>
    <row r="107">
      <c r="E107" s="20"/>
      <c r="F107" s="20"/>
      <c r="G107" s="20"/>
      <c r="H107" s="28"/>
      <c r="K107" s="28"/>
      <c r="N107" s="28"/>
    </row>
    <row r="108">
      <c r="E108" s="20"/>
      <c r="F108" s="20"/>
      <c r="G108" s="20"/>
      <c r="H108" s="28"/>
      <c r="K108" s="28"/>
      <c r="N108" s="28"/>
    </row>
    <row r="109">
      <c r="E109" s="20"/>
      <c r="F109" s="20"/>
      <c r="G109" s="20"/>
      <c r="H109" s="28"/>
      <c r="K109" s="28"/>
      <c r="N109" s="28"/>
    </row>
    <row r="110">
      <c r="E110" s="20"/>
      <c r="F110" s="20"/>
      <c r="G110" s="20"/>
      <c r="H110" s="28"/>
      <c r="K110" s="28"/>
      <c r="N110" s="28"/>
    </row>
    <row r="111">
      <c r="E111" s="20"/>
      <c r="F111" s="20"/>
      <c r="G111" s="20"/>
      <c r="H111" s="28"/>
      <c r="K111" s="28"/>
      <c r="N111" s="28"/>
    </row>
    <row r="112">
      <c r="E112" s="20"/>
      <c r="F112" s="20"/>
      <c r="G112" s="20"/>
      <c r="H112" s="28"/>
      <c r="K112" s="28"/>
      <c r="N112" s="28"/>
    </row>
    <row r="113">
      <c r="E113" s="20"/>
      <c r="F113" s="20"/>
      <c r="G113" s="20"/>
      <c r="H113" s="28"/>
      <c r="K113" s="28"/>
      <c r="N113" s="28"/>
    </row>
    <row r="114">
      <c r="E114" s="20"/>
      <c r="F114" s="20"/>
      <c r="G114" s="20"/>
      <c r="H114" s="28"/>
      <c r="K114" s="28"/>
      <c r="N114" s="28"/>
    </row>
    <row r="115">
      <c r="E115" s="20"/>
      <c r="F115" s="20"/>
      <c r="G115" s="20"/>
      <c r="H115" s="28"/>
      <c r="K115" s="28"/>
      <c r="N115" s="28"/>
    </row>
    <row r="116">
      <c r="E116" s="20"/>
      <c r="F116" s="20"/>
      <c r="G116" s="20"/>
      <c r="H116" s="28"/>
      <c r="K116" s="28"/>
      <c r="N116" s="28"/>
    </row>
    <row r="117">
      <c r="E117" s="20"/>
      <c r="F117" s="20"/>
      <c r="G117" s="20"/>
      <c r="H117" s="28"/>
      <c r="K117" s="28"/>
      <c r="N117" s="28"/>
    </row>
    <row r="118">
      <c r="E118" s="20"/>
      <c r="F118" s="20"/>
      <c r="G118" s="20"/>
      <c r="H118" s="28"/>
      <c r="K118" s="28"/>
      <c r="N118" s="28"/>
    </row>
    <row r="119">
      <c r="E119" s="20"/>
      <c r="F119" s="20"/>
      <c r="G119" s="20"/>
      <c r="H119" s="28"/>
      <c r="K119" s="28"/>
      <c r="N119" s="28"/>
    </row>
    <row r="120">
      <c r="E120" s="20"/>
      <c r="F120" s="20"/>
      <c r="G120" s="20"/>
      <c r="H120" s="28"/>
      <c r="K120" s="28"/>
      <c r="N120" s="28"/>
    </row>
    <row r="121">
      <c r="E121" s="20"/>
      <c r="F121" s="20"/>
      <c r="G121" s="20"/>
      <c r="H121" s="28"/>
      <c r="K121" s="28"/>
      <c r="N121" s="28"/>
    </row>
    <row r="122">
      <c r="E122" s="20"/>
      <c r="F122" s="20"/>
      <c r="G122" s="20"/>
      <c r="H122" s="28"/>
      <c r="K122" s="28"/>
      <c r="N122" s="28"/>
    </row>
    <row r="123">
      <c r="E123" s="20"/>
      <c r="F123" s="20"/>
      <c r="G123" s="20"/>
      <c r="H123" s="28"/>
      <c r="K123" s="28"/>
      <c r="N123" s="28"/>
    </row>
    <row r="124">
      <c r="E124" s="20"/>
      <c r="F124" s="20"/>
      <c r="G124" s="20"/>
      <c r="H124" s="28"/>
      <c r="K124" s="28"/>
      <c r="N124" s="28"/>
    </row>
    <row r="125">
      <c r="E125" s="20"/>
      <c r="F125" s="20"/>
      <c r="G125" s="20"/>
      <c r="H125" s="28"/>
      <c r="K125" s="28"/>
      <c r="N125" s="28"/>
    </row>
    <row r="126">
      <c r="E126" s="20"/>
      <c r="F126" s="20"/>
      <c r="G126" s="20"/>
      <c r="H126" s="28"/>
      <c r="K126" s="28"/>
      <c r="N126" s="28"/>
    </row>
    <row r="127">
      <c r="E127" s="20"/>
      <c r="F127" s="20"/>
      <c r="G127" s="20"/>
      <c r="H127" s="28"/>
      <c r="K127" s="28"/>
      <c r="N127" s="28"/>
    </row>
    <row r="128">
      <c r="E128" s="20"/>
      <c r="F128" s="20"/>
      <c r="G128" s="20"/>
      <c r="H128" s="28"/>
      <c r="K128" s="28"/>
      <c r="N128" s="28"/>
    </row>
    <row r="129">
      <c r="E129" s="20"/>
      <c r="F129" s="20"/>
      <c r="G129" s="20"/>
      <c r="H129" s="28"/>
      <c r="K129" s="28"/>
      <c r="N129" s="28"/>
    </row>
    <row r="130">
      <c r="E130" s="20"/>
      <c r="F130" s="20"/>
      <c r="G130" s="20"/>
      <c r="H130" s="28"/>
      <c r="K130" s="28"/>
      <c r="N130" s="28"/>
    </row>
    <row r="131">
      <c r="E131" s="20"/>
      <c r="F131" s="20"/>
      <c r="G131" s="20"/>
      <c r="H131" s="28"/>
      <c r="K131" s="28"/>
      <c r="N131" s="28"/>
    </row>
    <row r="132">
      <c r="E132" s="20"/>
      <c r="F132" s="20"/>
      <c r="G132" s="20"/>
      <c r="H132" s="28"/>
      <c r="K132" s="28"/>
      <c r="N132" s="28"/>
    </row>
    <row r="133">
      <c r="E133" s="20"/>
      <c r="F133" s="20"/>
      <c r="G133" s="20"/>
      <c r="H133" s="28"/>
      <c r="K133" s="28"/>
      <c r="N133" s="28"/>
    </row>
    <row r="134">
      <c r="E134" s="20"/>
      <c r="F134" s="20"/>
      <c r="G134" s="20"/>
      <c r="H134" s="28"/>
      <c r="K134" s="28"/>
      <c r="N134" s="28"/>
    </row>
    <row r="135">
      <c r="E135" s="20"/>
      <c r="F135" s="20"/>
      <c r="G135" s="20"/>
      <c r="H135" s="28"/>
      <c r="K135" s="28"/>
      <c r="N135" s="28"/>
    </row>
    <row r="136">
      <c r="E136" s="20"/>
      <c r="F136" s="20"/>
      <c r="G136" s="20"/>
      <c r="H136" s="28"/>
      <c r="K136" s="28"/>
      <c r="N136" s="28"/>
    </row>
    <row r="137">
      <c r="E137" s="20"/>
      <c r="F137" s="20"/>
      <c r="G137" s="20"/>
      <c r="H137" s="28"/>
      <c r="K137" s="28"/>
      <c r="N137" s="28"/>
    </row>
    <row r="138">
      <c r="E138" s="20"/>
      <c r="F138" s="20"/>
      <c r="G138" s="20"/>
      <c r="H138" s="28"/>
      <c r="K138" s="28"/>
      <c r="N138" s="28"/>
    </row>
    <row r="139">
      <c r="E139" s="20"/>
      <c r="F139" s="20"/>
      <c r="G139" s="20"/>
      <c r="H139" s="28"/>
      <c r="K139" s="28"/>
      <c r="N139" s="28"/>
    </row>
    <row r="140">
      <c r="E140" s="20"/>
      <c r="F140" s="20"/>
      <c r="G140" s="20"/>
      <c r="H140" s="28"/>
      <c r="K140" s="28"/>
      <c r="N140" s="28"/>
    </row>
    <row r="141">
      <c r="E141" s="20"/>
      <c r="F141" s="20"/>
      <c r="G141" s="20"/>
      <c r="H141" s="28"/>
      <c r="K141" s="28"/>
      <c r="N141" s="28"/>
    </row>
    <row r="142">
      <c r="E142" s="20"/>
      <c r="F142" s="20"/>
      <c r="G142" s="20"/>
      <c r="H142" s="28"/>
      <c r="K142" s="28"/>
      <c r="N142" s="28"/>
    </row>
    <row r="143">
      <c r="E143" s="20"/>
      <c r="F143" s="20"/>
      <c r="G143" s="20"/>
      <c r="H143" s="28"/>
      <c r="K143" s="28"/>
      <c r="N143" s="28"/>
    </row>
    <row r="144">
      <c r="E144" s="20"/>
      <c r="F144" s="20"/>
      <c r="G144" s="20"/>
      <c r="H144" s="28"/>
      <c r="K144" s="28"/>
      <c r="N144" s="28"/>
    </row>
    <row r="145">
      <c r="E145" s="20"/>
      <c r="F145" s="20"/>
      <c r="G145" s="20"/>
      <c r="H145" s="28"/>
      <c r="K145" s="28"/>
      <c r="N145" s="28"/>
    </row>
    <row r="146">
      <c r="E146" s="20"/>
      <c r="F146" s="20"/>
      <c r="G146" s="20"/>
      <c r="H146" s="28"/>
      <c r="K146" s="28"/>
      <c r="N146" s="28"/>
    </row>
    <row r="147">
      <c r="E147" s="20"/>
      <c r="F147" s="20"/>
      <c r="G147" s="20"/>
      <c r="H147" s="28"/>
      <c r="K147" s="28"/>
      <c r="N147" s="28"/>
    </row>
    <row r="148">
      <c r="E148" s="20"/>
      <c r="F148" s="20"/>
      <c r="G148" s="20"/>
      <c r="H148" s="28"/>
      <c r="K148" s="28"/>
      <c r="N148" s="28"/>
    </row>
    <row r="149">
      <c r="E149" s="20"/>
      <c r="F149" s="20"/>
      <c r="G149" s="20"/>
      <c r="H149" s="28"/>
      <c r="K149" s="28"/>
      <c r="N149" s="28"/>
    </row>
    <row r="150">
      <c r="E150" s="20"/>
      <c r="F150" s="20"/>
      <c r="G150" s="20"/>
      <c r="H150" s="28"/>
      <c r="K150" s="28"/>
      <c r="N150" s="28"/>
    </row>
    <row r="151">
      <c r="E151" s="20"/>
      <c r="F151" s="20"/>
      <c r="G151" s="20"/>
      <c r="H151" s="28"/>
      <c r="K151" s="28"/>
      <c r="N151" s="28"/>
    </row>
    <row r="152">
      <c r="E152" s="20"/>
      <c r="F152" s="20"/>
      <c r="G152" s="20"/>
      <c r="H152" s="28"/>
      <c r="K152" s="28"/>
      <c r="N152" s="28"/>
    </row>
    <row r="153">
      <c r="E153" s="20"/>
      <c r="F153" s="20"/>
      <c r="G153" s="20"/>
      <c r="H153" s="28"/>
      <c r="K153" s="28"/>
      <c r="N153" s="28"/>
    </row>
    <row r="154">
      <c r="E154" s="20"/>
      <c r="F154" s="20"/>
      <c r="G154" s="20"/>
      <c r="H154" s="28"/>
      <c r="K154" s="28"/>
      <c r="N154" s="28"/>
    </row>
    <row r="155">
      <c r="E155" s="20"/>
      <c r="F155" s="20"/>
      <c r="G155" s="20"/>
      <c r="H155" s="28"/>
      <c r="K155" s="28"/>
      <c r="N155" s="28"/>
    </row>
    <row r="156">
      <c r="E156" s="20"/>
      <c r="F156" s="20"/>
      <c r="G156" s="20"/>
      <c r="H156" s="28"/>
      <c r="K156" s="28"/>
      <c r="N156" s="28"/>
    </row>
    <row r="157">
      <c r="E157" s="20"/>
      <c r="F157" s="20"/>
      <c r="G157" s="20"/>
      <c r="H157" s="28"/>
      <c r="K157" s="28"/>
      <c r="N157" s="28"/>
    </row>
    <row r="158">
      <c r="E158" s="20"/>
      <c r="F158" s="20"/>
      <c r="G158" s="20"/>
      <c r="H158" s="28"/>
      <c r="K158" s="28"/>
      <c r="N158" s="28"/>
    </row>
    <row r="159">
      <c r="E159" s="20"/>
      <c r="F159" s="20"/>
      <c r="G159" s="20"/>
      <c r="H159" s="28"/>
      <c r="K159" s="28"/>
      <c r="N159" s="28"/>
    </row>
    <row r="160">
      <c r="E160" s="20"/>
      <c r="F160" s="20"/>
      <c r="G160" s="20"/>
      <c r="H160" s="28"/>
      <c r="K160" s="28"/>
      <c r="N160" s="28"/>
    </row>
    <row r="161">
      <c r="E161" s="20"/>
      <c r="F161" s="20"/>
      <c r="G161" s="20"/>
      <c r="H161" s="28"/>
      <c r="K161" s="28"/>
      <c r="N161" s="28"/>
    </row>
    <row r="162">
      <c r="E162" s="20"/>
      <c r="F162" s="20"/>
      <c r="G162" s="20"/>
      <c r="H162" s="28"/>
      <c r="K162" s="28"/>
      <c r="N162" s="28"/>
    </row>
    <row r="163">
      <c r="E163" s="20"/>
      <c r="F163" s="20"/>
      <c r="G163" s="20"/>
      <c r="H163" s="28"/>
      <c r="K163" s="28"/>
      <c r="N163" s="28"/>
    </row>
    <row r="164">
      <c r="E164" s="20"/>
      <c r="F164" s="20"/>
      <c r="G164" s="20"/>
      <c r="H164" s="28"/>
      <c r="K164" s="28"/>
      <c r="N164" s="28"/>
    </row>
    <row r="165">
      <c r="E165" s="20"/>
      <c r="F165" s="20"/>
      <c r="G165" s="20"/>
      <c r="H165" s="28"/>
      <c r="K165" s="28"/>
      <c r="N165" s="28"/>
    </row>
    <row r="166">
      <c r="E166" s="20"/>
      <c r="F166" s="20"/>
      <c r="G166" s="20"/>
      <c r="H166" s="28"/>
      <c r="K166" s="28"/>
      <c r="N166" s="28"/>
    </row>
    <row r="167">
      <c r="E167" s="20"/>
      <c r="F167" s="20"/>
      <c r="G167" s="20"/>
      <c r="H167" s="28"/>
      <c r="K167" s="28"/>
      <c r="N167" s="28"/>
    </row>
    <row r="168">
      <c r="E168" s="20"/>
      <c r="F168" s="20"/>
      <c r="G168" s="20"/>
      <c r="H168" s="28"/>
      <c r="K168" s="28"/>
      <c r="N168" s="28"/>
    </row>
    <row r="169">
      <c r="E169" s="20"/>
      <c r="F169" s="20"/>
      <c r="G169" s="20"/>
      <c r="H169" s="28"/>
      <c r="K169" s="28"/>
      <c r="N169" s="28"/>
    </row>
    <row r="170">
      <c r="E170" s="20"/>
      <c r="F170" s="20"/>
      <c r="G170" s="20"/>
      <c r="H170" s="28"/>
      <c r="K170" s="28"/>
      <c r="N170" s="28"/>
    </row>
    <row r="171">
      <c r="E171" s="20"/>
      <c r="F171" s="20"/>
      <c r="G171" s="20"/>
      <c r="H171" s="28"/>
      <c r="K171" s="28"/>
      <c r="N171" s="28"/>
    </row>
    <row r="172">
      <c r="E172" s="20"/>
      <c r="F172" s="20"/>
      <c r="G172" s="20"/>
      <c r="H172" s="28"/>
      <c r="K172" s="28"/>
      <c r="N172" s="28"/>
    </row>
    <row r="173">
      <c r="E173" s="20"/>
      <c r="F173" s="20"/>
      <c r="G173" s="20"/>
      <c r="H173" s="28"/>
      <c r="K173" s="28"/>
      <c r="N173" s="28"/>
    </row>
    <row r="174">
      <c r="E174" s="20"/>
      <c r="F174" s="20"/>
      <c r="G174" s="20"/>
      <c r="H174" s="28"/>
      <c r="K174" s="28"/>
      <c r="N174" s="28"/>
    </row>
    <row r="175">
      <c r="E175" s="20"/>
      <c r="F175" s="20"/>
      <c r="G175" s="20"/>
      <c r="H175" s="28"/>
      <c r="K175" s="28"/>
      <c r="N175" s="28"/>
    </row>
    <row r="176">
      <c r="E176" s="20"/>
      <c r="F176" s="20"/>
      <c r="G176" s="20"/>
      <c r="H176" s="28"/>
      <c r="K176" s="28"/>
      <c r="N176" s="28"/>
    </row>
    <row r="177">
      <c r="E177" s="20"/>
      <c r="F177" s="20"/>
      <c r="G177" s="20"/>
      <c r="H177" s="28"/>
      <c r="K177" s="28"/>
      <c r="N177" s="28"/>
    </row>
    <row r="178">
      <c r="E178" s="20"/>
      <c r="F178" s="20"/>
      <c r="G178" s="20"/>
      <c r="H178" s="28"/>
      <c r="K178" s="28"/>
      <c r="N178" s="28"/>
    </row>
    <row r="179">
      <c r="E179" s="20"/>
      <c r="F179" s="20"/>
      <c r="G179" s="20"/>
      <c r="H179" s="28"/>
      <c r="K179" s="28"/>
      <c r="N179" s="28"/>
    </row>
    <row r="180">
      <c r="E180" s="20"/>
      <c r="F180" s="20"/>
      <c r="G180" s="20"/>
      <c r="H180" s="28"/>
      <c r="K180" s="28"/>
      <c r="N180" s="28"/>
    </row>
    <row r="181">
      <c r="E181" s="20"/>
      <c r="F181" s="20"/>
      <c r="G181" s="20"/>
      <c r="H181" s="28"/>
      <c r="K181" s="28"/>
      <c r="N181" s="28"/>
    </row>
    <row r="182">
      <c r="E182" s="20"/>
      <c r="F182" s="20"/>
      <c r="G182" s="20"/>
      <c r="H182" s="28"/>
      <c r="K182" s="28"/>
      <c r="N182" s="28"/>
    </row>
    <row r="183">
      <c r="E183" s="20"/>
      <c r="F183" s="20"/>
      <c r="G183" s="20"/>
      <c r="H183" s="28"/>
      <c r="K183" s="28"/>
      <c r="N183" s="28"/>
    </row>
    <row r="184">
      <c r="E184" s="20"/>
      <c r="F184" s="20"/>
      <c r="G184" s="20"/>
      <c r="H184" s="28"/>
      <c r="K184" s="28"/>
      <c r="N184" s="28"/>
    </row>
    <row r="185">
      <c r="E185" s="20"/>
      <c r="F185" s="20"/>
      <c r="G185" s="20"/>
      <c r="H185" s="28"/>
      <c r="K185" s="28"/>
      <c r="N185" s="28"/>
    </row>
    <row r="186">
      <c r="E186" s="20"/>
      <c r="F186" s="20"/>
      <c r="G186" s="20"/>
      <c r="H186" s="28"/>
      <c r="K186" s="28"/>
      <c r="N186" s="28"/>
    </row>
    <row r="187">
      <c r="E187" s="20"/>
      <c r="F187" s="20"/>
      <c r="G187" s="20"/>
      <c r="H187" s="28"/>
      <c r="K187" s="28"/>
      <c r="N187" s="28"/>
    </row>
    <row r="188">
      <c r="E188" s="20"/>
      <c r="F188" s="20"/>
      <c r="G188" s="20"/>
      <c r="H188" s="28"/>
      <c r="K188" s="28"/>
      <c r="N188" s="28"/>
    </row>
    <row r="189">
      <c r="E189" s="20"/>
      <c r="F189" s="20"/>
      <c r="G189" s="20"/>
      <c r="H189" s="28"/>
      <c r="K189" s="28"/>
      <c r="N189" s="28"/>
    </row>
    <row r="190">
      <c r="E190" s="20"/>
      <c r="F190" s="20"/>
      <c r="G190" s="20"/>
      <c r="H190" s="28"/>
      <c r="K190" s="28"/>
      <c r="N190" s="28"/>
    </row>
    <row r="191">
      <c r="E191" s="20"/>
      <c r="F191" s="20"/>
      <c r="G191" s="20"/>
      <c r="H191" s="28"/>
      <c r="K191" s="28"/>
      <c r="N191" s="28"/>
    </row>
    <row r="192">
      <c r="E192" s="20"/>
      <c r="F192" s="20"/>
      <c r="G192" s="20"/>
      <c r="H192" s="28"/>
      <c r="K192" s="28"/>
      <c r="N192" s="28"/>
    </row>
    <row r="193">
      <c r="E193" s="20"/>
      <c r="F193" s="20"/>
      <c r="G193" s="20"/>
      <c r="H193" s="28"/>
      <c r="K193" s="28"/>
      <c r="N193" s="28"/>
    </row>
    <row r="194">
      <c r="E194" s="20"/>
      <c r="F194" s="20"/>
      <c r="G194" s="20"/>
      <c r="H194" s="28"/>
      <c r="K194" s="28"/>
      <c r="N194" s="28"/>
    </row>
    <row r="195">
      <c r="E195" s="20"/>
      <c r="F195" s="20"/>
      <c r="G195" s="20"/>
      <c r="H195" s="28"/>
      <c r="K195" s="28"/>
      <c r="N195" s="28"/>
    </row>
    <row r="196">
      <c r="E196" s="20"/>
      <c r="F196" s="20"/>
      <c r="G196" s="20"/>
      <c r="H196" s="28"/>
      <c r="K196" s="28"/>
      <c r="N196" s="28"/>
    </row>
    <row r="197">
      <c r="E197" s="20"/>
      <c r="F197" s="20"/>
      <c r="G197" s="20"/>
      <c r="H197" s="28"/>
      <c r="K197" s="28"/>
      <c r="N197" s="28"/>
    </row>
    <row r="198">
      <c r="E198" s="20"/>
      <c r="F198" s="20"/>
      <c r="G198" s="20"/>
      <c r="H198" s="28"/>
      <c r="K198" s="28"/>
      <c r="N198" s="28"/>
    </row>
    <row r="199">
      <c r="E199" s="20"/>
      <c r="F199" s="20"/>
      <c r="G199" s="20"/>
      <c r="H199" s="28"/>
      <c r="K199" s="28"/>
      <c r="N199" s="28"/>
    </row>
    <row r="200">
      <c r="E200" s="20"/>
      <c r="F200" s="20"/>
      <c r="G200" s="20"/>
      <c r="H200" s="28"/>
      <c r="K200" s="28"/>
      <c r="N200" s="28"/>
    </row>
    <row r="201">
      <c r="E201" s="20"/>
      <c r="F201" s="20"/>
      <c r="G201" s="20"/>
      <c r="H201" s="28"/>
      <c r="K201" s="28"/>
      <c r="N201" s="28"/>
    </row>
    <row r="202">
      <c r="E202" s="20"/>
      <c r="F202" s="20"/>
      <c r="G202" s="20"/>
      <c r="H202" s="28"/>
      <c r="K202" s="28"/>
      <c r="N202" s="28"/>
    </row>
    <row r="203">
      <c r="E203" s="20"/>
      <c r="F203" s="20"/>
      <c r="G203" s="20"/>
      <c r="H203" s="28"/>
      <c r="K203" s="28"/>
      <c r="N203" s="28"/>
    </row>
    <row r="204">
      <c r="E204" s="20"/>
      <c r="F204" s="20"/>
      <c r="G204" s="20"/>
      <c r="H204" s="28"/>
      <c r="K204" s="28"/>
      <c r="N204" s="28"/>
    </row>
    <row r="205">
      <c r="E205" s="20"/>
      <c r="F205" s="20"/>
      <c r="G205" s="20"/>
      <c r="H205" s="28"/>
      <c r="K205" s="28"/>
      <c r="N205" s="28"/>
    </row>
    <row r="206">
      <c r="E206" s="20"/>
      <c r="F206" s="20"/>
      <c r="G206" s="20"/>
      <c r="H206" s="28"/>
      <c r="K206" s="28"/>
      <c r="N206" s="28"/>
    </row>
    <row r="207">
      <c r="E207" s="20"/>
      <c r="F207" s="20"/>
      <c r="G207" s="20"/>
      <c r="H207" s="28"/>
      <c r="K207" s="28"/>
      <c r="N207" s="28"/>
    </row>
    <row r="208">
      <c r="E208" s="20"/>
      <c r="F208" s="20"/>
      <c r="G208" s="20"/>
      <c r="H208" s="28"/>
      <c r="K208" s="28"/>
      <c r="N208" s="28"/>
    </row>
    <row r="209">
      <c r="E209" s="20"/>
      <c r="F209" s="20"/>
      <c r="G209" s="20"/>
      <c r="H209" s="28"/>
      <c r="K209" s="28"/>
      <c r="N209" s="28"/>
    </row>
    <row r="210">
      <c r="E210" s="20"/>
      <c r="F210" s="20"/>
      <c r="G210" s="20"/>
      <c r="H210" s="28"/>
      <c r="K210" s="28"/>
      <c r="N210" s="28"/>
    </row>
    <row r="211">
      <c r="E211" s="20"/>
      <c r="F211" s="20"/>
      <c r="G211" s="20"/>
      <c r="H211" s="28"/>
      <c r="K211" s="28"/>
      <c r="N211" s="28"/>
    </row>
    <row r="212">
      <c r="E212" s="20"/>
      <c r="F212" s="20"/>
      <c r="G212" s="20"/>
      <c r="H212" s="28"/>
      <c r="K212" s="28"/>
      <c r="N212" s="28"/>
    </row>
    <row r="213">
      <c r="E213" s="20"/>
      <c r="F213" s="20"/>
      <c r="G213" s="20"/>
      <c r="H213" s="28"/>
      <c r="K213" s="28"/>
      <c r="N213" s="28"/>
    </row>
    <row r="214">
      <c r="E214" s="20"/>
      <c r="F214" s="20"/>
      <c r="G214" s="20"/>
      <c r="H214" s="28"/>
      <c r="K214" s="28"/>
      <c r="N214" s="28"/>
    </row>
    <row r="215">
      <c r="E215" s="20"/>
      <c r="F215" s="20"/>
      <c r="G215" s="20"/>
      <c r="H215" s="28"/>
      <c r="K215" s="28"/>
      <c r="N215" s="28"/>
    </row>
    <row r="216">
      <c r="E216" s="20"/>
      <c r="F216" s="20"/>
      <c r="G216" s="20"/>
      <c r="H216" s="28"/>
      <c r="K216" s="28"/>
      <c r="N216" s="28"/>
    </row>
    <row r="217">
      <c r="E217" s="20"/>
      <c r="F217" s="20"/>
      <c r="G217" s="20"/>
      <c r="H217" s="28"/>
      <c r="K217" s="28"/>
      <c r="N217" s="28"/>
    </row>
    <row r="218">
      <c r="E218" s="20"/>
      <c r="F218" s="20"/>
      <c r="G218" s="20"/>
      <c r="H218" s="28"/>
      <c r="K218" s="28"/>
      <c r="N218" s="28"/>
    </row>
    <row r="219">
      <c r="E219" s="20"/>
      <c r="F219" s="20"/>
      <c r="G219" s="20"/>
      <c r="H219" s="28"/>
      <c r="K219" s="28"/>
      <c r="N219" s="28"/>
    </row>
    <row r="220">
      <c r="E220" s="20"/>
      <c r="F220" s="20"/>
      <c r="G220" s="20"/>
      <c r="H220" s="28"/>
      <c r="K220" s="28"/>
      <c r="N220" s="28"/>
    </row>
    <row r="221">
      <c r="E221" s="20"/>
      <c r="F221" s="20"/>
      <c r="G221" s="20"/>
      <c r="H221" s="28"/>
      <c r="K221" s="28"/>
      <c r="N221" s="28"/>
    </row>
    <row r="222">
      <c r="E222" s="20"/>
      <c r="F222" s="20"/>
      <c r="G222" s="20"/>
      <c r="H222" s="28"/>
      <c r="K222" s="28"/>
      <c r="N222" s="28"/>
    </row>
    <row r="223">
      <c r="E223" s="20"/>
      <c r="F223" s="20"/>
      <c r="G223" s="20"/>
      <c r="H223" s="28"/>
      <c r="K223" s="28"/>
      <c r="N223" s="28"/>
    </row>
    <row r="224">
      <c r="E224" s="20"/>
      <c r="F224" s="20"/>
      <c r="G224" s="20"/>
      <c r="H224" s="28"/>
      <c r="K224" s="28"/>
      <c r="N224" s="28"/>
    </row>
    <row r="225">
      <c r="E225" s="20"/>
      <c r="F225" s="20"/>
      <c r="G225" s="20"/>
      <c r="H225" s="28"/>
      <c r="K225" s="28"/>
      <c r="N225" s="28"/>
    </row>
    <row r="226">
      <c r="E226" s="20"/>
      <c r="F226" s="20"/>
      <c r="G226" s="20"/>
      <c r="H226" s="28"/>
      <c r="K226" s="28"/>
      <c r="N226" s="28"/>
    </row>
    <row r="227">
      <c r="E227" s="20"/>
      <c r="F227" s="20"/>
      <c r="G227" s="20"/>
      <c r="H227" s="28"/>
      <c r="K227" s="28"/>
      <c r="N227" s="28"/>
    </row>
    <row r="228">
      <c r="E228" s="20"/>
      <c r="F228" s="20"/>
      <c r="G228" s="20"/>
      <c r="H228" s="28"/>
      <c r="K228" s="28"/>
      <c r="N228" s="28"/>
    </row>
    <row r="229">
      <c r="E229" s="20"/>
      <c r="F229" s="20"/>
      <c r="G229" s="20"/>
      <c r="H229" s="28"/>
      <c r="K229" s="28"/>
      <c r="N229" s="28"/>
    </row>
    <row r="230">
      <c r="E230" s="20"/>
      <c r="F230" s="20"/>
      <c r="G230" s="20"/>
      <c r="H230" s="28"/>
      <c r="K230" s="28"/>
      <c r="N230" s="28"/>
    </row>
    <row r="231">
      <c r="E231" s="20"/>
      <c r="F231" s="20"/>
      <c r="G231" s="20"/>
      <c r="H231" s="28"/>
      <c r="K231" s="28"/>
      <c r="N231" s="28"/>
    </row>
    <row r="232">
      <c r="E232" s="20"/>
      <c r="F232" s="20"/>
      <c r="G232" s="20"/>
      <c r="H232" s="28"/>
      <c r="K232" s="28"/>
      <c r="N232" s="28"/>
    </row>
    <row r="233">
      <c r="E233" s="20"/>
      <c r="F233" s="20"/>
      <c r="G233" s="20"/>
      <c r="H233" s="28"/>
      <c r="K233" s="28"/>
      <c r="N233" s="28"/>
    </row>
    <row r="234">
      <c r="E234" s="20"/>
      <c r="F234" s="20"/>
      <c r="G234" s="20"/>
      <c r="H234" s="28"/>
      <c r="K234" s="28"/>
      <c r="N234" s="28"/>
    </row>
    <row r="235">
      <c r="E235" s="20"/>
      <c r="F235" s="20"/>
      <c r="G235" s="20"/>
      <c r="H235" s="28"/>
      <c r="K235" s="28"/>
      <c r="N235" s="28"/>
    </row>
    <row r="236">
      <c r="E236" s="20"/>
      <c r="F236" s="20"/>
      <c r="G236" s="20"/>
      <c r="H236" s="28"/>
      <c r="K236" s="28"/>
      <c r="N236" s="28"/>
    </row>
    <row r="237">
      <c r="E237" s="20"/>
      <c r="F237" s="20"/>
      <c r="G237" s="20"/>
      <c r="H237" s="28"/>
      <c r="K237" s="28"/>
      <c r="N237" s="28"/>
    </row>
    <row r="238">
      <c r="E238" s="20"/>
      <c r="F238" s="20"/>
      <c r="G238" s="20"/>
      <c r="H238" s="28"/>
      <c r="K238" s="28"/>
      <c r="N238" s="28"/>
    </row>
    <row r="239">
      <c r="E239" s="20"/>
      <c r="F239" s="20"/>
      <c r="G239" s="20"/>
      <c r="H239" s="28"/>
      <c r="K239" s="28"/>
      <c r="N239" s="28"/>
    </row>
    <row r="240">
      <c r="E240" s="20"/>
      <c r="F240" s="20"/>
      <c r="G240" s="20"/>
      <c r="H240" s="28"/>
      <c r="K240" s="28"/>
      <c r="N240" s="28"/>
    </row>
    <row r="241">
      <c r="E241" s="20"/>
      <c r="F241" s="20"/>
      <c r="G241" s="20"/>
      <c r="H241" s="28"/>
      <c r="K241" s="28"/>
      <c r="N241" s="28"/>
    </row>
    <row r="242">
      <c r="E242" s="20"/>
      <c r="F242" s="20"/>
      <c r="G242" s="20"/>
      <c r="H242" s="28"/>
      <c r="K242" s="28"/>
      <c r="N242" s="28"/>
    </row>
    <row r="243">
      <c r="E243" s="20"/>
      <c r="F243" s="20"/>
      <c r="G243" s="20"/>
      <c r="H243" s="28"/>
      <c r="K243" s="28"/>
      <c r="N243" s="28"/>
    </row>
    <row r="244">
      <c r="E244" s="20"/>
      <c r="F244" s="20"/>
      <c r="G244" s="20"/>
      <c r="H244" s="28"/>
      <c r="K244" s="28"/>
      <c r="N244" s="28"/>
    </row>
    <row r="245">
      <c r="E245" s="20"/>
      <c r="F245" s="20"/>
      <c r="G245" s="20"/>
      <c r="H245" s="28"/>
      <c r="K245" s="28"/>
      <c r="N245" s="28"/>
    </row>
    <row r="246">
      <c r="E246" s="20"/>
      <c r="F246" s="20"/>
      <c r="G246" s="20"/>
      <c r="H246" s="28"/>
      <c r="K246" s="28"/>
      <c r="N246" s="28"/>
    </row>
    <row r="247">
      <c r="E247" s="20"/>
      <c r="F247" s="20"/>
      <c r="G247" s="20"/>
      <c r="H247" s="28"/>
      <c r="K247" s="28"/>
      <c r="N247" s="28"/>
    </row>
    <row r="248">
      <c r="E248" s="20"/>
      <c r="F248" s="20"/>
      <c r="G248" s="20"/>
      <c r="H248" s="28"/>
      <c r="K248" s="28"/>
      <c r="N248" s="28"/>
    </row>
    <row r="249">
      <c r="E249" s="20"/>
      <c r="F249" s="20"/>
      <c r="G249" s="20"/>
      <c r="H249" s="28"/>
      <c r="K249" s="28"/>
      <c r="N249" s="28"/>
    </row>
    <row r="250">
      <c r="E250" s="20"/>
      <c r="F250" s="20"/>
      <c r="G250" s="20"/>
      <c r="H250" s="28"/>
      <c r="K250" s="28"/>
      <c r="N250" s="28"/>
    </row>
    <row r="251">
      <c r="E251" s="20"/>
      <c r="F251" s="20"/>
      <c r="G251" s="20"/>
      <c r="H251" s="28"/>
      <c r="K251" s="28"/>
      <c r="N251" s="28"/>
    </row>
    <row r="252">
      <c r="E252" s="20"/>
      <c r="F252" s="20"/>
      <c r="G252" s="20"/>
      <c r="H252" s="28"/>
      <c r="K252" s="28"/>
      <c r="N252" s="28"/>
    </row>
    <row r="253">
      <c r="E253" s="20"/>
      <c r="F253" s="20"/>
      <c r="G253" s="20"/>
      <c r="H253" s="28"/>
      <c r="K253" s="28"/>
      <c r="N253" s="28"/>
    </row>
    <row r="254">
      <c r="E254" s="20"/>
      <c r="F254" s="20"/>
      <c r="G254" s="20"/>
      <c r="H254" s="28"/>
      <c r="K254" s="28"/>
      <c r="N254" s="28"/>
    </row>
    <row r="255">
      <c r="E255" s="20"/>
      <c r="F255" s="20"/>
      <c r="G255" s="20"/>
      <c r="H255" s="28"/>
      <c r="K255" s="28"/>
      <c r="N255" s="28"/>
    </row>
    <row r="256">
      <c r="E256" s="20"/>
      <c r="F256" s="20"/>
      <c r="G256" s="20"/>
      <c r="H256" s="28"/>
      <c r="K256" s="28"/>
      <c r="N256" s="28"/>
    </row>
    <row r="257">
      <c r="E257" s="20"/>
      <c r="F257" s="20"/>
      <c r="G257" s="20"/>
      <c r="H257" s="28"/>
      <c r="K257" s="28"/>
      <c r="N257" s="28"/>
    </row>
    <row r="258">
      <c r="E258" s="20"/>
      <c r="F258" s="20"/>
      <c r="G258" s="20"/>
      <c r="H258" s="28"/>
      <c r="K258" s="28"/>
      <c r="N258" s="28"/>
    </row>
    <row r="259">
      <c r="E259" s="20"/>
      <c r="F259" s="20"/>
      <c r="G259" s="20"/>
      <c r="H259" s="28"/>
      <c r="K259" s="28"/>
      <c r="N259" s="28"/>
    </row>
    <row r="260">
      <c r="E260" s="20"/>
      <c r="F260" s="20"/>
      <c r="G260" s="20"/>
      <c r="H260" s="28"/>
      <c r="K260" s="28"/>
      <c r="N260" s="28"/>
    </row>
    <row r="261">
      <c r="E261" s="20"/>
      <c r="F261" s="20"/>
      <c r="G261" s="20"/>
      <c r="H261" s="28"/>
      <c r="K261" s="28"/>
      <c r="N261" s="28"/>
    </row>
    <row r="262">
      <c r="E262" s="20"/>
      <c r="F262" s="20"/>
      <c r="G262" s="20"/>
      <c r="H262" s="28"/>
      <c r="K262" s="28"/>
      <c r="N262" s="28"/>
    </row>
    <row r="263">
      <c r="E263" s="20"/>
      <c r="F263" s="20"/>
      <c r="G263" s="20"/>
      <c r="H263" s="28"/>
      <c r="K263" s="28"/>
      <c r="N263" s="28"/>
    </row>
    <row r="264">
      <c r="E264" s="20"/>
      <c r="F264" s="20"/>
      <c r="G264" s="20"/>
      <c r="H264" s="28"/>
      <c r="K264" s="28"/>
      <c r="N264" s="28"/>
    </row>
    <row r="265">
      <c r="E265" s="20"/>
      <c r="F265" s="20"/>
      <c r="G265" s="20"/>
      <c r="H265" s="28"/>
      <c r="K265" s="28"/>
      <c r="N265" s="28"/>
    </row>
    <row r="266">
      <c r="E266" s="20"/>
      <c r="F266" s="20"/>
      <c r="G266" s="20"/>
      <c r="H266" s="28"/>
      <c r="K266" s="28"/>
      <c r="N266" s="28"/>
    </row>
    <row r="267">
      <c r="E267" s="20"/>
      <c r="F267" s="20"/>
      <c r="G267" s="20"/>
      <c r="H267" s="28"/>
      <c r="K267" s="28"/>
      <c r="N267" s="28"/>
    </row>
    <row r="268">
      <c r="E268" s="20"/>
      <c r="F268" s="20"/>
      <c r="G268" s="20"/>
      <c r="H268" s="28"/>
      <c r="K268" s="28"/>
      <c r="N268" s="28"/>
    </row>
    <row r="269">
      <c r="E269" s="20"/>
      <c r="F269" s="20"/>
      <c r="G269" s="20"/>
      <c r="H269" s="28"/>
      <c r="K269" s="28"/>
      <c r="N269" s="28"/>
    </row>
    <row r="270">
      <c r="E270" s="20"/>
      <c r="F270" s="20"/>
      <c r="G270" s="20"/>
      <c r="H270" s="28"/>
      <c r="K270" s="28"/>
      <c r="N270" s="28"/>
    </row>
    <row r="271">
      <c r="E271" s="20"/>
      <c r="F271" s="20"/>
      <c r="G271" s="20"/>
      <c r="H271" s="28"/>
      <c r="K271" s="28"/>
      <c r="N271" s="28"/>
    </row>
    <row r="272">
      <c r="E272" s="20"/>
      <c r="F272" s="20"/>
      <c r="G272" s="20"/>
      <c r="H272" s="28"/>
      <c r="K272" s="28"/>
      <c r="N272" s="28"/>
    </row>
    <row r="273">
      <c r="E273" s="20"/>
      <c r="F273" s="20"/>
      <c r="G273" s="20"/>
      <c r="H273" s="28"/>
      <c r="K273" s="28"/>
      <c r="N273" s="28"/>
    </row>
    <row r="274">
      <c r="E274" s="20"/>
      <c r="F274" s="20"/>
      <c r="G274" s="20"/>
      <c r="H274" s="28"/>
      <c r="K274" s="28"/>
      <c r="N274" s="28"/>
    </row>
    <row r="275">
      <c r="E275" s="20"/>
      <c r="F275" s="20"/>
      <c r="G275" s="20"/>
      <c r="H275" s="28"/>
      <c r="K275" s="28"/>
      <c r="N275" s="28"/>
    </row>
    <row r="276">
      <c r="E276" s="20"/>
      <c r="F276" s="20"/>
      <c r="G276" s="20"/>
      <c r="H276" s="28"/>
      <c r="K276" s="28"/>
      <c r="N276" s="28"/>
    </row>
    <row r="277">
      <c r="E277" s="20"/>
      <c r="F277" s="20"/>
      <c r="G277" s="20"/>
      <c r="H277" s="28"/>
      <c r="K277" s="28"/>
      <c r="N277" s="28"/>
    </row>
    <row r="278">
      <c r="E278" s="20"/>
      <c r="F278" s="20"/>
      <c r="G278" s="20"/>
      <c r="H278" s="28"/>
      <c r="K278" s="28"/>
      <c r="N278" s="28"/>
    </row>
    <row r="279">
      <c r="E279" s="20"/>
      <c r="F279" s="20"/>
      <c r="G279" s="20"/>
      <c r="H279" s="28"/>
      <c r="K279" s="28"/>
      <c r="N279" s="28"/>
    </row>
    <row r="280">
      <c r="E280" s="20"/>
      <c r="F280" s="20"/>
      <c r="G280" s="20"/>
      <c r="H280" s="28"/>
      <c r="K280" s="28"/>
      <c r="N280" s="28"/>
    </row>
    <row r="281">
      <c r="E281" s="20"/>
      <c r="F281" s="20"/>
      <c r="G281" s="20"/>
      <c r="H281" s="28"/>
      <c r="K281" s="28"/>
      <c r="N281" s="28"/>
    </row>
    <row r="282">
      <c r="E282" s="20"/>
      <c r="F282" s="20"/>
      <c r="G282" s="20"/>
      <c r="H282" s="28"/>
      <c r="K282" s="28"/>
      <c r="N282" s="28"/>
    </row>
    <row r="283">
      <c r="E283" s="20"/>
      <c r="F283" s="20"/>
      <c r="G283" s="20"/>
      <c r="H283" s="28"/>
      <c r="K283" s="28"/>
      <c r="N283" s="28"/>
    </row>
    <row r="284">
      <c r="E284" s="20"/>
      <c r="F284" s="20"/>
      <c r="G284" s="20"/>
      <c r="H284" s="28"/>
      <c r="K284" s="28"/>
      <c r="N284" s="28"/>
    </row>
    <row r="285">
      <c r="E285" s="20"/>
      <c r="F285" s="20"/>
      <c r="G285" s="20"/>
      <c r="H285" s="28"/>
      <c r="K285" s="28"/>
      <c r="N285" s="28"/>
    </row>
    <row r="286">
      <c r="E286" s="20"/>
      <c r="F286" s="20"/>
      <c r="G286" s="20"/>
      <c r="H286" s="28"/>
      <c r="K286" s="28"/>
      <c r="N286" s="28"/>
    </row>
    <row r="287">
      <c r="E287" s="20"/>
      <c r="F287" s="20"/>
      <c r="G287" s="20"/>
      <c r="H287" s="28"/>
      <c r="K287" s="28"/>
      <c r="N287" s="28"/>
    </row>
    <row r="288">
      <c r="E288" s="20"/>
      <c r="F288" s="20"/>
      <c r="G288" s="20"/>
      <c r="H288" s="28"/>
      <c r="K288" s="28"/>
      <c r="N288" s="28"/>
    </row>
    <row r="289">
      <c r="E289" s="20"/>
      <c r="F289" s="20"/>
      <c r="G289" s="20"/>
      <c r="H289" s="28"/>
      <c r="K289" s="28"/>
      <c r="N289" s="28"/>
    </row>
    <row r="290">
      <c r="E290" s="20"/>
      <c r="F290" s="20"/>
      <c r="G290" s="20"/>
      <c r="H290" s="28"/>
      <c r="K290" s="28"/>
      <c r="N290" s="28"/>
    </row>
    <row r="291">
      <c r="E291" s="20"/>
      <c r="F291" s="20"/>
      <c r="G291" s="20"/>
      <c r="H291" s="28"/>
      <c r="K291" s="28"/>
      <c r="N291" s="28"/>
    </row>
    <row r="292">
      <c r="E292" s="20"/>
      <c r="F292" s="20"/>
      <c r="G292" s="20"/>
      <c r="H292" s="28"/>
      <c r="K292" s="28"/>
      <c r="N292" s="28"/>
    </row>
    <row r="293">
      <c r="E293" s="20"/>
      <c r="F293" s="20"/>
      <c r="G293" s="20"/>
      <c r="H293" s="28"/>
      <c r="K293" s="28"/>
      <c r="N293" s="28"/>
    </row>
    <row r="294">
      <c r="E294" s="20"/>
      <c r="F294" s="20"/>
      <c r="G294" s="20"/>
      <c r="H294" s="28"/>
      <c r="K294" s="28"/>
      <c r="N294" s="28"/>
    </row>
    <row r="295">
      <c r="E295" s="20"/>
      <c r="F295" s="20"/>
      <c r="G295" s="20"/>
      <c r="H295" s="28"/>
      <c r="K295" s="28"/>
      <c r="N295" s="28"/>
    </row>
    <row r="296">
      <c r="E296" s="20"/>
      <c r="F296" s="20"/>
      <c r="G296" s="20"/>
      <c r="H296" s="28"/>
      <c r="K296" s="28"/>
      <c r="N296" s="28"/>
    </row>
    <row r="297">
      <c r="E297" s="20"/>
      <c r="F297" s="20"/>
      <c r="G297" s="20"/>
      <c r="H297" s="28"/>
      <c r="K297" s="28"/>
      <c r="N297" s="28"/>
    </row>
    <row r="298">
      <c r="E298" s="20"/>
      <c r="F298" s="20"/>
      <c r="G298" s="20"/>
      <c r="H298" s="28"/>
      <c r="K298" s="28"/>
      <c r="N298" s="28"/>
    </row>
    <row r="299">
      <c r="E299" s="20"/>
      <c r="F299" s="20"/>
      <c r="G299" s="20"/>
      <c r="H299" s="28"/>
      <c r="K299" s="28"/>
      <c r="N299" s="28"/>
    </row>
    <row r="300">
      <c r="E300" s="20"/>
      <c r="F300" s="20"/>
      <c r="G300" s="20"/>
      <c r="H300" s="28"/>
      <c r="K300" s="28"/>
      <c r="N300" s="28"/>
    </row>
    <row r="301">
      <c r="E301" s="20"/>
      <c r="F301" s="20"/>
      <c r="G301" s="20"/>
      <c r="H301" s="28"/>
      <c r="K301" s="28"/>
      <c r="N301" s="28"/>
    </row>
    <row r="302">
      <c r="E302" s="20"/>
      <c r="F302" s="20"/>
      <c r="G302" s="20"/>
      <c r="H302" s="28"/>
      <c r="K302" s="28"/>
      <c r="N302" s="28"/>
    </row>
    <row r="303">
      <c r="E303" s="20"/>
      <c r="F303" s="20"/>
      <c r="G303" s="20"/>
      <c r="H303" s="28"/>
      <c r="K303" s="28"/>
      <c r="N303" s="28"/>
    </row>
    <row r="304">
      <c r="E304" s="20"/>
      <c r="F304" s="20"/>
      <c r="G304" s="20"/>
      <c r="H304" s="28"/>
      <c r="K304" s="28"/>
      <c r="N304" s="28"/>
    </row>
    <row r="305">
      <c r="E305" s="20"/>
      <c r="F305" s="20"/>
      <c r="G305" s="20"/>
      <c r="H305" s="28"/>
      <c r="K305" s="28"/>
      <c r="N305" s="28"/>
    </row>
    <row r="306">
      <c r="E306" s="20"/>
      <c r="F306" s="20"/>
      <c r="G306" s="20"/>
      <c r="H306" s="28"/>
      <c r="K306" s="28"/>
      <c r="N306" s="28"/>
    </row>
    <row r="307">
      <c r="E307" s="20"/>
      <c r="F307" s="20"/>
      <c r="G307" s="20"/>
      <c r="H307" s="28"/>
      <c r="K307" s="28"/>
      <c r="N307" s="28"/>
    </row>
    <row r="308">
      <c r="E308" s="20"/>
      <c r="F308" s="20"/>
      <c r="G308" s="20"/>
      <c r="H308" s="28"/>
      <c r="K308" s="28"/>
      <c r="N308" s="28"/>
    </row>
    <row r="309">
      <c r="E309" s="20"/>
      <c r="F309" s="20"/>
      <c r="G309" s="20"/>
      <c r="H309" s="28"/>
      <c r="K309" s="28"/>
      <c r="N309" s="28"/>
    </row>
    <row r="310">
      <c r="E310" s="20"/>
      <c r="F310" s="20"/>
      <c r="G310" s="20"/>
      <c r="H310" s="28"/>
      <c r="K310" s="28"/>
      <c r="N310" s="28"/>
    </row>
    <row r="311">
      <c r="E311" s="20"/>
      <c r="F311" s="20"/>
      <c r="G311" s="20"/>
      <c r="H311" s="28"/>
      <c r="K311" s="28"/>
      <c r="N311" s="28"/>
    </row>
    <row r="312">
      <c r="E312" s="20"/>
      <c r="F312" s="20"/>
      <c r="G312" s="20"/>
      <c r="H312" s="28"/>
      <c r="K312" s="28"/>
      <c r="N312" s="28"/>
    </row>
    <row r="313">
      <c r="E313" s="20"/>
      <c r="F313" s="20"/>
      <c r="G313" s="20"/>
      <c r="H313" s="28"/>
      <c r="K313" s="28"/>
      <c r="N313" s="28"/>
    </row>
    <row r="314">
      <c r="E314" s="20"/>
      <c r="F314" s="20"/>
      <c r="G314" s="20"/>
      <c r="H314" s="28"/>
      <c r="K314" s="28"/>
      <c r="N314" s="28"/>
    </row>
    <row r="315">
      <c r="E315" s="20"/>
      <c r="F315" s="20"/>
      <c r="G315" s="20"/>
      <c r="H315" s="28"/>
      <c r="K315" s="28"/>
      <c r="N315" s="28"/>
    </row>
    <row r="316">
      <c r="E316" s="20"/>
      <c r="F316" s="20"/>
      <c r="G316" s="20"/>
      <c r="H316" s="28"/>
      <c r="K316" s="28"/>
      <c r="N316" s="28"/>
    </row>
    <row r="317">
      <c r="E317" s="20"/>
      <c r="F317" s="20"/>
      <c r="G317" s="20"/>
      <c r="H317" s="28"/>
      <c r="K317" s="28"/>
      <c r="N317" s="28"/>
    </row>
    <row r="318">
      <c r="E318" s="20"/>
      <c r="F318" s="20"/>
      <c r="G318" s="20"/>
      <c r="H318" s="28"/>
      <c r="K318" s="28"/>
      <c r="N318" s="28"/>
    </row>
    <row r="319">
      <c r="E319" s="20"/>
      <c r="F319" s="20"/>
      <c r="G319" s="20"/>
      <c r="H319" s="28"/>
      <c r="K319" s="28"/>
      <c r="N319" s="28"/>
    </row>
    <row r="320">
      <c r="E320" s="20"/>
      <c r="F320" s="20"/>
      <c r="G320" s="20"/>
      <c r="H320" s="28"/>
      <c r="K320" s="28"/>
      <c r="N320" s="28"/>
    </row>
    <row r="321">
      <c r="E321" s="20"/>
      <c r="F321" s="20"/>
      <c r="G321" s="20"/>
      <c r="H321" s="28"/>
      <c r="K321" s="28"/>
      <c r="N321" s="28"/>
    </row>
    <row r="322">
      <c r="E322" s="20"/>
      <c r="F322" s="20"/>
      <c r="G322" s="20"/>
      <c r="H322" s="28"/>
      <c r="K322" s="28"/>
      <c r="N322" s="28"/>
    </row>
    <row r="323">
      <c r="E323" s="20"/>
      <c r="F323" s="20"/>
      <c r="G323" s="20"/>
      <c r="H323" s="28"/>
      <c r="K323" s="28"/>
      <c r="N323" s="28"/>
    </row>
    <row r="324">
      <c r="E324" s="20"/>
      <c r="F324" s="20"/>
      <c r="G324" s="20"/>
      <c r="H324" s="28"/>
      <c r="K324" s="28"/>
      <c r="N324" s="28"/>
    </row>
    <row r="325">
      <c r="E325" s="20"/>
      <c r="F325" s="20"/>
      <c r="G325" s="20"/>
      <c r="H325" s="28"/>
      <c r="K325" s="28"/>
      <c r="N325" s="28"/>
    </row>
    <row r="326">
      <c r="E326" s="20"/>
      <c r="F326" s="20"/>
      <c r="G326" s="20"/>
      <c r="H326" s="28"/>
      <c r="K326" s="28"/>
      <c r="N326" s="28"/>
    </row>
    <row r="327">
      <c r="E327" s="20"/>
      <c r="F327" s="20"/>
      <c r="G327" s="20"/>
      <c r="H327" s="28"/>
      <c r="K327" s="28"/>
      <c r="N327" s="28"/>
    </row>
    <row r="328">
      <c r="E328" s="20"/>
      <c r="F328" s="20"/>
      <c r="G328" s="20"/>
      <c r="H328" s="28"/>
      <c r="K328" s="28"/>
      <c r="N328" s="28"/>
    </row>
    <row r="329">
      <c r="E329" s="20"/>
      <c r="F329" s="20"/>
      <c r="G329" s="20"/>
      <c r="H329" s="28"/>
      <c r="K329" s="28"/>
      <c r="N329" s="28"/>
    </row>
    <row r="330">
      <c r="E330" s="20"/>
      <c r="F330" s="20"/>
      <c r="G330" s="20"/>
      <c r="H330" s="28"/>
      <c r="K330" s="28"/>
      <c r="N330" s="28"/>
    </row>
    <row r="331">
      <c r="E331" s="20"/>
      <c r="F331" s="20"/>
      <c r="G331" s="20"/>
      <c r="H331" s="28"/>
      <c r="K331" s="28"/>
      <c r="N331" s="28"/>
    </row>
    <row r="332">
      <c r="E332" s="20"/>
      <c r="F332" s="20"/>
      <c r="G332" s="20"/>
      <c r="H332" s="28"/>
      <c r="K332" s="28"/>
      <c r="N332" s="28"/>
    </row>
    <row r="333">
      <c r="E333" s="20"/>
      <c r="F333" s="20"/>
      <c r="G333" s="20"/>
      <c r="H333" s="28"/>
      <c r="K333" s="28"/>
      <c r="N333" s="28"/>
    </row>
    <row r="334">
      <c r="E334" s="20"/>
      <c r="F334" s="20"/>
      <c r="G334" s="20"/>
      <c r="H334" s="28"/>
      <c r="K334" s="28"/>
      <c r="N334" s="28"/>
    </row>
    <row r="335">
      <c r="E335" s="20"/>
      <c r="F335" s="20"/>
      <c r="G335" s="20"/>
      <c r="H335" s="28"/>
      <c r="K335" s="28"/>
      <c r="N335" s="28"/>
    </row>
    <row r="336">
      <c r="E336" s="20"/>
      <c r="F336" s="20"/>
      <c r="G336" s="20"/>
      <c r="H336" s="28"/>
      <c r="K336" s="28"/>
      <c r="N336" s="28"/>
    </row>
    <row r="337">
      <c r="E337" s="20"/>
      <c r="F337" s="20"/>
      <c r="G337" s="20"/>
      <c r="H337" s="28"/>
      <c r="K337" s="28"/>
      <c r="N337" s="28"/>
    </row>
    <row r="338">
      <c r="E338" s="20"/>
      <c r="F338" s="20"/>
      <c r="G338" s="20"/>
      <c r="H338" s="28"/>
      <c r="K338" s="28"/>
      <c r="N338" s="28"/>
    </row>
    <row r="339">
      <c r="E339" s="20"/>
      <c r="F339" s="20"/>
      <c r="G339" s="20"/>
      <c r="H339" s="28"/>
      <c r="K339" s="28"/>
      <c r="N339" s="28"/>
    </row>
    <row r="340">
      <c r="E340" s="20"/>
      <c r="F340" s="20"/>
      <c r="G340" s="20"/>
      <c r="H340" s="28"/>
      <c r="K340" s="28"/>
      <c r="N340" s="28"/>
    </row>
    <row r="341">
      <c r="E341" s="20"/>
      <c r="F341" s="20"/>
      <c r="G341" s="20"/>
      <c r="H341" s="28"/>
      <c r="K341" s="28"/>
      <c r="N341" s="28"/>
    </row>
    <row r="342">
      <c r="E342" s="20"/>
      <c r="F342" s="20"/>
      <c r="G342" s="20"/>
      <c r="H342" s="28"/>
      <c r="K342" s="28"/>
      <c r="N342" s="28"/>
    </row>
    <row r="343">
      <c r="E343" s="20"/>
      <c r="F343" s="20"/>
      <c r="G343" s="20"/>
      <c r="H343" s="28"/>
      <c r="K343" s="28"/>
      <c r="N343" s="28"/>
    </row>
    <row r="344">
      <c r="E344" s="20"/>
      <c r="F344" s="20"/>
      <c r="G344" s="20"/>
      <c r="H344" s="28"/>
      <c r="K344" s="28"/>
      <c r="N344" s="28"/>
    </row>
    <row r="345">
      <c r="E345" s="20"/>
      <c r="F345" s="20"/>
      <c r="G345" s="20"/>
      <c r="H345" s="28"/>
      <c r="K345" s="28"/>
      <c r="N345" s="28"/>
    </row>
    <row r="346">
      <c r="E346" s="20"/>
      <c r="F346" s="20"/>
      <c r="G346" s="20"/>
      <c r="H346" s="28"/>
      <c r="K346" s="28"/>
      <c r="N346" s="28"/>
    </row>
    <row r="347">
      <c r="E347" s="20"/>
      <c r="F347" s="20"/>
      <c r="G347" s="20"/>
      <c r="H347" s="28"/>
      <c r="K347" s="28"/>
      <c r="N347" s="28"/>
    </row>
    <row r="348">
      <c r="E348" s="20"/>
      <c r="F348" s="20"/>
      <c r="G348" s="20"/>
      <c r="H348" s="28"/>
      <c r="K348" s="28"/>
      <c r="N348" s="28"/>
    </row>
    <row r="349">
      <c r="E349" s="20"/>
      <c r="F349" s="20"/>
      <c r="G349" s="20"/>
      <c r="H349" s="28"/>
      <c r="K349" s="28"/>
      <c r="N349" s="28"/>
    </row>
    <row r="350">
      <c r="E350" s="20"/>
      <c r="F350" s="20"/>
      <c r="G350" s="20"/>
      <c r="H350" s="28"/>
      <c r="K350" s="28"/>
      <c r="N350" s="28"/>
    </row>
    <row r="351">
      <c r="E351" s="20"/>
      <c r="F351" s="20"/>
      <c r="G351" s="20"/>
      <c r="H351" s="28"/>
      <c r="K351" s="28"/>
      <c r="N351" s="28"/>
    </row>
    <row r="352">
      <c r="E352" s="20"/>
      <c r="F352" s="20"/>
      <c r="G352" s="20"/>
      <c r="H352" s="28"/>
      <c r="K352" s="28"/>
      <c r="N352" s="28"/>
    </row>
    <row r="353">
      <c r="E353" s="20"/>
      <c r="F353" s="20"/>
      <c r="G353" s="20"/>
      <c r="H353" s="28"/>
      <c r="K353" s="28"/>
      <c r="N353" s="28"/>
    </row>
    <row r="354">
      <c r="E354" s="20"/>
      <c r="F354" s="20"/>
      <c r="G354" s="20"/>
      <c r="H354" s="28"/>
      <c r="K354" s="28"/>
      <c r="N354" s="28"/>
    </row>
    <row r="355">
      <c r="E355" s="20"/>
      <c r="F355" s="20"/>
      <c r="G355" s="20"/>
      <c r="H355" s="28"/>
      <c r="K355" s="28"/>
      <c r="N355" s="28"/>
    </row>
    <row r="356">
      <c r="E356" s="20"/>
      <c r="F356" s="20"/>
      <c r="G356" s="20"/>
      <c r="H356" s="28"/>
      <c r="K356" s="28"/>
      <c r="N356" s="28"/>
    </row>
    <row r="357">
      <c r="E357" s="20"/>
      <c r="F357" s="20"/>
      <c r="G357" s="20"/>
      <c r="H357" s="28"/>
      <c r="K357" s="28"/>
      <c r="N357" s="28"/>
    </row>
    <row r="358">
      <c r="E358" s="20"/>
      <c r="F358" s="20"/>
      <c r="G358" s="20"/>
      <c r="H358" s="28"/>
      <c r="K358" s="28"/>
      <c r="N358" s="28"/>
    </row>
    <row r="359">
      <c r="E359" s="20"/>
      <c r="F359" s="20"/>
      <c r="G359" s="20"/>
      <c r="H359" s="28"/>
      <c r="K359" s="28"/>
      <c r="N359" s="28"/>
    </row>
    <row r="360">
      <c r="E360" s="20"/>
      <c r="F360" s="20"/>
      <c r="G360" s="20"/>
      <c r="H360" s="28"/>
      <c r="K360" s="28"/>
      <c r="N360" s="28"/>
    </row>
    <row r="361">
      <c r="E361" s="20"/>
      <c r="F361" s="20"/>
      <c r="G361" s="20"/>
      <c r="H361" s="28"/>
      <c r="K361" s="28"/>
      <c r="N361" s="28"/>
    </row>
    <row r="362">
      <c r="E362" s="20"/>
      <c r="F362" s="20"/>
      <c r="G362" s="20"/>
      <c r="H362" s="28"/>
      <c r="K362" s="28"/>
      <c r="N362" s="28"/>
    </row>
    <row r="363">
      <c r="E363" s="20"/>
      <c r="F363" s="20"/>
      <c r="G363" s="20"/>
      <c r="H363" s="28"/>
      <c r="K363" s="28"/>
      <c r="N363" s="28"/>
    </row>
    <row r="364">
      <c r="E364" s="20"/>
      <c r="F364" s="20"/>
      <c r="G364" s="20"/>
      <c r="H364" s="28"/>
      <c r="K364" s="28"/>
      <c r="N364" s="28"/>
    </row>
    <row r="365">
      <c r="E365" s="20"/>
      <c r="F365" s="20"/>
      <c r="G365" s="20"/>
      <c r="H365" s="28"/>
      <c r="K365" s="28"/>
      <c r="N365" s="28"/>
    </row>
    <row r="366">
      <c r="E366" s="20"/>
      <c r="F366" s="20"/>
      <c r="G366" s="20"/>
      <c r="H366" s="28"/>
      <c r="K366" s="28"/>
      <c r="N366" s="28"/>
    </row>
    <row r="367">
      <c r="E367" s="20"/>
      <c r="F367" s="20"/>
      <c r="G367" s="20"/>
      <c r="H367" s="28"/>
      <c r="K367" s="28"/>
      <c r="N367" s="28"/>
    </row>
    <row r="368">
      <c r="E368" s="20"/>
      <c r="F368" s="20"/>
      <c r="G368" s="20"/>
      <c r="H368" s="28"/>
      <c r="K368" s="28"/>
      <c r="N368" s="28"/>
    </row>
    <row r="369">
      <c r="E369" s="20"/>
      <c r="F369" s="20"/>
      <c r="G369" s="20"/>
      <c r="H369" s="28"/>
      <c r="K369" s="28"/>
      <c r="N369" s="28"/>
    </row>
    <row r="370">
      <c r="E370" s="20"/>
      <c r="F370" s="20"/>
      <c r="G370" s="20"/>
      <c r="H370" s="28"/>
      <c r="K370" s="28"/>
      <c r="N370" s="28"/>
    </row>
    <row r="371">
      <c r="E371" s="20"/>
      <c r="F371" s="20"/>
      <c r="G371" s="20"/>
      <c r="H371" s="28"/>
      <c r="K371" s="28"/>
      <c r="N371" s="28"/>
    </row>
    <row r="372">
      <c r="E372" s="20"/>
      <c r="F372" s="20"/>
      <c r="G372" s="20"/>
      <c r="H372" s="28"/>
      <c r="K372" s="28"/>
      <c r="N372" s="28"/>
    </row>
    <row r="373">
      <c r="E373" s="20"/>
      <c r="F373" s="20"/>
      <c r="G373" s="20"/>
      <c r="H373" s="28"/>
      <c r="K373" s="28"/>
      <c r="N373" s="28"/>
    </row>
    <row r="374">
      <c r="E374" s="20"/>
      <c r="F374" s="20"/>
      <c r="G374" s="20"/>
      <c r="H374" s="28"/>
      <c r="K374" s="28"/>
      <c r="N374" s="28"/>
    </row>
    <row r="375">
      <c r="E375" s="20"/>
      <c r="F375" s="20"/>
      <c r="G375" s="20"/>
      <c r="H375" s="28"/>
      <c r="K375" s="28"/>
      <c r="N375" s="28"/>
    </row>
    <row r="376">
      <c r="E376" s="20"/>
      <c r="F376" s="20"/>
      <c r="G376" s="20"/>
      <c r="H376" s="28"/>
      <c r="K376" s="28"/>
      <c r="N376" s="28"/>
    </row>
    <row r="377">
      <c r="E377" s="20"/>
      <c r="F377" s="20"/>
      <c r="G377" s="20"/>
      <c r="H377" s="28"/>
      <c r="K377" s="28"/>
      <c r="N377" s="28"/>
    </row>
    <row r="378">
      <c r="E378" s="20"/>
      <c r="F378" s="20"/>
      <c r="G378" s="20"/>
      <c r="H378" s="28"/>
      <c r="K378" s="28"/>
      <c r="N378" s="28"/>
    </row>
    <row r="379">
      <c r="E379" s="20"/>
      <c r="F379" s="20"/>
      <c r="G379" s="20"/>
      <c r="H379" s="28"/>
      <c r="K379" s="28"/>
      <c r="N379" s="28"/>
    </row>
    <row r="380">
      <c r="E380" s="20"/>
      <c r="F380" s="20"/>
      <c r="G380" s="20"/>
      <c r="H380" s="28"/>
      <c r="K380" s="28"/>
      <c r="N380" s="28"/>
    </row>
    <row r="381">
      <c r="E381" s="20"/>
      <c r="F381" s="20"/>
      <c r="G381" s="20"/>
      <c r="H381" s="28"/>
      <c r="K381" s="28"/>
      <c r="N381" s="28"/>
    </row>
    <row r="382">
      <c r="E382" s="20"/>
      <c r="F382" s="20"/>
      <c r="G382" s="20"/>
      <c r="H382" s="28"/>
      <c r="K382" s="28"/>
      <c r="N382" s="28"/>
    </row>
    <row r="383">
      <c r="E383" s="20"/>
      <c r="F383" s="20"/>
      <c r="G383" s="20"/>
      <c r="H383" s="28"/>
      <c r="K383" s="28"/>
      <c r="N383" s="28"/>
    </row>
    <row r="384">
      <c r="E384" s="20"/>
      <c r="F384" s="20"/>
      <c r="G384" s="20"/>
      <c r="H384" s="28"/>
      <c r="K384" s="28"/>
      <c r="N384" s="28"/>
    </row>
    <row r="385">
      <c r="E385" s="20"/>
      <c r="F385" s="20"/>
      <c r="G385" s="20"/>
      <c r="H385" s="28"/>
      <c r="K385" s="28"/>
      <c r="N385" s="28"/>
    </row>
    <row r="386">
      <c r="E386" s="20"/>
      <c r="F386" s="20"/>
      <c r="G386" s="20"/>
      <c r="H386" s="28"/>
      <c r="K386" s="28"/>
      <c r="N386" s="28"/>
    </row>
    <row r="387">
      <c r="E387" s="20"/>
      <c r="F387" s="20"/>
      <c r="G387" s="20"/>
      <c r="H387" s="28"/>
      <c r="K387" s="28"/>
      <c r="N387" s="28"/>
    </row>
    <row r="388">
      <c r="E388" s="20"/>
      <c r="F388" s="20"/>
      <c r="G388" s="20"/>
      <c r="H388" s="28"/>
      <c r="K388" s="28"/>
      <c r="N388" s="28"/>
    </row>
    <row r="389">
      <c r="E389" s="20"/>
      <c r="F389" s="20"/>
      <c r="G389" s="20"/>
      <c r="H389" s="28"/>
      <c r="K389" s="28"/>
      <c r="N389" s="28"/>
    </row>
    <row r="390">
      <c r="E390" s="20"/>
      <c r="F390" s="20"/>
      <c r="G390" s="20"/>
      <c r="H390" s="28"/>
      <c r="K390" s="28"/>
      <c r="N390" s="28"/>
    </row>
    <row r="391">
      <c r="E391" s="20"/>
      <c r="F391" s="20"/>
      <c r="G391" s="20"/>
      <c r="H391" s="28"/>
      <c r="K391" s="28"/>
      <c r="N391" s="28"/>
    </row>
    <row r="392">
      <c r="E392" s="20"/>
      <c r="F392" s="20"/>
      <c r="G392" s="20"/>
      <c r="H392" s="28"/>
      <c r="K392" s="28"/>
      <c r="N392" s="28"/>
    </row>
    <row r="393">
      <c r="E393" s="20"/>
      <c r="F393" s="20"/>
      <c r="G393" s="20"/>
      <c r="H393" s="28"/>
      <c r="K393" s="28"/>
      <c r="N393" s="28"/>
    </row>
    <row r="394">
      <c r="E394" s="20"/>
      <c r="F394" s="20"/>
      <c r="G394" s="20"/>
      <c r="H394" s="28"/>
      <c r="K394" s="28"/>
      <c r="N394" s="28"/>
    </row>
    <row r="395">
      <c r="E395" s="20"/>
      <c r="F395" s="20"/>
      <c r="G395" s="20"/>
      <c r="H395" s="28"/>
      <c r="K395" s="28"/>
      <c r="N395" s="28"/>
    </row>
    <row r="396">
      <c r="E396" s="20"/>
      <c r="F396" s="20"/>
      <c r="G396" s="20"/>
      <c r="H396" s="28"/>
      <c r="K396" s="28"/>
      <c r="N396" s="28"/>
    </row>
    <row r="397">
      <c r="E397" s="20"/>
      <c r="F397" s="20"/>
      <c r="G397" s="20"/>
      <c r="H397" s="28"/>
      <c r="K397" s="28"/>
      <c r="N397" s="28"/>
    </row>
    <row r="398">
      <c r="E398" s="20"/>
      <c r="F398" s="20"/>
      <c r="G398" s="20"/>
      <c r="H398" s="28"/>
      <c r="K398" s="28"/>
      <c r="N398" s="28"/>
    </row>
    <row r="399">
      <c r="E399" s="20"/>
      <c r="F399" s="20"/>
      <c r="G399" s="20"/>
      <c r="H399" s="28"/>
      <c r="K399" s="28"/>
      <c r="N399" s="28"/>
    </row>
    <row r="400">
      <c r="E400" s="20"/>
      <c r="F400" s="20"/>
      <c r="G400" s="20"/>
      <c r="H400" s="28"/>
      <c r="K400" s="28"/>
      <c r="N400" s="28"/>
    </row>
    <row r="401">
      <c r="E401" s="20"/>
      <c r="F401" s="20"/>
      <c r="G401" s="20"/>
      <c r="H401" s="28"/>
      <c r="K401" s="28"/>
      <c r="N401" s="28"/>
    </row>
    <row r="402">
      <c r="E402" s="20"/>
      <c r="F402" s="20"/>
      <c r="G402" s="20"/>
      <c r="H402" s="28"/>
      <c r="K402" s="28"/>
      <c r="N402" s="28"/>
    </row>
    <row r="403">
      <c r="E403" s="20"/>
      <c r="F403" s="20"/>
      <c r="G403" s="20"/>
      <c r="H403" s="28"/>
      <c r="K403" s="28"/>
      <c r="N403" s="28"/>
    </row>
    <row r="404">
      <c r="E404" s="20"/>
      <c r="F404" s="20"/>
      <c r="G404" s="20"/>
      <c r="H404" s="28"/>
      <c r="K404" s="28"/>
      <c r="N404" s="28"/>
    </row>
    <row r="405">
      <c r="E405" s="20"/>
      <c r="F405" s="20"/>
      <c r="G405" s="20"/>
      <c r="H405" s="28"/>
      <c r="K405" s="28"/>
      <c r="N405" s="28"/>
    </row>
    <row r="406">
      <c r="E406" s="20"/>
      <c r="F406" s="20"/>
      <c r="G406" s="20"/>
      <c r="H406" s="28"/>
      <c r="K406" s="28"/>
      <c r="N406" s="28"/>
    </row>
    <row r="407">
      <c r="E407" s="20"/>
      <c r="F407" s="20"/>
      <c r="G407" s="20"/>
      <c r="H407" s="28"/>
      <c r="K407" s="28"/>
      <c r="N407" s="28"/>
    </row>
    <row r="408">
      <c r="E408" s="20"/>
      <c r="F408" s="20"/>
      <c r="G408" s="20"/>
      <c r="H408" s="28"/>
      <c r="K408" s="28"/>
      <c r="N408" s="28"/>
    </row>
    <row r="409">
      <c r="E409" s="20"/>
      <c r="F409" s="20"/>
      <c r="G409" s="20"/>
      <c r="H409" s="28"/>
      <c r="K409" s="28"/>
      <c r="N409" s="28"/>
    </row>
    <row r="410">
      <c r="E410" s="20"/>
      <c r="F410" s="20"/>
      <c r="G410" s="20"/>
      <c r="H410" s="28"/>
      <c r="K410" s="28"/>
      <c r="N410" s="28"/>
    </row>
    <row r="411">
      <c r="E411" s="20"/>
      <c r="F411" s="20"/>
      <c r="G411" s="20"/>
      <c r="H411" s="28"/>
      <c r="K411" s="28"/>
      <c r="N411" s="28"/>
    </row>
    <row r="412">
      <c r="E412" s="20"/>
      <c r="F412" s="20"/>
      <c r="G412" s="20"/>
      <c r="H412" s="28"/>
      <c r="K412" s="28"/>
      <c r="N412" s="28"/>
    </row>
    <row r="413">
      <c r="E413" s="20"/>
      <c r="F413" s="20"/>
      <c r="G413" s="20"/>
      <c r="H413" s="28"/>
      <c r="K413" s="28"/>
      <c r="N413" s="28"/>
    </row>
    <row r="414">
      <c r="E414" s="20"/>
      <c r="F414" s="20"/>
      <c r="G414" s="20"/>
      <c r="H414" s="28"/>
      <c r="K414" s="28"/>
      <c r="N414" s="28"/>
    </row>
    <row r="415">
      <c r="E415" s="20"/>
      <c r="F415" s="20"/>
      <c r="G415" s="20"/>
      <c r="H415" s="28"/>
      <c r="K415" s="28"/>
      <c r="N415" s="28"/>
    </row>
    <row r="416">
      <c r="E416" s="20"/>
      <c r="F416" s="20"/>
      <c r="G416" s="20"/>
      <c r="H416" s="28"/>
      <c r="K416" s="28"/>
      <c r="N416" s="28"/>
    </row>
    <row r="417">
      <c r="E417" s="20"/>
      <c r="F417" s="20"/>
      <c r="G417" s="20"/>
      <c r="H417" s="28"/>
      <c r="K417" s="28"/>
      <c r="N417" s="28"/>
    </row>
    <row r="418">
      <c r="E418" s="20"/>
      <c r="F418" s="20"/>
      <c r="G418" s="20"/>
      <c r="H418" s="28"/>
      <c r="K418" s="28"/>
      <c r="N418" s="28"/>
    </row>
    <row r="419">
      <c r="E419" s="20"/>
      <c r="F419" s="20"/>
      <c r="G419" s="20"/>
      <c r="H419" s="28"/>
      <c r="K419" s="28"/>
      <c r="N419" s="28"/>
    </row>
    <row r="420">
      <c r="E420" s="20"/>
      <c r="F420" s="20"/>
      <c r="G420" s="20"/>
      <c r="H420" s="28"/>
      <c r="K420" s="28"/>
      <c r="N420" s="28"/>
    </row>
    <row r="421">
      <c r="E421" s="20"/>
      <c r="F421" s="20"/>
      <c r="G421" s="20"/>
      <c r="H421" s="28"/>
      <c r="K421" s="28"/>
      <c r="N421" s="28"/>
    </row>
    <row r="422">
      <c r="E422" s="20"/>
      <c r="F422" s="20"/>
      <c r="G422" s="20"/>
      <c r="H422" s="28"/>
      <c r="K422" s="28"/>
      <c r="N422" s="28"/>
    </row>
    <row r="423">
      <c r="E423" s="20"/>
      <c r="F423" s="20"/>
      <c r="G423" s="20"/>
      <c r="H423" s="28"/>
      <c r="K423" s="28"/>
      <c r="N423" s="28"/>
    </row>
    <row r="424">
      <c r="E424" s="20"/>
      <c r="F424" s="20"/>
      <c r="G424" s="20"/>
      <c r="H424" s="28"/>
      <c r="K424" s="28"/>
      <c r="N424" s="28"/>
    </row>
    <row r="425">
      <c r="E425" s="20"/>
      <c r="F425" s="20"/>
      <c r="G425" s="20"/>
      <c r="H425" s="28"/>
      <c r="K425" s="28"/>
      <c r="N425" s="28"/>
    </row>
    <row r="426">
      <c r="E426" s="20"/>
      <c r="F426" s="20"/>
      <c r="G426" s="20"/>
      <c r="H426" s="28"/>
      <c r="K426" s="28"/>
      <c r="N426" s="28"/>
    </row>
    <row r="427">
      <c r="E427" s="20"/>
      <c r="F427" s="20"/>
      <c r="G427" s="20"/>
      <c r="H427" s="28"/>
      <c r="K427" s="28"/>
      <c r="N427" s="28"/>
    </row>
    <row r="428">
      <c r="E428" s="20"/>
      <c r="F428" s="20"/>
      <c r="G428" s="20"/>
      <c r="H428" s="28"/>
      <c r="K428" s="28"/>
      <c r="N428" s="28"/>
    </row>
    <row r="429">
      <c r="E429" s="20"/>
      <c r="F429" s="20"/>
      <c r="G429" s="20"/>
      <c r="H429" s="28"/>
      <c r="K429" s="28"/>
      <c r="N429" s="28"/>
    </row>
    <row r="430">
      <c r="E430" s="20"/>
      <c r="F430" s="20"/>
      <c r="G430" s="20"/>
      <c r="H430" s="28"/>
      <c r="K430" s="28"/>
      <c r="N430" s="28"/>
    </row>
    <row r="431">
      <c r="E431" s="20"/>
      <c r="F431" s="20"/>
      <c r="G431" s="20"/>
      <c r="H431" s="28"/>
      <c r="K431" s="28"/>
      <c r="N431" s="28"/>
    </row>
    <row r="432">
      <c r="E432" s="20"/>
      <c r="F432" s="20"/>
      <c r="G432" s="20"/>
      <c r="H432" s="28"/>
      <c r="K432" s="28"/>
      <c r="N432" s="28"/>
    </row>
    <row r="433">
      <c r="E433" s="20"/>
      <c r="F433" s="20"/>
      <c r="G433" s="20"/>
      <c r="H433" s="28"/>
      <c r="K433" s="28"/>
      <c r="N433" s="28"/>
    </row>
    <row r="434">
      <c r="E434" s="20"/>
      <c r="F434" s="20"/>
      <c r="G434" s="20"/>
      <c r="H434" s="28"/>
      <c r="K434" s="28"/>
      <c r="N434" s="28"/>
    </row>
    <row r="435">
      <c r="E435" s="20"/>
      <c r="F435" s="20"/>
      <c r="G435" s="20"/>
      <c r="H435" s="28"/>
      <c r="K435" s="28"/>
      <c r="N435" s="28"/>
    </row>
    <row r="436">
      <c r="E436" s="20"/>
      <c r="F436" s="20"/>
      <c r="G436" s="20"/>
      <c r="H436" s="28"/>
      <c r="K436" s="28"/>
      <c r="N436" s="28"/>
    </row>
    <row r="437">
      <c r="E437" s="20"/>
      <c r="F437" s="20"/>
      <c r="G437" s="20"/>
      <c r="H437" s="28"/>
      <c r="K437" s="28"/>
      <c r="N437" s="28"/>
    </row>
    <row r="438">
      <c r="E438" s="20"/>
      <c r="F438" s="20"/>
      <c r="G438" s="20"/>
      <c r="H438" s="28"/>
      <c r="K438" s="28"/>
      <c r="N438" s="28"/>
    </row>
    <row r="439">
      <c r="E439" s="20"/>
      <c r="F439" s="20"/>
      <c r="G439" s="20"/>
      <c r="H439" s="28"/>
      <c r="K439" s="28"/>
      <c r="N439" s="28"/>
    </row>
    <row r="440">
      <c r="E440" s="20"/>
      <c r="F440" s="20"/>
      <c r="G440" s="20"/>
      <c r="H440" s="28"/>
      <c r="K440" s="28"/>
      <c r="N440" s="28"/>
    </row>
    <row r="441">
      <c r="E441" s="20"/>
      <c r="F441" s="20"/>
      <c r="G441" s="20"/>
      <c r="H441" s="28"/>
      <c r="K441" s="28"/>
      <c r="N441" s="28"/>
    </row>
    <row r="442">
      <c r="E442" s="20"/>
      <c r="F442" s="20"/>
      <c r="G442" s="20"/>
      <c r="H442" s="28"/>
      <c r="K442" s="28"/>
      <c r="N442" s="28"/>
    </row>
    <row r="443">
      <c r="E443" s="20"/>
      <c r="F443" s="20"/>
      <c r="G443" s="20"/>
      <c r="H443" s="28"/>
      <c r="K443" s="28"/>
      <c r="N443" s="28"/>
    </row>
    <row r="444">
      <c r="E444" s="20"/>
      <c r="F444" s="20"/>
      <c r="G444" s="20"/>
      <c r="H444" s="28"/>
      <c r="K444" s="28"/>
      <c r="N444" s="28"/>
    </row>
    <row r="445">
      <c r="E445" s="20"/>
      <c r="F445" s="20"/>
      <c r="G445" s="20"/>
      <c r="H445" s="28"/>
      <c r="K445" s="28"/>
      <c r="N445" s="28"/>
    </row>
    <row r="446">
      <c r="E446" s="20"/>
      <c r="F446" s="20"/>
      <c r="G446" s="20"/>
      <c r="H446" s="28"/>
      <c r="K446" s="28"/>
      <c r="N446" s="28"/>
    </row>
    <row r="447">
      <c r="E447" s="20"/>
      <c r="F447" s="20"/>
      <c r="G447" s="20"/>
      <c r="H447" s="28"/>
      <c r="K447" s="28"/>
      <c r="N447" s="28"/>
    </row>
    <row r="448">
      <c r="E448" s="20"/>
      <c r="F448" s="20"/>
      <c r="G448" s="20"/>
      <c r="H448" s="28"/>
      <c r="K448" s="28"/>
      <c r="N448" s="28"/>
    </row>
    <row r="449">
      <c r="E449" s="20"/>
      <c r="F449" s="20"/>
      <c r="G449" s="20"/>
      <c r="H449" s="28"/>
      <c r="K449" s="28"/>
      <c r="N449" s="28"/>
    </row>
    <row r="450">
      <c r="E450" s="20"/>
      <c r="F450" s="20"/>
      <c r="G450" s="20"/>
      <c r="H450" s="28"/>
      <c r="K450" s="28"/>
      <c r="N450" s="28"/>
    </row>
    <row r="451">
      <c r="E451" s="20"/>
      <c r="F451" s="20"/>
      <c r="G451" s="20"/>
      <c r="H451" s="28"/>
      <c r="K451" s="28"/>
      <c r="N451" s="28"/>
    </row>
    <row r="452">
      <c r="E452" s="20"/>
      <c r="F452" s="20"/>
      <c r="G452" s="20"/>
      <c r="H452" s="28"/>
      <c r="K452" s="28"/>
      <c r="N452" s="28"/>
    </row>
    <row r="453">
      <c r="E453" s="20"/>
      <c r="F453" s="20"/>
      <c r="G453" s="20"/>
      <c r="H453" s="28"/>
      <c r="K453" s="28"/>
      <c r="N453" s="28"/>
    </row>
    <row r="454">
      <c r="E454" s="20"/>
      <c r="F454" s="20"/>
      <c r="G454" s="20"/>
      <c r="H454" s="28"/>
      <c r="K454" s="28"/>
      <c r="N454" s="28"/>
    </row>
    <row r="455">
      <c r="E455" s="20"/>
      <c r="F455" s="20"/>
      <c r="G455" s="20"/>
      <c r="H455" s="28"/>
      <c r="K455" s="28"/>
      <c r="N455" s="28"/>
    </row>
    <row r="456">
      <c r="E456" s="20"/>
      <c r="F456" s="20"/>
      <c r="G456" s="20"/>
      <c r="H456" s="28"/>
      <c r="K456" s="28"/>
      <c r="N456" s="28"/>
    </row>
    <row r="457">
      <c r="E457" s="20"/>
      <c r="F457" s="20"/>
      <c r="G457" s="20"/>
      <c r="H457" s="28"/>
      <c r="K457" s="28"/>
      <c r="N457" s="28"/>
    </row>
    <row r="458">
      <c r="E458" s="20"/>
      <c r="F458" s="20"/>
      <c r="G458" s="20"/>
      <c r="H458" s="28"/>
      <c r="K458" s="28"/>
      <c r="N458" s="28"/>
    </row>
    <row r="459">
      <c r="E459" s="20"/>
      <c r="F459" s="20"/>
      <c r="G459" s="20"/>
      <c r="H459" s="28"/>
      <c r="K459" s="28"/>
      <c r="N459" s="28"/>
    </row>
    <row r="460">
      <c r="E460" s="20"/>
      <c r="F460" s="20"/>
      <c r="G460" s="20"/>
      <c r="H460" s="28"/>
      <c r="K460" s="28"/>
      <c r="N460" s="28"/>
    </row>
    <row r="461">
      <c r="E461" s="20"/>
      <c r="F461" s="20"/>
      <c r="G461" s="20"/>
      <c r="H461" s="28"/>
      <c r="K461" s="28"/>
      <c r="N461" s="28"/>
    </row>
    <row r="462">
      <c r="E462" s="20"/>
      <c r="F462" s="20"/>
      <c r="G462" s="20"/>
      <c r="H462" s="28"/>
      <c r="K462" s="28"/>
      <c r="N462" s="28"/>
    </row>
    <row r="463">
      <c r="E463" s="20"/>
      <c r="F463" s="20"/>
      <c r="G463" s="20"/>
      <c r="H463" s="28"/>
      <c r="K463" s="28"/>
      <c r="N463" s="28"/>
    </row>
    <row r="464">
      <c r="E464" s="20"/>
      <c r="F464" s="20"/>
      <c r="G464" s="20"/>
      <c r="H464" s="28"/>
      <c r="K464" s="28"/>
      <c r="N464" s="28"/>
    </row>
    <row r="465">
      <c r="E465" s="20"/>
      <c r="F465" s="20"/>
      <c r="G465" s="20"/>
      <c r="H465" s="28"/>
      <c r="K465" s="28"/>
      <c r="N465" s="28"/>
    </row>
    <row r="466">
      <c r="E466" s="20"/>
      <c r="F466" s="20"/>
      <c r="G466" s="20"/>
      <c r="H466" s="28"/>
      <c r="K466" s="28"/>
      <c r="N466" s="28"/>
    </row>
    <row r="467">
      <c r="E467" s="20"/>
      <c r="F467" s="20"/>
      <c r="G467" s="20"/>
      <c r="H467" s="28"/>
      <c r="K467" s="28"/>
      <c r="N467" s="28"/>
    </row>
    <row r="468">
      <c r="E468" s="20"/>
      <c r="F468" s="20"/>
      <c r="G468" s="20"/>
      <c r="H468" s="28"/>
      <c r="K468" s="28"/>
      <c r="N468" s="28"/>
    </row>
    <row r="469">
      <c r="E469" s="20"/>
      <c r="F469" s="20"/>
      <c r="G469" s="20"/>
      <c r="H469" s="28"/>
      <c r="K469" s="28"/>
      <c r="N469" s="28"/>
    </row>
    <row r="470">
      <c r="E470" s="20"/>
      <c r="F470" s="20"/>
      <c r="G470" s="20"/>
      <c r="H470" s="28"/>
      <c r="K470" s="28"/>
      <c r="N470" s="28"/>
    </row>
    <row r="471">
      <c r="E471" s="20"/>
      <c r="F471" s="20"/>
      <c r="G471" s="20"/>
      <c r="H471" s="28"/>
      <c r="K471" s="28"/>
      <c r="N471" s="28"/>
    </row>
    <row r="472">
      <c r="E472" s="20"/>
      <c r="F472" s="20"/>
      <c r="G472" s="20"/>
      <c r="H472" s="28"/>
      <c r="K472" s="28"/>
      <c r="N472" s="28"/>
    </row>
    <row r="473">
      <c r="E473" s="20"/>
      <c r="F473" s="20"/>
      <c r="G473" s="20"/>
      <c r="H473" s="28"/>
      <c r="K473" s="28"/>
      <c r="N473" s="28"/>
    </row>
    <row r="474">
      <c r="E474" s="20"/>
      <c r="F474" s="20"/>
      <c r="G474" s="20"/>
      <c r="H474" s="28"/>
      <c r="K474" s="28"/>
      <c r="N474" s="28"/>
    </row>
    <row r="475">
      <c r="E475" s="20"/>
      <c r="F475" s="20"/>
      <c r="G475" s="20"/>
      <c r="H475" s="28"/>
      <c r="K475" s="28"/>
      <c r="N475" s="28"/>
    </row>
    <row r="476">
      <c r="E476" s="20"/>
      <c r="F476" s="20"/>
      <c r="G476" s="20"/>
      <c r="H476" s="28"/>
      <c r="K476" s="28"/>
      <c r="N476" s="28"/>
    </row>
    <row r="477">
      <c r="E477" s="20"/>
      <c r="F477" s="20"/>
      <c r="G477" s="20"/>
      <c r="H477" s="28"/>
      <c r="K477" s="28"/>
      <c r="N477" s="28"/>
    </row>
    <row r="478">
      <c r="E478" s="20"/>
      <c r="F478" s="20"/>
      <c r="G478" s="20"/>
      <c r="H478" s="28"/>
      <c r="K478" s="28"/>
      <c r="N478" s="28"/>
    </row>
    <row r="479">
      <c r="E479" s="20"/>
      <c r="F479" s="20"/>
      <c r="G479" s="20"/>
      <c r="H479" s="28"/>
      <c r="K479" s="28"/>
      <c r="N479" s="28"/>
    </row>
    <row r="480">
      <c r="E480" s="20"/>
      <c r="F480" s="20"/>
      <c r="G480" s="20"/>
      <c r="H480" s="28"/>
      <c r="K480" s="28"/>
      <c r="N480" s="28"/>
    </row>
    <row r="481">
      <c r="E481" s="20"/>
      <c r="F481" s="20"/>
      <c r="G481" s="20"/>
      <c r="H481" s="28"/>
      <c r="K481" s="28"/>
      <c r="N481" s="28"/>
    </row>
    <row r="482">
      <c r="E482" s="20"/>
      <c r="F482" s="20"/>
      <c r="G482" s="20"/>
      <c r="H482" s="28"/>
      <c r="K482" s="28"/>
      <c r="N482" s="28"/>
    </row>
    <row r="483">
      <c r="E483" s="20"/>
      <c r="F483" s="20"/>
      <c r="G483" s="20"/>
      <c r="H483" s="28"/>
      <c r="K483" s="28"/>
      <c r="N483" s="28"/>
    </row>
    <row r="484">
      <c r="E484" s="20"/>
      <c r="F484" s="20"/>
      <c r="G484" s="20"/>
      <c r="H484" s="28"/>
      <c r="K484" s="28"/>
      <c r="N484" s="28"/>
    </row>
    <row r="485">
      <c r="E485" s="20"/>
      <c r="F485" s="20"/>
      <c r="G485" s="20"/>
      <c r="H485" s="28"/>
      <c r="K485" s="28"/>
      <c r="N485" s="28"/>
    </row>
    <row r="486">
      <c r="E486" s="20"/>
      <c r="F486" s="20"/>
      <c r="G486" s="20"/>
      <c r="H486" s="28"/>
      <c r="K486" s="28"/>
      <c r="N486" s="28"/>
    </row>
    <row r="487">
      <c r="E487" s="20"/>
      <c r="F487" s="20"/>
      <c r="G487" s="20"/>
      <c r="H487" s="28"/>
      <c r="K487" s="28"/>
      <c r="N487" s="28"/>
    </row>
    <row r="488">
      <c r="E488" s="20"/>
      <c r="F488" s="20"/>
      <c r="G488" s="20"/>
      <c r="H488" s="28"/>
      <c r="K488" s="28"/>
      <c r="N488" s="28"/>
    </row>
    <row r="489">
      <c r="E489" s="20"/>
      <c r="F489" s="20"/>
      <c r="G489" s="20"/>
      <c r="H489" s="28"/>
      <c r="K489" s="28"/>
      <c r="N489" s="28"/>
    </row>
    <row r="490">
      <c r="E490" s="20"/>
      <c r="F490" s="20"/>
      <c r="G490" s="20"/>
      <c r="H490" s="28"/>
      <c r="K490" s="28"/>
      <c r="N490" s="28"/>
    </row>
    <row r="491">
      <c r="E491" s="20"/>
      <c r="F491" s="20"/>
      <c r="G491" s="20"/>
      <c r="H491" s="28"/>
      <c r="K491" s="28"/>
      <c r="N491" s="28"/>
    </row>
    <row r="492">
      <c r="E492" s="20"/>
      <c r="F492" s="20"/>
      <c r="G492" s="20"/>
      <c r="H492" s="28"/>
      <c r="K492" s="28"/>
      <c r="N492" s="28"/>
    </row>
    <row r="493">
      <c r="E493" s="20"/>
      <c r="F493" s="20"/>
      <c r="G493" s="20"/>
      <c r="H493" s="28"/>
      <c r="K493" s="28"/>
      <c r="N493" s="28"/>
    </row>
    <row r="494">
      <c r="E494" s="20"/>
      <c r="F494" s="20"/>
      <c r="G494" s="20"/>
      <c r="H494" s="28"/>
      <c r="K494" s="28"/>
      <c r="N494" s="28"/>
    </row>
    <row r="495">
      <c r="E495" s="20"/>
      <c r="F495" s="20"/>
      <c r="G495" s="20"/>
      <c r="H495" s="28"/>
      <c r="K495" s="28"/>
      <c r="N495" s="28"/>
    </row>
    <row r="496">
      <c r="E496" s="20"/>
      <c r="F496" s="20"/>
      <c r="G496" s="20"/>
      <c r="H496" s="28"/>
      <c r="K496" s="28"/>
      <c r="N496" s="28"/>
    </row>
    <row r="497">
      <c r="E497" s="20"/>
      <c r="F497" s="20"/>
      <c r="G497" s="20"/>
      <c r="H497" s="28"/>
      <c r="K497" s="28"/>
      <c r="N497" s="28"/>
    </row>
    <row r="498">
      <c r="E498" s="20"/>
      <c r="F498" s="20"/>
      <c r="G498" s="20"/>
      <c r="H498" s="28"/>
      <c r="K498" s="28"/>
      <c r="N498" s="28"/>
    </row>
    <row r="499">
      <c r="E499" s="20"/>
      <c r="F499" s="20"/>
      <c r="G499" s="20"/>
      <c r="H499" s="28"/>
      <c r="K499" s="28"/>
      <c r="N499" s="28"/>
    </row>
    <row r="500">
      <c r="E500" s="20"/>
      <c r="F500" s="20"/>
      <c r="G500" s="20"/>
      <c r="H500" s="28"/>
      <c r="K500" s="28"/>
      <c r="N500" s="28"/>
    </row>
    <row r="501">
      <c r="E501" s="20"/>
      <c r="F501" s="20"/>
      <c r="G501" s="20"/>
      <c r="H501" s="28"/>
      <c r="K501" s="28"/>
      <c r="N501" s="28"/>
    </row>
    <row r="502">
      <c r="E502" s="20"/>
      <c r="F502" s="20"/>
      <c r="G502" s="20"/>
      <c r="H502" s="28"/>
      <c r="K502" s="28"/>
      <c r="N502" s="28"/>
    </row>
    <row r="503">
      <c r="E503" s="20"/>
      <c r="F503" s="20"/>
      <c r="G503" s="20"/>
      <c r="H503" s="28"/>
      <c r="K503" s="28"/>
      <c r="N503" s="28"/>
    </row>
    <row r="504">
      <c r="E504" s="20"/>
      <c r="F504" s="20"/>
      <c r="G504" s="20"/>
      <c r="H504" s="28"/>
      <c r="K504" s="28"/>
      <c r="N504" s="28"/>
    </row>
    <row r="505">
      <c r="E505" s="20"/>
      <c r="F505" s="20"/>
      <c r="G505" s="20"/>
      <c r="H505" s="28"/>
      <c r="K505" s="28"/>
      <c r="N505" s="28"/>
    </row>
    <row r="506">
      <c r="E506" s="20"/>
      <c r="F506" s="20"/>
      <c r="G506" s="20"/>
      <c r="H506" s="28"/>
      <c r="K506" s="28"/>
      <c r="N506" s="28"/>
    </row>
    <row r="507">
      <c r="E507" s="20"/>
      <c r="F507" s="20"/>
      <c r="G507" s="20"/>
      <c r="H507" s="28"/>
      <c r="K507" s="28"/>
      <c r="N507" s="28"/>
    </row>
    <row r="508">
      <c r="E508" s="20"/>
      <c r="F508" s="20"/>
      <c r="G508" s="20"/>
      <c r="H508" s="28"/>
      <c r="K508" s="28"/>
      <c r="N508" s="28"/>
    </row>
    <row r="509">
      <c r="E509" s="20"/>
      <c r="F509" s="20"/>
      <c r="G509" s="20"/>
      <c r="H509" s="28"/>
      <c r="K509" s="28"/>
      <c r="N509" s="28"/>
    </row>
    <row r="510">
      <c r="E510" s="20"/>
      <c r="F510" s="20"/>
      <c r="G510" s="20"/>
      <c r="H510" s="28"/>
      <c r="K510" s="28"/>
      <c r="N510" s="28"/>
    </row>
    <row r="511">
      <c r="E511" s="20"/>
      <c r="F511" s="20"/>
      <c r="G511" s="20"/>
      <c r="H511" s="28"/>
      <c r="K511" s="28"/>
      <c r="N511" s="28"/>
    </row>
    <row r="512">
      <c r="E512" s="20"/>
      <c r="F512" s="20"/>
      <c r="G512" s="20"/>
      <c r="H512" s="28"/>
      <c r="K512" s="28"/>
      <c r="N512" s="28"/>
    </row>
    <row r="513">
      <c r="E513" s="20"/>
      <c r="F513" s="20"/>
      <c r="G513" s="20"/>
      <c r="H513" s="28"/>
      <c r="K513" s="28"/>
      <c r="N513" s="28"/>
    </row>
    <row r="514">
      <c r="E514" s="20"/>
      <c r="F514" s="20"/>
      <c r="G514" s="20"/>
      <c r="H514" s="28"/>
      <c r="K514" s="28"/>
      <c r="N514" s="28"/>
    </row>
    <row r="515">
      <c r="E515" s="20"/>
      <c r="F515" s="20"/>
      <c r="G515" s="20"/>
      <c r="H515" s="28"/>
      <c r="K515" s="28"/>
      <c r="N515" s="28"/>
    </row>
    <row r="516">
      <c r="E516" s="20"/>
      <c r="F516" s="20"/>
      <c r="G516" s="20"/>
      <c r="H516" s="28"/>
      <c r="K516" s="28"/>
      <c r="N516" s="28"/>
    </row>
    <row r="517">
      <c r="E517" s="20"/>
      <c r="F517" s="20"/>
      <c r="G517" s="20"/>
      <c r="H517" s="28"/>
      <c r="K517" s="28"/>
      <c r="N517" s="28"/>
    </row>
    <row r="518">
      <c r="E518" s="20"/>
      <c r="F518" s="20"/>
      <c r="G518" s="20"/>
      <c r="H518" s="28"/>
      <c r="K518" s="28"/>
      <c r="N518" s="28"/>
    </row>
    <row r="519">
      <c r="E519" s="20"/>
      <c r="F519" s="20"/>
      <c r="G519" s="20"/>
      <c r="H519" s="28"/>
      <c r="K519" s="28"/>
      <c r="N519" s="28"/>
    </row>
    <row r="520">
      <c r="E520" s="20"/>
      <c r="F520" s="20"/>
      <c r="G520" s="20"/>
      <c r="H520" s="28"/>
      <c r="K520" s="28"/>
      <c r="N520" s="28"/>
    </row>
    <row r="521">
      <c r="E521" s="20"/>
      <c r="F521" s="20"/>
      <c r="G521" s="20"/>
      <c r="H521" s="28"/>
      <c r="K521" s="28"/>
      <c r="N521" s="28"/>
    </row>
    <row r="522">
      <c r="E522" s="20"/>
      <c r="F522" s="20"/>
      <c r="G522" s="20"/>
      <c r="H522" s="28"/>
      <c r="K522" s="28"/>
      <c r="N522" s="28"/>
    </row>
    <row r="523">
      <c r="E523" s="20"/>
      <c r="F523" s="20"/>
      <c r="G523" s="20"/>
      <c r="H523" s="28"/>
      <c r="K523" s="28"/>
      <c r="N523" s="28"/>
    </row>
    <row r="524">
      <c r="E524" s="20"/>
      <c r="F524" s="20"/>
      <c r="G524" s="20"/>
      <c r="H524" s="28"/>
      <c r="K524" s="28"/>
      <c r="N524" s="28"/>
    </row>
    <row r="525">
      <c r="E525" s="20"/>
      <c r="F525" s="20"/>
      <c r="G525" s="20"/>
      <c r="H525" s="28"/>
      <c r="K525" s="28"/>
      <c r="N525" s="28"/>
    </row>
    <row r="526">
      <c r="E526" s="20"/>
      <c r="F526" s="20"/>
      <c r="G526" s="20"/>
      <c r="H526" s="28"/>
      <c r="K526" s="28"/>
      <c r="N526" s="28"/>
    </row>
    <row r="527">
      <c r="E527" s="20"/>
      <c r="F527" s="20"/>
      <c r="G527" s="20"/>
      <c r="H527" s="28"/>
      <c r="K527" s="28"/>
      <c r="N527" s="28"/>
    </row>
    <row r="528">
      <c r="E528" s="20"/>
      <c r="F528" s="20"/>
      <c r="G528" s="20"/>
      <c r="H528" s="28"/>
      <c r="K528" s="28"/>
      <c r="N528" s="28"/>
    </row>
    <row r="529">
      <c r="E529" s="20"/>
      <c r="F529" s="20"/>
      <c r="G529" s="20"/>
      <c r="H529" s="28"/>
      <c r="K529" s="28"/>
      <c r="N529" s="28"/>
    </row>
    <row r="530">
      <c r="E530" s="20"/>
      <c r="F530" s="20"/>
      <c r="G530" s="20"/>
      <c r="H530" s="28"/>
      <c r="K530" s="28"/>
      <c r="N530" s="28"/>
    </row>
    <row r="531">
      <c r="E531" s="20"/>
      <c r="F531" s="20"/>
      <c r="G531" s="20"/>
      <c r="H531" s="28"/>
      <c r="K531" s="28"/>
      <c r="N531" s="28"/>
    </row>
    <row r="532">
      <c r="E532" s="20"/>
      <c r="F532" s="20"/>
      <c r="G532" s="20"/>
      <c r="H532" s="28"/>
      <c r="K532" s="28"/>
      <c r="N532" s="28"/>
    </row>
    <row r="533">
      <c r="E533" s="20"/>
      <c r="F533" s="20"/>
      <c r="G533" s="20"/>
      <c r="H533" s="28"/>
      <c r="K533" s="28"/>
      <c r="N533" s="28"/>
    </row>
    <row r="534">
      <c r="E534" s="20"/>
      <c r="F534" s="20"/>
      <c r="G534" s="20"/>
      <c r="H534" s="28"/>
      <c r="K534" s="28"/>
      <c r="N534" s="28"/>
    </row>
    <row r="535">
      <c r="E535" s="20"/>
      <c r="F535" s="20"/>
      <c r="G535" s="20"/>
      <c r="H535" s="28"/>
      <c r="K535" s="28"/>
      <c r="N535" s="28"/>
    </row>
    <row r="536">
      <c r="E536" s="20"/>
      <c r="F536" s="20"/>
      <c r="G536" s="20"/>
      <c r="H536" s="28"/>
      <c r="K536" s="28"/>
      <c r="N536" s="28"/>
    </row>
    <row r="537">
      <c r="E537" s="20"/>
      <c r="F537" s="20"/>
      <c r="G537" s="20"/>
      <c r="H537" s="28"/>
      <c r="K537" s="28"/>
      <c r="N537" s="28"/>
    </row>
    <row r="538">
      <c r="E538" s="20"/>
      <c r="F538" s="20"/>
      <c r="G538" s="20"/>
      <c r="H538" s="28"/>
      <c r="K538" s="28"/>
      <c r="N538" s="28"/>
    </row>
    <row r="539">
      <c r="E539" s="20"/>
      <c r="F539" s="20"/>
      <c r="G539" s="20"/>
      <c r="H539" s="28"/>
      <c r="K539" s="28"/>
      <c r="N539" s="28"/>
    </row>
    <row r="540">
      <c r="E540" s="20"/>
      <c r="F540" s="20"/>
      <c r="G540" s="20"/>
      <c r="H540" s="28"/>
      <c r="K540" s="28"/>
      <c r="N540" s="28"/>
    </row>
    <row r="541">
      <c r="E541" s="20"/>
      <c r="F541" s="20"/>
      <c r="G541" s="20"/>
      <c r="H541" s="28"/>
      <c r="K541" s="28"/>
      <c r="N541" s="28"/>
    </row>
    <row r="542">
      <c r="E542" s="20"/>
      <c r="F542" s="20"/>
      <c r="G542" s="20"/>
      <c r="H542" s="28"/>
      <c r="K542" s="28"/>
      <c r="N542" s="28"/>
    </row>
    <row r="543">
      <c r="E543" s="20"/>
      <c r="F543" s="20"/>
      <c r="G543" s="20"/>
      <c r="H543" s="28"/>
      <c r="K543" s="28"/>
      <c r="N543" s="28"/>
    </row>
    <row r="544">
      <c r="E544" s="20"/>
      <c r="F544" s="20"/>
      <c r="G544" s="20"/>
      <c r="H544" s="28"/>
      <c r="K544" s="28"/>
      <c r="N544" s="28"/>
    </row>
    <row r="545">
      <c r="E545" s="20"/>
      <c r="F545" s="20"/>
      <c r="G545" s="20"/>
      <c r="H545" s="28"/>
      <c r="K545" s="28"/>
      <c r="N545" s="28"/>
    </row>
    <row r="546">
      <c r="E546" s="20"/>
      <c r="F546" s="20"/>
      <c r="G546" s="20"/>
      <c r="H546" s="28"/>
      <c r="K546" s="28"/>
      <c r="N546" s="28"/>
    </row>
    <row r="547">
      <c r="E547" s="20"/>
      <c r="F547" s="20"/>
      <c r="G547" s="20"/>
      <c r="H547" s="28"/>
      <c r="K547" s="28"/>
      <c r="N547" s="28"/>
    </row>
    <row r="548">
      <c r="E548" s="20"/>
      <c r="F548" s="20"/>
      <c r="G548" s="20"/>
      <c r="H548" s="28"/>
      <c r="K548" s="28"/>
      <c r="N548" s="28"/>
    </row>
    <row r="549">
      <c r="E549" s="20"/>
      <c r="F549" s="20"/>
      <c r="G549" s="20"/>
      <c r="H549" s="28"/>
      <c r="K549" s="28"/>
      <c r="N549" s="28"/>
    </row>
    <row r="550">
      <c r="E550" s="20"/>
      <c r="F550" s="20"/>
      <c r="G550" s="20"/>
      <c r="H550" s="28"/>
      <c r="K550" s="28"/>
      <c r="N550" s="28"/>
    </row>
    <row r="551">
      <c r="E551" s="20"/>
      <c r="F551" s="20"/>
      <c r="G551" s="20"/>
      <c r="H551" s="28"/>
      <c r="K551" s="28"/>
      <c r="N551" s="28"/>
    </row>
    <row r="552">
      <c r="E552" s="20"/>
      <c r="F552" s="20"/>
      <c r="G552" s="20"/>
      <c r="H552" s="28"/>
      <c r="K552" s="28"/>
      <c r="N552" s="28"/>
    </row>
    <row r="553">
      <c r="E553" s="20"/>
      <c r="F553" s="20"/>
      <c r="G553" s="20"/>
      <c r="H553" s="28"/>
      <c r="K553" s="28"/>
      <c r="N553" s="28"/>
    </row>
    <row r="554">
      <c r="E554" s="20"/>
      <c r="F554" s="20"/>
      <c r="G554" s="20"/>
      <c r="H554" s="28"/>
      <c r="K554" s="28"/>
      <c r="N554" s="28"/>
    </row>
    <row r="555">
      <c r="E555" s="20"/>
      <c r="F555" s="20"/>
      <c r="G555" s="20"/>
      <c r="H555" s="28"/>
      <c r="K555" s="28"/>
      <c r="N555" s="28"/>
    </row>
    <row r="556">
      <c r="E556" s="20"/>
      <c r="F556" s="20"/>
      <c r="G556" s="20"/>
      <c r="H556" s="28"/>
      <c r="K556" s="28"/>
      <c r="N556" s="28"/>
    </row>
    <row r="557">
      <c r="E557" s="20"/>
      <c r="F557" s="20"/>
      <c r="G557" s="20"/>
      <c r="H557" s="28"/>
      <c r="K557" s="28"/>
      <c r="N557" s="28"/>
    </row>
    <row r="558">
      <c r="E558" s="20"/>
      <c r="F558" s="20"/>
      <c r="G558" s="20"/>
      <c r="H558" s="28"/>
      <c r="K558" s="28"/>
      <c r="N558" s="28"/>
    </row>
    <row r="559">
      <c r="E559" s="20"/>
      <c r="F559" s="20"/>
      <c r="G559" s="20"/>
      <c r="H559" s="28"/>
      <c r="K559" s="28"/>
      <c r="N559" s="28"/>
    </row>
    <row r="560">
      <c r="E560" s="20"/>
      <c r="F560" s="20"/>
      <c r="G560" s="20"/>
      <c r="H560" s="28"/>
      <c r="K560" s="28"/>
      <c r="N560" s="28"/>
    </row>
    <row r="561">
      <c r="E561" s="20"/>
      <c r="F561" s="20"/>
      <c r="G561" s="20"/>
      <c r="H561" s="28"/>
      <c r="K561" s="28"/>
      <c r="N561" s="28"/>
    </row>
    <row r="562">
      <c r="E562" s="20"/>
      <c r="F562" s="20"/>
      <c r="G562" s="20"/>
      <c r="H562" s="28"/>
      <c r="K562" s="28"/>
      <c r="N562" s="28"/>
    </row>
    <row r="563">
      <c r="E563" s="20"/>
      <c r="F563" s="20"/>
      <c r="G563" s="20"/>
      <c r="H563" s="28"/>
      <c r="K563" s="28"/>
      <c r="N563" s="28"/>
    </row>
    <row r="564">
      <c r="E564" s="20"/>
      <c r="F564" s="20"/>
      <c r="G564" s="20"/>
      <c r="H564" s="28"/>
      <c r="K564" s="28"/>
      <c r="N564" s="28"/>
    </row>
    <row r="565">
      <c r="E565" s="20"/>
      <c r="F565" s="20"/>
      <c r="G565" s="20"/>
      <c r="H565" s="28"/>
      <c r="K565" s="28"/>
      <c r="N565" s="28"/>
    </row>
    <row r="566">
      <c r="E566" s="20"/>
      <c r="F566" s="20"/>
      <c r="G566" s="20"/>
      <c r="H566" s="28"/>
      <c r="K566" s="28"/>
      <c r="N566" s="28"/>
    </row>
    <row r="567">
      <c r="E567" s="20"/>
      <c r="F567" s="20"/>
      <c r="G567" s="20"/>
      <c r="H567" s="28"/>
      <c r="K567" s="28"/>
      <c r="N567" s="28"/>
    </row>
    <row r="568">
      <c r="E568" s="20"/>
      <c r="F568" s="20"/>
      <c r="G568" s="20"/>
      <c r="H568" s="28"/>
      <c r="K568" s="28"/>
      <c r="N568" s="28"/>
    </row>
    <row r="569">
      <c r="E569" s="20"/>
      <c r="F569" s="20"/>
      <c r="G569" s="20"/>
      <c r="H569" s="28"/>
      <c r="K569" s="28"/>
      <c r="N569" s="28"/>
    </row>
    <row r="570">
      <c r="E570" s="20"/>
      <c r="F570" s="20"/>
      <c r="G570" s="20"/>
      <c r="H570" s="28"/>
      <c r="K570" s="28"/>
      <c r="N570" s="28"/>
    </row>
    <row r="571">
      <c r="E571" s="20"/>
      <c r="F571" s="20"/>
      <c r="G571" s="20"/>
      <c r="H571" s="28"/>
      <c r="K571" s="28"/>
      <c r="N571" s="28"/>
    </row>
    <row r="572">
      <c r="E572" s="20"/>
      <c r="F572" s="20"/>
      <c r="G572" s="20"/>
      <c r="H572" s="28"/>
      <c r="K572" s="28"/>
      <c r="N572" s="28"/>
    </row>
    <row r="573">
      <c r="E573" s="20"/>
      <c r="F573" s="20"/>
      <c r="G573" s="20"/>
      <c r="H573" s="28"/>
      <c r="K573" s="28"/>
      <c r="N573" s="28"/>
    </row>
    <row r="574">
      <c r="E574" s="20"/>
      <c r="F574" s="20"/>
      <c r="G574" s="20"/>
      <c r="H574" s="28"/>
      <c r="K574" s="28"/>
      <c r="N574" s="28"/>
    </row>
    <row r="575">
      <c r="E575" s="20"/>
      <c r="F575" s="20"/>
      <c r="G575" s="20"/>
      <c r="H575" s="28"/>
      <c r="K575" s="28"/>
      <c r="N575" s="28"/>
    </row>
    <row r="576">
      <c r="E576" s="20"/>
      <c r="F576" s="20"/>
      <c r="G576" s="20"/>
      <c r="H576" s="28"/>
      <c r="K576" s="28"/>
      <c r="N576" s="28"/>
    </row>
    <row r="577">
      <c r="E577" s="20"/>
      <c r="F577" s="20"/>
      <c r="G577" s="20"/>
      <c r="H577" s="28"/>
      <c r="K577" s="28"/>
      <c r="N577" s="28"/>
    </row>
    <row r="578">
      <c r="E578" s="20"/>
      <c r="F578" s="20"/>
      <c r="G578" s="20"/>
      <c r="H578" s="28"/>
      <c r="K578" s="28"/>
      <c r="N578" s="28"/>
    </row>
    <row r="579">
      <c r="E579" s="20"/>
      <c r="F579" s="20"/>
      <c r="G579" s="20"/>
      <c r="H579" s="28"/>
      <c r="K579" s="28"/>
      <c r="N579" s="28"/>
    </row>
    <row r="580">
      <c r="E580" s="20"/>
      <c r="F580" s="20"/>
      <c r="G580" s="20"/>
      <c r="H580" s="28"/>
      <c r="K580" s="28"/>
      <c r="N580" s="28"/>
    </row>
    <row r="581">
      <c r="E581" s="20"/>
      <c r="F581" s="20"/>
      <c r="G581" s="20"/>
      <c r="H581" s="28"/>
      <c r="K581" s="28"/>
      <c r="N581" s="28"/>
    </row>
    <row r="582">
      <c r="E582" s="20"/>
      <c r="F582" s="20"/>
      <c r="G582" s="20"/>
      <c r="H582" s="28"/>
      <c r="K582" s="28"/>
      <c r="N582" s="28"/>
    </row>
    <row r="583">
      <c r="E583" s="20"/>
      <c r="F583" s="20"/>
      <c r="G583" s="20"/>
      <c r="H583" s="28"/>
      <c r="K583" s="28"/>
      <c r="N583" s="28"/>
    </row>
    <row r="584">
      <c r="E584" s="20"/>
      <c r="F584" s="20"/>
      <c r="G584" s="20"/>
      <c r="H584" s="28"/>
      <c r="K584" s="28"/>
      <c r="N584" s="28"/>
    </row>
    <row r="585">
      <c r="E585" s="20"/>
      <c r="F585" s="20"/>
      <c r="G585" s="20"/>
      <c r="H585" s="28"/>
      <c r="K585" s="28"/>
      <c r="N585" s="28"/>
    </row>
    <row r="586">
      <c r="E586" s="20"/>
      <c r="F586" s="20"/>
      <c r="G586" s="20"/>
      <c r="H586" s="28"/>
      <c r="K586" s="28"/>
      <c r="N586" s="28"/>
    </row>
    <row r="587">
      <c r="E587" s="20"/>
      <c r="F587" s="20"/>
      <c r="G587" s="20"/>
      <c r="H587" s="28"/>
      <c r="K587" s="28"/>
      <c r="N587" s="28"/>
    </row>
    <row r="588">
      <c r="E588" s="20"/>
      <c r="F588" s="20"/>
      <c r="G588" s="20"/>
      <c r="H588" s="28"/>
      <c r="K588" s="28"/>
      <c r="N588" s="28"/>
    </row>
    <row r="589">
      <c r="E589" s="20"/>
      <c r="F589" s="20"/>
      <c r="G589" s="20"/>
      <c r="H589" s="28"/>
      <c r="K589" s="28"/>
      <c r="N589" s="28"/>
    </row>
    <row r="590">
      <c r="E590" s="20"/>
      <c r="F590" s="20"/>
      <c r="G590" s="20"/>
      <c r="H590" s="28"/>
      <c r="K590" s="28"/>
      <c r="N590" s="28"/>
    </row>
    <row r="591">
      <c r="E591" s="20"/>
      <c r="F591" s="20"/>
      <c r="G591" s="20"/>
      <c r="H591" s="28"/>
      <c r="K591" s="28"/>
      <c r="N591" s="28"/>
    </row>
    <row r="592">
      <c r="E592" s="20"/>
      <c r="F592" s="20"/>
      <c r="G592" s="20"/>
      <c r="H592" s="28"/>
      <c r="K592" s="28"/>
      <c r="N592" s="28"/>
    </row>
    <row r="593">
      <c r="E593" s="20"/>
      <c r="F593" s="20"/>
      <c r="G593" s="20"/>
      <c r="H593" s="28"/>
      <c r="K593" s="28"/>
      <c r="N593" s="28"/>
    </row>
    <row r="594">
      <c r="E594" s="20"/>
      <c r="F594" s="20"/>
      <c r="G594" s="20"/>
      <c r="H594" s="28"/>
      <c r="K594" s="28"/>
      <c r="N594" s="28"/>
    </row>
    <row r="595">
      <c r="E595" s="20"/>
      <c r="F595" s="20"/>
      <c r="G595" s="20"/>
      <c r="H595" s="28"/>
      <c r="K595" s="28"/>
      <c r="N595" s="28"/>
    </row>
    <row r="596">
      <c r="E596" s="20"/>
      <c r="F596" s="20"/>
      <c r="G596" s="20"/>
      <c r="H596" s="28"/>
      <c r="K596" s="28"/>
      <c r="N596" s="28"/>
    </row>
    <row r="597">
      <c r="E597" s="20"/>
      <c r="F597" s="20"/>
      <c r="G597" s="20"/>
      <c r="H597" s="28"/>
      <c r="K597" s="28"/>
      <c r="N597" s="28"/>
    </row>
    <row r="598">
      <c r="E598" s="20"/>
      <c r="F598" s="20"/>
      <c r="G598" s="20"/>
      <c r="H598" s="28"/>
      <c r="K598" s="28"/>
      <c r="N598" s="28"/>
    </row>
    <row r="599">
      <c r="E599" s="20"/>
      <c r="F599" s="20"/>
      <c r="G599" s="20"/>
      <c r="H599" s="28"/>
      <c r="K599" s="28"/>
      <c r="N599" s="28"/>
    </row>
    <row r="600">
      <c r="E600" s="20"/>
      <c r="F600" s="20"/>
      <c r="G600" s="20"/>
      <c r="H600" s="28"/>
      <c r="K600" s="28"/>
      <c r="N600" s="28"/>
    </row>
    <row r="601">
      <c r="E601" s="20"/>
      <c r="F601" s="20"/>
      <c r="G601" s="20"/>
      <c r="H601" s="28"/>
      <c r="K601" s="28"/>
      <c r="N601" s="28"/>
    </row>
    <row r="602">
      <c r="E602" s="20"/>
      <c r="F602" s="20"/>
      <c r="G602" s="20"/>
      <c r="H602" s="28"/>
      <c r="K602" s="28"/>
      <c r="N602" s="28"/>
    </row>
    <row r="603">
      <c r="E603" s="20"/>
      <c r="F603" s="20"/>
      <c r="G603" s="20"/>
      <c r="H603" s="28"/>
      <c r="K603" s="28"/>
      <c r="N603" s="28"/>
    </row>
    <row r="604">
      <c r="E604" s="20"/>
      <c r="F604" s="20"/>
      <c r="G604" s="20"/>
      <c r="H604" s="28"/>
      <c r="K604" s="28"/>
      <c r="N604" s="28"/>
    </row>
    <row r="605">
      <c r="E605" s="20"/>
      <c r="F605" s="20"/>
      <c r="G605" s="20"/>
      <c r="H605" s="28"/>
      <c r="K605" s="28"/>
      <c r="N605" s="28"/>
    </row>
    <row r="606">
      <c r="E606" s="20"/>
      <c r="F606" s="20"/>
      <c r="G606" s="20"/>
      <c r="H606" s="28"/>
      <c r="K606" s="28"/>
      <c r="N606" s="28"/>
    </row>
    <row r="607">
      <c r="E607" s="20"/>
      <c r="F607" s="20"/>
      <c r="G607" s="20"/>
      <c r="H607" s="28"/>
      <c r="K607" s="28"/>
      <c r="N607" s="28"/>
    </row>
    <row r="608">
      <c r="E608" s="20"/>
      <c r="F608" s="20"/>
      <c r="G608" s="20"/>
      <c r="H608" s="28"/>
      <c r="K608" s="28"/>
      <c r="N608" s="28"/>
    </row>
    <row r="609">
      <c r="E609" s="20"/>
      <c r="F609" s="20"/>
      <c r="G609" s="20"/>
      <c r="H609" s="28"/>
      <c r="K609" s="28"/>
      <c r="N609" s="28"/>
    </row>
    <row r="610">
      <c r="E610" s="20"/>
      <c r="F610" s="20"/>
      <c r="G610" s="20"/>
      <c r="H610" s="28"/>
      <c r="K610" s="28"/>
      <c r="N610" s="28"/>
    </row>
    <row r="611">
      <c r="E611" s="20"/>
      <c r="F611" s="20"/>
      <c r="G611" s="20"/>
      <c r="H611" s="28"/>
      <c r="K611" s="28"/>
      <c r="N611" s="28"/>
    </row>
    <row r="612">
      <c r="E612" s="20"/>
      <c r="F612" s="20"/>
      <c r="G612" s="20"/>
      <c r="H612" s="28"/>
      <c r="K612" s="28"/>
      <c r="N612" s="28"/>
    </row>
    <row r="613">
      <c r="E613" s="20"/>
      <c r="F613" s="20"/>
      <c r="G613" s="20"/>
      <c r="H613" s="28"/>
      <c r="K613" s="28"/>
      <c r="N613" s="28"/>
    </row>
    <row r="614">
      <c r="E614" s="20"/>
      <c r="F614" s="20"/>
      <c r="G614" s="20"/>
      <c r="H614" s="28"/>
      <c r="K614" s="28"/>
      <c r="N614" s="28"/>
    </row>
    <row r="615">
      <c r="E615" s="20"/>
      <c r="F615" s="20"/>
      <c r="G615" s="20"/>
      <c r="H615" s="28"/>
      <c r="K615" s="28"/>
      <c r="N615" s="28"/>
    </row>
    <row r="616">
      <c r="E616" s="20"/>
      <c r="F616" s="20"/>
      <c r="G616" s="20"/>
      <c r="H616" s="28"/>
      <c r="K616" s="28"/>
      <c r="N616" s="28"/>
    </row>
    <row r="617">
      <c r="E617" s="20"/>
      <c r="F617" s="20"/>
      <c r="G617" s="20"/>
      <c r="H617" s="28"/>
      <c r="K617" s="28"/>
      <c r="N617" s="28"/>
    </row>
    <row r="618">
      <c r="E618" s="20"/>
      <c r="F618" s="20"/>
      <c r="G618" s="20"/>
      <c r="H618" s="28"/>
      <c r="K618" s="28"/>
      <c r="N618" s="28"/>
    </row>
    <row r="619">
      <c r="E619" s="20"/>
      <c r="F619" s="20"/>
      <c r="G619" s="20"/>
      <c r="H619" s="28"/>
      <c r="K619" s="28"/>
      <c r="N619" s="28"/>
    </row>
    <row r="620">
      <c r="E620" s="20"/>
      <c r="F620" s="20"/>
      <c r="G620" s="20"/>
      <c r="H620" s="28"/>
      <c r="K620" s="28"/>
      <c r="N620" s="28"/>
    </row>
    <row r="621">
      <c r="E621" s="20"/>
      <c r="F621" s="20"/>
      <c r="G621" s="20"/>
      <c r="H621" s="28"/>
      <c r="K621" s="28"/>
      <c r="N621" s="28"/>
    </row>
    <row r="622">
      <c r="E622" s="20"/>
      <c r="F622" s="20"/>
      <c r="G622" s="20"/>
      <c r="H622" s="28"/>
      <c r="K622" s="28"/>
      <c r="N622" s="28"/>
    </row>
    <row r="623">
      <c r="E623" s="20"/>
      <c r="F623" s="20"/>
      <c r="G623" s="20"/>
      <c r="H623" s="28"/>
      <c r="K623" s="28"/>
      <c r="N623" s="28"/>
    </row>
    <row r="624">
      <c r="E624" s="20"/>
      <c r="F624" s="20"/>
      <c r="G624" s="20"/>
      <c r="H624" s="28"/>
      <c r="K624" s="28"/>
      <c r="N624" s="28"/>
    </row>
    <row r="625">
      <c r="E625" s="20"/>
      <c r="F625" s="20"/>
      <c r="G625" s="20"/>
      <c r="H625" s="28"/>
      <c r="K625" s="28"/>
      <c r="N625" s="28"/>
    </row>
    <row r="626">
      <c r="E626" s="20"/>
      <c r="F626" s="20"/>
      <c r="G626" s="20"/>
      <c r="H626" s="28"/>
      <c r="K626" s="28"/>
      <c r="N626" s="28"/>
    </row>
    <row r="627">
      <c r="E627" s="20"/>
      <c r="F627" s="20"/>
      <c r="G627" s="20"/>
      <c r="H627" s="28"/>
      <c r="K627" s="28"/>
      <c r="N627" s="28"/>
    </row>
    <row r="628">
      <c r="E628" s="20"/>
      <c r="F628" s="20"/>
      <c r="G628" s="20"/>
      <c r="H628" s="28"/>
      <c r="K628" s="28"/>
      <c r="N628" s="28"/>
    </row>
    <row r="629">
      <c r="E629" s="20"/>
      <c r="F629" s="20"/>
      <c r="G629" s="20"/>
      <c r="H629" s="28"/>
      <c r="K629" s="28"/>
      <c r="N629" s="28"/>
    </row>
    <row r="630">
      <c r="E630" s="20"/>
      <c r="F630" s="20"/>
      <c r="G630" s="20"/>
      <c r="H630" s="28"/>
      <c r="K630" s="28"/>
      <c r="N630" s="28"/>
    </row>
    <row r="631">
      <c r="E631" s="20"/>
      <c r="F631" s="20"/>
      <c r="G631" s="20"/>
      <c r="H631" s="28"/>
      <c r="K631" s="28"/>
      <c r="N631" s="28"/>
    </row>
    <row r="632">
      <c r="E632" s="20"/>
      <c r="F632" s="20"/>
      <c r="G632" s="20"/>
      <c r="H632" s="28"/>
      <c r="K632" s="28"/>
      <c r="N632" s="28"/>
    </row>
    <row r="633">
      <c r="E633" s="20"/>
      <c r="F633" s="20"/>
      <c r="G633" s="20"/>
      <c r="H633" s="28"/>
      <c r="K633" s="28"/>
      <c r="N633" s="28"/>
    </row>
    <row r="634">
      <c r="E634" s="20"/>
      <c r="F634" s="20"/>
      <c r="G634" s="20"/>
      <c r="H634" s="28"/>
      <c r="K634" s="28"/>
      <c r="N634" s="28"/>
    </row>
    <row r="635">
      <c r="E635" s="20"/>
      <c r="F635" s="20"/>
      <c r="G635" s="20"/>
      <c r="H635" s="28"/>
      <c r="K635" s="28"/>
      <c r="N635" s="28"/>
    </row>
    <row r="636">
      <c r="E636" s="20"/>
      <c r="F636" s="20"/>
      <c r="G636" s="20"/>
      <c r="H636" s="28"/>
      <c r="K636" s="28"/>
      <c r="N636" s="28"/>
    </row>
    <row r="637">
      <c r="E637" s="20"/>
      <c r="F637" s="20"/>
      <c r="G637" s="20"/>
      <c r="H637" s="28"/>
      <c r="K637" s="28"/>
      <c r="N637" s="28"/>
    </row>
    <row r="638">
      <c r="E638" s="20"/>
      <c r="F638" s="20"/>
      <c r="G638" s="20"/>
      <c r="H638" s="28"/>
      <c r="K638" s="28"/>
      <c r="N638" s="28"/>
    </row>
    <row r="639">
      <c r="E639" s="20"/>
      <c r="F639" s="20"/>
      <c r="G639" s="20"/>
      <c r="H639" s="28"/>
      <c r="K639" s="28"/>
      <c r="N639" s="28"/>
    </row>
    <row r="640">
      <c r="E640" s="20"/>
      <c r="F640" s="20"/>
      <c r="G640" s="20"/>
      <c r="H640" s="28"/>
      <c r="K640" s="28"/>
      <c r="N640" s="28"/>
    </row>
    <row r="641">
      <c r="E641" s="20"/>
      <c r="F641" s="20"/>
      <c r="G641" s="20"/>
      <c r="H641" s="28"/>
      <c r="K641" s="28"/>
      <c r="N641" s="28"/>
    </row>
    <row r="642">
      <c r="E642" s="20"/>
      <c r="F642" s="20"/>
      <c r="G642" s="20"/>
      <c r="H642" s="28"/>
      <c r="K642" s="28"/>
      <c r="N642" s="28"/>
    </row>
    <row r="643">
      <c r="E643" s="20"/>
      <c r="F643" s="20"/>
      <c r="G643" s="20"/>
      <c r="H643" s="28"/>
      <c r="K643" s="28"/>
      <c r="N643" s="28"/>
    </row>
    <row r="644">
      <c r="E644" s="20"/>
      <c r="F644" s="20"/>
      <c r="G644" s="20"/>
      <c r="H644" s="28"/>
      <c r="K644" s="28"/>
      <c r="N644" s="28"/>
    </row>
    <row r="645">
      <c r="E645" s="20"/>
      <c r="F645" s="20"/>
      <c r="G645" s="20"/>
      <c r="H645" s="28"/>
      <c r="K645" s="28"/>
      <c r="N645" s="28"/>
    </row>
    <row r="646">
      <c r="E646" s="20"/>
      <c r="F646" s="20"/>
      <c r="G646" s="20"/>
      <c r="H646" s="28"/>
      <c r="K646" s="28"/>
      <c r="N646" s="28"/>
    </row>
    <row r="647">
      <c r="E647" s="20"/>
      <c r="F647" s="20"/>
      <c r="G647" s="20"/>
      <c r="H647" s="28"/>
      <c r="K647" s="28"/>
      <c r="N647" s="28"/>
    </row>
    <row r="648">
      <c r="E648" s="20"/>
      <c r="F648" s="20"/>
      <c r="G648" s="20"/>
      <c r="H648" s="28"/>
      <c r="K648" s="28"/>
      <c r="N648" s="28"/>
    </row>
    <row r="649">
      <c r="E649" s="20"/>
      <c r="F649" s="20"/>
      <c r="G649" s="20"/>
      <c r="H649" s="28"/>
      <c r="K649" s="28"/>
      <c r="N649" s="28"/>
    </row>
    <row r="650">
      <c r="E650" s="20"/>
      <c r="F650" s="20"/>
      <c r="G650" s="20"/>
      <c r="H650" s="28"/>
      <c r="K650" s="28"/>
      <c r="N650" s="28"/>
    </row>
    <row r="651">
      <c r="E651" s="20"/>
      <c r="F651" s="20"/>
      <c r="G651" s="20"/>
      <c r="H651" s="28"/>
      <c r="K651" s="28"/>
      <c r="N651" s="28"/>
    </row>
    <row r="652">
      <c r="E652" s="20"/>
      <c r="F652" s="20"/>
      <c r="G652" s="20"/>
      <c r="H652" s="28"/>
      <c r="K652" s="28"/>
      <c r="N652" s="28"/>
    </row>
    <row r="653">
      <c r="E653" s="20"/>
      <c r="F653" s="20"/>
      <c r="G653" s="20"/>
      <c r="H653" s="28"/>
      <c r="K653" s="28"/>
      <c r="N653" s="28"/>
    </row>
    <row r="654">
      <c r="E654" s="20"/>
      <c r="F654" s="20"/>
      <c r="G654" s="20"/>
      <c r="H654" s="28"/>
      <c r="K654" s="28"/>
      <c r="N654" s="28"/>
    </row>
    <row r="655">
      <c r="E655" s="20"/>
      <c r="F655" s="20"/>
      <c r="G655" s="20"/>
      <c r="H655" s="28"/>
      <c r="K655" s="28"/>
      <c r="N655" s="28"/>
    </row>
    <row r="656">
      <c r="E656" s="20"/>
      <c r="F656" s="20"/>
      <c r="G656" s="20"/>
      <c r="H656" s="28"/>
      <c r="K656" s="28"/>
      <c r="N656" s="28"/>
    </row>
    <row r="657">
      <c r="E657" s="20"/>
      <c r="F657" s="20"/>
      <c r="G657" s="20"/>
      <c r="H657" s="28"/>
      <c r="K657" s="28"/>
      <c r="N657" s="28"/>
    </row>
    <row r="658">
      <c r="E658" s="20"/>
      <c r="F658" s="20"/>
      <c r="G658" s="20"/>
      <c r="H658" s="28"/>
      <c r="K658" s="28"/>
      <c r="N658" s="28"/>
    </row>
    <row r="659">
      <c r="E659" s="20"/>
      <c r="F659" s="20"/>
      <c r="G659" s="20"/>
      <c r="H659" s="28"/>
      <c r="K659" s="28"/>
      <c r="N659" s="28"/>
    </row>
    <row r="660">
      <c r="E660" s="20"/>
      <c r="F660" s="20"/>
      <c r="G660" s="20"/>
      <c r="H660" s="28"/>
      <c r="K660" s="28"/>
      <c r="N660" s="28"/>
    </row>
    <row r="661">
      <c r="E661" s="20"/>
      <c r="F661" s="20"/>
      <c r="G661" s="20"/>
      <c r="H661" s="28"/>
      <c r="K661" s="28"/>
      <c r="N661" s="28"/>
    </row>
    <row r="662">
      <c r="E662" s="20"/>
      <c r="F662" s="20"/>
      <c r="G662" s="20"/>
      <c r="H662" s="28"/>
      <c r="K662" s="28"/>
      <c r="N662" s="28"/>
    </row>
    <row r="663">
      <c r="E663" s="20"/>
      <c r="F663" s="20"/>
      <c r="G663" s="20"/>
      <c r="H663" s="28"/>
      <c r="K663" s="28"/>
      <c r="N663" s="28"/>
    </row>
    <row r="664">
      <c r="E664" s="20"/>
      <c r="F664" s="20"/>
      <c r="G664" s="20"/>
      <c r="H664" s="28"/>
      <c r="K664" s="28"/>
      <c r="N664" s="28"/>
    </row>
    <row r="665">
      <c r="E665" s="20"/>
      <c r="F665" s="20"/>
      <c r="G665" s="20"/>
      <c r="H665" s="28"/>
      <c r="K665" s="28"/>
      <c r="N665" s="28"/>
    </row>
    <row r="666">
      <c r="E666" s="20"/>
      <c r="F666" s="20"/>
      <c r="G666" s="20"/>
      <c r="H666" s="28"/>
      <c r="K666" s="28"/>
      <c r="N666" s="28"/>
    </row>
    <row r="667">
      <c r="E667" s="20"/>
      <c r="F667" s="20"/>
      <c r="G667" s="20"/>
      <c r="H667" s="28"/>
      <c r="K667" s="28"/>
      <c r="N667" s="28"/>
    </row>
    <row r="668">
      <c r="E668" s="20"/>
      <c r="F668" s="20"/>
      <c r="G668" s="20"/>
      <c r="H668" s="28"/>
      <c r="K668" s="28"/>
      <c r="N668" s="28"/>
    </row>
    <row r="669">
      <c r="E669" s="20"/>
      <c r="F669" s="20"/>
      <c r="G669" s="20"/>
      <c r="H669" s="28"/>
      <c r="K669" s="28"/>
      <c r="N669" s="28"/>
    </row>
    <row r="670">
      <c r="E670" s="20"/>
      <c r="F670" s="20"/>
      <c r="G670" s="20"/>
      <c r="H670" s="28"/>
      <c r="K670" s="28"/>
      <c r="N670" s="28"/>
    </row>
    <row r="671">
      <c r="E671" s="20"/>
      <c r="F671" s="20"/>
      <c r="G671" s="20"/>
      <c r="H671" s="28"/>
      <c r="K671" s="28"/>
      <c r="N671" s="28"/>
    </row>
    <row r="672">
      <c r="E672" s="20"/>
      <c r="F672" s="20"/>
      <c r="G672" s="20"/>
      <c r="H672" s="28"/>
      <c r="K672" s="28"/>
      <c r="N672" s="28"/>
    </row>
    <row r="673">
      <c r="E673" s="20"/>
      <c r="F673" s="20"/>
      <c r="G673" s="20"/>
      <c r="H673" s="28"/>
      <c r="K673" s="28"/>
      <c r="N673" s="28"/>
    </row>
    <row r="674">
      <c r="E674" s="20"/>
      <c r="F674" s="20"/>
      <c r="G674" s="20"/>
      <c r="H674" s="28"/>
      <c r="K674" s="28"/>
      <c r="N674" s="28"/>
    </row>
    <row r="675">
      <c r="E675" s="20"/>
      <c r="F675" s="20"/>
      <c r="G675" s="20"/>
      <c r="H675" s="28"/>
      <c r="K675" s="28"/>
      <c r="N675" s="28"/>
    </row>
    <row r="676">
      <c r="E676" s="20"/>
      <c r="F676" s="20"/>
      <c r="G676" s="20"/>
      <c r="H676" s="28"/>
      <c r="K676" s="28"/>
      <c r="N676" s="28"/>
    </row>
    <row r="677">
      <c r="E677" s="20"/>
      <c r="F677" s="20"/>
      <c r="G677" s="20"/>
      <c r="H677" s="28"/>
      <c r="K677" s="28"/>
      <c r="N677" s="28"/>
    </row>
    <row r="678">
      <c r="E678" s="20"/>
      <c r="F678" s="20"/>
      <c r="G678" s="20"/>
      <c r="H678" s="28"/>
      <c r="K678" s="28"/>
      <c r="N678" s="28"/>
    </row>
    <row r="679">
      <c r="E679" s="20"/>
      <c r="F679" s="20"/>
      <c r="G679" s="20"/>
      <c r="H679" s="28"/>
      <c r="K679" s="28"/>
      <c r="N679" s="28"/>
    </row>
    <row r="680">
      <c r="E680" s="20"/>
      <c r="F680" s="20"/>
      <c r="G680" s="20"/>
      <c r="H680" s="28"/>
      <c r="K680" s="28"/>
      <c r="N680" s="28"/>
    </row>
    <row r="681">
      <c r="E681" s="20"/>
      <c r="F681" s="20"/>
      <c r="G681" s="20"/>
      <c r="H681" s="28"/>
      <c r="K681" s="28"/>
      <c r="N681" s="28"/>
    </row>
    <row r="682">
      <c r="E682" s="20"/>
      <c r="F682" s="20"/>
      <c r="G682" s="20"/>
      <c r="H682" s="28"/>
      <c r="K682" s="28"/>
      <c r="N682" s="28"/>
    </row>
    <row r="683">
      <c r="E683" s="20"/>
      <c r="F683" s="20"/>
      <c r="G683" s="20"/>
      <c r="H683" s="28"/>
      <c r="K683" s="28"/>
      <c r="N683" s="28"/>
    </row>
    <row r="684">
      <c r="E684" s="20"/>
      <c r="F684" s="20"/>
      <c r="G684" s="20"/>
      <c r="H684" s="28"/>
      <c r="K684" s="28"/>
      <c r="N684" s="28"/>
    </row>
    <row r="685">
      <c r="E685" s="20"/>
      <c r="F685" s="20"/>
      <c r="G685" s="20"/>
      <c r="H685" s="28"/>
      <c r="K685" s="28"/>
      <c r="N685" s="28"/>
    </row>
    <row r="686">
      <c r="E686" s="20"/>
      <c r="F686" s="20"/>
      <c r="G686" s="20"/>
      <c r="H686" s="28"/>
      <c r="K686" s="28"/>
      <c r="N686" s="28"/>
    </row>
    <row r="687">
      <c r="E687" s="20"/>
      <c r="F687" s="20"/>
      <c r="G687" s="20"/>
      <c r="H687" s="28"/>
      <c r="K687" s="28"/>
      <c r="N687" s="28"/>
    </row>
    <row r="688">
      <c r="E688" s="20"/>
      <c r="F688" s="20"/>
      <c r="G688" s="20"/>
      <c r="H688" s="28"/>
      <c r="K688" s="28"/>
      <c r="N688" s="28"/>
    </row>
    <row r="689">
      <c r="E689" s="20"/>
      <c r="F689" s="20"/>
      <c r="G689" s="20"/>
      <c r="H689" s="28"/>
      <c r="K689" s="28"/>
      <c r="N689" s="28"/>
    </row>
    <row r="690">
      <c r="E690" s="20"/>
      <c r="F690" s="20"/>
      <c r="G690" s="20"/>
      <c r="H690" s="28"/>
      <c r="K690" s="28"/>
      <c r="N690" s="28"/>
    </row>
    <row r="691">
      <c r="E691" s="20"/>
      <c r="F691" s="20"/>
      <c r="G691" s="20"/>
      <c r="H691" s="28"/>
      <c r="K691" s="28"/>
      <c r="N691" s="28"/>
    </row>
    <row r="692">
      <c r="E692" s="20"/>
      <c r="F692" s="20"/>
      <c r="G692" s="20"/>
      <c r="H692" s="28"/>
      <c r="K692" s="28"/>
      <c r="N692" s="28"/>
    </row>
    <row r="693">
      <c r="E693" s="20"/>
      <c r="F693" s="20"/>
      <c r="G693" s="20"/>
      <c r="H693" s="28"/>
      <c r="K693" s="28"/>
      <c r="N693" s="28"/>
    </row>
    <row r="694">
      <c r="E694" s="20"/>
      <c r="F694" s="20"/>
      <c r="G694" s="20"/>
      <c r="H694" s="28"/>
      <c r="K694" s="28"/>
      <c r="N694" s="28"/>
    </row>
    <row r="695">
      <c r="E695" s="20"/>
      <c r="F695" s="20"/>
      <c r="G695" s="20"/>
      <c r="H695" s="28"/>
      <c r="K695" s="28"/>
      <c r="N695" s="28"/>
    </row>
    <row r="696">
      <c r="E696" s="20"/>
      <c r="F696" s="20"/>
      <c r="G696" s="20"/>
      <c r="H696" s="28"/>
      <c r="K696" s="28"/>
      <c r="N696" s="28"/>
    </row>
    <row r="697">
      <c r="E697" s="20"/>
      <c r="F697" s="20"/>
      <c r="G697" s="20"/>
      <c r="H697" s="28"/>
      <c r="K697" s="28"/>
      <c r="N697" s="28"/>
    </row>
    <row r="698">
      <c r="E698" s="20"/>
      <c r="F698" s="20"/>
      <c r="G698" s="20"/>
      <c r="H698" s="28"/>
      <c r="K698" s="28"/>
      <c r="N698" s="28"/>
    </row>
    <row r="699">
      <c r="E699" s="20"/>
      <c r="F699" s="20"/>
      <c r="G699" s="20"/>
      <c r="H699" s="28"/>
      <c r="K699" s="28"/>
      <c r="N699" s="28"/>
    </row>
    <row r="700">
      <c r="E700" s="20"/>
      <c r="F700" s="20"/>
      <c r="G700" s="20"/>
      <c r="H700" s="28"/>
      <c r="K700" s="28"/>
      <c r="N700" s="28"/>
    </row>
    <row r="701">
      <c r="E701" s="20"/>
      <c r="F701" s="20"/>
      <c r="G701" s="20"/>
      <c r="H701" s="28"/>
      <c r="K701" s="28"/>
      <c r="N701" s="28"/>
    </row>
    <row r="702">
      <c r="E702" s="20"/>
      <c r="F702" s="20"/>
      <c r="G702" s="20"/>
      <c r="H702" s="28"/>
      <c r="K702" s="28"/>
      <c r="N702" s="28"/>
    </row>
    <row r="703">
      <c r="E703" s="20"/>
      <c r="F703" s="20"/>
      <c r="G703" s="20"/>
      <c r="H703" s="28"/>
      <c r="K703" s="28"/>
      <c r="N703" s="28"/>
    </row>
    <row r="704">
      <c r="E704" s="20"/>
      <c r="F704" s="20"/>
      <c r="G704" s="20"/>
      <c r="H704" s="28"/>
      <c r="K704" s="28"/>
      <c r="N704" s="28"/>
    </row>
    <row r="705">
      <c r="E705" s="20"/>
      <c r="F705" s="20"/>
      <c r="G705" s="20"/>
      <c r="H705" s="28"/>
      <c r="K705" s="28"/>
      <c r="N705" s="28"/>
    </row>
    <row r="706">
      <c r="E706" s="20"/>
      <c r="F706" s="20"/>
      <c r="G706" s="20"/>
      <c r="H706" s="28"/>
      <c r="K706" s="28"/>
      <c r="N706" s="28"/>
    </row>
    <row r="707">
      <c r="E707" s="20"/>
      <c r="F707" s="20"/>
      <c r="G707" s="20"/>
      <c r="H707" s="28"/>
      <c r="K707" s="28"/>
      <c r="N707" s="28"/>
    </row>
    <row r="708">
      <c r="E708" s="20"/>
      <c r="F708" s="20"/>
      <c r="G708" s="20"/>
      <c r="H708" s="28"/>
      <c r="K708" s="28"/>
      <c r="N708" s="28"/>
    </row>
    <row r="709">
      <c r="E709" s="20"/>
      <c r="F709" s="20"/>
      <c r="G709" s="20"/>
      <c r="H709" s="28"/>
      <c r="K709" s="28"/>
      <c r="N709" s="28"/>
    </row>
    <row r="710">
      <c r="E710" s="20"/>
      <c r="F710" s="20"/>
      <c r="G710" s="20"/>
      <c r="H710" s="28"/>
      <c r="K710" s="28"/>
      <c r="N710" s="28"/>
    </row>
    <row r="711">
      <c r="E711" s="20"/>
      <c r="F711" s="20"/>
      <c r="G711" s="20"/>
      <c r="H711" s="28"/>
      <c r="K711" s="28"/>
      <c r="N711" s="28"/>
    </row>
    <row r="712">
      <c r="E712" s="20"/>
      <c r="F712" s="20"/>
      <c r="G712" s="20"/>
      <c r="H712" s="28"/>
      <c r="K712" s="28"/>
      <c r="N712" s="28"/>
    </row>
    <row r="713">
      <c r="E713" s="20"/>
      <c r="F713" s="20"/>
      <c r="G713" s="20"/>
      <c r="H713" s="28"/>
      <c r="K713" s="28"/>
      <c r="N713" s="28"/>
    </row>
    <row r="714">
      <c r="E714" s="20"/>
      <c r="F714" s="20"/>
      <c r="G714" s="20"/>
      <c r="H714" s="28"/>
      <c r="K714" s="28"/>
      <c r="N714" s="28"/>
    </row>
    <row r="715">
      <c r="E715" s="20"/>
      <c r="F715" s="20"/>
      <c r="G715" s="20"/>
      <c r="H715" s="28"/>
      <c r="K715" s="28"/>
      <c r="N715" s="28"/>
    </row>
    <row r="716">
      <c r="E716" s="20"/>
      <c r="F716" s="20"/>
      <c r="G716" s="20"/>
      <c r="H716" s="28"/>
      <c r="K716" s="28"/>
      <c r="N716" s="28"/>
    </row>
    <row r="717">
      <c r="E717" s="20"/>
      <c r="F717" s="20"/>
      <c r="G717" s="20"/>
      <c r="H717" s="28"/>
      <c r="K717" s="28"/>
      <c r="N717" s="28"/>
    </row>
    <row r="718">
      <c r="E718" s="20"/>
      <c r="F718" s="20"/>
      <c r="G718" s="20"/>
      <c r="H718" s="28"/>
      <c r="K718" s="28"/>
      <c r="N718" s="28"/>
    </row>
    <row r="719">
      <c r="E719" s="20"/>
      <c r="F719" s="20"/>
      <c r="G719" s="20"/>
      <c r="H719" s="28"/>
      <c r="K719" s="28"/>
      <c r="N719" s="28"/>
    </row>
    <row r="720">
      <c r="E720" s="20"/>
      <c r="F720" s="20"/>
      <c r="G720" s="20"/>
      <c r="H720" s="28"/>
      <c r="K720" s="28"/>
      <c r="N720" s="28"/>
    </row>
    <row r="721">
      <c r="E721" s="20"/>
      <c r="F721" s="20"/>
      <c r="G721" s="20"/>
      <c r="H721" s="28"/>
      <c r="K721" s="28"/>
      <c r="N721" s="28"/>
    </row>
    <row r="722">
      <c r="E722" s="20"/>
      <c r="F722" s="20"/>
      <c r="G722" s="20"/>
      <c r="H722" s="28"/>
      <c r="K722" s="28"/>
      <c r="N722" s="28"/>
    </row>
    <row r="723">
      <c r="E723" s="20"/>
      <c r="F723" s="20"/>
      <c r="G723" s="20"/>
      <c r="H723" s="28"/>
      <c r="K723" s="28"/>
      <c r="N723" s="28"/>
    </row>
    <row r="724">
      <c r="E724" s="20"/>
      <c r="F724" s="20"/>
      <c r="G724" s="20"/>
      <c r="H724" s="28"/>
      <c r="K724" s="28"/>
      <c r="N724" s="28"/>
    </row>
    <row r="725">
      <c r="E725" s="20"/>
      <c r="F725" s="20"/>
      <c r="G725" s="20"/>
      <c r="H725" s="28"/>
      <c r="K725" s="28"/>
      <c r="N725" s="28"/>
    </row>
    <row r="726">
      <c r="E726" s="20"/>
      <c r="F726" s="20"/>
      <c r="G726" s="20"/>
      <c r="H726" s="28"/>
      <c r="K726" s="28"/>
      <c r="N726" s="28"/>
    </row>
    <row r="727">
      <c r="E727" s="20"/>
      <c r="F727" s="20"/>
      <c r="G727" s="20"/>
      <c r="H727" s="28"/>
      <c r="K727" s="28"/>
      <c r="N727" s="28"/>
    </row>
    <row r="728">
      <c r="E728" s="20"/>
      <c r="F728" s="20"/>
      <c r="G728" s="20"/>
      <c r="H728" s="28"/>
      <c r="K728" s="28"/>
      <c r="N728" s="28"/>
    </row>
    <row r="729">
      <c r="E729" s="20"/>
      <c r="F729" s="20"/>
      <c r="G729" s="20"/>
      <c r="H729" s="28"/>
      <c r="K729" s="28"/>
      <c r="N729" s="28"/>
    </row>
    <row r="730">
      <c r="E730" s="20"/>
      <c r="F730" s="20"/>
      <c r="G730" s="20"/>
      <c r="H730" s="28"/>
      <c r="K730" s="28"/>
      <c r="N730" s="28"/>
    </row>
    <row r="731">
      <c r="E731" s="20"/>
      <c r="F731" s="20"/>
      <c r="G731" s="20"/>
      <c r="H731" s="28"/>
      <c r="K731" s="28"/>
      <c r="N731" s="28"/>
    </row>
    <row r="732">
      <c r="E732" s="20"/>
      <c r="F732" s="20"/>
      <c r="G732" s="20"/>
      <c r="H732" s="28"/>
      <c r="K732" s="28"/>
      <c r="N732" s="28"/>
    </row>
    <row r="733">
      <c r="E733" s="20"/>
      <c r="F733" s="20"/>
      <c r="G733" s="20"/>
      <c r="H733" s="28"/>
      <c r="K733" s="28"/>
      <c r="N733" s="28"/>
    </row>
    <row r="734">
      <c r="E734" s="20"/>
      <c r="F734" s="20"/>
      <c r="G734" s="20"/>
      <c r="H734" s="28"/>
      <c r="K734" s="28"/>
      <c r="N734" s="28"/>
    </row>
    <row r="735">
      <c r="E735" s="20"/>
      <c r="F735" s="20"/>
      <c r="G735" s="20"/>
      <c r="H735" s="28"/>
      <c r="K735" s="28"/>
      <c r="N735" s="28"/>
    </row>
    <row r="736">
      <c r="E736" s="20"/>
      <c r="F736" s="20"/>
      <c r="G736" s="20"/>
      <c r="H736" s="28"/>
      <c r="K736" s="28"/>
      <c r="N736" s="28"/>
    </row>
    <row r="737">
      <c r="E737" s="20"/>
      <c r="F737" s="20"/>
      <c r="G737" s="20"/>
      <c r="H737" s="28"/>
      <c r="K737" s="28"/>
      <c r="N737" s="28"/>
    </row>
    <row r="738">
      <c r="E738" s="20"/>
      <c r="F738" s="20"/>
      <c r="G738" s="20"/>
      <c r="H738" s="28"/>
      <c r="K738" s="28"/>
      <c r="N738" s="28"/>
    </row>
    <row r="739">
      <c r="E739" s="20"/>
      <c r="F739" s="20"/>
      <c r="G739" s="20"/>
      <c r="H739" s="28"/>
      <c r="K739" s="28"/>
      <c r="N739" s="28"/>
    </row>
    <row r="740">
      <c r="E740" s="20"/>
      <c r="F740" s="20"/>
      <c r="G740" s="20"/>
      <c r="H740" s="28"/>
      <c r="K740" s="28"/>
      <c r="N740" s="28"/>
    </row>
    <row r="741">
      <c r="E741" s="20"/>
      <c r="F741" s="20"/>
      <c r="G741" s="20"/>
      <c r="H741" s="28"/>
      <c r="K741" s="28"/>
      <c r="N741" s="28"/>
    </row>
    <row r="742">
      <c r="E742" s="20"/>
      <c r="F742" s="20"/>
      <c r="G742" s="20"/>
      <c r="H742" s="28"/>
      <c r="K742" s="28"/>
      <c r="N742" s="28"/>
    </row>
    <row r="743">
      <c r="E743" s="20"/>
      <c r="F743" s="20"/>
      <c r="G743" s="20"/>
      <c r="H743" s="28"/>
      <c r="K743" s="28"/>
      <c r="N743" s="28"/>
    </row>
    <row r="744">
      <c r="E744" s="20"/>
      <c r="F744" s="20"/>
      <c r="G744" s="20"/>
      <c r="H744" s="28"/>
      <c r="K744" s="28"/>
      <c r="N744" s="28"/>
    </row>
    <row r="745">
      <c r="E745" s="20"/>
      <c r="F745" s="20"/>
      <c r="G745" s="20"/>
      <c r="H745" s="28"/>
      <c r="K745" s="28"/>
      <c r="N745" s="28"/>
    </row>
    <row r="746">
      <c r="E746" s="20"/>
      <c r="F746" s="20"/>
      <c r="G746" s="20"/>
      <c r="H746" s="28"/>
      <c r="K746" s="28"/>
      <c r="N746" s="28"/>
    </row>
    <row r="747">
      <c r="E747" s="20"/>
      <c r="F747" s="20"/>
      <c r="G747" s="20"/>
      <c r="H747" s="28"/>
      <c r="K747" s="28"/>
      <c r="N747" s="28"/>
    </row>
    <row r="748">
      <c r="E748" s="20"/>
      <c r="F748" s="20"/>
      <c r="G748" s="20"/>
      <c r="H748" s="28"/>
      <c r="K748" s="28"/>
      <c r="N748" s="28"/>
    </row>
    <row r="749">
      <c r="E749" s="20"/>
      <c r="F749" s="20"/>
      <c r="G749" s="20"/>
      <c r="H749" s="28"/>
      <c r="K749" s="28"/>
      <c r="N749" s="28"/>
    </row>
    <row r="750">
      <c r="E750" s="20"/>
      <c r="F750" s="20"/>
      <c r="G750" s="20"/>
      <c r="H750" s="28"/>
      <c r="K750" s="28"/>
      <c r="N750" s="28"/>
    </row>
    <row r="751">
      <c r="E751" s="20"/>
      <c r="F751" s="20"/>
      <c r="G751" s="20"/>
      <c r="H751" s="28"/>
      <c r="K751" s="28"/>
      <c r="N751" s="28"/>
    </row>
    <row r="752">
      <c r="E752" s="20"/>
      <c r="F752" s="20"/>
      <c r="G752" s="20"/>
      <c r="H752" s="28"/>
      <c r="K752" s="28"/>
      <c r="N752" s="28"/>
    </row>
    <row r="753">
      <c r="E753" s="20"/>
      <c r="F753" s="20"/>
      <c r="G753" s="20"/>
      <c r="H753" s="28"/>
      <c r="K753" s="28"/>
      <c r="N753" s="28"/>
    </row>
    <row r="754">
      <c r="E754" s="20"/>
      <c r="F754" s="20"/>
      <c r="G754" s="20"/>
      <c r="H754" s="28"/>
      <c r="K754" s="28"/>
      <c r="N754" s="28"/>
    </row>
    <row r="755">
      <c r="E755" s="20"/>
      <c r="F755" s="20"/>
      <c r="G755" s="20"/>
      <c r="H755" s="28"/>
      <c r="K755" s="28"/>
      <c r="N755" s="28"/>
    </row>
    <row r="756">
      <c r="E756" s="20"/>
      <c r="F756" s="20"/>
      <c r="G756" s="20"/>
      <c r="H756" s="28"/>
      <c r="K756" s="28"/>
      <c r="N756" s="28"/>
    </row>
    <row r="757">
      <c r="E757" s="20"/>
      <c r="F757" s="20"/>
      <c r="G757" s="20"/>
      <c r="H757" s="28"/>
      <c r="K757" s="28"/>
      <c r="N757" s="28"/>
    </row>
    <row r="758">
      <c r="E758" s="20"/>
      <c r="F758" s="20"/>
      <c r="G758" s="20"/>
      <c r="H758" s="28"/>
      <c r="K758" s="28"/>
      <c r="N758" s="28"/>
    </row>
    <row r="759">
      <c r="E759" s="20"/>
      <c r="F759" s="20"/>
      <c r="G759" s="20"/>
      <c r="H759" s="28"/>
      <c r="K759" s="28"/>
      <c r="N759" s="28"/>
    </row>
    <row r="760">
      <c r="E760" s="20"/>
      <c r="F760" s="20"/>
      <c r="G760" s="20"/>
      <c r="H760" s="28"/>
      <c r="K760" s="28"/>
      <c r="N760" s="28"/>
    </row>
    <row r="761">
      <c r="E761" s="20"/>
      <c r="F761" s="20"/>
      <c r="G761" s="20"/>
      <c r="H761" s="28"/>
      <c r="K761" s="28"/>
      <c r="N761" s="28"/>
    </row>
    <row r="762">
      <c r="E762" s="20"/>
      <c r="F762" s="20"/>
      <c r="G762" s="20"/>
      <c r="H762" s="28"/>
      <c r="K762" s="28"/>
      <c r="N762" s="28"/>
    </row>
    <row r="763">
      <c r="E763" s="20"/>
      <c r="F763" s="20"/>
      <c r="G763" s="20"/>
      <c r="H763" s="28"/>
      <c r="K763" s="28"/>
      <c r="N763" s="28"/>
    </row>
    <row r="764">
      <c r="E764" s="20"/>
      <c r="F764" s="20"/>
      <c r="G764" s="20"/>
      <c r="H764" s="28"/>
      <c r="K764" s="28"/>
      <c r="N764" s="28"/>
    </row>
    <row r="765">
      <c r="E765" s="20"/>
      <c r="F765" s="20"/>
      <c r="G765" s="20"/>
      <c r="H765" s="28"/>
      <c r="K765" s="28"/>
      <c r="N765" s="28"/>
    </row>
    <row r="766">
      <c r="E766" s="20"/>
      <c r="F766" s="20"/>
      <c r="G766" s="20"/>
      <c r="H766" s="28"/>
      <c r="K766" s="28"/>
      <c r="N766" s="28"/>
    </row>
    <row r="767">
      <c r="E767" s="20"/>
      <c r="F767" s="20"/>
      <c r="G767" s="20"/>
      <c r="H767" s="28"/>
      <c r="K767" s="28"/>
      <c r="N767" s="28"/>
    </row>
    <row r="768">
      <c r="E768" s="20"/>
      <c r="F768" s="20"/>
      <c r="G768" s="20"/>
      <c r="H768" s="28"/>
      <c r="K768" s="28"/>
      <c r="N768" s="28"/>
    </row>
    <row r="769">
      <c r="E769" s="20"/>
      <c r="F769" s="20"/>
      <c r="G769" s="20"/>
      <c r="H769" s="28"/>
      <c r="K769" s="28"/>
      <c r="N769" s="28"/>
    </row>
    <row r="770">
      <c r="E770" s="20"/>
      <c r="F770" s="20"/>
      <c r="G770" s="20"/>
      <c r="H770" s="28"/>
      <c r="K770" s="28"/>
      <c r="N770" s="28"/>
    </row>
    <row r="771">
      <c r="E771" s="20"/>
      <c r="F771" s="20"/>
      <c r="G771" s="20"/>
      <c r="H771" s="28"/>
      <c r="K771" s="28"/>
      <c r="N771" s="28"/>
    </row>
    <row r="772">
      <c r="E772" s="20"/>
      <c r="F772" s="20"/>
      <c r="G772" s="20"/>
      <c r="H772" s="28"/>
      <c r="K772" s="28"/>
      <c r="N772" s="28"/>
    </row>
    <row r="773">
      <c r="E773" s="20"/>
      <c r="F773" s="20"/>
      <c r="G773" s="20"/>
      <c r="H773" s="28"/>
      <c r="K773" s="28"/>
      <c r="N773" s="28"/>
    </row>
    <row r="774">
      <c r="E774" s="20"/>
      <c r="F774" s="20"/>
      <c r="G774" s="20"/>
      <c r="H774" s="28"/>
      <c r="K774" s="28"/>
      <c r="N774" s="28"/>
    </row>
    <row r="775">
      <c r="E775" s="20"/>
      <c r="F775" s="20"/>
      <c r="G775" s="20"/>
      <c r="H775" s="28"/>
      <c r="K775" s="28"/>
      <c r="N775" s="28"/>
    </row>
    <row r="776">
      <c r="E776" s="20"/>
      <c r="F776" s="20"/>
      <c r="G776" s="20"/>
      <c r="H776" s="28"/>
      <c r="K776" s="28"/>
      <c r="N776" s="28"/>
    </row>
    <row r="777">
      <c r="E777" s="20"/>
      <c r="F777" s="20"/>
      <c r="G777" s="20"/>
      <c r="H777" s="28"/>
      <c r="K777" s="28"/>
      <c r="N777" s="28"/>
    </row>
    <row r="778">
      <c r="E778" s="20"/>
      <c r="F778" s="20"/>
      <c r="G778" s="20"/>
      <c r="H778" s="28"/>
      <c r="K778" s="28"/>
      <c r="N778" s="28"/>
    </row>
    <row r="779">
      <c r="E779" s="20"/>
      <c r="F779" s="20"/>
      <c r="G779" s="20"/>
      <c r="H779" s="28"/>
      <c r="K779" s="28"/>
      <c r="N779" s="28"/>
    </row>
    <row r="780">
      <c r="E780" s="20"/>
      <c r="F780" s="20"/>
      <c r="G780" s="20"/>
      <c r="H780" s="28"/>
      <c r="K780" s="28"/>
      <c r="N780" s="28"/>
    </row>
    <row r="781">
      <c r="E781" s="20"/>
      <c r="F781" s="20"/>
      <c r="G781" s="20"/>
      <c r="H781" s="28"/>
      <c r="K781" s="28"/>
      <c r="N781" s="28"/>
    </row>
    <row r="782">
      <c r="E782" s="20"/>
      <c r="F782" s="20"/>
      <c r="G782" s="20"/>
      <c r="H782" s="28"/>
      <c r="K782" s="28"/>
      <c r="N782" s="28"/>
    </row>
    <row r="783">
      <c r="E783" s="20"/>
      <c r="F783" s="20"/>
      <c r="G783" s="20"/>
      <c r="H783" s="28"/>
      <c r="K783" s="28"/>
      <c r="N783" s="28"/>
    </row>
    <row r="784">
      <c r="E784" s="20"/>
      <c r="F784" s="20"/>
      <c r="G784" s="20"/>
      <c r="H784" s="28"/>
      <c r="K784" s="28"/>
      <c r="N784" s="28"/>
    </row>
    <row r="785">
      <c r="E785" s="20"/>
      <c r="F785" s="20"/>
      <c r="G785" s="20"/>
      <c r="H785" s="28"/>
      <c r="K785" s="28"/>
      <c r="N785" s="28"/>
    </row>
    <row r="786">
      <c r="E786" s="20"/>
      <c r="F786" s="20"/>
      <c r="G786" s="20"/>
      <c r="H786" s="28"/>
      <c r="K786" s="28"/>
      <c r="N786" s="28"/>
    </row>
    <row r="787">
      <c r="E787" s="20"/>
      <c r="F787" s="20"/>
      <c r="G787" s="20"/>
      <c r="H787" s="28"/>
      <c r="K787" s="28"/>
      <c r="N787" s="28"/>
    </row>
    <row r="788">
      <c r="E788" s="20"/>
      <c r="F788" s="20"/>
      <c r="G788" s="20"/>
      <c r="H788" s="28"/>
      <c r="K788" s="28"/>
      <c r="N788" s="28"/>
    </row>
    <row r="789">
      <c r="E789" s="20"/>
      <c r="F789" s="20"/>
      <c r="G789" s="20"/>
      <c r="H789" s="28"/>
      <c r="K789" s="28"/>
      <c r="N789" s="28"/>
    </row>
    <row r="790">
      <c r="E790" s="20"/>
      <c r="F790" s="20"/>
      <c r="G790" s="20"/>
      <c r="H790" s="28"/>
      <c r="K790" s="28"/>
      <c r="N790" s="28"/>
    </row>
    <row r="791">
      <c r="E791" s="20"/>
      <c r="F791" s="20"/>
      <c r="G791" s="20"/>
      <c r="H791" s="28"/>
      <c r="K791" s="28"/>
      <c r="N791" s="28"/>
    </row>
    <row r="792">
      <c r="E792" s="20"/>
      <c r="F792" s="20"/>
      <c r="G792" s="20"/>
      <c r="H792" s="28"/>
      <c r="K792" s="28"/>
      <c r="N792" s="28"/>
    </row>
    <row r="793">
      <c r="E793" s="20"/>
      <c r="F793" s="20"/>
      <c r="G793" s="20"/>
      <c r="H793" s="28"/>
      <c r="K793" s="28"/>
      <c r="N793" s="28"/>
    </row>
    <row r="794">
      <c r="E794" s="20"/>
      <c r="F794" s="20"/>
      <c r="G794" s="20"/>
      <c r="H794" s="28"/>
      <c r="K794" s="28"/>
      <c r="N794" s="28"/>
    </row>
    <row r="795">
      <c r="E795" s="20"/>
      <c r="F795" s="20"/>
      <c r="G795" s="20"/>
      <c r="H795" s="28"/>
      <c r="K795" s="28"/>
      <c r="N795" s="28"/>
    </row>
    <row r="796">
      <c r="E796" s="20"/>
      <c r="F796" s="20"/>
      <c r="G796" s="20"/>
      <c r="H796" s="28"/>
      <c r="K796" s="28"/>
      <c r="N796" s="28"/>
    </row>
    <row r="797">
      <c r="E797" s="20"/>
      <c r="F797" s="20"/>
      <c r="G797" s="20"/>
      <c r="H797" s="28"/>
      <c r="K797" s="28"/>
      <c r="N797" s="28"/>
    </row>
    <row r="798">
      <c r="E798" s="20"/>
      <c r="F798" s="20"/>
      <c r="G798" s="20"/>
      <c r="H798" s="28"/>
      <c r="K798" s="28"/>
      <c r="N798" s="28"/>
    </row>
    <row r="799">
      <c r="E799" s="20"/>
      <c r="F799" s="20"/>
      <c r="G799" s="20"/>
      <c r="H799" s="28"/>
      <c r="K799" s="28"/>
      <c r="N799" s="28"/>
    </row>
    <row r="800">
      <c r="E800" s="20"/>
      <c r="F800" s="20"/>
      <c r="G800" s="20"/>
      <c r="H800" s="28"/>
      <c r="K800" s="28"/>
      <c r="N800" s="28"/>
    </row>
    <row r="801">
      <c r="E801" s="20"/>
      <c r="F801" s="20"/>
      <c r="G801" s="20"/>
      <c r="H801" s="28"/>
      <c r="K801" s="28"/>
      <c r="N801" s="28"/>
    </row>
    <row r="802">
      <c r="E802" s="20"/>
      <c r="F802" s="20"/>
      <c r="G802" s="20"/>
      <c r="H802" s="28"/>
      <c r="K802" s="28"/>
      <c r="N802" s="28"/>
    </row>
    <row r="803">
      <c r="E803" s="20"/>
      <c r="F803" s="20"/>
      <c r="G803" s="20"/>
      <c r="H803" s="28"/>
      <c r="K803" s="28"/>
      <c r="N803" s="28"/>
    </row>
    <row r="804">
      <c r="E804" s="20"/>
      <c r="F804" s="20"/>
      <c r="G804" s="20"/>
      <c r="H804" s="28"/>
      <c r="K804" s="28"/>
      <c r="N804" s="28"/>
    </row>
    <row r="805">
      <c r="E805" s="20"/>
      <c r="F805" s="20"/>
      <c r="G805" s="20"/>
      <c r="H805" s="28"/>
      <c r="K805" s="28"/>
      <c r="N805" s="28"/>
    </row>
    <row r="806">
      <c r="E806" s="20"/>
      <c r="F806" s="20"/>
      <c r="G806" s="20"/>
      <c r="H806" s="28"/>
      <c r="K806" s="28"/>
      <c r="N806" s="28"/>
    </row>
    <row r="807">
      <c r="E807" s="20"/>
      <c r="F807" s="20"/>
      <c r="G807" s="20"/>
      <c r="H807" s="28"/>
      <c r="K807" s="28"/>
      <c r="N807" s="28"/>
    </row>
    <row r="808">
      <c r="E808" s="20"/>
      <c r="F808" s="20"/>
      <c r="G808" s="20"/>
      <c r="H808" s="28"/>
      <c r="K808" s="28"/>
      <c r="N808" s="28"/>
    </row>
    <row r="809">
      <c r="E809" s="20"/>
      <c r="F809" s="20"/>
      <c r="G809" s="20"/>
      <c r="H809" s="28"/>
      <c r="K809" s="28"/>
      <c r="N809" s="28"/>
    </row>
    <row r="810">
      <c r="E810" s="20"/>
      <c r="F810" s="20"/>
      <c r="G810" s="20"/>
      <c r="H810" s="28"/>
      <c r="K810" s="28"/>
      <c r="N810" s="28"/>
    </row>
    <row r="811">
      <c r="E811" s="20"/>
      <c r="F811" s="20"/>
      <c r="G811" s="20"/>
      <c r="H811" s="28"/>
      <c r="K811" s="28"/>
      <c r="N811" s="28"/>
    </row>
    <row r="812">
      <c r="E812" s="20"/>
      <c r="F812" s="20"/>
      <c r="G812" s="20"/>
      <c r="H812" s="28"/>
      <c r="K812" s="28"/>
      <c r="N812" s="28"/>
    </row>
    <row r="813">
      <c r="E813" s="20"/>
      <c r="F813" s="20"/>
      <c r="G813" s="20"/>
      <c r="H813" s="28"/>
      <c r="K813" s="28"/>
      <c r="N813" s="28"/>
    </row>
    <row r="814">
      <c r="E814" s="20"/>
      <c r="F814" s="20"/>
      <c r="G814" s="20"/>
      <c r="H814" s="28"/>
      <c r="K814" s="28"/>
      <c r="N814" s="28"/>
    </row>
    <row r="815">
      <c r="E815" s="20"/>
      <c r="F815" s="20"/>
      <c r="G815" s="20"/>
      <c r="H815" s="28"/>
      <c r="K815" s="28"/>
      <c r="N815" s="28"/>
    </row>
    <row r="816">
      <c r="E816" s="20"/>
      <c r="F816" s="20"/>
      <c r="G816" s="20"/>
      <c r="H816" s="28"/>
      <c r="K816" s="28"/>
      <c r="N816" s="28"/>
    </row>
    <row r="817">
      <c r="E817" s="20"/>
      <c r="F817" s="20"/>
      <c r="G817" s="20"/>
      <c r="H817" s="28"/>
      <c r="K817" s="28"/>
      <c r="N817" s="28"/>
    </row>
    <row r="818">
      <c r="E818" s="20"/>
      <c r="F818" s="20"/>
      <c r="G818" s="20"/>
      <c r="H818" s="28"/>
      <c r="K818" s="28"/>
      <c r="N818" s="28"/>
    </row>
    <row r="819">
      <c r="E819" s="20"/>
      <c r="F819" s="20"/>
      <c r="G819" s="20"/>
      <c r="H819" s="28"/>
      <c r="K819" s="28"/>
      <c r="N819" s="28"/>
    </row>
    <row r="820">
      <c r="E820" s="20"/>
      <c r="F820" s="20"/>
      <c r="G820" s="20"/>
      <c r="H820" s="28"/>
      <c r="K820" s="28"/>
      <c r="N820" s="28"/>
    </row>
    <row r="821">
      <c r="E821" s="20"/>
      <c r="F821" s="20"/>
      <c r="G821" s="20"/>
      <c r="H821" s="28"/>
      <c r="K821" s="28"/>
      <c r="N821" s="28"/>
    </row>
    <row r="822">
      <c r="E822" s="20"/>
      <c r="F822" s="20"/>
      <c r="G822" s="20"/>
      <c r="H822" s="28"/>
      <c r="K822" s="28"/>
      <c r="N822" s="28"/>
    </row>
    <row r="823">
      <c r="E823" s="20"/>
      <c r="F823" s="20"/>
      <c r="G823" s="20"/>
      <c r="H823" s="28"/>
      <c r="K823" s="28"/>
      <c r="N823" s="28"/>
    </row>
    <row r="824">
      <c r="E824" s="20"/>
      <c r="F824" s="20"/>
      <c r="G824" s="20"/>
      <c r="H824" s="28"/>
      <c r="K824" s="28"/>
      <c r="N824" s="28"/>
    </row>
    <row r="825">
      <c r="E825" s="20"/>
      <c r="F825" s="20"/>
      <c r="G825" s="20"/>
      <c r="H825" s="28"/>
      <c r="K825" s="28"/>
      <c r="N825" s="28"/>
    </row>
    <row r="826">
      <c r="E826" s="20"/>
      <c r="F826" s="20"/>
      <c r="G826" s="20"/>
      <c r="H826" s="28"/>
      <c r="K826" s="28"/>
      <c r="N826" s="28"/>
    </row>
    <row r="827">
      <c r="E827" s="20"/>
      <c r="F827" s="20"/>
      <c r="G827" s="20"/>
      <c r="H827" s="28"/>
      <c r="K827" s="28"/>
      <c r="N827" s="28"/>
    </row>
    <row r="828">
      <c r="E828" s="20"/>
      <c r="F828" s="20"/>
      <c r="G828" s="20"/>
      <c r="H828" s="28"/>
      <c r="K828" s="28"/>
      <c r="N828" s="28"/>
    </row>
    <row r="829">
      <c r="E829" s="20"/>
      <c r="F829" s="20"/>
      <c r="G829" s="20"/>
      <c r="H829" s="28"/>
      <c r="K829" s="28"/>
      <c r="N829" s="28"/>
    </row>
    <row r="830">
      <c r="E830" s="20"/>
      <c r="F830" s="20"/>
      <c r="G830" s="20"/>
      <c r="H830" s="28"/>
      <c r="K830" s="28"/>
      <c r="N830" s="28"/>
    </row>
    <row r="831">
      <c r="E831" s="20"/>
      <c r="F831" s="20"/>
      <c r="G831" s="20"/>
      <c r="H831" s="28"/>
      <c r="K831" s="28"/>
      <c r="N831" s="28"/>
    </row>
    <row r="832">
      <c r="E832" s="20"/>
      <c r="F832" s="20"/>
      <c r="G832" s="20"/>
      <c r="H832" s="28"/>
      <c r="K832" s="28"/>
      <c r="N832" s="28"/>
    </row>
    <row r="833">
      <c r="E833" s="20"/>
      <c r="F833" s="20"/>
      <c r="G833" s="20"/>
      <c r="H833" s="28"/>
      <c r="K833" s="28"/>
      <c r="N833" s="28"/>
    </row>
    <row r="834">
      <c r="E834" s="20"/>
      <c r="F834" s="20"/>
      <c r="G834" s="20"/>
      <c r="H834" s="28"/>
      <c r="K834" s="28"/>
      <c r="N834" s="28"/>
    </row>
    <row r="835">
      <c r="E835" s="20"/>
      <c r="F835" s="20"/>
      <c r="G835" s="20"/>
      <c r="H835" s="28"/>
      <c r="K835" s="28"/>
      <c r="N835" s="28"/>
    </row>
    <row r="836">
      <c r="E836" s="20"/>
      <c r="F836" s="20"/>
      <c r="G836" s="20"/>
      <c r="H836" s="28"/>
      <c r="K836" s="28"/>
      <c r="N836" s="28"/>
    </row>
    <row r="837">
      <c r="E837" s="20"/>
      <c r="F837" s="20"/>
      <c r="G837" s="20"/>
      <c r="H837" s="28"/>
      <c r="K837" s="28"/>
      <c r="N837" s="28"/>
    </row>
    <row r="838">
      <c r="E838" s="20"/>
      <c r="F838" s="20"/>
      <c r="G838" s="20"/>
      <c r="H838" s="28"/>
      <c r="K838" s="28"/>
      <c r="N838" s="28"/>
    </row>
    <row r="839">
      <c r="E839" s="20"/>
      <c r="F839" s="20"/>
      <c r="G839" s="20"/>
      <c r="H839" s="28"/>
      <c r="K839" s="28"/>
      <c r="N839" s="28"/>
    </row>
    <row r="840">
      <c r="E840" s="20"/>
      <c r="F840" s="20"/>
      <c r="G840" s="20"/>
      <c r="H840" s="28"/>
      <c r="K840" s="28"/>
      <c r="N840" s="28"/>
    </row>
    <row r="841">
      <c r="E841" s="20"/>
      <c r="F841" s="20"/>
      <c r="G841" s="20"/>
      <c r="H841" s="28"/>
      <c r="K841" s="28"/>
      <c r="N841" s="28"/>
    </row>
    <row r="842">
      <c r="E842" s="20"/>
      <c r="F842" s="20"/>
      <c r="G842" s="20"/>
      <c r="H842" s="28"/>
      <c r="K842" s="28"/>
      <c r="N842" s="28"/>
    </row>
    <row r="843">
      <c r="E843" s="20"/>
      <c r="F843" s="20"/>
      <c r="G843" s="20"/>
      <c r="H843" s="28"/>
      <c r="K843" s="28"/>
      <c r="N843" s="28"/>
    </row>
    <row r="844">
      <c r="E844" s="20"/>
      <c r="F844" s="20"/>
      <c r="G844" s="20"/>
      <c r="H844" s="28"/>
      <c r="K844" s="28"/>
      <c r="N844" s="28"/>
    </row>
    <row r="845">
      <c r="E845" s="20"/>
      <c r="F845" s="20"/>
      <c r="G845" s="20"/>
      <c r="H845" s="28"/>
      <c r="K845" s="28"/>
      <c r="N845" s="28"/>
    </row>
    <row r="846">
      <c r="E846" s="20"/>
      <c r="F846" s="20"/>
      <c r="G846" s="20"/>
      <c r="H846" s="28"/>
      <c r="K846" s="28"/>
      <c r="N846" s="28"/>
    </row>
    <row r="847">
      <c r="E847" s="20"/>
      <c r="F847" s="20"/>
      <c r="G847" s="20"/>
      <c r="H847" s="28"/>
      <c r="K847" s="28"/>
      <c r="N847" s="28"/>
    </row>
    <row r="848">
      <c r="E848" s="20"/>
      <c r="F848" s="20"/>
      <c r="G848" s="20"/>
      <c r="H848" s="28"/>
      <c r="K848" s="28"/>
      <c r="N848" s="28"/>
    </row>
    <row r="849">
      <c r="E849" s="20"/>
      <c r="F849" s="20"/>
      <c r="G849" s="20"/>
      <c r="H849" s="28"/>
      <c r="K849" s="28"/>
      <c r="N849" s="28"/>
    </row>
    <row r="850">
      <c r="E850" s="20"/>
      <c r="F850" s="20"/>
      <c r="G850" s="20"/>
      <c r="H850" s="28"/>
      <c r="K850" s="28"/>
      <c r="N850" s="28"/>
    </row>
    <row r="851">
      <c r="E851" s="20"/>
      <c r="F851" s="20"/>
      <c r="G851" s="20"/>
      <c r="H851" s="28"/>
      <c r="K851" s="28"/>
      <c r="N851" s="28"/>
    </row>
    <row r="852">
      <c r="E852" s="20"/>
      <c r="F852" s="20"/>
      <c r="G852" s="20"/>
      <c r="H852" s="28"/>
      <c r="K852" s="28"/>
      <c r="N852" s="28"/>
    </row>
    <row r="853">
      <c r="E853" s="20"/>
      <c r="F853" s="20"/>
      <c r="G853" s="20"/>
      <c r="H853" s="28"/>
      <c r="K853" s="28"/>
      <c r="N853" s="28"/>
    </row>
    <row r="854">
      <c r="E854" s="20"/>
      <c r="F854" s="20"/>
      <c r="G854" s="20"/>
      <c r="H854" s="28"/>
      <c r="K854" s="28"/>
      <c r="N854" s="28"/>
    </row>
    <row r="855">
      <c r="E855" s="20"/>
      <c r="F855" s="20"/>
      <c r="G855" s="20"/>
      <c r="H855" s="28"/>
      <c r="K855" s="28"/>
      <c r="N855" s="28"/>
    </row>
    <row r="856">
      <c r="E856" s="20"/>
      <c r="F856" s="20"/>
      <c r="G856" s="20"/>
      <c r="H856" s="28"/>
      <c r="K856" s="28"/>
      <c r="N856" s="28"/>
    </row>
    <row r="857">
      <c r="E857" s="20"/>
      <c r="F857" s="20"/>
      <c r="G857" s="20"/>
      <c r="H857" s="28"/>
      <c r="K857" s="28"/>
      <c r="N857" s="28"/>
    </row>
    <row r="858">
      <c r="E858" s="20"/>
      <c r="F858" s="20"/>
      <c r="G858" s="20"/>
      <c r="H858" s="28"/>
      <c r="K858" s="28"/>
      <c r="N858" s="28"/>
    </row>
    <row r="859">
      <c r="E859" s="20"/>
      <c r="F859" s="20"/>
      <c r="G859" s="20"/>
      <c r="H859" s="28"/>
      <c r="K859" s="28"/>
      <c r="N859" s="28"/>
    </row>
    <row r="860">
      <c r="E860" s="20"/>
      <c r="F860" s="20"/>
      <c r="G860" s="20"/>
      <c r="H860" s="28"/>
      <c r="K860" s="28"/>
      <c r="N860" s="28"/>
    </row>
    <row r="861">
      <c r="E861" s="20"/>
      <c r="F861" s="20"/>
      <c r="G861" s="20"/>
      <c r="H861" s="28"/>
      <c r="K861" s="28"/>
      <c r="N861" s="28"/>
    </row>
    <row r="862">
      <c r="E862" s="20"/>
      <c r="F862" s="20"/>
      <c r="G862" s="20"/>
      <c r="H862" s="28"/>
      <c r="K862" s="28"/>
      <c r="N862" s="28"/>
    </row>
    <row r="863">
      <c r="E863" s="20"/>
      <c r="F863" s="20"/>
      <c r="G863" s="20"/>
      <c r="H863" s="28"/>
      <c r="K863" s="28"/>
      <c r="N863" s="28"/>
    </row>
    <row r="864">
      <c r="E864" s="20"/>
      <c r="F864" s="20"/>
      <c r="G864" s="20"/>
      <c r="H864" s="28"/>
      <c r="K864" s="28"/>
      <c r="N864" s="28"/>
    </row>
    <row r="865">
      <c r="E865" s="20"/>
      <c r="F865" s="20"/>
      <c r="G865" s="20"/>
      <c r="H865" s="28"/>
      <c r="K865" s="28"/>
      <c r="N865" s="28"/>
    </row>
    <row r="866">
      <c r="E866" s="20"/>
      <c r="F866" s="20"/>
      <c r="G866" s="20"/>
      <c r="H866" s="28"/>
      <c r="K866" s="28"/>
      <c r="N866" s="28"/>
    </row>
    <row r="867">
      <c r="E867" s="20"/>
      <c r="F867" s="20"/>
      <c r="G867" s="20"/>
      <c r="H867" s="28"/>
      <c r="K867" s="28"/>
      <c r="N867" s="28"/>
    </row>
    <row r="868">
      <c r="E868" s="20"/>
      <c r="F868" s="20"/>
      <c r="G868" s="20"/>
      <c r="H868" s="28"/>
      <c r="K868" s="28"/>
      <c r="N868" s="28"/>
    </row>
    <row r="869">
      <c r="E869" s="20"/>
      <c r="F869" s="20"/>
      <c r="G869" s="20"/>
      <c r="H869" s="28"/>
      <c r="K869" s="28"/>
      <c r="N869" s="28"/>
    </row>
    <row r="870">
      <c r="E870" s="20"/>
      <c r="F870" s="20"/>
      <c r="G870" s="20"/>
      <c r="H870" s="28"/>
      <c r="K870" s="28"/>
      <c r="N870" s="28"/>
    </row>
    <row r="871">
      <c r="E871" s="20"/>
      <c r="F871" s="20"/>
      <c r="G871" s="20"/>
      <c r="H871" s="28"/>
      <c r="K871" s="28"/>
      <c r="N871" s="28"/>
    </row>
    <row r="872">
      <c r="E872" s="20"/>
      <c r="F872" s="20"/>
      <c r="G872" s="20"/>
      <c r="H872" s="28"/>
      <c r="K872" s="28"/>
      <c r="N872" s="28"/>
    </row>
    <row r="873">
      <c r="E873" s="20"/>
      <c r="F873" s="20"/>
      <c r="G873" s="20"/>
      <c r="H873" s="28"/>
      <c r="K873" s="28"/>
      <c r="N873" s="28"/>
    </row>
    <row r="874">
      <c r="E874" s="20"/>
      <c r="F874" s="20"/>
      <c r="G874" s="20"/>
      <c r="H874" s="28"/>
      <c r="K874" s="28"/>
      <c r="N874" s="28"/>
    </row>
    <row r="875">
      <c r="E875" s="20"/>
      <c r="F875" s="20"/>
      <c r="G875" s="20"/>
      <c r="H875" s="28"/>
      <c r="K875" s="28"/>
      <c r="N875" s="28"/>
    </row>
    <row r="876">
      <c r="E876" s="20"/>
      <c r="F876" s="20"/>
      <c r="G876" s="20"/>
      <c r="H876" s="28"/>
      <c r="K876" s="28"/>
      <c r="N876" s="28"/>
    </row>
    <row r="877">
      <c r="E877" s="20"/>
      <c r="F877" s="20"/>
      <c r="G877" s="20"/>
      <c r="H877" s="28"/>
      <c r="K877" s="28"/>
      <c r="N877" s="28"/>
    </row>
    <row r="878">
      <c r="E878" s="20"/>
      <c r="F878" s="20"/>
      <c r="G878" s="20"/>
      <c r="H878" s="28"/>
      <c r="K878" s="28"/>
      <c r="N878" s="28"/>
    </row>
    <row r="879">
      <c r="E879" s="20"/>
      <c r="F879" s="20"/>
      <c r="G879" s="20"/>
      <c r="H879" s="28"/>
      <c r="K879" s="28"/>
      <c r="N879" s="28"/>
    </row>
    <row r="880">
      <c r="E880" s="20"/>
      <c r="F880" s="20"/>
      <c r="G880" s="20"/>
      <c r="H880" s="28"/>
      <c r="K880" s="28"/>
      <c r="N880" s="28"/>
    </row>
    <row r="881">
      <c r="E881" s="20"/>
      <c r="F881" s="20"/>
      <c r="G881" s="20"/>
      <c r="H881" s="28"/>
      <c r="K881" s="28"/>
      <c r="N881" s="28"/>
    </row>
    <row r="882">
      <c r="E882" s="20"/>
      <c r="F882" s="20"/>
      <c r="G882" s="20"/>
      <c r="H882" s="28"/>
      <c r="K882" s="28"/>
      <c r="N882" s="28"/>
    </row>
    <row r="883">
      <c r="E883" s="20"/>
      <c r="F883" s="20"/>
      <c r="G883" s="20"/>
      <c r="H883" s="28"/>
      <c r="K883" s="28"/>
      <c r="N883" s="28"/>
    </row>
    <row r="884">
      <c r="E884" s="20"/>
      <c r="F884" s="20"/>
      <c r="G884" s="20"/>
      <c r="H884" s="28"/>
      <c r="K884" s="28"/>
      <c r="N884" s="28"/>
    </row>
    <row r="885">
      <c r="E885" s="20"/>
      <c r="F885" s="20"/>
      <c r="G885" s="20"/>
      <c r="H885" s="28"/>
      <c r="K885" s="28"/>
      <c r="N885" s="28"/>
    </row>
    <row r="886">
      <c r="E886" s="20"/>
      <c r="F886" s="20"/>
      <c r="G886" s="20"/>
      <c r="H886" s="28"/>
      <c r="K886" s="28"/>
      <c r="N886" s="28"/>
    </row>
    <row r="887">
      <c r="E887" s="20"/>
      <c r="F887" s="20"/>
      <c r="G887" s="20"/>
      <c r="H887" s="28"/>
      <c r="K887" s="28"/>
      <c r="N887" s="28"/>
    </row>
    <row r="888">
      <c r="E888" s="20"/>
      <c r="F888" s="20"/>
      <c r="G888" s="20"/>
      <c r="H888" s="28"/>
      <c r="K888" s="28"/>
      <c r="N888" s="28"/>
    </row>
    <row r="889">
      <c r="E889" s="20"/>
      <c r="F889" s="20"/>
      <c r="G889" s="20"/>
      <c r="H889" s="28"/>
      <c r="K889" s="28"/>
      <c r="N889" s="28"/>
    </row>
    <row r="890">
      <c r="E890" s="20"/>
      <c r="F890" s="20"/>
      <c r="G890" s="20"/>
      <c r="H890" s="28"/>
      <c r="K890" s="28"/>
      <c r="N890" s="28"/>
    </row>
    <row r="891">
      <c r="E891" s="20"/>
      <c r="F891" s="20"/>
      <c r="G891" s="20"/>
      <c r="H891" s="28"/>
      <c r="K891" s="28"/>
      <c r="N891" s="28"/>
    </row>
    <row r="892">
      <c r="E892" s="20"/>
      <c r="F892" s="20"/>
      <c r="G892" s="20"/>
      <c r="H892" s="28"/>
      <c r="K892" s="28"/>
      <c r="N892" s="28"/>
    </row>
    <row r="893">
      <c r="E893" s="20"/>
      <c r="F893" s="20"/>
      <c r="G893" s="20"/>
      <c r="H893" s="28"/>
      <c r="K893" s="28"/>
      <c r="N893" s="28"/>
    </row>
    <row r="894">
      <c r="E894" s="20"/>
      <c r="F894" s="20"/>
      <c r="G894" s="20"/>
      <c r="H894" s="28"/>
      <c r="K894" s="28"/>
      <c r="N894" s="28"/>
    </row>
    <row r="895">
      <c r="E895" s="20"/>
      <c r="F895" s="20"/>
      <c r="G895" s="20"/>
      <c r="H895" s="28"/>
      <c r="K895" s="28"/>
      <c r="N895" s="28"/>
    </row>
    <row r="896">
      <c r="E896" s="20"/>
      <c r="F896" s="20"/>
      <c r="G896" s="20"/>
      <c r="H896" s="28"/>
      <c r="K896" s="28"/>
      <c r="N896" s="28"/>
    </row>
    <row r="897">
      <c r="E897" s="20"/>
      <c r="F897" s="20"/>
      <c r="G897" s="20"/>
      <c r="H897" s="28"/>
      <c r="K897" s="28"/>
      <c r="N897" s="28"/>
    </row>
    <row r="898">
      <c r="E898" s="20"/>
      <c r="F898" s="20"/>
      <c r="G898" s="20"/>
      <c r="H898" s="28"/>
      <c r="K898" s="28"/>
      <c r="N898" s="28"/>
    </row>
    <row r="899">
      <c r="E899" s="20"/>
      <c r="F899" s="20"/>
      <c r="G899" s="20"/>
      <c r="H899" s="28"/>
      <c r="K899" s="28"/>
      <c r="N899" s="28"/>
    </row>
    <row r="900">
      <c r="E900" s="20"/>
      <c r="F900" s="20"/>
      <c r="G900" s="20"/>
      <c r="H900" s="28"/>
      <c r="K900" s="28"/>
      <c r="N900" s="28"/>
    </row>
    <row r="901">
      <c r="E901" s="20"/>
      <c r="F901" s="20"/>
      <c r="G901" s="20"/>
      <c r="H901" s="28"/>
      <c r="K901" s="28"/>
      <c r="N901" s="28"/>
    </row>
    <row r="902">
      <c r="E902" s="20"/>
      <c r="F902" s="20"/>
      <c r="G902" s="20"/>
      <c r="H902" s="28"/>
      <c r="K902" s="28"/>
      <c r="N902" s="28"/>
    </row>
    <row r="903">
      <c r="E903" s="20"/>
      <c r="F903" s="20"/>
      <c r="G903" s="20"/>
      <c r="H903" s="28"/>
      <c r="K903" s="28"/>
      <c r="N903" s="28"/>
    </row>
    <row r="904">
      <c r="E904" s="20"/>
      <c r="F904" s="20"/>
      <c r="G904" s="20"/>
      <c r="H904" s="28"/>
      <c r="K904" s="28"/>
      <c r="N904" s="28"/>
    </row>
    <row r="905">
      <c r="E905" s="20"/>
      <c r="F905" s="20"/>
      <c r="G905" s="20"/>
      <c r="H905" s="28"/>
      <c r="K905" s="28"/>
      <c r="N905" s="28"/>
    </row>
    <row r="906">
      <c r="E906" s="20"/>
      <c r="F906" s="20"/>
      <c r="G906" s="20"/>
      <c r="H906" s="28"/>
      <c r="K906" s="28"/>
      <c r="N906" s="28"/>
    </row>
    <row r="907">
      <c r="E907" s="20"/>
      <c r="F907" s="20"/>
      <c r="G907" s="20"/>
      <c r="H907" s="28"/>
      <c r="K907" s="28"/>
      <c r="N907" s="28"/>
    </row>
    <row r="908">
      <c r="E908" s="20"/>
      <c r="F908" s="20"/>
      <c r="G908" s="20"/>
      <c r="H908" s="28"/>
      <c r="K908" s="28"/>
      <c r="N908" s="28"/>
    </row>
    <row r="909">
      <c r="E909" s="20"/>
      <c r="F909" s="20"/>
      <c r="G909" s="20"/>
      <c r="H909" s="28"/>
      <c r="K909" s="28"/>
      <c r="N909" s="28"/>
    </row>
    <row r="910">
      <c r="E910" s="20"/>
      <c r="F910" s="20"/>
      <c r="G910" s="20"/>
      <c r="H910" s="28"/>
      <c r="K910" s="28"/>
      <c r="N910" s="28"/>
    </row>
    <row r="911">
      <c r="E911" s="20"/>
      <c r="F911" s="20"/>
      <c r="G911" s="20"/>
      <c r="H911" s="28"/>
      <c r="K911" s="28"/>
      <c r="N911" s="28"/>
    </row>
    <row r="912">
      <c r="E912" s="20"/>
      <c r="F912" s="20"/>
      <c r="G912" s="20"/>
      <c r="H912" s="28"/>
      <c r="K912" s="28"/>
      <c r="N912" s="28"/>
    </row>
    <row r="913">
      <c r="E913" s="20"/>
      <c r="F913" s="20"/>
      <c r="G913" s="20"/>
      <c r="H913" s="28"/>
      <c r="K913" s="28"/>
      <c r="N913" s="28"/>
    </row>
    <row r="914">
      <c r="E914" s="20"/>
      <c r="F914" s="20"/>
      <c r="G914" s="20"/>
      <c r="H914" s="28"/>
      <c r="K914" s="28"/>
      <c r="N914" s="28"/>
    </row>
    <row r="915">
      <c r="E915" s="20"/>
      <c r="F915" s="20"/>
      <c r="G915" s="20"/>
      <c r="H915" s="28"/>
      <c r="K915" s="28"/>
      <c r="N915" s="28"/>
    </row>
    <row r="916">
      <c r="E916" s="20"/>
      <c r="F916" s="20"/>
      <c r="G916" s="20"/>
      <c r="H916" s="28"/>
      <c r="K916" s="28"/>
      <c r="N916" s="28"/>
    </row>
    <row r="917">
      <c r="E917" s="20"/>
      <c r="F917" s="20"/>
      <c r="G917" s="20"/>
      <c r="H917" s="28"/>
      <c r="K917" s="28"/>
      <c r="N917" s="28"/>
    </row>
    <row r="918">
      <c r="E918" s="20"/>
      <c r="F918" s="20"/>
      <c r="G918" s="20"/>
      <c r="H918" s="28"/>
      <c r="K918" s="28"/>
      <c r="N918" s="28"/>
    </row>
    <row r="919">
      <c r="E919" s="20"/>
      <c r="F919" s="20"/>
      <c r="G919" s="20"/>
      <c r="H919" s="28"/>
      <c r="K919" s="28"/>
      <c r="N919" s="28"/>
    </row>
    <row r="920">
      <c r="E920" s="20"/>
      <c r="F920" s="20"/>
      <c r="G920" s="20"/>
      <c r="H920" s="28"/>
      <c r="K920" s="28"/>
      <c r="N920" s="28"/>
    </row>
    <row r="921">
      <c r="E921" s="20"/>
      <c r="F921" s="20"/>
      <c r="G921" s="20"/>
      <c r="H921" s="28"/>
      <c r="K921" s="28"/>
      <c r="N921" s="28"/>
    </row>
    <row r="922">
      <c r="E922" s="20"/>
      <c r="F922" s="20"/>
      <c r="G922" s="20"/>
      <c r="H922" s="28"/>
      <c r="K922" s="28"/>
      <c r="N922" s="28"/>
    </row>
    <row r="923">
      <c r="E923" s="20"/>
      <c r="F923" s="20"/>
      <c r="G923" s="20"/>
      <c r="H923" s="28"/>
      <c r="K923" s="28"/>
      <c r="N923" s="28"/>
    </row>
    <row r="924">
      <c r="E924" s="20"/>
      <c r="F924" s="20"/>
      <c r="G924" s="20"/>
      <c r="H924" s="28"/>
      <c r="K924" s="28"/>
      <c r="N924" s="28"/>
    </row>
    <row r="925">
      <c r="E925" s="20"/>
      <c r="F925" s="20"/>
      <c r="G925" s="20"/>
      <c r="H925" s="28"/>
      <c r="K925" s="28"/>
      <c r="N925" s="28"/>
    </row>
    <row r="926">
      <c r="E926" s="20"/>
      <c r="F926" s="20"/>
      <c r="G926" s="20"/>
      <c r="H926" s="28"/>
      <c r="K926" s="28"/>
      <c r="N926" s="28"/>
    </row>
    <row r="927">
      <c r="E927" s="20"/>
      <c r="F927" s="20"/>
      <c r="G927" s="20"/>
      <c r="H927" s="28"/>
      <c r="K927" s="28"/>
      <c r="N927" s="28"/>
    </row>
    <row r="928">
      <c r="E928" s="20"/>
      <c r="F928" s="20"/>
      <c r="G928" s="20"/>
      <c r="H928" s="28"/>
      <c r="K928" s="28"/>
      <c r="N928" s="28"/>
    </row>
    <row r="929">
      <c r="E929" s="20"/>
      <c r="F929" s="20"/>
      <c r="G929" s="20"/>
      <c r="H929" s="28"/>
      <c r="K929" s="28"/>
      <c r="N929" s="28"/>
    </row>
    <row r="930">
      <c r="E930" s="20"/>
      <c r="F930" s="20"/>
      <c r="G930" s="20"/>
      <c r="H930" s="28"/>
      <c r="K930" s="28"/>
      <c r="N930" s="28"/>
    </row>
    <row r="931">
      <c r="E931" s="20"/>
      <c r="F931" s="20"/>
      <c r="G931" s="20"/>
      <c r="H931" s="28"/>
      <c r="K931" s="28"/>
      <c r="N931" s="28"/>
    </row>
    <row r="932">
      <c r="E932" s="20"/>
      <c r="F932" s="20"/>
      <c r="G932" s="20"/>
      <c r="H932" s="28"/>
      <c r="K932" s="28"/>
      <c r="N932" s="28"/>
    </row>
    <row r="933">
      <c r="E933" s="20"/>
      <c r="F933" s="20"/>
      <c r="G933" s="20"/>
      <c r="H933" s="28"/>
      <c r="K933" s="28"/>
      <c r="N933" s="28"/>
    </row>
    <row r="934">
      <c r="E934" s="20"/>
      <c r="F934" s="20"/>
      <c r="G934" s="20"/>
      <c r="H934" s="28"/>
      <c r="K934" s="28"/>
      <c r="N934" s="28"/>
    </row>
    <row r="935">
      <c r="E935" s="20"/>
      <c r="F935" s="20"/>
      <c r="G935" s="20"/>
      <c r="H935" s="28"/>
      <c r="K935" s="28"/>
      <c r="N935" s="28"/>
    </row>
    <row r="936">
      <c r="E936" s="20"/>
      <c r="F936" s="20"/>
      <c r="G936" s="20"/>
      <c r="H936" s="28"/>
      <c r="K936" s="28"/>
      <c r="N936" s="28"/>
    </row>
    <row r="937">
      <c r="E937" s="20"/>
      <c r="F937" s="20"/>
      <c r="G937" s="20"/>
      <c r="H937" s="28"/>
      <c r="K937" s="28"/>
      <c r="N937" s="28"/>
    </row>
    <row r="938">
      <c r="E938" s="20"/>
      <c r="F938" s="20"/>
      <c r="G938" s="20"/>
      <c r="H938" s="28"/>
      <c r="K938" s="28"/>
      <c r="N938" s="28"/>
    </row>
    <row r="939">
      <c r="E939" s="20"/>
      <c r="F939" s="20"/>
      <c r="G939" s="20"/>
      <c r="H939" s="28"/>
      <c r="K939" s="28"/>
      <c r="N939" s="28"/>
    </row>
    <row r="940">
      <c r="E940" s="20"/>
      <c r="F940" s="20"/>
      <c r="G940" s="20"/>
      <c r="H940" s="28"/>
      <c r="K940" s="28"/>
      <c r="N940" s="28"/>
    </row>
    <row r="941">
      <c r="E941" s="20"/>
      <c r="F941" s="20"/>
      <c r="G941" s="20"/>
      <c r="H941" s="28"/>
      <c r="K941" s="28"/>
      <c r="N941" s="28"/>
    </row>
    <row r="942">
      <c r="E942" s="20"/>
      <c r="F942" s="20"/>
      <c r="G942" s="20"/>
      <c r="H942" s="28"/>
      <c r="K942" s="28"/>
      <c r="N942" s="28"/>
    </row>
    <row r="943">
      <c r="E943" s="20"/>
      <c r="F943" s="20"/>
      <c r="G943" s="20"/>
      <c r="H943" s="28"/>
      <c r="K943" s="28"/>
      <c r="N943" s="28"/>
    </row>
    <row r="944">
      <c r="E944" s="20"/>
      <c r="F944" s="20"/>
      <c r="G944" s="20"/>
      <c r="H944" s="28"/>
      <c r="K944" s="28"/>
      <c r="N944" s="28"/>
    </row>
    <row r="945">
      <c r="E945" s="20"/>
      <c r="F945" s="20"/>
      <c r="G945" s="20"/>
      <c r="H945" s="28"/>
      <c r="K945" s="28"/>
      <c r="N945" s="28"/>
    </row>
    <row r="946">
      <c r="E946" s="20"/>
      <c r="F946" s="20"/>
      <c r="G946" s="20"/>
      <c r="H946" s="28"/>
      <c r="K946" s="28"/>
      <c r="N946" s="28"/>
    </row>
    <row r="947">
      <c r="E947" s="20"/>
      <c r="F947" s="20"/>
      <c r="G947" s="20"/>
      <c r="H947" s="28"/>
      <c r="K947" s="28"/>
      <c r="N947" s="28"/>
    </row>
    <row r="948">
      <c r="E948" s="20"/>
      <c r="F948" s="20"/>
      <c r="G948" s="20"/>
      <c r="H948" s="28"/>
      <c r="K948" s="28"/>
      <c r="N948" s="28"/>
    </row>
    <row r="949">
      <c r="E949" s="20"/>
      <c r="F949" s="20"/>
      <c r="G949" s="20"/>
      <c r="H949" s="28"/>
      <c r="K949" s="28"/>
      <c r="N949" s="28"/>
    </row>
    <row r="950">
      <c r="E950" s="20"/>
      <c r="F950" s="20"/>
      <c r="G950" s="20"/>
      <c r="H950" s="28"/>
      <c r="K950" s="28"/>
      <c r="N950" s="28"/>
    </row>
    <row r="951">
      <c r="E951" s="20"/>
      <c r="F951" s="20"/>
      <c r="G951" s="20"/>
      <c r="H951" s="28"/>
      <c r="K951" s="28"/>
      <c r="N951" s="28"/>
    </row>
    <row r="952">
      <c r="E952" s="20"/>
      <c r="F952" s="20"/>
      <c r="G952" s="20"/>
      <c r="H952" s="28"/>
      <c r="K952" s="28"/>
      <c r="N952" s="28"/>
    </row>
    <row r="953">
      <c r="E953" s="20"/>
      <c r="F953" s="20"/>
      <c r="G953" s="20"/>
      <c r="H953" s="28"/>
      <c r="K953" s="28"/>
      <c r="N953" s="28"/>
    </row>
    <row r="954">
      <c r="E954" s="20"/>
      <c r="F954" s="20"/>
      <c r="G954" s="20"/>
      <c r="H954" s="28"/>
      <c r="K954" s="28"/>
      <c r="N954" s="28"/>
    </row>
    <row r="955">
      <c r="E955" s="20"/>
      <c r="F955" s="20"/>
      <c r="G955" s="20"/>
      <c r="H955" s="28"/>
      <c r="K955" s="28"/>
      <c r="N955" s="28"/>
    </row>
    <row r="956">
      <c r="E956" s="20"/>
      <c r="F956" s="20"/>
      <c r="G956" s="20"/>
      <c r="H956" s="28"/>
      <c r="K956" s="28"/>
      <c r="N956" s="28"/>
    </row>
    <row r="957">
      <c r="E957" s="20"/>
      <c r="F957" s="20"/>
      <c r="G957" s="20"/>
      <c r="H957" s="28"/>
      <c r="K957" s="28"/>
      <c r="N957" s="28"/>
    </row>
    <row r="958">
      <c r="E958" s="20"/>
      <c r="F958" s="20"/>
      <c r="G958" s="20"/>
      <c r="H958" s="28"/>
      <c r="K958" s="28"/>
      <c r="N958" s="28"/>
    </row>
    <row r="959">
      <c r="E959" s="20"/>
      <c r="F959" s="20"/>
      <c r="G959" s="20"/>
      <c r="H959" s="28"/>
      <c r="K959" s="28"/>
      <c r="N959" s="28"/>
    </row>
    <row r="960">
      <c r="E960" s="20"/>
      <c r="F960" s="20"/>
      <c r="G960" s="20"/>
      <c r="H960" s="28"/>
      <c r="K960" s="28"/>
      <c r="N960" s="28"/>
    </row>
    <row r="961">
      <c r="E961" s="20"/>
      <c r="F961" s="20"/>
      <c r="G961" s="20"/>
      <c r="H961" s="28"/>
      <c r="K961" s="28"/>
      <c r="N961" s="28"/>
    </row>
    <row r="962">
      <c r="E962" s="20"/>
      <c r="F962" s="20"/>
      <c r="G962" s="20"/>
      <c r="H962" s="28"/>
      <c r="K962" s="28"/>
      <c r="N962" s="28"/>
    </row>
    <row r="963">
      <c r="E963" s="20"/>
      <c r="F963" s="20"/>
      <c r="G963" s="20"/>
      <c r="H963" s="28"/>
      <c r="K963" s="28"/>
      <c r="N963" s="28"/>
    </row>
    <row r="964">
      <c r="E964" s="20"/>
      <c r="F964" s="20"/>
      <c r="G964" s="20"/>
      <c r="H964" s="28"/>
      <c r="K964" s="28"/>
      <c r="N964" s="28"/>
    </row>
    <row r="965">
      <c r="E965" s="20"/>
      <c r="F965" s="20"/>
      <c r="G965" s="20"/>
      <c r="H965" s="28"/>
      <c r="K965" s="28"/>
      <c r="N965" s="28"/>
    </row>
    <row r="966">
      <c r="E966" s="20"/>
      <c r="F966" s="20"/>
      <c r="G966" s="20"/>
      <c r="H966" s="28"/>
      <c r="K966" s="28"/>
      <c r="N966" s="28"/>
    </row>
    <row r="967">
      <c r="E967" s="20"/>
      <c r="F967" s="20"/>
      <c r="G967" s="20"/>
      <c r="H967" s="28"/>
      <c r="K967" s="28"/>
      <c r="N967" s="28"/>
    </row>
    <row r="968">
      <c r="E968" s="20"/>
      <c r="F968" s="20"/>
      <c r="G968" s="20"/>
      <c r="H968" s="28"/>
      <c r="K968" s="28"/>
      <c r="N968" s="28"/>
    </row>
    <row r="969">
      <c r="E969" s="20"/>
      <c r="F969" s="20"/>
      <c r="G969" s="20"/>
      <c r="H969" s="28"/>
      <c r="K969" s="28"/>
      <c r="N969" s="28"/>
    </row>
    <row r="970">
      <c r="E970" s="20"/>
      <c r="F970" s="20"/>
      <c r="G970" s="20"/>
      <c r="H970" s="28"/>
      <c r="K970" s="28"/>
      <c r="N970" s="28"/>
    </row>
    <row r="971">
      <c r="E971" s="20"/>
      <c r="F971" s="20"/>
      <c r="G971" s="20"/>
      <c r="H971" s="28"/>
      <c r="K971" s="28"/>
      <c r="N971" s="28"/>
    </row>
    <row r="972">
      <c r="E972" s="20"/>
      <c r="F972" s="20"/>
      <c r="G972" s="20"/>
      <c r="H972" s="28"/>
      <c r="K972" s="28"/>
      <c r="N972" s="28"/>
    </row>
    <row r="973">
      <c r="E973" s="20"/>
      <c r="F973" s="20"/>
      <c r="G973" s="20"/>
      <c r="H973" s="28"/>
      <c r="K973" s="28"/>
      <c r="N973" s="28"/>
    </row>
    <row r="974">
      <c r="E974" s="20"/>
      <c r="F974" s="20"/>
      <c r="G974" s="20"/>
      <c r="H974" s="28"/>
      <c r="K974" s="28"/>
      <c r="N974" s="28"/>
    </row>
    <row r="975">
      <c r="E975" s="20"/>
      <c r="F975" s="20"/>
      <c r="G975" s="20"/>
      <c r="H975" s="28"/>
      <c r="K975" s="28"/>
      <c r="N975" s="28"/>
    </row>
    <row r="976">
      <c r="E976" s="20"/>
      <c r="F976" s="20"/>
      <c r="G976" s="20"/>
      <c r="H976" s="28"/>
      <c r="K976" s="28"/>
      <c r="N976" s="28"/>
    </row>
    <row r="977">
      <c r="E977" s="20"/>
      <c r="F977" s="20"/>
      <c r="G977" s="20"/>
      <c r="H977" s="28"/>
      <c r="K977" s="28"/>
      <c r="N977" s="28"/>
    </row>
    <row r="978">
      <c r="E978" s="20"/>
      <c r="F978" s="20"/>
      <c r="G978" s="20"/>
      <c r="H978" s="28"/>
      <c r="K978" s="28"/>
      <c r="N978" s="28"/>
    </row>
    <row r="979">
      <c r="E979" s="20"/>
      <c r="F979" s="20"/>
      <c r="G979" s="20"/>
      <c r="H979" s="28"/>
      <c r="K979" s="28"/>
      <c r="N979" s="28"/>
    </row>
    <row r="980">
      <c r="E980" s="20"/>
      <c r="F980" s="20"/>
      <c r="G980" s="20"/>
      <c r="H980" s="28"/>
      <c r="K980" s="28"/>
      <c r="N980" s="28"/>
    </row>
    <row r="981">
      <c r="E981" s="20"/>
      <c r="F981" s="20"/>
      <c r="G981" s="20"/>
      <c r="H981" s="28"/>
      <c r="K981" s="28"/>
      <c r="N981" s="28"/>
    </row>
    <row r="982">
      <c r="E982" s="20"/>
      <c r="F982" s="20"/>
      <c r="G982" s="20"/>
      <c r="H982" s="28"/>
      <c r="K982" s="28"/>
      <c r="N982" s="28"/>
    </row>
    <row r="983">
      <c r="E983" s="20"/>
      <c r="F983" s="20"/>
      <c r="G983" s="20"/>
      <c r="H983" s="28"/>
      <c r="K983" s="28"/>
      <c r="N983" s="28"/>
    </row>
    <row r="984">
      <c r="E984" s="20"/>
      <c r="F984" s="20"/>
      <c r="G984" s="20"/>
      <c r="H984" s="28"/>
      <c r="K984" s="28"/>
      <c r="N984" s="28"/>
    </row>
    <row r="985">
      <c r="E985" s="20"/>
      <c r="F985" s="20"/>
      <c r="G985" s="20"/>
      <c r="H985" s="28"/>
      <c r="K985" s="28"/>
      <c r="N985" s="28"/>
    </row>
    <row r="986">
      <c r="E986" s="20"/>
      <c r="F986" s="20"/>
      <c r="G986" s="20"/>
      <c r="H986" s="28"/>
      <c r="K986" s="28"/>
      <c r="N986" s="28"/>
    </row>
    <row r="987">
      <c r="E987" s="20"/>
      <c r="F987" s="20"/>
      <c r="G987" s="20"/>
      <c r="H987" s="28"/>
      <c r="K987" s="28"/>
      <c r="N987" s="28"/>
    </row>
    <row r="988">
      <c r="E988" s="20"/>
      <c r="F988" s="20"/>
      <c r="G988" s="20"/>
      <c r="H988" s="28"/>
      <c r="K988" s="28"/>
      <c r="N988" s="28"/>
    </row>
    <row r="989">
      <c r="E989" s="20"/>
      <c r="F989" s="20"/>
      <c r="G989" s="20"/>
      <c r="H989" s="28"/>
      <c r="K989" s="28"/>
      <c r="N989" s="28"/>
    </row>
    <row r="990">
      <c r="E990" s="20"/>
      <c r="F990" s="20"/>
      <c r="G990" s="20"/>
      <c r="H990" s="28"/>
      <c r="K990" s="28"/>
      <c r="N990" s="28"/>
    </row>
    <row r="991">
      <c r="E991" s="20"/>
      <c r="F991" s="20"/>
      <c r="G991" s="20"/>
      <c r="H991" s="28"/>
      <c r="K991" s="28"/>
      <c r="N991" s="28"/>
    </row>
    <row r="992">
      <c r="E992" s="20"/>
      <c r="F992" s="20"/>
      <c r="G992" s="20"/>
      <c r="H992" s="28"/>
      <c r="K992" s="28"/>
      <c r="N992" s="28"/>
    </row>
    <row r="993">
      <c r="E993" s="20"/>
      <c r="F993" s="20"/>
      <c r="G993" s="20"/>
      <c r="H993" s="28"/>
      <c r="K993" s="28"/>
      <c r="N993" s="28"/>
    </row>
    <row r="994">
      <c r="E994" s="20"/>
      <c r="F994" s="20"/>
      <c r="G994" s="20"/>
      <c r="H994" s="28"/>
      <c r="K994" s="28"/>
      <c r="N994" s="28"/>
    </row>
    <row r="995">
      <c r="E995" s="20"/>
      <c r="F995" s="20"/>
      <c r="G995" s="20"/>
      <c r="H995" s="28"/>
      <c r="K995" s="28"/>
      <c r="N995" s="28"/>
    </row>
    <row r="996">
      <c r="E996" s="20"/>
      <c r="F996" s="20"/>
      <c r="G996" s="20"/>
      <c r="H996" s="28"/>
      <c r="K996" s="28"/>
      <c r="N996" s="28"/>
    </row>
  </sheetData>
  <mergeCells count="46">
    <mergeCell ref="I95:K95"/>
    <mergeCell ref="L95:N95"/>
    <mergeCell ref="A81:A98"/>
    <mergeCell ref="B81:B91"/>
    <mergeCell ref="E88:H88"/>
    <mergeCell ref="I88:K88"/>
    <mergeCell ref="L88:N88"/>
    <mergeCell ref="B92:B98"/>
    <mergeCell ref="E95:H95"/>
    <mergeCell ref="B1:B2"/>
    <mergeCell ref="B3:B13"/>
    <mergeCell ref="A1:A2"/>
    <mergeCell ref="C1:C2"/>
    <mergeCell ref="D1:D2"/>
    <mergeCell ref="E1:H1"/>
    <mergeCell ref="I1:K1"/>
    <mergeCell ref="L1:N1"/>
    <mergeCell ref="L10:N10"/>
    <mergeCell ref="E30:H30"/>
    <mergeCell ref="E44:H44"/>
    <mergeCell ref="I44:K44"/>
    <mergeCell ref="L44:N44"/>
    <mergeCell ref="E56:H56"/>
    <mergeCell ref="I56:K56"/>
    <mergeCell ref="L56:N56"/>
    <mergeCell ref="E10:H10"/>
    <mergeCell ref="I10:K10"/>
    <mergeCell ref="E17:H17"/>
    <mergeCell ref="I17:K17"/>
    <mergeCell ref="L17:N17"/>
    <mergeCell ref="I30:K30"/>
    <mergeCell ref="L30:N30"/>
    <mergeCell ref="B49:B59"/>
    <mergeCell ref="B60:B66"/>
    <mergeCell ref="A67:A80"/>
    <mergeCell ref="B67:B79"/>
    <mergeCell ref="E76:H76"/>
    <mergeCell ref="I76:K76"/>
    <mergeCell ref="L76:N76"/>
    <mergeCell ref="A3:A20"/>
    <mergeCell ref="B14:B20"/>
    <mergeCell ref="A21:A34"/>
    <mergeCell ref="B21:B33"/>
    <mergeCell ref="A35:A48"/>
    <mergeCell ref="B35:B47"/>
    <mergeCell ref="A49:A66"/>
  </mergeCells>
  <drawing r:id="rId1"/>
</worksheet>
</file>