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微云同步盘\505466036\试题\2016测试\已完成\"/>
    </mc:Choice>
  </mc:AlternateContent>
  <bookViews>
    <workbookView xWindow="1305" yWindow="765" windowWidth="21900" windowHeight="21165"/>
  </bookViews>
  <sheets>
    <sheet name="0506文综小题分" sheetId="6" r:id="rId1"/>
    <sheet name="5.6文综地理二卷分" sheetId="2" r:id="rId2"/>
    <sheet name="5.6文综小题分析" sheetId="7" r:id="rId3"/>
    <sheet name="小题分析" sheetId="1" r:id="rId4"/>
    <sheet name="36分析" sheetId="3" r:id="rId5"/>
    <sheet name="37分析" sheetId="4" r:id="rId6"/>
    <sheet name="37分析 (2)" sheetId="5" r:id="rId7"/>
  </sheets>
  <definedNames>
    <definedName name="_xlnm._FilterDatabase" localSheetId="0" hidden="1">'0506文综小题分'!$A$2:$BB$70</definedName>
    <definedName name="_xlnm._FilterDatabase" localSheetId="1" hidden="1">'5.6文综地理二卷分'!$A$2:$DI$70</definedName>
    <definedName name="_xlnm.Print_Area" localSheetId="4">'36分析'!$B$1:V32</definedName>
    <definedName name="_xlnm.Print_Area" localSheetId="5">'37分析'!$B$1:V32</definedName>
    <definedName name="_xlnm.Print_Area" localSheetId="6">'37分析 (2)'!$B$1:V32</definedName>
    <definedName name="_xlnm.Print_Area" localSheetId="3">小题分析!$A$1:Q12</definedName>
  </definedNames>
  <calcPr calcId="152511"/>
</workbook>
</file>

<file path=xl/calcChain.xml><?xml version="1.0" encoding="utf-8"?>
<calcChain xmlns="http://schemas.openxmlformats.org/spreadsheetml/2006/main">
  <c r="Q4" i="6" l="1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40" i="6"/>
  <c r="R40" i="6"/>
  <c r="S40" i="6"/>
  <c r="Q56" i="6"/>
  <c r="R56" i="6"/>
  <c r="S56" i="6"/>
  <c r="Q66" i="6"/>
  <c r="R66" i="6"/>
  <c r="S66" i="6"/>
  <c r="Q57" i="6"/>
  <c r="R57" i="6"/>
  <c r="S57" i="6"/>
  <c r="Q65" i="6"/>
  <c r="R65" i="6"/>
  <c r="S65" i="6"/>
  <c r="Q52" i="6"/>
  <c r="R52" i="6"/>
  <c r="S52" i="6"/>
  <c r="Q63" i="6"/>
  <c r="R63" i="6"/>
  <c r="S63" i="6"/>
  <c r="Q51" i="6"/>
  <c r="R51" i="6"/>
  <c r="S51" i="6"/>
  <c r="Q58" i="6"/>
  <c r="R58" i="6"/>
  <c r="S58" i="6"/>
  <c r="Q41" i="6"/>
  <c r="R41" i="6"/>
  <c r="S41" i="6"/>
  <c r="Q45" i="6"/>
  <c r="R45" i="6"/>
  <c r="S45" i="6"/>
  <c r="Q70" i="6"/>
  <c r="R70" i="6"/>
  <c r="S70" i="6"/>
  <c r="Q53" i="6"/>
  <c r="R53" i="6"/>
  <c r="S53" i="6"/>
  <c r="Q49" i="6"/>
  <c r="R49" i="6"/>
  <c r="S49" i="6"/>
  <c r="Q37" i="6"/>
  <c r="R37" i="6"/>
  <c r="S37" i="6"/>
  <c r="Q68" i="6"/>
  <c r="R68" i="6"/>
  <c r="S68" i="6"/>
  <c r="Q69" i="6"/>
  <c r="R69" i="6"/>
  <c r="S69" i="6"/>
  <c r="Q38" i="6"/>
  <c r="R38" i="6"/>
  <c r="S38" i="6"/>
  <c r="Q61" i="6"/>
  <c r="R61" i="6"/>
  <c r="S61" i="6"/>
  <c r="Q54" i="6"/>
  <c r="R54" i="6"/>
  <c r="S54" i="6"/>
  <c r="Q39" i="6"/>
  <c r="R39" i="6"/>
  <c r="S39" i="6"/>
  <c r="Q59" i="6"/>
  <c r="R59" i="6"/>
  <c r="S59" i="6"/>
  <c r="Q64" i="6"/>
  <c r="R64" i="6"/>
  <c r="S64" i="6"/>
  <c r="Q42" i="6"/>
  <c r="R42" i="6"/>
  <c r="S42" i="6"/>
  <c r="Q60" i="6"/>
  <c r="R60" i="6"/>
  <c r="S60" i="6"/>
  <c r="Q55" i="6"/>
  <c r="R55" i="6"/>
  <c r="S55" i="6"/>
  <c r="Q43" i="6"/>
  <c r="R43" i="6"/>
  <c r="S43" i="6"/>
  <c r="Q62" i="6"/>
  <c r="R62" i="6"/>
  <c r="S62" i="6"/>
  <c r="Q46" i="6"/>
  <c r="R46" i="6"/>
  <c r="S46" i="6"/>
  <c r="Q67" i="6"/>
  <c r="R67" i="6"/>
  <c r="S67" i="6"/>
  <c r="Q50" i="6"/>
  <c r="R50" i="6"/>
  <c r="S50" i="6"/>
  <c r="Q44" i="6"/>
  <c r="R44" i="6"/>
  <c r="S44" i="6"/>
  <c r="Q47" i="6"/>
  <c r="R47" i="6"/>
  <c r="S47" i="6"/>
  <c r="Q48" i="6"/>
  <c r="R48" i="6"/>
  <c r="S48" i="6"/>
  <c r="S3" i="6"/>
  <c r="R3" i="6"/>
  <c r="Q3" i="6"/>
  <c r="H4" i="6"/>
  <c r="I4" i="6"/>
  <c r="J4" i="6"/>
  <c r="K4" i="6"/>
  <c r="L4" i="6"/>
  <c r="M4" i="6"/>
  <c r="N4" i="6"/>
  <c r="O4" i="6"/>
  <c r="P4" i="6"/>
  <c r="H5" i="6"/>
  <c r="I5" i="6"/>
  <c r="J5" i="6"/>
  <c r="K5" i="6"/>
  <c r="L5" i="6"/>
  <c r="M5" i="6"/>
  <c r="N5" i="6"/>
  <c r="O5" i="6"/>
  <c r="P5" i="6"/>
  <c r="H6" i="6"/>
  <c r="I6" i="6"/>
  <c r="J6" i="6"/>
  <c r="K6" i="6"/>
  <c r="L6" i="6"/>
  <c r="M6" i="6"/>
  <c r="N6" i="6"/>
  <c r="O6" i="6"/>
  <c r="P6" i="6"/>
  <c r="H7" i="6"/>
  <c r="I7" i="6"/>
  <c r="J7" i="6"/>
  <c r="K7" i="6"/>
  <c r="L7" i="6"/>
  <c r="M7" i="6"/>
  <c r="N7" i="6"/>
  <c r="O7" i="6"/>
  <c r="P7" i="6"/>
  <c r="H8" i="6"/>
  <c r="I8" i="6"/>
  <c r="J8" i="6"/>
  <c r="K8" i="6"/>
  <c r="L8" i="6"/>
  <c r="M8" i="6"/>
  <c r="N8" i="6"/>
  <c r="O8" i="6"/>
  <c r="P8" i="6"/>
  <c r="H9" i="6"/>
  <c r="I9" i="6"/>
  <c r="J9" i="6"/>
  <c r="K9" i="6"/>
  <c r="L9" i="6"/>
  <c r="M9" i="6"/>
  <c r="N9" i="6"/>
  <c r="O9" i="6"/>
  <c r="P9" i="6"/>
  <c r="H10" i="6"/>
  <c r="I10" i="6"/>
  <c r="J10" i="6"/>
  <c r="K10" i="6"/>
  <c r="L10" i="6"/>
  <c r="M10" i="6"/>
  <c r="N10" i="6"/>
  <c r="O10" i="6"/>
  <c r="P10" i="6"/>
  <c r="H11" i="6"/>
  <c r="I11" i="6"/>
  <c r="J11" i="6"/>
  <c r="K11" i="6"/>
  <c r="L11" i="6"/>
  <c r="M11" i="6"/>
  <c r="N11" i="6"/>
  <c r="O11" i="6"/>
  <c r="P11" i="6"/>
  <c r="H12" i="6"/>
  <c r="I12" i="6"/>
  <c r="J12" i="6"/>
  <c r="K12" i="6"/>
  <c r="L12" i="6"/>
  <c r="M12" i="6"/>
  <c r="N12" i="6"/>
  <c r="O12" i="6"/>
  <c r="P12" i="6"/>
  <c r="H13" i="6"/>
  <c r="I13" i="6"/>
  <c r="J13" i="6"/>
  <c r="K13" i="6"/>
  <c r="L13" i="6"/>
  <c r="M13" i="6"/>
  <c r="N13" i="6"/>
  <c r="O13" i="6"/>
  <c r="P13" i="6"/>
  <c r="H14" i="6"/>
  <c r="I14" i="6"/>
  <c r="J14" i="6"/>
  <c r="K14" i="6"/>
  <c r="L14" i="6"/>
  <c r="M14" i="6"/>
  <c r="N14" i="6"/>
  <c r="O14" i="6"/>
  <c r="P14" i="6"/>
  <c r="H15" i="6"/>
  <c r="I15" i="6"/>
  <c r="J15" i="6"/>
  <c r="K15" i="6"/>
  <c r="L15" i="6"/>
  <c r="M15" i="6"/>
  <c r="N15" i="6"/>
  <c r="O15" i="6"/>
  <c r="P15" i="6"/>
  <c r="H16" i="6"/>
  <c r="I16" i="6"/>
  <c r="J16" i="6"/>
  <c r="K16" i="6"/>
  <c r="L16" i="6"/>
  <c r="M16" i="6"/>
  <c r="N16" i="6"/>
  <c r="O16" i="6"/>
  <c r="P16" i="6"/>
  <c r="H17" i="6"/>
  <c r="I17" i="6"/>
  <c r="J17" i="6"/>
  <c r="K17" i="6"/>
  <c r="L17" i="6"/>
  <c r="M17" i="6"/>
  <c r="N17" i="6"/>
  <c r="O17" i="6"/>
  <c r="P17" i="6"/>
  <c r="H18" i="6"/>
  <c r="I18" i="6"/>
  <c r="J18" i="6"/>
  <c r="K18" i="6"/>
  <c r="L18" i="6"/>
  <c r="M18" i="6"/>
  <c r="N18" i="6"/>
  <c r="O18" i="6"/>
  <c r="P18" i="6"/>
  <c r="H19" i="6"/>
  <c r="I19" i="6"/>
  <c r="J19" i="6"/>
  <c r="K19" i="6"/>
  <c r="L19" i="6"/>
  <c r="M19" i="6"/>
  <c r="N19" i="6"/>
  <c r="O19" i="6"/>
  <c r="P19" i="6"/>
  <c r="H20" i="6"/>
  <c r="I20" i="6"/>
  <c r="J20" i="6"/>
  <c r="K20" i="6"/>
  <c r="L20" i="6"/>
  <c r="M20" i="6"/>
  <c r="N20" i="6"/>
  <c r="O20" i="6"/>
  <c r="P20" i="6"/>
  <c r="H21" i="6"/>
  <c r="I21" i="6"/>
  <c r="J21" i="6"/>
  <c r="K21" i="6"/>
  <c r="L21" i="6"/>
  <c r="M21" i="6"/>
  <c r="N21" i="6"/>
  <c r="O21" i="6"/>
  <c r="P21" i="6"/>
  <c r="H22" i="6"/>
  <c r="I22" i="6"/>
  <c r="J22" i="6"/>
  <c r="K22" i="6"/>
  <c r="L22" i="6"/>
  <c r="M22" i="6"/>
  <c r="N22" i="6"/>
  <c r="O22" i="6"/>
  <c r="P22" i="6"/>
  <c r="H23" i="6"/>
  <c r="I23" i="6"/>
  <c r="J23" i="6"/>
  <c r="K23" i="6"/>
  <c r="L23" i="6"/>
  <c r="M23" i="6"/>
  <c r="N23" i="6"/>
  <c r="O23" i="6"/>
  <c r="P23" i="6"/>
  <c r="H24" i="6"/>
  <c r="I24" i="6"/>
  <c r="J24" i="6"/>
  <c r="K24" i="6"/>
  <c r="L24" i="6"/>
  <c r="M24" i="6"/>
  <c r="N24" i="6"/>
  <c r="O24" i="6"/>
  <c r="P24" i="6"/>
  <c r="H25" i="6"/>
  <c r="I25" i="6"/>
  <c r="J25" i="6"/>
  <c r="K25" i="6"/>
  <c r="L25" i="6"/>
  <c r="M25" i="6"/>
  <c r="N25" i="6"/>
  <c r="O25" i="6"/>
  <c r="P25" i="6"/>
  <c r="H26" i="6"/>
  <c r="I26" i="6"/>
  <c r="J26" i="6"/>
  <c r="K26" i="6"/>
  <c r="L26" i="6"/>
  <c r="M26" i="6"/>
  <c r="N26" i="6"/>
  <c r="O26" i="6"/>
  <c r="P26" i="6"/>
  <c r="H27" i="6"/>
  <c r="I27" i="6"/>
  <c r="J27" i="6"/>
  <c r="K27" i="6"/>
  <c r="L27" i="6"/>
  <c r="M27" i="6"/>
  <c r="N27" i="6"/>
  <c r="O27" i="6"/>
  <c r="P27" i="6"/>
  <c r="H28" i="6"/>
  <c r="I28" i="6"/>
  <c r="J28" i="6"/>
  <c r="K28" i="6"/>
  <c r="L28" i="6"/>
  <c r="M28" i="6"/>
  <c r="N28" i="6"/>
  <c r="O28" i="6"/>
  <c r="P28" i="6"/>
  <c r="H29" i="6"/>
  <c r="I29" i="6"/>
  <c r="J29" i="6"/>
  <c r="K29" i="6"/>
  <c r="L29" i="6"/>
  <c r="M29" i="6"/>
  <c r="N29" i="6"/>
  <c r="O29" i="6"/>
  <c r="P29" i="6"/>
  <c r="H30" i="6"/>
  <c r="I30" i="6"/>
  <c r="J30" i="6"/>
  <c r="K30" i="6"/>
  <c r="L30" i="6"/>
  <c r="M30" i="6"/>
  <c r="N30" i="6"/>
  <c r="O30" i="6"/>
  <c r="P30" i="6"/>
  <c r="H31" i="6"/>
  <c r="I31" i="6"/>
  <c r="J31" i="6"/>
  <c r="K31" i="6"/>
  <c r="L31" i="6"/>
  <c r="M31" i="6"/>
  <c r="N31" i="6"/>
  <c r="O31" i="6"/>
  <c r="P31" i="6"/>
  <c r="H32" i="6"/>
  <c r="I32" i="6"/>
  <c r="J32" i="6"/>
  <c r="K32" i="6"/>
  <c r="L32" i="6"/>
  <c r="M32" i="6"/>
  <c r="N32" i="6"/>
  <c r="O32" i="6"/>
  <c r="P32" i="6"/>
  <c r="H33" i="6"/>
  <c r="I33" i="6"/>
  <c r="J33" i="6"/>
  <c r="K33" i="6"/>
  <c r="L33" i="6"/>
  <c r="M33" i="6"/>
  <c r="N33" i="6"/>
  <c r="O33" i="6"/>
  <c r="P33" i="6"/>
  <c r="H34" i="6"/>
  <c r="I34" i="6"/>
  <c r="J34" i="6"/>
  <c r="K34" i="6"/>
  <c r="L34" i="6"/>
  <c r="M34" i="6"/>
  <c r="N34" i="6"/>
  <c r="O34" i="6"/>
  <c r="P34" i="6"/>
  <c r="H35" i="6"/>
  <c r="I35" i="6"/>
  <c r="J35" i="6"/>
  <c r="K35" i="6"/>
  <c r="L35" i="6"/>
  <c r="M35" i="6"/>
  <c r="N35" i="6"/>
  <c r="O35" i="6"/>
  <c r="P35" i="6"/>
  <c r="H36" i="6"/>
  <c r="I36" i="6"/>
  <c r="J36" i="6"/>
  <c r="K36" i="6"/>
  <c r="L36" i="6"/>
  <c r="M36" i="6"/>
  <c r="N36" i="6"/>
  <c r="O36" i="6"/>
  <c r="P36" i="6"/>
  <c r="H40" i="6"/>
  <c r="I40" i="6"/>
  <c r="J40" i="6"/>
  <c r="K40" i="6"/>
  <c r="L40" i="6"/>
  <c r="M40" i="6"/>
  <c r="N40" i="6"/>
  <c r="O40" i="6"/>
  <c r="P40" i="6"/>
  <c r="H56" i="6"/>
  <c r="I56" i="6"/>
  <c r="J56" i="6"/>
  <c r="K56" i="6"/>
  <c r="L56" i="6"/>
  <c r="M56" i="6"/>
  <c r="N56" i="6"/>
  <c r="O56" i="6"/>
  <c r="P56" i="6"/>
  <c r="H66" i="6"/>
  <c r="I66" i="6"/>
  <c r="J66" i="6"/>
  <c r="K66" i="6"/>
  <c r="L66" i="6"/>
  <c r="M66" i="6"/>
  <c r="N66" i="6"/>
  <c r="O66" i="6"/>
  <c r="P66" i="6"/>
  <c r="H57" i="6"/>
  <c r="I57" i="6"/>
  <c r="J57" i="6"/>
  <c r="K57" i="6"/>
  <c r="L57" i="6"/>
  <c r="M57" i="6"/>
  <c r="N57" i="6"/>
  <c r="O57" i="6"/>
  <c r="P57" i="6"/>
  <c r="H65" i="6"/>
  <c r="I65" i="6"/>
  <c r="J65" i="6"/>
  <c r="K65" i="6"/>
  <c r="L65" i="6"/>
  <c r="M65" i="6"/>
  <c r="N65" i="6"/>
  <c r="O65" i="6"/>
  <c r="P65" i="6"/>
  <c r="H52" i="6"/>
  <c r="I52" i="6"/>
  <c r="J52" i="6"/>
  <c r="K52" i="6"/>
  <c r="L52" i="6"/>
  <c r="M52" i="6"/>
  <c r="N52" i="6"/>
  <c r="O52" i="6"/>
  <c r="P52" i="6"/>
  <c r="H63" i="6"/>
  <c r="I63" i="6"/>
  <c r="J63" i="6"/>
  <c r="K63" i="6"/>
  <c r="L63" i="6"/>
  <c r="M63" i="6"/>
  <c r="N63" i="6"/>
  <c r="O63" i="6"/>
  <c r="P63" i="6"/>
  <c r="H51" i="6"/>
  <c r="I51" i="6"/>
  <c r="J51" i="6"/>
  <c r="K51" i="6"/>
  <c r="L51" i="6"/>
  <c r="M51" i="6"/>
  <c r="N51" i="6"/>
  <c r="O51" i="6"/>
  <c r="P51" i="6"/>
  <c r="H58" i="6"/>
  <c r="I58" i="6"/>
  <c r="J58" i="6"/>
  <c r="K58" i="6"/>
  <c r="L58" i="6"/>
  <c r="M58" i="6"/>
  <c r="N58" i="6"/>
  <c r="O58" i="6"/>
  <c r="P58" i="6"/>
  <c r="H41" i="6"/>
  <c r="I41" i="6"/>
  <c r="J41" i="6"/>
  <c r="K41" i="6"/>
  <c r="L41" i="6"/>
  <c r="M41" i="6"/>
  <c r="N41" i="6"/>
  <c r="O41" i="6"/>
  <c r="P41" i="6"/>
  <c r="H45" i="6"/>
  <c r="I45" i="6"/>
  <c r="J45" i="6"/>
  <c r="K45" i="6"/>
  <c r="L45" i="6"/>
  <c r="M45" i="6"/>
  <c r="N45" i="6"/>
  <c r="O45" i="6"/>
  <c r="P45" i="6"/>
  <c r="H70" i="6"/>
  <c r="I70" i="6"/>
  <c r="J70" i="6"/>
  <c r="K70" i="6"/>
  <c r="L70" i="6"/>
  <c r="M70" i="6"/>
  <c r="N70" i="6"/>
  <c r="O70" i="6"/>
  <c r="P70" i="6"/>
  <c r="H53" i="6"/>
  <c r="I53" i="6"/>
  <c r="J53" i="6"/>
  <c r="K53" i="6"/>
  <c r="L53" i="6"/>
  <c r="M53" i="6"/>
  <c r="N53" i="6"/>
  <c r="O53" i="6"/>
  <c r="P53" i="6"/>
  <c r="H49" i="6"/>
  <c r="I49" i="6"/>
  <c r="J49" i="6"/>
  <c r="K49" i="6"/>
  <c r="L49" i="6"/>
  <c r="M49" i="6"/>
  <c r="N49" i="6"/>
  <c r="O49" i="6"/>
  <c r="P49" i="6"/>
  <c r="H37" i="6"/>
  <c r="I37" i="6"/>
  <c r="J37" i="6"/>
  <c r="K37" i="6"/>
  <c r="L37" i="6"/>
  <c r="M37" i="6"/>
  <c r="N37" i="6"/>
  <c r="O37" i="6"/>
  <c r="P37" i="6"/>
  <c r="H68" i="6"/>
  <c r="I68" i="6"/>
  <c r="J68" i="6"/>
  <c r="K68" i="6"/>
  <c r="L68" i="6"/>
  <c r="M68" i="6"/>
  <c r="N68" i="6"/>
  <c r="O68" i="6"/>
  <c r="P68" i="6"/>
  <c r="H69" i="6"/>
  <c r="I69" i="6"/>
  <c r="J69" i="6"/>
  <c r="K69" i="6"/>
  <c r="L69" i="6"/>
  <c r="M69" i="6"/>
  <c r="N69" i="6"/>
  <c r="O69" i="6"/>
  <c r="P69" i="6"/>
  <c r="H38" i="6"/>
  <c r="I38" i="6"/>
  <c r="J38" i="6"/>
  <c r="K38" i="6"/>
  <c r="L38" i="6"/>
  <c r="M38" i="6"/>
  <c r="N38" i="6"/>
  <c r="O38" i="6"/>
  <c r="P38" i="6"/>
  <c r="H61" i="6"/>
  <c r="I61" i="6"/>
  <c r="J61" i="6"/>
  <c r="K61" i="6"/>
  <c r="L61" i="6"/>
  <c r="M61" i="6"/>
  <c r="N61" i="6"/>
  <c r="O61" i="6"/>
  <c r="P61" i="6"/>
  <c r="H54" i="6"/>
  <c r="I54" i="6"/>
  <c r="J54" i="6"/>
  <c r="K54" i="6"/>
  <c r="L54" i="6"/>
  <c r="M54" i="6"/>
  <c r="N54" i="6"/>
  <c r="O54" i="6"/>
  <c r="P54" i="6"/>
  <c r="H39" i="6"/>
  <c r="I39" i="6"/>
  <c r="J39" i="6"/>
  <c r="K39" i="6"/>
  <c r="L39" i="6"/>
  <c r="M39" i="6"/>
  <c r="N39" i="6"/>
  <c r="O39" i="6"/>
  <c r="P39" i="6"/>
  <c r="H59" i="6"/>
  <c r="I59" i="6"/>
  <c r="J59" i="6"/>
  <c r="K59" i="6"/>
  <c r="L59" i="6"/>
  <c r="M59" i="6"/>
  <c r="N59" i="6"/>
  <c r="O59" i="6"/>
  <c r="P59" i="6"/>
  <c r="H64" i="6"/>
  <c r="I64" i="6"/>
  <c r="J64" i="6"/>
  <c r="K64" i="6"/>
  <c r="L64" i="6"/>
  <c r="M64" i="6"/>
  <c r="N64" i="6"/>
  <c r="O64" i="6"/>
  <c r="P64" i="6"/>
  <c r="H42" i="6"/>
  <c r="I42" i="6"/>
  <c r="J42" i="6"/>
  <c r="K42" i="6"/>
  <c r="L42" i="6"/>
  <c r="M42" i="6"/>
  <c r="N42" i="6"/>
  <c r="O42" i="6"/>
  <c r="P42" i="6"/>
  <c r="H60" i="6"/>
  <c r="I60" i="6"/>
  <c r="J60" i="6"/>
  <c r="K60" i="6"/>
  <c r="L60" i="6"/>
  <c r="M60" i="6"/>
  <c r="N60" i="6"/>
  <c r="O60" i="6"/>
  <c r="P60" i="6"/>
  <c r="H55" i="6"/>
  <c r="I55" i="6"/>
  <c r="J55" i="6"/>
  <c r="K55" i="6"/>
  <c r="L55" i="6"/>
  <c r="M55" i="6"/>
  <c r="N55" i="6"/>
  <c r="O55" i="6"/>
  <c r="P55" i="6"/>
  <c r="H43" i="6"/>
  <c r="I43" i="6"/>
  <c r="J43" i="6"/>
  <c r="K43" i="6"/>
  <c r="L43" i="6"/>
  <c r="M43" i="6"/>
  <c r="N43" i="6"/>
  <c r="O43" i="6"/>
  <c r="P43" i="6"/>
  <c r="H62" i="6"/>
  <c r="I62" i="6"/>
  <c r="J62" i="6"/>
  <c r="K62" i="6"/>
  <c r="L62" i="6"/>
  <c r="M62" i="6"/>
  <c r="N62" i="6"/>
  <c r="O62" i="6"/>
  <c r="P62" i="6"/>
  <c r="H46" i="6"/>
  <c r="I46" i="6"/>
  <c r="J46" i="6"/>
  <c r="K46" i="6"/>
  <c r="L46" i="6"/>
  <c r="M46" i="6"/>
  <c r="N46" i="6"/>
  <c r="O46" i="6"/>
  <c r="P46" i="6"/>
  <c r="H67" i="6"/>
  <c r="I67" i="6"/>
  <c r="J67" i="6"/>
  <c r="K67" i="6"/>
  <c r="L67" i="6"/>
  <c r="M67" i="6"/>
  <c r="N67" i="6"/>
  <c r="O67" i="6"/>
  <c r="P67" i="6"/>
  <c r="H50" i="6"/>
  <c r="I50" i="6"/>
  <c r="J50" i="6"/>
  <c r="K50" i="6"/>
  <c r="L50" i="6"/>
  <c r="M50" i="6"/>
  <c r="N50" i="6"/>
  <c r="O50" i="6"/>
  <c r="P50" i="6"/>
  <c r="H44" i="6"/>
  <c r="I44" i="6"/>
  <c r="J44" i="6"/>
  <c r="K44" i="6"/>
  <c r="L44" i="6"/>
  <c r="M44" i="6"/>
  <c r="N44" i="6"/>
  <c r="O44" i="6"/>
  <c r="P44" i="6"/>
  <c r="H47" i="6"/>
  <c r="I47" i="6"/>
  <c r="J47" i="6"/>
  <c r="K47" i="6"/>
  <c r="L47" i="6"/>
  <c r="M47" i="6"/>
  <c r="N47" i="6"/>
  <c r="O47" i="6"/>
  <c r="P47" i="6"/>
  <c r="H48" i="6"/>
  <c r="I48" i="6"/>
  <c r="J48" i="6"/>
  <c r="K48" i="6"/>
  <c r="L48" i="6"/>
  <c r="M48" i="6"/>
  <c r="N48" i="6"/>
  <c r="O48" i="6"/>
  <c r="P48" i="6"/>
  <c r="P3" i="6"/>
  <c r="O3" i="6"/>
  <c r="N3" i="6"/>
  <c r="M3" i="6"/>
  <c r="L3" i="6"/>
  <c r="K3" i="6"/>
  <c r="J3" i="6"/>
  <c r="I3" i="6"/>
  <c r="H3" i="6"/>
  <c r="G3" i="6" s="1"/>
  <c r="F3" i="6" s="1"/>
  <c r="G48" i="6" l="1"/>
  <c r="F48" i="6" s="1"/>
  <c r="G37" i="6"/>
  <c r="F37" i="6" s="1"/>
  <c r="G52" i="6"/>
  <c r="F52" i="6" s="1"/>
  <c r="G35" i="6"/>
  <c r="F35" i="6" s="1"/>
  <c r="G30" i="6"/>
  <c r="F30" i="6" s="1"/>
  <c r="G26" i="6"/>
  <c r="F26" i="6" s="1"/>
  <c r="G22" i="6"/>
  <c r="F22" i="6" s="1"/>
  <c r="G18" i="6"/>
  <c r="F18" i="6" s="1"/>
  <c r="G14" i="6"/>
  <c r="F14" i="6" s="1"/>
  <c r="G10" i="6"/>
  <c r="F10" i="6" s="1"/>
  <c r="G6" i="6"/>
  <c r="F6" i="6" s="1"/>
  <c r="G5" i="6"/>
  <c r="F5" i="6" s="1"/>
  <c r="G50" i="6"/>
  <c r="F50" i="6" s="1"/>
  <c r="G67" i="6"/>
  <c r="F67" i="6" s="1"/>
  <c r="G55" i="6"/>
  <c r="F55" i="6" s="1"/>
  <c r="G64" i="6"/>
  <c r="F64" i="6" s="1"/>
  <c r="G59" i="6"/>
  <c r="F59" i="6" s="1"/>
  <c r="G61" i="6"/>
  <c r="F61" i="6" s="1"/>
  <c r="G49" i="6"/>
  <c r="F49" i="6" s="1"/>
  <c r="G41" i="6"/>
  <c r="F41" i="6" s="1"/>
  <c r="G56" i="6"/>
  <c r="F56" i="6" s="1"/>
  <c r="G34" i="6"/>
  <c r="F34" i="6" s="1"/>
  <c r="G47" i="6"/>
  <c r="F47" i="6" s="1"/>
  <c r="G46" i="6"/>
  <c r="F46" i="6" s="1"/>
  <c r="G60" i="6"/>
  <c r="F60" i="6" s="1"/>
  <c r="G39" i="6"/>
  <c r="F39" i="6" s="1"/>
  <c r="G69" i="6"/>
  <c r="F69" i="6" s="1"/>
  <c r="G53" i="6"/>
  <c r="F53" i="6" s="1"/>
  <c r="G58" i="6"/>
  <c r="F58" i="6" s="1"/>
  <c r="G65" i="6"/>
  <c r="F65" i="6" s="1"/>
  <c r="G40" i="6"/>
  <c r="F40" i="6" s="1"/>
  <c r="G33" i="6"/>
  <c r="F33" i="6" s="1"/>
  <c r="G29" i="6"/>
  <c r="F29" i="6" s="1"/>
  <c r="G25" i="6"/>
  <c r="F25" i="6" s="1"/>
  <c r="G21" i="6"/>
  <c r="F21" i="6" s="1"/>
  <c r="G17" i="6"/>
  <c r="F17" i="6" s="1"/>
  <c r="G13" i="6"/>
  <c r="F13" i="6" s="1"/>
  <c r="G9" i="6"/>
  <c r="F9" i="6" s="1"/>
  <c r="G43" i="6"/>
  <c r="F43" i="6" s="1"/>
  <c r="G38" i="6"/>
  <c r="F38" i="6" s="1"/>
  <c r="G45" i="6"/>
  <c r="F45" i="6" s="1"/>
  <c r="G63" i="6"/>
  <c r="F63" i="6" s="1"/>
  <c r="G66" i="6"/>
  <c r="F66" i="6" s="1"/>
  <c r="G31" i="6"/>
  <c r="F31" i="6" s="1"/>
  <c r="G27" i="6"/>
  <c r="F27" i="6" s="1"/>
  <c r="G23" i="6"/>
  <c r="F23" i="6" s="1"/>
  <c r="G19" i="6"/>
  <c r="F19" i="6" s="1"/>
  <c r="G15" i="6"/>
  <c r="F15" i="6" s="1"/>
  <c r="G11" i="6"/>
  <c r="F11" i="6" s="1"/>
  <c r="G7" i="6"/>
  <c r="F7" i="6" s="1"/>
  <c r="G44" i="6"/>
  <c r="F44" i="6" s="1"/>
  <c r="G62" i="6"/>
  <c r="F62" i="6" s="1"/>
  <c r="G42" i="6"/>
  <c r="F42" i="6" s="1"/>
  <c r="G54" i="6"/>
  <c r="F54" i="6" s="1"/>
  <c r="G68" i="6"/>
  <c r="F68" i="6" s="1"/>
  <c r="G70" i="6"/>
  <c r="F70" i="6" s="1"/>
  <c r="G51" i="6"/>
  <c r="F51" i="6" s="1"/>
  <c r="G57" i="6"/>
  <c r="F57" i="6" s="1"/>
  <c r="G36" i="6"/>
  <c r="F36" i="6" s="1"/>
  <c r="G32" i="6"/>
  <c r="F32" i="6" s="1"/>
  <c r="G28" i="6"/>
  <c r="F28" i="6" s="1"/>
  <c r="G24" i="6"/>
  <c r="F24" i="6" s="1"/>
  <c r="G20" i="6"/>
  <c r="F20" i="6" s="1"/>
  <c r="G16" i="6"/>
  <c r="F16" i="6" s="1"/>
  <c r="G12" i="6"/>
  <c r="F12" i="6" s="1"/>
  <c r="G8" i="6"/>
  <c r="F8" i="6" s="1"/>
  <c r="G4" i="6"/>
  <c r="F4" i="6" s="1"/>
  <c r="CQ70" i="2"/>
  <c r="CP70" i="2"/>
  <c r="CO70" i="2"/>
  <c r="BC70" i="2" s="1"/>
  <c r="BE70" i="2"/>
  <c r="BD70" i="2"/>
  <c r="BB70" i="2"/>
  <c r="F70" i="2"/>
  <c r="D70" i="2"/>
  <c r="CQ69" i="2"/>
  <c r="BC69" i="2" s="1"/>
  <c r="BA69" i="2" s="1"/>
  <c r="CP69" i="2"/>
  <c r="CO69" i="2"/>
  <c r="BE69" i="2"/>
  <c r="BD69" i="2"/>
  <c r="BB69" i="2"/>
  <c r="F69" i="2"/>
  <c r="D69" i="2" s="1"/>
  <c r="CQ68" i="2"/>
  <c r="CP68" i="2"/>
  <c r="CO68" i="2"/>
  <c r="BC68" i="2" s="1"/>
  <c r="BE68" i="2"/>
  <c r="BD68" i="2"/>
  <c r="BB68" i="2"/>
  <c r="F68" i="2"/>
  <c r="D68" i="2"/>
  <c r="F67" i="2"/>
  <c r="D67" i="2" s="1"/>
  <c r="CQ66" i="2"/>
  <c r="CP66" i="2"/>
  <c r="CO66" i="2"/>
  <c r="BC66" i="2" s="1"/>
  <c r="BE66" i="2"/>
  <c r="BD66" i="2"/>
  <c r="BB66" i="2"/>
  <c r="F66" i="2"/>
  <c r="D66" i="2"/>
  <c r="CQ65" i="2"/>
  <c r="BC65" i="2" s="1"/>
  <c r="BA65" i="2" s="1"/>
  <c r="CP65" i="2"/>
  <c r="CO65" i="2"/>
  <c r="BE65" i="2"/>
  <c r="BD65" i="2"/>
  <c r="BB65" i="2"/>
  <c r="F65" i="2"/>
  <c r="D65" i="2" s="1"/>
  <c r="CQ64" i="2"/>
  <c r="CP64" i="2"/>
  <c r="CO64" i="2"/>
  <c r="BC64" i="2" s="1"/>
  <c r="BE64" i="2"/>
  <c r="BD64" i="2"/>
  <c r="BB64" i="2"/>
  <c r="F64" i="2"/>
  <c r="D64" i="2"/>
  <c r="CQ63" i="2"/>
  <c r="BC63" i="2" s="1"/>
  <c r="BA63" i="2" s="1"/>
  <c r="CP63" i="2"/>
  <c r="CO63" i="2"/>
  <c r="BE63" i="2"/>
  <c r="BD63" i="2"/>
  <c r="BB63" i="2"/>
  <c r="F63" i="2"/>
  <c r="D63" i="2" s="1"/>
  <c r="CQ62" i="2"/>
  <c r="CP62" i="2"/>
  <c r="CO62" i="2"/>
  <c r="BC62" i="2" s="1"/>
  <c r="BE62" i="2"/>
  <c r="BD62" i="2"/>
  <c r="BB62" i="2"/>
  <c r="F62" i="2"/>
  <c r="D62" i="2"/>
  <c r="CQ61" i="2"/>
  <c r="BC61" i="2" s="1"/>
  <c r="BA61" i="2" s="1"/>
  <c r="CP61" i="2"/>
  <c r="CO61" i="2"/>
  <c r="BE61" i="2"/>
  <c r="BD61" i="2"/>
  <c r="BB61" i="2"/>
  <c r="F61" i="2"/>
  <c r="D61" i="2" s="1"/>
  <c r="CQ60" i="2"/>
  <c r="CP60" i="2"/>
  <c r="CO60" i="2"/>
  <c r="BC60" i="2" s="1"/>
  <c r="BE60" i="2"/>
  <c r="BD60" i="2"/>
  <c r="BB60" i="2"/>
  <c r="BA60" i="2" s="1"/>
  <c r="F60" i="2"/>
  <c r="D60" i="2"/>
  <c r="CQ59" i="2"/>
  <c r="BC59" i="2" s="1"/>
  <c r="BA59" i="2" s="1"/>
  <c r="CP59" i="2"/>
  <c r="CO59" i="2"/>
  <c r="BE59" i="2"/>
  <c r="BD59" i="2"/>
  <c r="BB59" i="2"/>
  <c r="F59" i="2"/>
  <c r="D59" i="2" s="1"/>
  <c r="CQ58" i="2"/>
  <c r="CP58" i="2"/>
  <c r="CO58" i="2"/>
  <c r="BC58" i="2" s="1"/>
  <c r="BE58" i="2"/>
  <c r="BD58" i="2"/>
  <c r="BB58" i="2"/>
  <c r="F58" i="2"/>
  <c r="D58" i="2"/>
  <c r="CQ57" i="2"/>
  <c r="CP57" i="2"/>
  <c r="CO57" i="2"/>
  <c r="BC57" i="2" s="1"/>
  <c r="BA57" i="2" s="1"/>
  <c r="BE57" i="2"/>
  <c r="BD57" i="2"/>
  <c r="BB57" i="2"/>
  <c r="F57" i="2"/>
  <c r="D57" i="2" s="1"/>
  <c r="CQ56" i="2"/>
  <c r="CP56" i="2"/>
  <c r="CO56" i="2"/>
  <c r="BC56" i="2" s="1"/>
  <c r="BE56" i="2"/>
  <c r="BD56" i="2"/>
  <c r="BB56" i="2"/>
  <c r="F56" i="2"/>
  <c r="D56" i="2"/>
  <c r="CQ55" i="2"/>
  <c r="CP55" i="2"/>
  <c r="CO55" i="2"/>
  <c r="BC55" i="2" s="1"/>
  <c r="BA55" i="2" s="1"/>
  <c r="BE55" i="2"/>
  <c r="BD55" i="2"/>
  <c r="BB55" i="2"/>
  <c r="F55" i="2"/>
  <c r="D55" i="2" s="1"/>
  <c r="CQ54" i="2"/>
  <c r="CP54" i="2"/>
  <c r="CO54" i="2"/>
  <c r="BC54" i="2" s="1"/>
  <c r="BE54" i="2"/>
  <c r="BD54" i="2"/>
  <c r="BB54" i="2"/>
  <c r="F54" i="2"/>
  <c r="D54" i="2"/>
  <c r="F53" i="2"/>
  <c r="D53" i="2" s="1"/>
  <c r="CQ52" i="2"/>
  <c r="CP52" i="2"/>
  <c r="CO52" i="2"/>
  <c r="BC52" i="2" s="1"/>
  <c r="BE52" i="2"/>
  <c r="BD52" i="2"/>
  <c r="BB52" i="2"/>
  <c r="F52" i="2"/>
  <c r="D52" i="2"/>
  <c r="CQ51" i="2"/>
  <c r="CP51" i="2"/>
  <c r="CO51" i="2"/>
  <c r="BC51" i="2" s="1"/>
  <c r="BA51" i="2" s="1"/>
  <c r="BE51" i="2"/>
  <c r="BD51" i="2"/>
  <c r="BB51" i="2"/>
  <c r="F51" i="2"/>
  <c r="D51" i="2" s="1"/>
  <c r="CQ50" i="2"/>
  <c r="CP50" i="2"/>
  <c r="CO50" i="2"/>
  <c r="BC50" i="2" s="1"/>
  <c r="BE50" i="2"/>
  <c r="BD50" i="2"/>
  <c r="BB50" i="2"/>
  <c r="F50" i="2"/>
  <c r="D50" i="2" s="1"/>
  <c r="CQ49" i="2"/>
  <c r="CP49" i="2"/>
  <c r="CO49" i="2"/>
  <c r="BC49" i="2" s="1"/>
  <c r="BE49" i="2"/>
  <c r="BD49" i="2"/>
  <c r="BB49" i="2"/>
  <c r="BA49" i="2" s="1"/>
  <c r="F49" i="2"/>
  <c r="D49" i="2" s="1"/>
  <c r="CQ48" i="2"/>
  <c r="CP48" i="2"/>
  <c r="CO48" i="2"/>
  <c r="BC48" i="2" s="1"/>
  <c r="BE48" i="2"/>
  <c r="BD48" i="2"/>
  <c r="BB48" i="2"/>
  <c r="F48" i="2"/>
  <c r="D48" i="2" s="1"/>
  <c r="CQ47" i="2"/>
  <c r="CP47" i="2"/>
  <c r="CO47" i="2"/>
  <c r="BC47" i="2" s="1"/>
  <c r="BE47" i="2"/>
  <c r="BD47" i="2"/>
  <c r="BB47" i="2"/>
  <c r="F47" i="2"/>
  <c r="D47" i="2" s="1"/>
  <c r="CQ46" i="2"/>
  <c r="CP46" i="2"/>
  <c r="CO46" i="2"/>
  <c r="BC46" i="2" s="1"/>
  <c r="BE46" i="2"/>
  <c r="BD46" i="2"/>
  <c r="BB46" i="2"/>
  <c r="F46" i="2"/>
  <c r="D46" i="2" s="1"/>
  <c r="CQ45" i="2"/>
  <c r="CP45" i="2"/>
  <c r="CO45" i="2"/>
  <c r="BC45" i="2" s="1"/>
  <c r="BE45" i="2"/>
  <c r="BD45" i="2"/>
  <c r="BB45" i="2"/>
  <c r="BA45" i="2" s="1"/>
  <c r="F45" i="2"/>
  <c r="D45" i="2" s="1"/>
  <c r="CQ44" i="2"/>
  <c r="CP44" i="2"/>
  <c r="CO44" i="2"/>
  <c r="BC44" i="2" s="1"/>
  <c r="BE44" i="2"/>
  <c r="BD44" i="2"/>
  <c r="BB44" i="2"/>
  <c r="F44" i="2"/>
  <c r="D44" i="2" s="1"/>
  <c r="CQ43" i="2"/>
  <c r="CP43" i="2"/>
  <c r="CO43" i="2"/>
  <c r="BC43" i="2" s="1"/>
  <c r="BA43" i="2" s="1"/>
  <c r="BE43" i="2"/>
  <c r="BD43" i="2"/>
  <c r="BB43" i="2"/>
  <c r="F43" i="2"/>
  <c r="D43" i="2" s="1"/>
  <c r="CQ42" i="2"/>
  <c r="CP42" i="2"/>
  <c r="CO42" i="2"/>
  <c r="BC42" i="2" s="1"/>
  <c r="BE42" i="2"/>
  <c r="BD42" i="2"/>
  <c r="BB42" i="2"/>
  <c r="F42" i="2"/>
  <c r="D42" i="2"/>
  <c r="CQ41" i="2"/>
  <c r="CP41" i="2"/>
  <c r="CO41" i="2"/>
  <c r="BC41" i="2" s="1"/>
  <c r="BA41" i="2" s="1"/>
  <c r="BE41" i="2"/>
  <c r="BD41" i="2"/>
  <c r="BB41" i="2"/>
  <c r="F41" i="2"/>
  <c r="D41" i="2" s="1"/>
  <c r="CQ40" i="2"/>
  <c r="CP40" i="2"/>
  <c r="CO40" i="2"/>
  <c r="BC40" i="2" s="1"/>
  <c r="BE40" i="2"/>
  <c r="BD40" i="2"/>
  <c r="BB40" i="2"/>
  <c r="BA40" i="2" s="1"/>
  <c r="F40" i="2"/>
  <c r="D40" i="2"/>
  <c r="CQ39" i="2"/>
  <c r="CP39" i="2"/>
  <c r="CO39" i="2"/>
  <c r="BC39" i="2" s="1"/>
  <c r="BA39" i="2" s="1"/>
  <c r="BE39" i="2"/>
  <c r="BD39" i="2"/>
  <c r="BB39" i="2"/>
  <c r="F39" i="2"/>
  <c r="D39" i="2" s="1"/>
  <c r="F38" i="2"/>
  <c r="D38" i="2"/>
  <c r="CQ37" i="2"/>
  <c r="CP37" i="2"/>
  <c r="CO37" i="2"/>
  <c r="BC37" i="2" s="1"/>
  <c r="BA37" i="2" s="1"/>
  <c r="BE37" i="2"/>
  <c r="BD37" i="2"/>
  <c r="BB37" i="2"/>
  <c r="F37" i="2"/>
  <c r="D37" i="2" s="1"/>
  <c r="BE36" i="2"/>
  <c r="BD36" i="2"/>
  <c r="BB36" i="2"/>
  <c r="BE35" i="2"/>
  <c r="BD35" i="2"/>
  <c r="BB35" i="2"/>
  <c r="BE34" i="2"/>
  <c r="BD34" i="2"/>
  <c r="BB34" i="2"/>
  <c r="BE33" i="2"/>
  <c r="BD33" i="2"/>
  <c r="BB33" i="2"/>
  <c r="BE32" i="2"/>
  <c r="BD32" i="2"/>
  <c r="BB32" i="2"/>
  <c r="BE31" i="2"/>
  <c r="BD31" i="2"/>
  <c r="BB31" i="2"/>
  <c r="BE30" i="2"/>
  <c r="BD30" i="2"/>
  <c r="BB30" i="2"/>
  <c r="BE29" i="2"/>
  <c r="BD29" i="2"/>
  <c r="BB29" i="2"/>
  <c r="BE28" i="2"/>
  <c r="BD28" i="2"/>
  <c r="BB28" i="2"/>
  <c r="BE27" i="2"/>
  <c r="BD27" i="2"/>
  <c r="BB27" i="2"/>
  <c r="BE26" i="2"/>
  <c r="BD26" i="2"/>
  <c r="BB26" i="2"/>
  <c r="BE25" i="2"/>
  <c r="BD25" i="2"/>
  <c r="BB25" i="2"/>
  <c r="BE24" i="2"/>
  <c r="BD24" i="2"/>
  <c r="BB24" i="2"/>
  <c r="BE23" i="2"/>
  <c r="BD23" i="2"/>
  <c r="BB23" i="2"/>
  <c r="BE22" i="2"/>
  <c r="BD22" i="2"/>
  <c r="BB22" i="2"/>
  <c r="BE21" i="2"/>
  <c r="BD21" i="2"/>
  <c r="BB21" i="2"/>
  <c r="BE20" i="2"/>
  <c r="BD20" i="2"/>
  <c r="BB20" i="2"/>
  <c r="BE19" i="2"/>
  <c r="BD19" i="2"/>
  <c r="BB19" i="2"/>
  <c r="BE18" i="2"/>
  <c r="BD18" i="2"/>
  <c r="BB18" i="2"/>
  <c r="BE17" i="2"/>
  <c r="BD17" i="2"/>
  <c r="BB17" i="2"/>
  <c r="BE16" i="2"/>
  <c r="BD16" i="2"/>
  <c r="BB16" i="2"/>
  <c r="BE15" i="2"/>
  <c r="BD15" i="2"/>
  <c r="BB15" i="2"/>
  <c r="BE14" i="2"/>
  <c r="BD14" i="2"/>
  <c r="BB14" i="2"/>
  <c r="BE13" i="2"/>
  <c r="BD13" i="2"/>
  <c r="BB13" i="2"/>
  <c r="BE12" i="2"/>
  <c r="BD12" i="2"/>
  <c r="BB12" i="2"/>
  <c r="BE11" i="2"/>
  <c r="BD11" i="2"/>
  <c r="BB11" i="2"/>
  <c r="BE10" i="2"/>
  <c r="BD10" i="2"/>
  <c r="BB10" i="2"/>
  <c r="BE9" i="2"/>
  <c r="BD9" i="2"/>
  <c r="BB9" i="2"/>
  <c r="BE8" i="2"/>
  <c r="BD8" i="2"/>
  <c r="BB8" i="2"/>
  <c r="BE7" i="2"/>
  <c r="BD7" i="2"/>
  <c r="BB7" i="2"/>
  <c r="BE6" i="2"/>
  <c r="BD6" i="2"/>
  <c r="BB6" i="2"/>
  <c r="BE5" i="2"/>
  <c r="BD5" i="2"/>
  <c r="BB5" i="2"/>
  <c r="BE4" i="2"/>
  <c r="BD4" i="2"/>
  <c r="BB4" i="2"/>
  <c r="BE3" i="2"/>
  <c r="BD3" i="2"/>
  <c r="BB3" i="2"/>
  <c r="BA47" i="2" l="1"/>
  <c r="BA52" i="2"/>
  <c r="BA42" i="2"/>
  <c r="BA46" i="2"/>
  <c r="BA50" i="2"/>
  <c r="BA54" i="2"/>
  <c r="BA62" i="2"/>
  <c r="BA44" i="2"/>
  <c r="BA48" i="2"/>
  <c r="BA58" i="2"/>
  <c r="BA66" i="2"/>
  <c r="BA70" i="2"/>
  <c r="BA56" i="2"/>
  <c r="BA64" i="2"/>
  <c r="BA68" i="2"/>
</calcChain>
</file>

<file path=xl/sharedStrings.xml><?xml version="1.0" encoding="utf-8"?>
<sst xmlns="http://schemas.openxmlformats.org/spreadsheetml/2006/main" count="1077" uniqueCount="270">
  <si>
    <t>题号</t>
  </si>
  <si>
    <t>小题号</t>
  </si>
  <si>
    <t>答案</t>
  </si>
  <si>
    <t>人数</t>
  </si>
  <si>
    <t>最大值</t>
  </si>
  <si>
    <t>最小值</t>
  </si>
  <si>
    <t>平均分</t>
  </si>
  <si>
    <t>标准差</t>
  </si>
  <si>
    <t>得分率</t>
  </si>
  <si>
    <t>满分率</t>
  </si>
  <si>
    <t>零分率</t>
  </si>
  <si>
    <t>难度</t>
  </si>
  <si>
    <t>区分度</t>
  </si>
  <si>
    <t>选A率%</t>
  </si>
  <si>
    <t>选B率%</t>
  </si>
  <si>
    <t>选C率%</t>
  </si>
  <si>
    <t>选D率%</t>
  </si>
  <si>
    <t>选留空率%</t>
  </si>
  <si>
    <t>T5</t>
  </si>
  <si>
    <t>B</t>
  </si>
  <si>
    <t>T2</t>
  </si>
  <si>
    <t>C</t>
  </si>
  <si>
    <t>T11</t>
  </si>
  <si>
    <t>D</t>
  </si>
  <si>
    <t>T7</t>
  </si>
  <si>
    <t>T3</t>
  </si>
  <si>
    <t>T8</t>
  </si>
  <si>
    <t>T10</t>
  </si>
  <si>
    <t>T6</t>
  </si>
  <si>
    <t>A</t>
  </si>
  <si>
    <t>T1</t>
  </si>
  <si>
    <t>T4</t>
  </si>
  <si>
    <t>T9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</si>
  <si>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</si>
  <si>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</si>
  <si>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</si>
  <si>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</si>
  <si>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</si>
  <si>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</si>
  <si>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</si>
  <si>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</si>
  <si>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</si>
  <si>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</si>
  <si>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</si>
  <si>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</si>
  <si>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</si>
  <si>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</si>
  <si>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</si>
  <si>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</si>
  <si>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</si>
  <si>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</si>
  <si>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</si>
  <si>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</si>
  <si>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</si>
  <si>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</si>
  <si>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</si>
  <si>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</si>
  <si>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2016届文综测试0506太原（二）</t>
  </si>
  <si>
    <t>2016.4.1测试</t>
  </si>
  <si>
    <t>2016.4.8测试</t>
  </si>
  <si>
    <t>考号</t>
  </si>
  <si>
    <t>姓名</t>
  </si>
  <si>
    <t>班级</t>
  </si>
  <si>
    <t>文综</t>
  </si>
  <si>
    <t>1卷</t>
  </si>
  <si>
    <t>二卷</t>
  </si>
  <si>
    <t>T36-1</t>
  </si>
  <si>
    <t>T36-2</t>
  </si>
  <si>
    <t>T36-3</t>
  </si>
  <si>
    <t>T37-1</t>
  </si>
  <si>
    <t>T37-2</t>
  </si>
  <si>
    <t>T37-3</t>
  </si>
  <si>
    <t>T42</t>
  </si>
  <si>
    <t>T43</t>
  </si>
  <si>
    <t>T44</t>
  </si>
  <si>
    <t>地总</t>
  </si>
  <si>
    <t>地理</t>
  </si>
  <si>
    <t>地理2</t>
  </si>
  <si>
    <t>政治</t>
  </si>
  <si>
    <t>历史</t>
  </si>
  <si>
    <t>T36</t>
  </si>
  <si>
    <t>T37</t>
  </si>
  <si>
    <t>T选</t>
  </si>
  <si>
    <t>102131004</t>
  </si>
  <si>
    <t>曹金霖</t>
  </si>
  <si>
    <t>10</t>
  </si>
  <si>
    <t>102131007</t>
  </si>
  <si>
    <t>曾滢</t>
  </si>
  <si>
    <t>102131009</t>
  </si>
  <si>
    <t>陈飞宇</t>
  </si>
  <si>
    <t>102132021</t>
  </si>
  <si>
    <t>陈伟锋</t>
  </si>
  <si>
    <t>102131032</t>
  </si>
  <si>
    <t>但晓璇</t>
  </si>
  <si>
    <t>102131035</t>
  </si>
  <si>
    <t>丁邵桐</t>
  </si>
  <si>
    <t>102131044</t>
  </si>
  <si>
    <t>龚晓燕</t>
  </si>
  <si>
    <t>102131059</t>
  </si>
  <si>
    <t>何熠楠</t>
  </si>
  <si>
    <t>102131068</t>
  </si>
  <si>
    <t>黄妙欣</t>
  </si>
  <si>
    <t>102131103</t>
  </si>
  <si>
    <t>廖文静</t>
  </si>
  <si>
    <t>102131105</t>
  </si>
  <si>
    <t>林佳漫</t>
  </si>
  <si>
    <t>102131109</t>
  </si>
  <si>
    <t>林潇然</t>
  </si>
  <si>
    <t>102131104</t>
  </si>
  <si>
    <t>林章</t>
  </si>
  <si>
    <t>102131129</t>
  </si>
  <si>
    <t>刘铸</t>
  </si>
  <si>
    <t>102131135</t>
  </si>
  <si>
    <t>罗可欣</t>
  </si>
  <si>
    <t>102131141</t>
  </si>
  <si>
    <t>吕培雯</t>
  </si>
  <si>
    <t>102131144</t>
  </si>
  <si>
    <t>麦亦来</t>
  </si>
  <si>
    <t>102131147</t>
  </si>
  <si>
    <t>穆如葭</t>
  </si>
  <si>
    <t>102131149</t>
  </si>
  <si>
    <t>欧阳婧祎</t>
  </si>
  <si>
    <t>102131160</t>
  </si>
  <si>
    <t>尚诗晴</t>
  </si>
  <si>
    <t>102131169</t>
  </si>
  <si>
    <t>孙亦琳</t>
  </si>
  <si>
    <t>102131182</t>
  </si>
  <si>
    <t>王思宁</t>
  </si>
  <si>
    <t>102132188</t>
  </si>
  <si>
    <t>魏狄轩</t>
  </si>
  <si>
    <t>102132204</t>
  </si>
  <si>
    <t>吴永彬</t>
  </si>
  <si>
    <t>102132205</t>
  </si>
  <si>
    <t>吴展鹏</t>
  </si>
  <si>
    <t>102131198</t>
  </si>
  <si>
    <t>肖子倩</t>
  </si>
  <si>
    <t>102131217</t>
  </si>
  <si>
    <t>宣以琳</t>
  </si>
  <si>
    <t>102131218</t>
  </si>
  <si>
    <t>严恩恩</t>
  </si>
  <si>
    <t>102131222</t>
  </si>
  <si>
    <t>杨心怡</t>
  </si>
  <si>
    <t>102131234</t>
  </si>
  <si>
    <t>张诗佳</t>
  </si>
  <si>
    <t>102132255</t>
  </si>
  <si>
    <t>赵锴瀚</t>
  </si>
  <si>
    <t>102131240</t>
  </si>
  <si>
    <t>赵正弘</t>
  </si>
  <si>
    <t>102131243</t>
  </si>
  <si>
    <t>郑萱</t>
  </si>
  <si>
    <t>102131245</t>
  </si>
  <si>
    <t>郑子薇</t>
  </si>
  <si>
    <t>112131113</t>
  </si>
  <si>
    <t>林悦</t>
  </si>
  <si>
    <t>11</t>
  </si>
  <si>
    <t>李寅君</t>
  </si>
  <si>
    <t>112131023</t>
  </si>
  <si>
    <t>陈雅兰</t>
  </si>
  <si>
    <t>112131120</t>
  </si>
  <si>
    <t>刘晓莹</t>
  </si>
  <si>
    <t>112131162</t>
  </si>
  <si>
    <t>沈芳竹</t>
  </si>
  <si>
    <t>112132082</t>
  </si>
  <si>
    <t>金正晰</t>
  </si>
  <si>
    <t>112131126</t>
  </si>
  <si>
    <t>刘忆南</t>
  </si>
  <si>
    <t>112131048</t>
  </si>
  <si>
    <t>郭秀清</t>
  </si>
  <si>
    <t>112132006</t>
  </si>
  <si>
    <t>曹越</t>
  </si>
  <si>
    <t>112131066</t>
  </si>
  <si>
    <t>胡一凡</t>
  </si>
  <si>
    <t>112131161</t>
  </si>
  <si>
    <t>邵乐蓉</t>
  </si>
  <si>
    <t>112131260</t>
  </si>
  <si>
    <t>庄嘉童</t>
  </si>
  <si>
    <t>邓佳乐</t>
  </si>
  <si>
    <t>112132056</t>
  </si>
  <si>
    <t>胡泰霖</t>
  </si>
  <si>
    <t>112131037</t>
  </si>
  <si>
    <t>范斯然</t>
  </si>
  <si>
    <t>112131061</t>
  </si>
  <si>
    <t>何雨轩</t>
  </si>
  <si>
    <t>112131062</t>
  </si>
  <si>
    <t>洪铠盈</t>
  </si>
  <si>
    <t>112131102</t>
  </si>
  <si>
    <t>廖璧如</t>
  </si>
  <si>
    <t>112131132</t>
  </si>
  <si>
    <t>卢玥</t>
  </si>
  <si>
    <t>112131064</t>
  </si>
  <si>
    <t>胡宏婷</t>
  </si>
  <si>
    <t>112131069</t>
  </si>
  <si>
    <t>黄晓颖</t>
  </si>
  <si>
    <t>112132203</t>
  </si>
  <si>
    <t>吴文强</t>
  </si>
  <si>
    <t>112132057</t>
  </si>
  <si>
    <t>胡暄</t>
  </si>
  <si>
    <t>.</t>
  </si>
  <si>
    <t>112132092</t>
  </si>
  <si>
    <t>李国泰</t>
  </si>
  <si>
    <t>112131139</t>
  </si>
  <si>
    <t>罗印庭</t>
  </si>
  <si>
    <t>112131016</t>
  </si>
  <si>
    <t>陈千汇</t>
  </si>
  <si>
    <t>112132022</t>
  </si>
  <si>
    <t>陈小伦</t>
  </si>
  <si>
    <t>112132132</t>
  </si>
  <si>
    <t>刘宇涵</t>
  </si>
  <si>
    <t>112132215</t>
  </si>
  <si>
    <t>谢灏然</t>
  </si>
  <si>
    <t>112131232</t>
  </si>
  <si>
    <t>詹丽莎</t>
  </si>
  <si>
    <t>112131093</t>
  </si>
  <si>
    <t>李欣桐</t>
  </si>
  <si>
    <t>112131098</t>
  </si>
  <si>
    <t>李岳</t>
  </si>
  <si>
    <t>112131108</t>
  </si>
  <si>
    <t>林桐</t>
  </si>
  <si>
    <t>刘欣然</t>
  </si>
  <si>
    <t>区位因素表述，条理性；
区域地理条件与生长习性相结合</t>
  </si>
  <si>
    <t>审题；
时间-不利气象条件</t>
  </si>
  <si>
    <t>递进：
针对-措施</t>
  </si>
  <si>
    <t>112131122</t>
  </si>
  <si>
    <t>112131097</t>
  </si>
  <si>
    <t>112131033</t>
  </si>
  <si>
    <t>多选35</t>
  </si>
  <si>
    <t>多选34</t>
  </si>
  <si>
    <t>多选33</t>
  </si>
  <si>
    <t>多选32</t>
  </si>
  <si>
    <t>多选31</t>
  </si>
  <si>
    <t>多选30</t>
  </si>
  <si>
    <t>多选29</t>
  </si>
  <si>
    <t>多选28</t>
  </si>
  <si>
    <t>多选27</t>
  </si>
  <si>
    <t>多选26</t>
  </si>
  <si>
    <t>多选25</t>
  </si>
  <si>
    <t>多选24</t>
  </si>
  <si>
    <t>多选23</t>
  </si>
  <si>
    <t>多选22</t>
  </si>
  <si>
    <t>多选21</t>
  </si>
  <si>
    <t>多选20</t>
  </si>
  <si>
    <t>多选19</t>
  </si>
  <si>
    <t>多选18</t>
  </si>
  <si>
    <t>多选17</t>
  </si>
  <si>
    <t>多选16</t>
  </si>
  <si>
    <t>多选15</t>
  </si>
  <si>
    <t>多选14</t>
  </si>
  <si>
    <t>多选13</t>
  </si>
  <si>
    <t>多选12</t>
  </si>
  <si>
    <t>多选11</t>
  </si>
  <si>
    <t>多选10</t>
  </si>
  <si>
    <t>多选9</t>
  </si>
  <si>
    <t>多选8</t>
  </si>
  <si>
    <t>多选7</t>
  </si>
  <si>
    <t>多选6</t>
  </si>
  <si>
    <t>多选5</t>
  </si>
  <si>
    <t>多选4</t>
  </si>
  <si>
    <t>多选3</t>
  </si>
  <si>
    <t>多选2</t>
  </si>
  <si>
    <t>多选1</t>
  </si>
  <si>
    <t>1卷分数</t>
  </si>
  <si>
    <t>学科分数</t>
  </si>
  <si>
    <t>地理1</t>
    <phoneticPr fontId="7" type="noConversion"/>
  </si>
  <si>
    <t>政治1</t>
    <phoneticPr fontId="7" type="noConversion"/>
  </si>
  <si>
    <t>历史1</t>
    <phoneticPr fontId="7" type="noConversion"/>
  </si>
  <si>
    <t>地理2卷</t>
    <phoneticPr fontId="7" type="noConversion"/>
  </si>
  <si>
    <t>地理总</t>
    <phoneticPr fontId="7" type="noConversion"/>
  </si>
  <si>
    <t>选BD率%</t>
  </si>
  <si>
    <t>选BC率%</t>
  </si>
  <si>
    <t>选AC率%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</si>
</sst>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u/>
      <sz val="11"/>
      <color indexed="25"/>
      <name val="宋体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6" fillId="0" borderId="0" xfId="1" applyFill="1">
      <alignment vertical="center"/>
    </xf>
    <xf numFmtId="0" fontId="6" fillId="0" borderId="1" xfId="1" applyBorder="1">
      <alignment vertical="center"/>
    </xf>
    <xf numFmtId="17" fontId="6" fillId="0" borderId="0" xfId="1" applyNumberFormat="1" applyFill="1">
      <alignment vertical="center"/>
    </xf>
    <xf numFmtId="0" fontId="6" fillId="0" borderId="1" xfId="1" applyFill="1" applyBorder="1">
      <alignment vertical="center"/>
    </xf>
    <xf numFmtId="0" fontId="6" fillId="0" borderId="0" xfId="1" applyFill="1" applyAlignment="1">
      <alignment vertical="center" wrapText="1"/>
    </xf>
    <xf numFmtId="17" fontId="6" fillId="0" borderId="0" xfId="1" applyNumberFormat="1">
      <alignment vertical="center"/>
    </xf>
    <xf numFmtId="0" fontId="2" fillId="2" borderId="0" xfId="1" applyFont="1" applyFill="1">
      <alignment vertical="center"/>
    </xf>
    <xf numFmtId="0" fontId="6" fillId="3" borderId="0" xfId="1" applyFill="1">
      <alignment vertical="center"/>
    </xf>
    <xf numFmtId="0" fontId="3" fillId="0" borderId="0" xfId="1" applyFont="1">
      <alignment vertical="center"/>
    </xf>
    <xf numFmtId="0" fontId="6" fillId="0" borderId="0" xfId="1" applyAlignment="1">
      <alignment vertical="center"/>
    </xf>
    <xf numFmtId="0" fontId="6" fillId="4" borderId="1" xfId="1" applyFill="1" applyBorder="1">
      <alignment vertical="center"/>
    </xf>
    <xf numFmtId="0" fontId="6" fillId="5" borderId="1" xfId="1" applyFill="1" applyBorder="1">
      <alignment vertical="center"/>
    </xf>
    <xf numFmtId="0" fontId="6" fillId="3" borderId="1" xfId="1" applyFill="1" applyBorder="1">
      <alignment vertical="center"/>
    </xf>
    <xf numFmtId="0" fontId="6" fillId="2" borderId="1" xfId="1" applyFill="1" applyBorder="1">
      <alignment vertical="center"/>
    </xf>
    <xf numFmtId="0" fontId="6" fillId="0" borderId="0" xfId="1" applyAlignment="1">
      <alignment vertical="center" wrapText="1"/>
    </xf>
    <xf numFmtId="0" fontId="6" fillId="0" borderId="0" xfId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0" borderId="0" xfId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7" fontId="6" fillId="0" borderId="0" xfId="1" applyNumberFormat="1" applyAlignment="1">
      <alignment horizontal="center" vertical="center"/>
    </xf>
    <xf numFmtId="0" fontId="6" fillId="2" borderId="0" xfId="1" applyFill="1" applyAlignment="1">
      <alignment horizontal="center" vertical="center"/>
    </xf>
    <xf numFmtId="0" fontId="6" fillId="3" borderId="0" xfId="1" applyFill="1" applyAlignment="1">
      <alignment horizontal="center" vertical="center"/>
    </xf>
    <xf numFmtId="0" fontId="6" fillId="6" borderId="0" xfId="1" applyFill="1" applyAlignment="1">
      <alignment horizontal="center" vertical="center"/>
    </xf>
    <xf numFmtId="0" fontId="6" fillId="6" borderId="0" xfId="1" applyFill="1">
      <alignment vertical="center"/>
    </xf>
    <xf numFmtId="0" fontId="0" fillId="7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6" fillId="0" borderId="0" xfId="1" applyBorder="1">
      <alignment vertical="center"/>
    </xf>
    <xf numFmtId="0" fontId="6" fillId="0" borderId="1" xfId="1" applyBorder="1" applyAlignment="1">
      <alignment horizontal="center" vertical="center"/>
    </xf>
    <xf numFmtId="0" fontId="6" fillId="0" borderId="0" xfId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1" fillId="0" borderId="0" xfId="3">
      <alignment vertical="center"/>
    </xf>
    <xf numFmtId="0" fontId="8" fillId="0" borderId="0" xfId="3" applyFont="1">
      <alignment vertical="center"/>
    </xf>
    <xf numFmtId="17" fontId="9" fillId="0" borderId="0" xfId="1" applyNumberFormat="1" applyFont="1" applyAlignment="1">
      <alignment horizontal="center" vertical="center"/>
    </xf>
    <xf numFmtId="0" fontId="1" fillId="8" borderId="0" xfId="3" applyFill="1">
      <alignment vertical="center"/>
    </xf>
  </cellXfs>
  <cellStyles count="4">
    <cellStyle name="常规" xfId="0" builtinId="0"/>
    <cellStyle name="常规 2" xfId="3"/>
    <cellStyle name="访问过的超链接" xfId="2"/>
    <cellStyle name="普通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B70"/>
  <sheetViews>
    <sheetView tabSelected="1" workbookViewId="0">
      <selection activeCell="I49" sqref="I49"/>
    </sheetView>
  </sheetViews>
  <sheetFormatPr defaultRowHeight="13.5"/>
  <cols>
    <col min="1" max="6" width="9" style="32"/>
    <col min="7" max="7" width="9" style="35"/>
    <col min="8" max="11" width="9" style="32"/>
    <col min="12" max="12" width="9" style="33"/>
    <col min="13" max="16" width="9" style="32"/>
    <col min="17" max="17" width="9" style="35"/>
    <col min="18" max="16384" width="9" style="32"/>
  </cols>
  <sheetData>
    <row r="1" spans="1:54">
      <c r="D1" s="32" t="s">
        <v>57</v>
      </c>
    </row>
    <row r="2" spans="1:54">
      <c r="A2" s="32" t="s">
        <v>60</v>
      </c>
      <c r="B2" s="32" t="s">
        <v>61</v>
      </c>
      <c r="C2" s="32" t="s">
        <v>62</v>
      </c>
      <c r="D2" s="32" t="s">
        <v>261</v>
      </c>
      <c r="E2" s="32" t="s">
        <v>260</v>
      </c>
      <c r="F2" s="32" t="s">
        <v>266</v>
      </c>
      <c r="G2" s="35" t="s">
        <v>265</v>
      </c>
      <c r="H2" s="20" t="s">
        <v>66</v>
      </c>
      <c r="I2" s="20" t="s">
        <v>67</v>
      </c>
      <c r="J2" s="20" t="s">
        <v>68</v>
      </c>
      <c r="K2" s="20" t="s">
        <v>69</v>
      </c>
      <c r="L2" s="34" t="s">
        <v>70</v>
      </c>
      <c r="M2" s="20" t="s">
        <v>71</v>
      </c>
      <c r="N2" s="20" t="s">
        <v>72</v>
      </c>
      <c r="O2" s="20" t="s">
        <v>73</v>
      </c>
      <c r="P2" s="20" t="s">
        <v>74</v>
      </c>
      <c r="Q2" s="35" t="s">
        <v>262</v>
      </c>
      <c r="R2" s="32" t="s">
        <v>263</v>
      </c>
      <c r="S2" s="32" t="s">
        <v>264</v>
      </c>
      <c r="T2" s="32" t="s">
        <v>259</v>
      </c>
      <c r="U2" s="32" t="s">
        <v>258</v>
      </c>
      <c r="V2" s="32" t="s">
        <v>257</v>
      </c>
      <c r="W2" s="32" t="s">
        <v>256</v>
      </c>
      <c r="X2" s="32" t="s">
        <v>255</v>
      </c>
      <c r="Y2" s="32" t="s">
        <v>254</v>
      </c>
      <c r="Z2" s="32" t="s">
        <v>253</v>
      </c>
      <c r="AA2" s="32" t="s">
        <v>252</v>
      </c>
      <c r="AB2" s="32" t="s">
        <v>251</v>
      </c>
      <c r="AC2" s="32" t="s">
        <v>250</v>
      </c>
      <c r="AD2" s="32" t="s">
        <v>249</v>
      </c>
      <c r="AE2" s="32" t="s">
        <v>248</v>
      </c>
      <c r="AF2" s="32" t="s">
        <v>247</v>
      </c>
      <c r="AG2" s="32" t="s">
        <v>246</v>
      </c>
      <c r="AH2" s="32" t="s">
        <v>245</v>
      </c>
      <c r="AI2" s="32" t="s">
        <v>244</v>
      </c>
      <c r="AJ2" s="32" t="s">
        <v>243</v>
      </c>
      <c r="AK2" s="32" t="s">
        <v>242</v>
      </c>
      <c r="AL2" s="32" t="s">
        <v>241</v>
      </c>
      <c r="AM2" s="32" t="s">
        <v>240</v>
      </c>
      <c r="AN2" s="32" t="s">
        <v>239</v>
      </c>
      <c r="AO2" s="32" t="s">
        <v>238</v>
      </c>
      <c r="AP2" s="32" t="s">
        <v>237</v>
      </c>
      <c r="AQ2" s="32" t="s">
        <v>236</v>
      </c>
      <c r="AR2" s="32" t="s">
        <v>235</v>
      </c>
      <c r="AS2" s="32" t="s">
        <v>234</v>
      </c>
      <c r="AT2" s="32" t="s">
        <v>233</v>
      </c>
      <c r="AU2" s="32" t="s">
        <v>232</v>
      </c>
      <c r="AV2" s="32" t="s">
        <v>231</v>
      </c>
      <c r="AW2" s="32" t="s">
        <v>230</v>
      </c>
      <c r="AX2" s="32" t="s">
        <v>229</v>
      </c>
      <c r="AY2" s="32" t="s">
        <v>228</v>
      </c>
      <c r="AZ2" s="32" t="s">
        <v>227</v>
      </c>
      <c r="BA2" s="32" t="s">
        <v>226</v>
      </c>
      <c r="BB2" s="32" t="s">
        <v>225</v>
      </c>
    </row>
    <row r="3" spans="1:54" hidden="1">
      <c r="A3" s="32" t="s">
        <v>83</v>
      </c>
      <c r="B3" s="32" t="s">
        <v>84</v>
      </c>
      <c r="C3" s="32" t="s">
        <v>85</v>
      </c>
      <c r="D3" s="32">
        <v>104</v>
      </c>
      <c r="E3" s="32">
        <v>104</v>
      </c>
      <c r="F3" s="32">
        <f>SUM(G3,Q3)</f>
        <v>32</v>
      </c>
      <c r="G3" s="35">
        <f>SUM(H3:P3)</f>
        <v>0</v>
      </c>
      <c r="H3" s="32">
        <f>IF(ISERROR(VLOOKUP(A3,'5.6文综地理二卷分'!$A$1:$V$100,7,FALSE)),"",(VLOOKUP(A3,'5.6文综地理二卷分'!$A$1:$V$100,7,FALSE)))</f>
        <v>0</v>
      </c>
      <c r="I3" s="32">
        <f>IF(ISERROR(VLOOKUP(A3,'5.6文综地理二卷分'!$A$1:$V$100,8,FALSE)),"",(VLOOKUP(A3,'5.6文综地理二卷分'!$A$1:$V$100,8,FALSE)))</f>
        <v>0</v>
      </c>
      <c r="J3" s="32">
        <f>IF(ISERROR(VLOOKUP(A3,'5.6文综地理二卷分'!$A$1:$V$100,9,FALSE)),"",(VLOOKUP(A3,'5.6文综地理二卷分'!$A$1:$V$100,9,FALSE)))</f>
        <v>0</v>
      </c>
      <c r="K3" s="32">
        <f>IF(ISERROR(VLOOKUP(A3,'5.6文综地理二卷分'!$A$1:$V$100,10,FALSE)),"",(VLOOKUP(A3,'5.6文综地理二卷分'!$A$1:$V$100,10,FALSE)))</f>
        <v>0</v>
      </c>
      <c r="L3" s="33">
        <f>IF(ISERROR(VLOOKUP(A3,'5.6文综地理二卷分'!$A$1:$V$100,11,FALSE)),"",(VLOOKUP(A3,'5.6文综地理二卷分'!$A$1:$V$100,11,FALSE)))</f>
        <v>0</v>
      </c>
      <c r="M3" s="32">
        <f>IF(ISERROR(VLOOKUP(A3,'5.6文综地理二卷分'!$A$1:$V$100,12,FALSE)),"",(VLOOKUP(A3,'5.6文综地理二卷分'!$A$1:$V$100,12,FALSE)))</f>
        <v>0</v>
      </c>
      <c r="N3" s="32">
        <f>IF(ISERROR(VLOOKUP(A3,'5.6文综地理二卷分'!$A$1:$V$100,13,FALSE)),"",(VLOOKUP(A3,'5.6文综地理二卷分'!$A$1:$V$100,13,FALSE)))</f>
        <v>0</v>
      </c>
      <c r="O3" s="32">
        <f>IF(ISERROR(VLOOKUP(A3,'5.6文综地理二卷分'!$A$1:$V$100,14,FALSE)),"",(VLOOKUP(A3,'5.6文综地理二卷分'!$A$1:$V$100,14,FALSE)))</f>
        <v>0</v>
      </c>
      <c r="P3" s="32">
        <f>IF(ISERROR(VLOOKUP(A3,'5.6文综地理二卷分'!$A$1:$V$100,15,FALSE)),"",(VLOOKUP(A3,'5.6文综地理二卷分'!$A$1:$V$100,15,FALSE)))</f>
        <v>0</v>
      </c>
      <c r="Q3" s="35">
        <f>SUM(T3:AD3)</f>
        <v>32</v>
      </c>
      <c r="R3" s="32">
        <f>SUM(AE3:AP3)</f>
        <v>44</v>
      </c>
      <c r="S3" s="32">
        <f>SUM(AQ3:BB3)</f>
        <v>28</v>
      </c>
      <c r="T3" s="32">
        <v>4</v>
      </c>
      <c r="U3" s="32">
        <v>4</v>
      </c>
      <c r="V3" s="32">
        <v>4</v>
      </c>
      <c r="W3" s="32">
        <v>4</v>
      </c>
      <c r="X3" s="32">
        <v>4</v>
      </c>
      <c r="Y3" s="32">
        <v>4</v>
      </c>
      <c r="Z3" s="32">
        <v>0</v>
      </c>
      <c r="AA3" s="32">
        <v>4</v>
      </c>
      <c r="AB3" s="32">
        <v>0</v>
      </c>
      <c r="AC3" s="32">
        <v>0</v>
      </c>
      <c r="AD3" s="32">
        <v>4</v>
      </c>
      <c r="AE3" s="32">
        <v>4</v>
      </c>
      <c r="AF3" s="32">
        <v>4</v>
      </c>
      <c r="AG3" s="32">
        <v>0</v>
      </c>
      <c r="AH3" s="32">
        <v>4</v>
      </c>
      <c r="AI3" s="32">
        <v>4</v>
      </c>
      <c r="AJ3" s="32">
        <v>4</v>
      </c>
      <c r="AK3" s="32">
        <v>4</v>
      </c>
      <c r="AL3" s="32">
        <v>4</v>
      </c>
      <c r="AM3" s="32">
        <v>4</v>
      </c>
      <c r="AN3" s="32">
        <v>4</v>
      </c>
      <c r="AO3" s="32">
        <v>4</v>
      </c>
      <c r="AP3" s="32">
        <v>4</v>
      </c>
      <c r="AQ3" s="32">
        <v>0</v>
      </c>
      <c r="AR3" s="32">
        <v>4</v>
      </c>
      <c r="AS3" s="32">
        <v>4</v>
      </c>
      <c r="AT3" s="32">
        <v>4</v>
      </c>
      <c r="AU3" s="32">
        <v>4</v>
      </c>
      <c r="AV3" s="32">
        <v>0</v>
      </c>
      <c r="AW3" s="32">
        <v>4</v>
      </c>
      <c r="AX3" s="32">
        <v>4</v>
      </c>
      <c r="AY3" s="32">
        <v>4</v>
      </c>
      <c r="AZ3" s="32">
        <v>0</v>
      </c>
      <c r="BA3" s="32">
        <v>0</v>
      </c>
      <c r="BB3" s="32">
        <v>0</v>
      </c>
    </row>
    <row r="4" spans="1:54" hidden="1">
      <c r="A4" s="32" t="s">
        <v>86</v>
      </c>
      <c r="B4" s="32" t="s">
        <v>87</v>
      </c>
      <c r="C4" s="32" t="s">
        <v>85</v>
      </c>
      <c r="D4" s="32">
        <v>88</v>
      </c>
      <c r="E4" s="32">
        <v>88</v>
      </c>
      <c r="F4" s="32">
        <f t="shared" ref="F4:F67" si="0">SUM(G4,Q4)</f>
        <v>32</v>
      </c>
      <c r="G4" s="35">
        <f t="shared" ref="G4:G67" si="1">SUM(H4:P4)</f>
        <v>0</v>
      </c>
      <c r="H4" s="32">
        <f>IF(ISERROR(VLOOKUP(A4,'5.6文综地理二卷分'!$A$1:$V$100,7,FALSE)),"",(VLOOKUP(A4,'5.6文综地理二卷分'!$A$1:$V$100,7,FALSE)))</f>
        <v>0</v>
      </c>
      <c r="I4" s="32">
        <f>IF(ISERROR(VLOOKUP(A4,'5.6文综地理二卷分'!$A$1:$V$100,8,FALSE)),"",(VLOOKUP(A4,'5.6文综地理二卷分'!$A$1:$V$100,8,FALSE)))</f>
        <v>0</v>
      </c>
      <c r="J4" s="32">
        <f>IF(ISERROR(VLOOKUP(A4,'5.6文综地理二卷分'!$A$1:$V$100,9,FALSE)),"",(VLOOKUP(A4,'5.6文综地理二卷分'!$A$1:$V$100,9,FALSE)))</f>
        <v>0</v>
      </c>
      <c r="K4" s="32">
        <f>IF(ISERROR(VLOOKUP(A4,'5.6文综地理二卷分'!$A$1:$V$100,10,FALSE)),"",(VLOOKUP(A4,'5.6文综地理二卷分'!$A$1:$V$100,10,FALSE)))</f>
        <v>0</v>
      </c>
      <c r="L4" s="33">
        <f>IF(ISERROR(VLOOKUP(A4,'5.6文综地理二卷分'!$A$1:$V$100,11,FALSE)),"",(VLOOKUP(A4,'5.6文综地理二卷分'!$A$1:$V$100,11,FALSE)))</f>
        <v>0</v>
      </c>
      <c r="M4" s="32">
        <f>IF(ISERROR(VLOOKUP(A4,'5.6文综地理二卷分'!$A$1:$V$100,12,FALSE)),"",(VLOOKUP(A4,'5.6文综地理二卷分'!$A$1:$V$100,12,FALSE)))</f>
        <v>0</v>
      </c>
      <c r="N4" s="32">
        <f>IF(ISERROR(VLOOKUP(A4,'5.6文综地理二卷分'!$A$1:$V$100,13,FALSE)),"",(VLOOKUP(A4,'5.6文综地理二卷分'!$A$1:$V$100,13,FALSE)))</f>
        <v>0</v>
      </c>
      <c r="O4" s="32">
        <f>IF(ISERROR(VLOOKUP(A4,'5.6文综地理二卷分'!$A$1:$V$100,14,FALSE)),"",(VLOOKUP(A4,'5.6文综地理二卷分'!$A$1:$V$100,14,FALSE)))</f>
        <v>0</v>
      </c>
      <c r="P4" s="32">
        <f>IF(ISERROR(VLOOKUP(A4,'5.6文综地理二卷分'!$A$1:$V$100,15,FALSE)),"",(VLOOKUP(A4,'5.6文综地理二卷分'!$A$1:$V$100,15,FALSE)))</f>
        <v>0</v>
      </c>
      <c r="Q4" s="35">
        <f t="shared" ref="Q4:Q67" si="2">SUM(T4:AD4)</f>
        <v>32</v>
      </c>
      <c r="R4" s="32">
        <f t="shared" ref="R4:R67" si="3">SUM(AE4:AP4)</f>
        <v>24</v>
      </c>
      <c r="S4" s="32">
        <f t="shared" ref="S4:S67" si="4">SUM(AQ4:BB4)</f>
        <v>32</v>
      </c>
      <c r="T4" s="32">
        <v>4</v>
      </c>
      <c r="U4" s="32">
        <v>4</v>
      </c>
      <c r="V4" s="32">
        <v>4</v>
      </c>
      <c r="W4" s="32">
        <v>4</v>
      </c>
      <c r="X4" s="32">
        <v>4</v>
      </c>
      <c r="Y4" s="32">
        <v>0</v>
      </c>
      <c r="Z4" s="32">
        <v>4</v>
      </c>
      <c r="AA4" s="32">
        <v>4</v>
      </c>
      <c r="AB4" s="32">
        <v>0</v>
      </c>
      <c r="AC4" s="32">
        <v>0</v>
      </c>
      <c r="AD4" s="32">
        <v>4</v>
      </c>
      <c r="AE4" s="32">
        <v>0</v>
      </c>
      <c r="AF4" s="32">
        <v>0</v>
      </c>
      <c r="AG4" s="32">
        <v>4</v>
      </c>
      <c r="AH4" s="32">
        <v>4</v>
      </c>
      <c r="AI4" s="32">
        <v>0</v>
      </c>
      <c r="AJ4" s="32">
        <v>0</v>
      </c>
      <c r="AK4" s="32">
        <v>4</v>
      </c>
      <c r="AL4" s="32">
        <v>0</v>
      </c>
      <c r="AM4" s="32">
        <v>4</v>
      </c>
      <c r="AN4" s="32">
        <v>4</v>
      </c>
      <c r="AO4" s="32">
        <v>0</v>
      </c>
      <c r="AP4" s="32">
        <v>4</v>
      </c>
      <c r="AQ4" s="32">
        <v>4</v>
      </c>
      <c r="AR4" s="32">
        <v>4</v>
      </c>
      <c r="AS4" s="32">
        <v>0</v>
      </c>
      <c r="AT4" s="32">
        <v>4</v>
      </c>
      <c r="AU4" s="32">
        <v>0</v>
      </c>
      <c r="AV4" s="32">
        <v>4</v>
      </c>
      <c r="AW4" s="32">
        <v>4</v>
      </c>
      <c r="AX4" s="32">
        <v>4</v>
      </c>
      <c r="AY4" s="32">
        <v>0</v>
      </c>
      <c r="AZ4" s="32">
        <v>0</v>
      </c>
      <c r="BA4" s="32">
        <v>4</v>
      </c>
      <c r="BB4" s="32">
        <v>4</v>
      </c>
    </row>
    <row r="5" spans="1:54" hidden="1">
      <c r="A5" s="32" t="s">
        <v>88</v>
      </c>
      <c r="B5" s="32" t="s">
        <v>89</v>
      </c>
      <c r="C5" s="32" t="s">
        <v>85</v>
      </c>
      <c r="D5" s="32">
        <v>96</v>
      </c>
      <c r="E5" s="32">
        <v>96</v>
      </c>
      <c r="F5" s="32">
        <f t="shared" si="0"/>
        <v>28</v>
      </c>
      <c r="G5" s="35">
        <f t="shared" si="1"/>
        <v>0</v>
      </c>
      <c r="H5" s="32">
        <f>IF(ISERROR(VLOOKUP(A5,'5.6文综地理二卷分'!$A$1:$V$100,7,FALSE)),"",(VLOOKUP(A5,'5.6文综地理二卷分'!$A$1:$V$100,7,FALSE)))</f>
        <v>0</v>
      </c>
      <c r="I5" s="32">
        <f>IF(ISERROR(VLOOKUP(A5,'5.6文综地理二卷分'!$A$1:$V$100,8,FALSE)),"",(VLOOKUP(A5,'5.6文综地理二卷分'!$A$1:$V$100,8,FALSE)))</f>
        <v>0</v>
      </c>
      <c r="J5" s="32">
        <f>IF(ISERROR(VLOOKUP(A5,'5.6文综地理二卷分'!$A$1:$V$100,9,FALSE)),"",(VLOOKUP(A5,'5.6文综地理二卷分'!$A$1:$V$100,9,FALSE)))</f>
        <v>0</v>
      </c>
      <c r="K5" s="32">
        <f>IF(ISERROR(VLOOKUP(A5,'5.6文综地理二卷分'!$A$1:$V$100,10,FALSE)),"",(VLOOKUP(A5,'5.6文综地理二卷分'!$A$1:$V$100,10,FALSE)))</f>
        <v>0</v>
      </c>
      <c r="L5" s="33">
        <f>IF(ISERROR(VLOOKUP(A5,'5.6文综地理二卷分'!$A$1:$V$100,11,FALSE)),"",(VLOOKUP(A5,'5.6文综地理二卷分'!$A$1:$V$100,11,FALSE)))</f>
        <v>0</v>
      </c>
      <c r="M5" s="32">
        <f>IF(ISERROR(VLOOKUP(A5,'5.6文综地理二卷分'!$A$1:$V$100,12,FALSE)),"",(VLOOKUP(A5,'5.6文综地理二卷分'!$A$1:$V$100,12,FALSE)))</f>
        <v>0</v>
      </c>
      <c r="N5" s="32">
        <f>IF(ISERROR(VLOOKUP(A5,'5.6文综地理二卷分'!$A$1:$V$100,13,FALSE)),"",(VLOOKUP(A5,'5.6文综地理二卷分'!$A$1:$V$100,13,FALSE)))</f>
        <v>0</v>
      </c>
      <c r="O5" s="32">
        <f>IF(ISERROR(VLOOKUP(A5,'5.6文综地理二卷分'!$A$1:$V$100,14,FALSE)),"",(VLOOKUP(A5,'5.6文综地理二卷分'!$A$1:$V$100,14,FALSE)))</f>
        <v>0</v>
      </c>
      <c r="P5" s="32">
        <f>IF(ISERROR(VLOOKUP(A5,'5.6文综地理二卷分'!$A$1:$V$100,15,FALSE)),"",(VLOOKUP(A5,'5.6文综地理二卷分'!$A$1:$V$100,15,FALSE)))</f>
        <v>0</v>
      </c>
      <c r="Q5" s="35">
        <f t="shared" si="2"/>
        <v>28</v>
      </c>
      <c r="R5" s="32">
        <f t="shared" si="3"/>
        <v>40</v>
      </c>
      <c r="S5" s="32">
        <f t="shared" si="4"/>
        <v>28</v>
      </c>
      <c r="T5" s="32">
        <v>4</v>
      </c>
      <c r="U5" s="32">
        <v>4</v>
      </c>
      <c r="V5" s="32">
        <v>4</v>
      </c>
      <c r="W5" s="32">
        <v>4</v>
      </c>
      <c r="X5" s="32">
        <v>0</v>
      </c>
      <c r="Y5" s="32">
        <v>4</v>
      </c>
      <c r="Z5" s="32">
        <v>0</v>
      </c>
      <c r="AA5" s="32">
        <v>4</v>
      </c>
      <c r="AB5" s="32">
        <v>0</v>
      </c>
      <c r="AC5" s="32">
        <v>0</v>
      </c>
      <c r="AD5" s="32">
        <v>4</v>
      </c>
      <c r="AE5" s="32">
        <v>4</v>
      </c>
      <c r="AF5" s="32">
        <v>4</v>
      </c>
      <c r="AG5" s="32">
        <v>4</v>
      </c>
      <c r="AH5" s="32">
        <v>4</v>
      </c>
      <c r="AI5" s="32">
        <v>4</v>
      </c>
      <c r="AJ5" s="32">
        <v>0</v>
      </c>
      <c r="AK5" s="32">
        <v>4</v>
      </c>
      <c r="AL5" s="32">
        <v>4</v>
      </c>
      <c r="AM5" s="32">
        <v>4</v>
      </c>
      <c r="AN5" s="32">
        <v>4</v>
      </c>
      <c r="AO5" s="32">
        <v>4</v>
      </c>
      <c r="AP5" s="32">
        <v>0</v>
      </c>
      <c r="AQ5" s="32">
        <v>4</v>
      </c>
      <c r="AR5" s="32">
        <v>0</v>
      </c>
      <c r="AS5" s="32">
        <v>0</v>
      </c>
      <c r="AT5" s="32">
        <v>4</v>
      </c>
      <c r="AU5" s="32">
        <v>4</v>
      </c>
      <c r="AV5" s="32">
        <v>0</v>
      </c>
      <c r="AW5" s="32">
        <v>4</v>
      </c>
      <c r="AX5" s="32">
        <v>4</v>
      </c>
      <c r="AY5" s="32">
        <v>4</v>
      </c>
      <c r="AZ5" s="32">
        <v>0</v>
      </c>
      <c r="BA5" s="32">
        <v>0</v>
      </c>
      <c r="BB5" s="32">
        <v>4</v>
      </c>
    </row>
    <row r="6" spans="1:54" hidden="1">
      <c r="A6" s="32" t="s">
        <v>92</v>
      </c>
      <c r="B6" s="32" t="s">
        <v>93</v>
      </c>
      <c r="C6" s="32" t="s">
        <v>85</v>
      </c>
      <c r="D6" s="32">
        <v>76</v>
      </c>
      <c r="E6" s="32">
        <v>76</v>
      </c>
      <c r="F6" s="32">
        <f t="shared" si="0"/>
        <v>24</v>
      </c>
      <c r="G6" s="35">
        <f t="shared" si="1"/>
        <v>0</v>
      </c>
      <c r="H6" s="32">
        <f>IF(ISERROR(VLOOKUP(A6,'5.6文综地理二卷分'!$A$1:$V$100,7,FALSE)),"",(VLOOKUP(A6,'5.6文综地理二卷分'!$A$1:$V$100,7,FALSE)))</f>
        <v>0</v>
      </c>
      <c r="I6" s="32">
        <f>IF(ISERROR(VLOOKUP(A6,'5.6文综地理二卷分'!$A$1:$V$100,8,FALSE)),"",(VLOOKUP(A6,'5.6文综地理二卷分'!$A$1:$V$100,8,FALSE)))</f>
        <v>0</v>
      </c>
      <c r="J6" s="32">
        <f>IF(ISERROR(VLOOKUP(A6,'5.6文综地理二卷分'!$A$1:$V$100,9,FALSE)),"",(VLOOKUP(A6,'5.6文综地理二卷分'!$A$1:$V$100,9,FALSE)))</f>
        <v>0</v>
      </c>
      <c r="K6" s="32">
        <f>IF(ISERROR(VLOOKUP(A6,'5.6文综地理二卷分'!$A$1:$V$100,10,FALSE)),"",(VLOOKUP(A6,'5.6文综地理二卷分'!$A$1:$V$100,10,FALSE)))</f>
        <v>0</v>
      </c>
      <c r="L6" s="33">
        <f>IF(ISERROR(VLOOKUP(A6,'5.6文综地理二卷分'!$A$1:$V$100,11,FALSE)),"",(VLOOKUP(A6,'5.6文综地理二卷分'!$A$1:$V$100,11,FALSE)))</f>
        <v>0</v>
      </c>
      <c r="M6" s="32">
        <f>IF(ISERROR(VLOOKUP(A6,'5.6文综地理二卷分'!$A$1:$V$100,12,FALSE)),"",(VLOOKUP(A6,'5.6文综地理二卷分'!$A$1:$V$100,12,FALSE)))</f>
        <v>0</v>
      </c>
      <c r="N6" s="32">
        <f>IF(ISERROR(VLOOKUP(A6,'5.6文综地理二卷分'!$A$1:$V$100,13,FALSE)),"",(VLOOKUP(A6,'5.6文综地理二卷分'!$A$1:$V$100,13,FALSE)))</f>
        <v>0</v>
      </c>
      <c r="O6" s="32">
        <f>IF(ISERROR(VLOOKUP(A6,'5.6文综地理二卷分'!$A$1:$V$100,14,FALSE)),"",(VLOOKUP(A6,'5.6文综地理二卷分'!$A$1:$V$100,14,FALSE)))</f>
        <v>0</v>
      </c>
      <c r="P6" s="32">
        <f>IF(ISERROR(VLOOKUP(A6,'5.6文综地理二卷分'!$A$1:$V$100,15,FALSE)),"",(VLOOKUP(A6,'5.6文综地理二卷分'!$A$1:$V$100,15,FALSE)))</f>
        <v>0</v>
      </c>
      <c r="Q6" s="35">
        <f t="shared" si="2"/>
        <v>24</v>
      </c>
      <c r="R6" s="32">
        <f t="shared" si="3"/>
        <v>28</v>
      </c>
      <c r="S6" s="32">
        <f t="shared" si="4"/>
        <v>24</v>
      </c>
      <c r="T6" s="32">
        <v>4</v>
      </c>
      <c r="U6" s="32">
        <v>4</v>
      </c>
      <c r="V6" s="32">
        <v>0</v>
      </c>
      <c r="W6" s="32">
        <v>0</v>
      </c>
      <c r="X6" s="32">
        <v>4</v>
      </c>
      <c r="Y6" s="32">
        <v>0</v>
      </c>
      <c r="Z6" s="32">
        <v>4</v>
      </c>
      <c r="AA6" s="32">
        <v>0</v>
      </c>
      <c r="AB6" s="32">
        <v>0</v>
      </c>
      <c r="AC6" s="32">
        <v>4</v>
      </c>
      <c r="AD6" s="32">
        <v>4</v>
      </c>
      <c r="AE6" s="32">
        <v>4</v>
      </c>
      <c r="AF6" s="32">
        <v>0</v>
      </c>
      <c r="AG6" s="32">
        <v>4</v>
      </c>
      <c r="AH6" s="32">
        <v>4</v>
      </c>
      <c r="AI6" s="32">
        <v>4</v>
      </c>
      <c r="AJ6" s="32">
        <v>0</v>
      </c>
      <c r="AK6" s="32">
        <v>0</v>
      </c>
      <c r="AL6" s="32">
        <v>4</v>
      </c>
      <c r="AM6" s="32">
        <v>4</v>
      </c>
      <c r="AN6" s="32">
        <v>0</v>
      </c>
      <c r="AO6" s="32">
        <v>4</v>
      </c>
      <c r="AP6" s="32">
        <v>0</v>
      </c>
      <c r="AQ6" s="32">
        <v>4</v>
      </c>
      <c r="AR6" s="32">
        <v>0</v>
      </c>
      <c r="AS6" s="32">
        <v>0</v>
      </c>
      <c r="AT6" s="32">
        <v>4</v>
      </c>
      <c r="AU6" s="32">
        <v>4</v>
      </c>
      <c r="AV6" s="32">
        <v>0</v>
      </c>
      <c r="AW6" s="32">
        <v>4</v>
      </c>
      <c r="AX6" s="32">
        <v>4</v>
      </c>
      <c r="AY6" s="32">
        <v>4</v>
      </c>
      <c r="AZ6" s="32">
        <v>0</v>
      </c>
      <c r="BA6" s="32">
        <v>0</v>
      </c>
      <c r="BB6" s="32">
        <v>0</v>
      </c>
    </row>
    <row r="7" spans="1:54" hidden="1">
      <c r="A7" s="32" t="s">
        <v>94</v>
      </c>
      <c r="B7" s="32" t="s">
        <v>95</v>
      </c>
      <c r="C7" s="32" t="s">
        <v>85</v>
      </c>
      <c r="D7" s="32">
        <v>104</v>
      </c>
      <c r="E7" s="32">
        <v>104</v>
      </c>
      <c r="F7" s="32">
        <f t="shared" si="0"/>
        <v>32</v>
      </c>
      <c r="G7" s="35">
        <f t="shared" si="1"/>
        <v>0</v>
      </c>
      <c r="H7" s="32">
        <f>IF(ISERROR(VLOOKUP(A7,'5.6文综地理二卷分'!$A$1:$V$100,7,FALSE)),"",(VLOOKUP(A7,'5.6文综地理二卷分'!$A$1:$V$100,7,FALSE)))</f>
        <v>0</v>
      </c>
      <c r="I7" s="32">
        <f>IF(ISERROR(VLOOKUP(A7,'5.6文综地理二卷分'!$A$1:$V$100,8,FALSE)),"",(VLOOKUP(A7,'5.6文综地理二卷分'!$A$1:$V$100,8,FALSE)))</f>
        <v>0</v>
      </c>
      <c r="J7" s="32">
        <f>IF(ISERROR(VLOOKUP(A7,'5.6文综地理二卷分'!$A$1:$V$100,9,FALSE)),"",(VLOOKUP(A7,'5.6文综地理二卷分'!$A$1:$V$100,9,FALSE)))</f>
        <v>0</v>
      </c>
      <c r="K7" s="32">
        <f>IF(ISERROR(VLOOKUP(A7,'5.6文综地理二卷分'!$A$1:$V$100,10,FALSE)),"",(VLOOKUP(A7,'5.6文综地理二卷分'!$A$1:$V$100,10,FALSE)))</f>
        <v>0</v>
      </c>
      <c r="L7" s="33">
        <f>IF(ISERROR(VLOOKUP(A7,'5.6文综地理二卷分'!$A$1:$V$100,11,FALSE)),"",(VLOOKUP(A7,'5.6文综地理二卷分'!$A$1:$V$100,11,FALSE)))</f>
        <v>0</v>
      </c>
      <c r="M7" s="32">
        <f>IF(ISERROR(VLOOKUP(A7,'5.6文综地理二卷分'!$A$1:$V$100,12,FALSE)),"",(VLOOKUP(A7,'5.6文综地理二卷分'!$A$1:$V$100,12,FALSE)))</f>
        <v>0</v>
      </c>
      <c r="N7" s="32">
        <f>IF(ISERROR(VLOOKUP(A7,'5.6文综地理二卷分'!$A$1:$V$100,13,FALSE)),"",(VLOOKUP(A7,'5.6文综地理二卷分'!$A$1:$V$100,13,FALSE)))</f>
        <v>0</v>
      </c>
      <c r="O7" s="32">
        <f>IF(ISERROR(VLOOKUP(A7,'5.6文综地理二卷分'!$A$1:$V$100,14,FALSE)),"",(VLOOKUP(A7,'5.6文综地理二卷分'!$A$1:$V$100,14,FALSE)))</f>
        <v>0</v>
      </c>
      <c r="P7" s="32">
        <f>IF(ISERROR(VLOOKUP(A7,'5.6文综地理二卷分'!$A$1:$V$100,15,FALSE)),"",(VLOOKUP(A7,'5.6文综地理二卷分'!$A$1:$V$100,15,FALSE)))</f>
        <v>0</v>
      </c>
      <c r="Q7" s="35">
        <f t="shared" si="2"/>
        <v>32</v>
      </c>
      <c r="R7" s="32">
        <f t="shared" si="3"/>
        <v>40</v>
      </c>
      <c r="S7" s="32">
        <f t="shared" si="4"/>
        <v>32</v>
      </c>
      <c r="T7" s="32">
        <v>4</v>
      </c>
      <c r="U7" s="32">
        <v>4</v>
      </c>
      <c r="V7" s="32">
        <v>0</v>
      </c>
      <c r="W7" s="32">
        <v>4</v>
      </c>
      <c r="X7" s="32">
        <v>0</v>
      </c>
      <c r="Y7" s="32">
        <v>4</v>
      </c>
      <c r="Z7" s="32">
        <v>4</v>
      </c>
      <c r="AA7" s="32">
        <v>4</v>
      </c>
      <c r="AB7" s="32">
        <v>0</v>
      </c>
      <c r="AC7" s="32">
        <v>4</v>
      </c>
      <c r="AD7" s="32">
        <v>4</v>
      </c>
      <c r="AE7" s="32">
        <v>4</v>
      </c>
      <c r="AF7" s="32">
        <v>4</v>
      </c>
      <c r="AG7" s="32">
        <v>4</v>
      </c>
      <c r="AH7" s="32">
        <v>4</v>
      </c>
      <c r="AI7" s="32">
        <v>4</v>
      </c>
      <c r="AJ7" s="32">
        <v>0</v>
      </c>
      <c r="AK7" s="32">
        <v>4</v>
      </c>
      <c r="AL7" s="32">
        <v>4</v>
      </c>
      <c r="AM7" s="32">
        <v>4</v>
      </c>
      <c r="AN7" s="32">
        <v>4</v>
      </c>
      <c r="AO7" s="32">
        <v>4</v>
      </c>
      <c r="AP7" s="32">
        <v>0</v>
      </c>
      <c r="AQ7" s="32">
        <v>4</v>
      </c>
      <c r="AR7" s="32">
        <v>0</v>
      </c>
      <c r="AS7" s="32">
        <v>4</v>
      </c>
      <c r="AT7" s="32">
        <v>4</v>
      </c>
      <c r="AU7" s="32">
        <v>4</v>
      </c>
      <c r="AV7" s="32">
        <v>0</v>
      </c>
      <c r="AW7" s="32">
        <v>4</v>
      </c>
      <c r="AX7" s="32">
        <v>4</v>
      </c>
      <c r="AY7" s="32">
        <v>4</v>
      </c>
      <c r="AZ7" s="32">
        <v>0</v>
      </c>
      <c r="BA7" s="32">
        <v>4</v>
      </c>
      <c r="BB7" s="32">
        <v>0</v>
      </c>
    </row>
    <row r="8" spans="1:54" hidden="1">
      <c r="A8" s="32" t="s">
        <v>96</v>
      </c>
      <c r="B8" s="32" t="s">
        <v>97</v>
      </c>
      <c r="C8" s="32" t="s">
        <v>85</v>
      </c>
      <c r="D8" s="32">
        <v>100</v>
      </c>
      <c r="E8" s="32">
        <v>100</v>
      </c>
      <c r="F8" s="32">
        <f t="shared" si="0"/>
        <v>36</v>
      </c>
      <c r="G8" s="35">
        <f t="shared" si="1"/>
        <v>0</v>
      </c>
      <c r="H8" s="32">
        <f>IF(ISERROR(VLOOKUP(A8,'5.6文综地理二卷分'!$A$1:$V$100,7,FALSE)),"",(VLOOKUP(A8,'5.6文综地理二卷分'!$A$1:$V$100,7,FALSE)))</f>
        <v>0</v>
      </c>
      <c r="I8" s="32">
        <f>IF(ISERROR(VLOOKUP(A8,'5.6文综地理二卷分'!$A$1:$V$100,8,FALSE)),"",(VLOOKUP(A8,'5.6文综地理二卷分'!$A$1:$V$100,8,FALSE)))</f>
        <v>0</v>
      </c>
      <c r="J8" s="32">
        <f>IF(ISERROR(VLOOKUP(A8,'5.6文综地理二卷分'!$A$1:$V$100,9,FALSE)),"",(VLOOKUP(A8,'5.6文综地理二卷分'!$A$1:$V$100,9,FALSE)))</f>
        <v>0</v>
      </c>
      <c r="K8" s="32">
        <f>IF(ISERROR(VLOOKUP(A8,'5.6文综地理二卷分'!$A$1:$V$100,10,FALSE)),"",(VLOOKUP(A8,'5.6文综地理二卷分'!$A$1:$V$100,10,FALSE)))</f>
        <v>0</v>
      </c>
      <c r="L8" s="33">
        <f>IF(ISERROR(VLOOKUP(A8,'5.6文综地理二卷分'!$A$1:$V$100,11,FALSE)),"",(VLOOKUP(A8,'5.6文综地理二卷分'!$A$1:$V$100,11,FALSE)))</f>
        <v>0</v>
      </c>
      <c r="M8" s="32">
        <f>IF(ISERROR(VLOOKUP(A8,'5.6文综地理二卷分'!$A$1:$V$100,12,FALSE)),"",(VLOOKUP(A8,'5.6文综地理二卷分'!$A$1:$V$100,12,FALSE)))</f>
        <v>0</v>
      </c>
      <c r="N8" s="32">
        <f>IF(ISERROR(VLOOKUP(A8,'5.6文综地理二卷分'!$A$1:$V$100,13,FALSE)),"",(VLOOKUP(A8,'5.6文综地理二卷分'!$A$1:$V$100,13,FALSE)))</f>
        <v>0</v>
      </c>
      <c r="O8" s="32">
        <f>IF(ISERROR(VLOOKUP(A8,'5.6文综地理二卷分'!$A$1:$V$100,14,FALSE)),"",(VLOOKUP(A8,'5.6文综地理二卷分'!$A$1:$V$100,14,FALSE)))</f>
        <v>0</v>
      </c>
      <c r="P8" s="32">
        <f>IF(ISERROR(VLOOKUP(A8,'5.6文综地理二卷分'!$A$1:$V$100,15,FALSE)),"",(VLOOKUP(A8,'5.6文综地理二卷分'!$A$1:$V$100,15,FALSE)))</f>
        <v>0</v>
      </c>
      <c r="Q8" s="35">
        <f t="shared" si="2"/>
        <v>36</v>
      </c>
      <c r="R8" s="32">
        <f t="shared" si="3"/>
        <v>32</v>
      </c>
      <c r="S8" s="32">
        <f t="shared" si="4"/>
        <v>32</v>
      </c>
      <c r="T8" s="32">
        <v>4</v>
      </c>
      <c r="U8" s="32">
        <v>0</v>
      </c>
      <c r="V8" s="32">
        <v>4</v>
      </c>
      <c r="W8" s="32">
        <v>4</v>
      </c>
      <c r="X8" s="32">
        <v>0</v>
      </c>
      <c r="Y8" s="32">
        <v>4</v>
      </c>
      <c r="Z8" s="32">
        <v>4</v>
      </c>
      <c r="AA8" s="32">
        <v>4</v>
      </c>
      <c r="AB8" s="32">
        <v>4</v>
      </c>
      <c r="AC8" s="32">
        <v>4</v>
      </c>
      <c r="AD8" s="32">
        <v>4</v>
      </c>
      <c r="AE8" s="32">
        <v>0</v>
      </c>
      <c r="AF8" s="32">
        <v>4</v>
      </c>
      <c r="AG8" s="32">
        <v>4</v>
      </c>
      <c r="AH8" s="32">
        <v>4</v>
      </c>
      <c r="AI8" s="32">
        <v>4</v>
      </c>
      <c r="AJ8" s="32">
        <v>4</v>
      </c>
      <c r="AK8" s="32">
        <v>0</v>
      </c>
      <c r="AL8" s="32">
        <v>0</v>
      </c>
      <c r="AM8" s="32">
        <v>4</v>
      </c>
      <c r="AN8" s="32">
        <v>4</v>
      </c>
      <c r="AO8" s="32">
        <v>4</v>
      </c>
      <c r="AP8" s="32">
        <v>0</v>
      </c>
      <c r="AQ8" s="32">
        <v>4</v>
      </c>
      <c r="AR8" s="32">
        <v>4</v>
      </c>
      <c r="AS8" s="32">
        <v>4</v>
      </c>
      <c r="AT8" s="32">
        <v>4</v>
      </c>
      <c r="AU8" s="32">
        <v>4</v>
      </c>
      <c r="AV8" s="32">
        <v>0</v>
      </c>
      <c r="AW8" s="32">
        <v>0</v>
      </c>
      <c r="AX8" s="32">
        <v>0</v>
      </c>
      <c r="AY8" s="32">
        <v>4</v>
      </c>
      <c r="AZ8" s="32">
        <v>0</v>
      </c>
      <c r="BA8" s="32">
        <v>4</v>
      </c>
      <c r="BB8" s="32">
        <v>4</v>
      </c>
    </row>
    <row r="9" spans="1:54" hidden="1">
      <c r="A9" s="32" t="s">
        <v>98</v>
      </c>
      <c r="B9" s="32" t="s">
        <v>99</v>
      </c>
      <c r="C9" s="32" t="s">
        <v>85</v>
      </c>
      <c r="D9" s="32">
        <v>80</v>
      </c>
      <c r="E9" s="32">
        <v>80</v>
      </c>
      <c r="F9" s="32">
        <f t="shared" si="0"/>
        <v>24</v>
      </c>
      <c r="G9" s="35">
        <f t="shared" si="1"/>
        <v>0</v>
      </c>
      <c r="H9" s="32">
        <f>IF(ISERROR(VLOOKUP(A9,'5.6文综地理二卷分'!$A$1:$V$100,7,FALSE)),"",(VLOOKUP(A9,'5.6文综地理二卷分'!$A$1:$V$100,7,FALSE)))</f>
        <v>0</v>
      </c>
      <c r="I9" s="32">
        <f>IF(ISERROR(VLOOKUP(A9,'5.6文综地理二卷分'!$A$1:$V$100,8,FALSE)),"",(VLOOKUP(A9,'5.6文综地理二卷分'!$A$1:$V$100,8,FALSE)))</f>
        <v>0</v>
      </c>
      <c r="J9" s="32">
        <f>IF(ISERROR(VLOOKUP(A9,'5.6文综地理二卷分'!$A$1:$V$100,9,FALSE)),"",(VLOOKUP(A9,'5.6文综地理二卷分'!$A$1:$V$100,9,FALSE)))</f>
        <v>0</v>
      </c>
      <c r="K9" s="32">
        <f>IF(ISERROR(VLOOKUP(A9,'5.6文综地理二卷分'!$A$1:$V$100,10,FALSE)),"",(VLOOKUP(A9,'5.6文综地理二卷分'!$A$1:$V$100,10,FALSE)))</f>
        <v>0</v>
      </c>
      <c r="L9" s="33">
        <f>IF(ISERROR(VLOOKUP(A9,'5.6文综地理二卷分'!$A$1:$V$100,11,FALSE)),"",(VLOOKUP(A9,'5.6文综地理二卷分'!$A$1:$V$100,11,FALSE)))</f>
        <v>0</v>
      </c>
      <c r="M9" s="32">
        <f>IF(ISERROR(VLOOKUP(A9,'5.6文综地理二卷分'!$A$1:$V$100,12,FALSE)),"",(VLOOKUP(A9,'5.6文综地理二卷分'!$A$1:$V$100,12,FALSE)))</f>
        <v>0</v>
      </c>
      <c r="N9" s="32">
        <f>IF(ISERROR(VLOOKUP(A9,'5.6文综地理二卷分'!$A$1:$V$100,13,FALSE)),"",(VLOOKUP(A9,'5.6文综地理二卷分'!$A$1:$V$100,13,FALSE)))</f>
        <v>0</v>
      </c>
      <c r="O9" s="32">
        <f>IF(ISERROR(VLOOKUP(A9,'5.6文综地理二卷分'!$A$1:$V$100,14,FALSE)),"",(VLOOKUP(A9,'5.6文综地理二卷分'!$A$1:$V$100,14,FALSE)))</f>
        <v>0</v>
      </c>
      <c r="P9" s="32">
        <f>IF(ISERROR(VLOOKUP(A9,'5.6文综地理二卷分'!$A$1:$V$100,15,FALSE)),"",(VLOOKUP(A9,'5.6文综地理二卷分'!$A$1:$V$100,15,FALSE)))</f>
        <v>0</v>
      </c>
      <c r="Q9" s="35">
        <f t="shared" si="2"/>
        <v>24</v>
      </c>
      <c r="R9" s="32">
        <f t="shared" si="3"/>
        <v>36</v>
      </c>
      <c r="S9" s="32">
        <f t="shared" si="4"/>
        <v>20</v>
      </c>
      <c r="T9" s="32">
        <v>4</v>
      </c>
      <c r="U9" s="32">
        <v>4</v>
      </c>
      <c r="V9" s="32">
        <v>4</v>
      </c>
      <c r="W9" s="32">
        <v>4</v>
      </c>
      <c r="X9" s="32">
        <v>0</v>
      </c>
      <c r="Y9" s="32">
        <v>4</v>
      </c>
      <c r="Z9" s="32">
        <v>4</v>
      </c>
      <c r="AA9" s="32">
        <v>0</v>
      </c>
      <c r="AB9" s="32">
        <v>0</v>
      </c>
      <c r="AC9" s="32">
        <v>0</v>
      </c>
      <c r="AD9" s="32">
        <v>0</v>
      </c>
      <c r="AE9" s="32">
        <v>4</v>
      </c>
      <c r="AF9" s="32">
        <v>4</v>
      </c>
      <c r="AG9" s="32">
        <v>4</v>
      </c>
      <c r="AH9" s="32">
        <v>4</v>
      </c>
      <c r="AI9" s="32">
        <v>4</v>
      </c>
      <c r="AJ9" s="32">
        <v>4</v>
      </c>
      <c r="AK9" s="32">
        <v>0</v>
      </c>
      <c r="AL9" s="32">
        <v>4</v>
      </c>
      <c r="AM9" s="32">
        <v>0</v>
      </c>
      <c r="AN9" s="32">
        <v>4</v>
      </c>
      <c r="AO9" s="32">
        <v>4</v>
      </c>
      <c r="AP9" s="32">
        <v>0</v>
      </c>
      <c r="AQ9" s="32">
        <v>4</v>
      </c>
      <c r="AR9" s="32">
        <v>4</v>
      </c>
      <c r="AS9" s="32">
        <v>0</v>
      </c>
      <c r="AT9" s="32">
        <v>4</v>
      </c>
      <c r="AU9" s="32">
        <v>0</v>
      </c>
      <c r="AV9" s="32">
        <v>0</v>
      </c>
      <c r="AW9" s="32">
        <v>0</v>
      </c>
      <c r="AX9" s="32">
        <v>4</v>
      </c>
      <c r="AY9" s="32">
        <v>4</v>
      </c>
      <c r="AZ9" s="32">
        <v>0</v>
      </c>
      <c r="BA9" s="32">
        <v>0</v>
      </c>
      <c r="BB9" s="32">
        <v>0</v>
      </c>
    </row>
    <row r="10" spans="1:54" hidden="1">
      <c r="A10" s="32" t="s">
        <v>100</v>
      </c>
      <c r="B10" s="32" t="s">
        <v>101</v>
      </c>
      <c r="C10" s="32" t="s">
        <v>85</v>
      </c>
      <c r="D10" s="32">
        <v>100</v>
      </c>
      <c r="E10" s="32">
        <v>100</v>
      </c>
      <c r="F10" s="32">
        <f t="shared" si="0"/>
        <v>40</v>
      </c>
      <c r="G10" s="35">
        <f t="shared" si="1"/>
        <v>0</v>
      </c>
      <c r="H10" s="32">
        <f>IF(ISERROR(VLOOKUP(A10,'5.6文综地理二卷分'!$A$1:$V$100,7,FALSE)),"",(VLOOKUP(A10,'5.6文综地理二卷分'!$A$1:$V$100,7,FALSE)))</f>
        <v>0</v>
      </c>
      <c r="I10" s="32">
        <f>IF(ISERROR(VLOOKUP(A10,'5.6文综地理二卷分'!$A$1:$V$100,8,FALSE)),"",(VLOOKUP(A10,'5.6文综地理二卷分'!$A$1:$V$100,8,FALSE)))</f>
        <v>0</v>
      </c>
      <c r="J10" s="32">
        <f>IF(ISERROR(VLOOKUP(A10,'5.6文综地理二卷分'!$A$1:$V$100,9,FALSE)),"",(VLOOKUP(A10,'5.6文综地理二卷分'!$A$1:$V$100,9,FALSE)))</f>
        <v>0</v>
      </c>
      <c r="K10" s="32">
        <f>IF(ISERROR(VLOOKUP(A10,'5.6文综地理二卷分'!$A$1:$V$100,10,FALSE)),"",(VLOOKUP(A10,'5.6文综地理二卷分'!$A$1:$V$100,10,FALSE)))</f>
        <v>0</v>
      </c>
      <c r="L10" s="33">
        <f>IF(ISERROR(VLOOKUP(A10,'5.6文综地理二卷分'!$A$1:$V$100,11,FALSE)),"",(VLOOKUP(A10,'5.6文综地理二卷分'!$A$1:$V$100,11,FALSE)))</f>
        <v>0</v>
      </c>
      <c r="M10" s="32">
        <f>IF(ISERROR(VLOOKUP(A10,'5.6文综地理二卷分'!$A$1:$V$100,12,FALSE)),"",(VLOOKUP(A10,'5.6文综地理二卷分'!$A$1:$V$100,12,FALSE)))</f>
        <v>0</v>
      </c>
      <c r="N10" s="32">
        <f>IF(ISERROR(VLOOKUP(A10,'5.6文综地理二卷分'!$A$1:$V$100,13,FALSE)),"",(VLOOKUP(A10,'5.6文综地理二卷分'!$A$1:$V$100,13,FALSE)))</f>
        <v>0</v>
      </c>
      <c r="O10" s="32">
        <f>IF(ISERROR(VLOOKUP(A10,'5.6文综地理二卷分'!$A$1:$V$100,14,FALSE)),"",(VLOOKUP(A10,'5.6文综地理二卷分'!$A$1:$V$100,14,FALSE)))</f>
        <v>0</v>
      </c>
      <c r="P10" s="32">
        <f>IF(ISERROR(VLOOKUP(A10,'5.6文综地理二卷分'!$A$1:$V$100,15,FALSE)),"",(VLOOKUP(A10,'5.6文综地理二卷分'!$A$1:$V$100,15,FALSE)))</f>
        <v>0</v>
      </c>
      <c r="Q10" s="35">
        <f t="shared" si="2"/>
        <v>40</v>
      </c>
      <c r="R10" s="32">
        <f t="shared" si="3"/>
        <v>40</v>
      </c>
      <c r="S10" s="32">
        <f t="shared" si="4"/>
        <v>20</v>
      </c>
      <c r="T10" s="32">
        <v>4</v>
      </c>
      <c r="U10" s="32">
        <v>4</v>
      </c>
      <c r="V10" s="32">
        <v>4</v>
      </c>
      <c r="W10" s="32">
        <v>4</v>
      </c>
      <c r="X10" s="32">
        <v>4</v>
      </c>
      <c r="Y10" s="32">
        <v>4</v>
      </c>
      <c r="Z10" s="32">
        <v>4</v>
      </c>
      <c r="AA10" s="32">
        <v>4</v>
      </c>
      <c r="AB10" s="32">
        <v>0</v>
      </c>
      <c r="AC10" s="32">
        <v>4</v>
      </c>
      <c r="AD10" s="32">
        <v>4</v>
      </c>
      <c r="AE10" s="32">
        <v>4</v>
      </c>
      <c r="AF10" s="32">
        <v>0</v>
      </c>
      <c r="AG10" s="32">
        <v>4</v>
      </c>
      <c r="AH10" s="32">
        <v>4</v>
      </c>
      <c r="AI10" s="32">
        <v>4</v>
      </c>
      <c r="AJ10" s="32">
        <v>4</v>
      </c>
      <c r="AK10" s="32">
        <v>4</v>
      </c>
      <c r="AL10" s="32">
        <v>4</v>
      </c>
      <c r="AM10" s="32">
        <v>4</v>
      </c>
      <c r="AN10" s="32">
        <v>4</v>
      </c>
      <c r="AO10" s="32">
        <v>4</v>
      </c>
      <c r="AP10" s="32">
        <v>0</v>
      </c>
      <c r="AQ10" s="32">
        <v>0</v>
      </c>
      <c r="AR10" s="32">
        <v>0</v>
      </c>
      <c r="AS10" s="32">
        <v>4</v>
      </c>
      <c r="AT10" s="32">
        <v>0</v>
      </c>
      <c r="AU10" s="32">
        <v>4</v>
      </c>
      <c r="AV10" s="32">
        <v>0</v>
      </c>
      <c r="AW10" s="32">
        <v>4</v>
      </c>
      <c r="AX10" s="32">
        <v>4</v>
      </c>
      <c r="AY10" s="32">
        <v>4</v>
      </c>
      <c r="AZ10" s="32">
        <v>0</v>
      </c>
      <c r="BA10" s="32">
        <v>0</v>
      </c>
      <c r="BB10" s="32">
        <v>0</v>
      </c>
    </row>
    <row r="11" spans="1:54" hidden="1">
      <c r="A11" s="32" t="s">
        <v>102</v>
      </c>
      <c r="B11" s="32" t="s">
        <v>103</v>
      </c>
      <c r="C11" s="32" t="s">
        <v>85</v>
      </c>
      <c r="D11" s="32">
        <v>92</v>
      </c>
      <c r="E11" s="32">
        <v>92</v>
      </c>
      <c r="F11" s="32">
        <f t="shared" si="0"/>
        <v>28</v>
      </c>
      <c r="G11" s="35">
        <f t="shared" si="1"/>
        <v>0</v>
      </c>
      <c r="H11" s="32">
        <f>IF(ISERROR(VLOOKUP(A11,'5.6文综地理二卷分'!$A$1:$V$100,7,FALSE)),"",(VLOOKUP(A11,'5.6文综地理二卷分'!$A$1:$V$100,7,FALSE)))</f>
        <v>0</v>
      </c>
      <c r="I11" s="32">
        <f>IF(ISERROR(VLOOKUP(A11,'5.6文综地理二卷分'!$A$1:$V$100,8,FALSE)),"",(VLOOKUP(A11,'5.6文综地理二卷分'!$A$1:$V$100,8,FALSE)))</f>
        <v>0</v>
      </c>
      <c r="J11" s="32">
        <f>IF(ISERROR(VLOOKUP(A11,'5.6文综地理二卷分'!$A$1:$V$100,9,FALSE)),"",(VLOOKUP(A11,'5.6文综地理二卷分'!$A$1:$V$100,9,FALSE)))</f>
        <v>0</v>
      </c>
      <c r="K11" s="32">
        <f>IF(ISERROR(VLOOKUP(A11,'5.6文综地理二卷分'!$A$1:$V$100,10,FALSE)),"",(VLOOKUP(A11,'5.6文综地理二卷分'!$A$1:$V$100,10,FALSE)))</f>
        <v>0</v>
      </c>
      <c r="L11" s="33">
        <f>IF(ISERROR(VLOOKUP(A11,'5.6文综地理二卷分'!$A$1:$V$100,11,FALSE)),"",(VLOOKUP(A11,'5.6文综地理二卷分'!$A$1:$V$100,11,FALSE)))</f>
        <v>0</v>
      </c>
      <c r="M11" s="32">
        <f>IF(ISERROR(VLOOKUP(A11,'5.6文综地理二卷分'!$A$1:$V$100,12,FALSE)),"",(VLOOKUP(A11,'5.6文综地理二卷分'!$A$1:$V$100,12,FALSE)))</f>
        <v>0</v>
      </c>
      <c r="N11" s="32">
        <f>IF(ISERROR(VLOOKUP(A11,'5.6文综地理二卷分'!$A$1:$V$100,13,FALSE)),"",(VLOOKUP(A11,'5.6文综地理二卷分'!$A$1:$V$100,13,FALSE)))</f>
        <v>0</v>
      </c>
      <c r="O11" s="32">
        <f>IF(ISERROR(VLOOKUP(A11,'5.6文综地理二卷分'!$A$1:$V$100,14,FALSE)),"",(VLOOKUP(A11,'5.6文综地理二卷分'!$A$1:$V$100,14,FALSE)))</f>
        <v>0</v>
      </c>
      <c r="P11" s="32">
        <f>IF(ISERROR(VLOOKUP(A11,'5.6文综地理二卷分'!$A$1:$V$100,15,FALSE)),"",(VLOOKUP(A11,'5.6文综地理二卷分'!$A$1:$V$100,15,FALSE)))</f>
        <v>0</v>
      </c>
      <c r="Q11" s="35">
        <f t="shared" si="2"/>
        <v>28</v>
      </c>
      <c r="R11" s="32">
        <f t="shared" si="3"/>
        <v>48</v>
      </c>
      <c r="S11" s="32">
        <f t="shared" si="4"/>
        <v>16</v>
      </c>
      <c r="T11" s="32">
        <v>4</v>
      </c>
      <c r="U11" s="32">
        <v>4</v>
      </c>
      <c r="V11" s="32">
        <v>4</v>
      </c>
      <c r="W11" s="32">
        <v>4</v>
      </c>
      <c r="X11" s="32">
        <v>0</v>
      </c>
      <c r="Y11" s="32">
        <v>0</v>
      </c>
      <c r="Z11" s="32">
        <v>4</v>
      </c>
      <c r="AA11" s="32">
        <v>4</v>
      </c>
      <c r="AB11" s="32">
        <v>0</v>
      </c>
      <c r="AC11" s="32">
        <v>0</v>
      </c>
      <c r="AD11" s="32">
        <v>4</v>
      </c>
      <c r="AE11" s="32">
        <v>4</v>
      </c>
      <c r="AF11" s="32">
        <v>4</v>
      </c>
      <c r="AG11" s="32">
        <v>4</v>
      </c>
      <c r="AH11" s="32">
        <v>4</v>
      </c>
      <c r="AI11" s="32">
        <v>4</v>
      </c>
      <c r="AJ11" s="32">
        <v>4</v>
      </c>
      <c r="AK11" s="32">
        <v>4</v>
      </c>
      <c r="AL11" s="32">
        <v>4</v>
      </c>
      <c r="AM11" s="32">
        <v>4</v>
      </c>
      <c r="AN11" s="32">
        <v>4</v>
      </c>
      <c r="AO11" s="32">
        <v>4</v>
      </c>
      <c r="AP11" s="32">
        <v>4</v>
      </c>
      <c r="AQ11" s="32">
        <v>4</v>
      </c>
      <c r="AR11" s="32">
        <v>4</v>
      </c>
      <c r="AS11" s="32">
        <v>4</v>
      </c>
      <c r="AT11" s="32">
        <v>0</v>
      </c>
      <c r="AU11" s="32">
        <v>4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</row>
    <row r="12" spans="1:54" hidden="1">
      <c r="A12" s="32" t="s">
        <v>108</v>
      </c>
      <c r="B12" s="32" t="s">
        <v>109</v>
      </c>
      <c r="C12" s="32" t="s">
        <v>85</v>
      </c>
      <c r="D12" s="32">
        <v>124</v>
      </c>
      <c r="E12" s="32">
        <v>124</v>
      </c>
      <c r="F12" s="32">
        <f t="shared" si="0"/>
        <v>40</v>
      </c>
      <c r="G12" s="35">
        <f t="shared" si="1"/>
        <v>0</v>
      </c>
      <c r="H12" s="32">
        <f>IF(ISERROR(VLOOKUP(A12,'5.6文综地理二卷分'!$A$1:$V$100,7,FALSE)),"",(VLOOKUP(A12,'5.6文综地理二卷分'!$A$1:$V$100,7,FALSE)))</f>
        <v>0</v>
      </c>
      <c r="I12" s="32">
        <f>IF(ISERROR(VLOOKUP(A12,'5.6文综地理二卷分'!$A$1:$V$100,8,FALSE)),"",(VLOOKUP(A12,'5.6文综地理二卷分'!$A$1:$V$100,8,FALSE)))</f>
        <v>0</v>
      </c>
      <c r="J12" s="32">
        <f>IF(ISERROR(VLOOKUP(A12,'5.6文综地理二卷分'!$A$1:$V$100,9,FALSE)),"",(VLOOKUP(A12,'5.6文综地理二卷分'!$A$1:$V$100,9,FALSE)))</f>
        <v>0</v>
      </c>
      <c r="K12" s="32">
        <f>IF(ISERROR(VLOOKUP(A12,'5.6文综地理二卷分'!$A$1:$V$100,10,FALSE)),"",(VLOOKUP(A12,'5.6文综地理二卷分'!$A$1:$V$100,10,FALSE)))</f>
        <v>0</v>
      </c>
      <c r="L12" s="33">
        <f>IF(ISERROR(VLOOKUP(A12,'5.6文综地理二卷分'!$A$1:$V$100,11,FALSE)),"",(VLOOKUP(A12,'5.6文综地理二卷分'!$A$1:$V$100,11,FALSE)))</f>
        <v>0</v>
      </c>
      <c r="M12" s="32">
        <f>IF(ISERROR(VLOOKUP(A12,'5.6文综地理二卷分'!$A$1:$V$100,12,FALSE)),"",(VLOOKUP(A12,'5.6文综地理二卷分'!$A$1:$V$100,12,FALSE)))</f>
        <v>0</v>
      </c>
      <c r="N12" s="32">
        <f>IF(ISERROR(VLOOKUP(A12,'5.6文综地理二卷分'!$A$1:$V$100,13,FALSE)),"",(VLOOKUP(A12,'5.6文综地理二卷分'!$A$1:$V$100,13,FALSE)))</f>
        <v>0</v>
      </c>
      <c r="O12" s="32">
        <f>IF(ISERROR(VLOOKUP(A12,'5.6文综地理二卷分'!$A$1:$V$100,14,FALSE)),"",(VLOOKUP(A12,'5.6文综地理二卷分'!$A$1:$V$100,14,FALSE)))</f>
        <v>0</v>
      </c>
      <c r="P12" s="32">
        <f>IF(ISERROR(VLOOKUP(A12,'5.6文综地理二卷分'!$A$1:$V$100,15,FALSE)),"",(VLOOKUP(A12,'5.6文综地理二卷分'!$A$1:$V$100,15,FALSE)))</f>
        <v>0</v>
      </c>
      <c r="Q12" s="35">
        <f t="shared" si="2"/>
        <v>40</v>
      </c>
      <c r="R12" s="32">
        <f t="shared" si="3"/>
        <v>40</v>
      </c>
      <c r="S12" s="32">
        <f t="shared" si="4"/>
        <v>44</v>
      </c>
      <c r="T12" s="32">
        <v>4</v>
      </c>
      <c r="U12" s="32">
        <v>4</v>
      </c>
      <c r="V12" s="32">
        <v>4</v>
      </c>
      <c r="W12" s="32">
        <v>4</v>
      </c>
      <c r="X12" s="32">
        <v>4</v>
      </c>
      <c r="Y12" s="32">
        <v>4</v>
      </c>
      <c r="Z12" s="32">
        <v>4</v>
      </c>
      <c r="AA12" s="32">
        <v>4</v>
      </c>
      <c r="AB12" s="32">
        <v>0</v>
      </c>
      <c r="AC12" s="32">
        <v>4</v>
      </c>
      <c r="AD12" s="32">
        <v>4</v>
      </c>
      <c r="AE12" s="32">
        <v>4</v>
      </c>
      <c r="AF12" s="32">
        <v>4</v>
      </c>
      <c r="AG12" s="32">
        <v>4</v>
      </c>
      <c r="AH12" s="32">
        <v>4</v>
      </c>
      <c r="AI12" s="32">
        <v>4</v>
      </c>
      <c r="AJ12" s="32">
        <v>0</v>
      </c>
      <c r="AK12" s="32">
        <v>4</v>
      </c>
      <c r="AL12" s="32">
        <v>4</v>
      </c>
      <c r="AM12" s="32">
        <v>4</v>
      </c>
      <c r="AN12" s="32">
        <v>4</v>
      </c>
      <c r="AO12" s="32">
        <v>4</v>
      </c>
      <c r="AP12" s="32">
        <v>0</v>
      </c>
      <c r="AQ12" s="32">
        <v>4</v>
      </c>
      <c r="AR12" s="32">
        <v>4</v>
      </c>
      <c r="AS12" s="32">
        <v>4</v>
      </c>
      <c r="AT12" s="32">
        <v>4</v>
      </c>
      <c r="AU12" s="32">
        <v>4</v>
      </c>
      <c r="AV12" s="32">
        <v>4</v>
      </c>
      <c r="AW12" s="32">
        <v>0</v>
      </c>
      <c r="AX12" s="32">
        <v>4</v>
      </c>
      <c r="AY12" s="32">
        <v>4</v>
      </c>
      <c r="AZ12" s="32">
        <v>4</v>
      </c>
      <c r="BA12" s="32">
        <v>4</v>
      </c>
      <c r="BB12" s="32">
        <v>4</v>
      </c>
    </row>
    <row r="13" spans="1:54" hidden="1">
      <c r="A13" s="32" t="s">
        <v>104</v>
      </c>
      <c r="B13" s="32" t="s">
        <v>105</v>
      </c>
      <c r="C13" s="32" t="s">
        <v>85</v>
      </c>
      <c r="D13" s="32">
        <v>112</v>
      </c>
      <c r="E13" s="32">
        <v>112</v>
      </c>
      <c r="F13" s="32">
        <f t="shared" si="0"/>
        <v>32</v>
      </c>
      <c r="G13" s="35">
        <f t="shared" si="1"/>
        <v>0</v>
      </c>
      <c r="H13" s="32">
        <f>IF(ISERROR(VLOOKUP(A13,'5.6文综地理二卷分'!$A$1:$V$100,7,FALSE)),"",(VLOOKUP(A13,'5.6文综地理二卷分'!$A$1:$V$100,7,FALSE)))</f>
        <v>0</v>
      </c>
      <c r="I13" s="32">
        <f>IF(ISERROR(VLOOKUP(A13,'5.6文综地理二卷分'!$A$1:$V$100,8,FALSE)),"",(VLOOKUP(A13,'5.6文综地理二卷分'!$A$1:$V$100,8,FALSE)))</f>
        <v>0</v>
      </c>
      <c r="J13" s="32">
        <f>IF(ISERROR(VLOOKUP(A13,'5.6文综地理二卷分'!$A$1:$V$100,9,FALSE)),"",(VLOOKUP(A13,'5.6文综地理二卷分'!$A$1:$V$100,9,FALSE)))</f>
        <v>0</v>
      </c>
      <c r="K13" s="32">
        <f>IF(ISERROR(VLOOKUP(A13,'5.6文综地理二卷分'!$A$1:$V$100,10,FALSE)),"",(VLOOKUP(A13,'5.6文综地理二卷分'!$A$1:$V$100,10,FALSE)))</f>
        <v>0</v>
      </c>
      <c r="L13" s="33">
        <f>IF(ISERROR(VLOOKUP(A13,'5.6文综地理二卷分'!$A$1:$V$100,11,FALSE)),"",(VLOOKUP(A13,'5.6文综地理二卷分'!$A$1:$V$100,11,FALSE)))</f>
        <v>0</v>
      </c>
      <c r="M13" s="32">
        <f>IF(ISERROR(VLOOKUP(A13,'5.6文综地理二卷分'!$A$1:$V$100,12,FALSE)),"",(VLOOKUP(A13,'5.6文综地理二卷分'!$A$1:$V$100,12,FALSE)))</f>
        <v>0</v>
      </c>
      <c r="N13" s="32">
        <f>IF(ISERROR(VLOOKUP(A13,'5.6文综地理二卷分'!$A$1:$V$100,13,FALSE)),"",(VLOOKUP(A13,'5.6文综地理二卷分'!$A$1:$V$100,13,FALSE)))</f>
        <v>0</v>
      </c>
      <c r="O13" s="32">
        <f>IF(ISERROR(VLOOKUP(A13,'5.6文综地理二卷分'!$A$1:$V$100,14,FALSE)),"",(VLOOKUP(A13,'5.6文综地理二卷分'!$A$1:$V$100,14,FALSE)))</f>
        <v>0</v>
      </c>
      <c r="P13" s="32">
        <f>IF(ISERROR(VLOOKUP(A13,'5.6文综地理二卷分'!$A$1:$V$100,15,FALSE)),"",(VLOOKUP(A13,'5.6文综地理二卷分'!$A$1:$V$100,15,FALSE)))</f>
        <v>0</v>
      </c>
      <c r="Q13" s="35">
        <f t="shared" si="2"/>
        <v>32</v>
      </c>
      <c r="R13" s="32">
        <f t="shared" si="3"/>
        <v>44</v>
      </c>
      <c r="S13" s="32">
        <f t="shared" si="4"/>
        <v>36</v>
      </c>
      <c r="T13" s="32">
        <v>4</v>
      </c>
      <c r="U13" s="32">
        <v>4</v>
      </c>
      <c r="V13" s="32">
        <v>4</v>
      </c>
      <c r="W13" s="32">
        <v>4</v>
      </c>
      <c r="X13" s="32">
        <v>0</v>
      </c>
      <c r="Y13" s="32">
        <v>4</v>
      </c>
      <c r="Z13" s="32">
        <v>0</v>
      </c>
      <c r="AA13" s="32">
        <v>0</v>
      </c>
      <c r="AB13" s="32">
        <v>4</v>
      </c>
      <c r="AC13" s="32">
        <v>4</v>
      </c>
      <c r="AD13" s="32">
        <v>4</v>
      </c>
      <c r="AE13" s="32">
        <v>4</v>
      </c>
      <c r="AF13" s="32">
        <v>4</v>
      </c>
      <c r="AG13" s="32">
        <v>4</v>
      </c>
      <c r="AH13" s="32">
        <v>4</v>
      </c>
      <c r="AI13" s="32">
        <v>4</v>
      </c>
      <c r="AJ13" s="32">
        <v>4</v>
      </c>
      <c r="AK13" s="32">
        <v>4</v>
      </c>
      <c r="AL13" s="32">
        <v>4</v>
      </c>
      <c r="AM13" s="32">
        <v>4</v>
      </c>
      <c r="AN13" s="32">
        <v>4</v>
      </c>
      <c r="AO13" s="32">
        <v>4</v>
      </c>
      <c r="AP13" s="32">
        <v>0</v>
      </c>
      <c r="AQ13" s="32">
        <v>0</v>
      </c>
      <c r="AR13" s="32">
        <v>4</v>
      </c>
      <c r="AS13" s="32">
        <v>4</v>
      </c>
      <c r="AT13" s="32">
        <v>0</v>
      </c>
      <c r="AU13" s="32">
        <v>4</v>
      </c>
      <c r="AV13" s="32">
        <v>0</v>
      </c>
      <c r="AW13" s="32">
        <v>4</v>
      </c>
      <c r="AX13" s="32">
        <v>4</v>
      </c>
      <c r="AY13" s="32">
        <v>4</v>
      </c>
      <c r="AZ13" s="32">
        <v>4</v>
      </c>
      <c r="BA13" s="32">
        <v>4</v>
      </c>
      <c r="BB13" s="32">
        <v>4</v>
      </c>
    </row>
    <row r="14" spans="1:54" hidden="1">
      <c r="A14" s="32" t="s">
        <v>106</v>
      </c>
      <c r="B14" s="32" t="s">
        <v>107</v>
      </c>
      <c r="C14" s="32" t="s">
        <v>85</v>
      </c>
      <c r="D14" s="32">
        <v>96</v>
      </c>
      <c r="E14" s="32">
        <v>96</v>
      </c>
      <c r="F14" s="32">
        <f t="shared" si="0"/>
        <v>36</v>
      </c>
      <c r="G14" s="35">
        <f t="shared" si="1"/>
        <v>0</v>
      </c>
      <c r="H14" s="32">
        <f>IF(ISERROR(VLOOKUP(A14,'5.6文综地理二卷分'!$A$1:$V$100,7,FALSE)),"",(VLOOKUP(A14,'5.6文综地理二卷分'!$A$1:$V$100,7,FALSE)))</f>
        <v>0</v>
      </c>
      <c r="I14" s="32">
        <f>IF(ISERROR(VLOOKUP(A14,'5.6文综地理二卷分'!$A$1:$V$100,8,FALSE)),"",(VLOOKUP(A14,'5.6文综地理二卷分'!$A$1:$V$100,8,FALSE)))</f>
        <v>0</v>
      </c>
      <c r="J14" s="32">
        <f>IF(ISERROR(VLOOKUP(A14,'5.6文综地理二卷分'!$A$1:$V$100,9,FALSE)),"",(VLOOKUP(A14,'5.6文综地理二卷分'!$A$1:$V$100,9,FALSE)))</f>
        <v>0</v>
      </c>
      <c r="K14" s="32">
        <f>IF(ISERROR(VLOOKUP(A14,'5.6文综地理二卷分'!$A$1:$V$100,10,FALSE)),"",(VLOOKUP(A14,'5.6文综地理二卷分'!$A$1:$V$100,10,FALSE)))</f>
        <v>0</v>
      </c>
      <c r="L14" s="33">
        <f>IF(ISERROR(VLOOKUP(A14,'5.6文综地理二卷分'!$A$1:$V$100,11,FALSE)),"",(VLOOKUP(A14,'5.6文综地理二卷分'!$A$1:$V$100,11,FALSE)))</f>
        <v>0</v>
      </c>
      <c r="M14" s="32">
        <f>IF(ISERROR(VLOOKUP(A14,'5.6文综地理二卷分'!$A$1:$V$100,12,FALSE)),"",(VLOOKUP(A14,'5.6文综地理二卷分'!$A$1:$V$100,12,FALSE)))</f>
        <v>0</v>
      </c>
      <c r="N14" s="32">
        <f>IF(ISERROR(VLOOKUP(A14,'5.6文综地理二卷分'!$A$1:$V$100,13,FALSE)),"",(VLOOKUP(A14,'5.6文综地理二卷分'!$A$1:$V$100,13,FALSE)))</f>
        <v>0</v>
      </c>
      <c r="O14" s="32">
        <f>IF(ISERROR(VLOOKUP(A14,'5.6文综地理二卷分'!$A$1:$V$100,14,FALSE)),"",(VLOOKUP(A14,'5.6文综地理二卷分'!$A$1:$V$100,14,FALSE)))</f>
        <v>0</v>
      </c>
      <c r="P14" s="32">
        <f>IF(ISERROR(VLOOKUP(A14,'5.6文综地理二卷分'!$A$1:$V$100,15,FALSE)),"",(VLOOKUP(A14,'5.6文综地理二卷分'!$A$1:$V$100,15,FALSE)))</f>
        <v>0</v>
      </c>
      <c r="Q14" s="35">
        <f t="shared" si="2"/>
        <v>36</v>
      </c>
      <c r="R14" s="32">
        <f t="shared" si="3"/>
        <v>36</v>
      </c>
      <c r="S14" s="32">
        <f t="shared" si="4"/>
        <v>24</v>
      </c>
      <c r="T14" s="32">
        <v>4</v>
      </c>
      <c r="U14" s="32">
        <v>4</v>
      </c>
      <c r="V14" s="32">
        <v>4</v>
      </c>
      <c r="W14" s="32">
        <v>4</v>
      </c>
      <c r="X14" s="32">
        <v>0</v>
      </c>
      <c r="Y14" s="32">
        <v>4</v>
      </c>
      <c r="Z14" s="32">
        <v>4</v>
      </c>
      <c r="AA14" s="32">
        <v>4</v>
      </c>
      <c r="AB14" s="32">
        <v>0</v>
      </c>
      <c r="AC14" s="32">
        <v>4</v>
      </c>
      <c r="AD14" s="32">
        <v>4</v>
      </c>
      <c r="AE14" s="32">
        <v>4</v>
      </c>
      <c r="AF14" s="32">
        <v>0</v>
      </c>
      <c r="AG14" s="32">
        <v>4</v>
      </c>
      <c r="AH14" s="32">
        <v>4</v>
      </c>
      <c r="AI14" s="32">
        <v>4</v>
      </c>
      <c r="AJ14" s="32">
        <v>0</v>
      </c>
      <c r="AK14" s="32">
        <v>4</v>
      </c>
      <c r="AL14" s="32">
        <v>4</v>
      </c>
      <c r="AM14" s="32">
        <v>4</v>
      </c>
      <c r="AN14" s="32">
        <v>4</v>
      </c>
      <c r="AO14" s="32">
        <v>4</v>
      </c>
      <c r="AP14" s="32">
        <v>0</v>
      </c>
      <c r="AQ14" s="32">
        <v>4</v>
      </c>
      <c r="AR14" s="32">
        <v>0</v>
      </c>
      <c r="AS14" s="32">
        <v>0</v>
      </c>
      <c r="AT14" s="32">
        <v>0</v>
      </c>
      <c r="AU14" s="32">
        <v>4</v>
      </c>
      <c r="AV14" s="32">
        <v>0</v>
      </c>
      <c r="AW14" s="32">
        <v>4</v>
      </c>
      <c r="AX14" s="32">
        <v>4</v>
      </c>
      <c r="AY14" s="32">
        <v>4</v>
      </c>
      <c r="AZ14" s="32">
        <v>0</v>
      </c>
      <c r="BA14" s="32">
        <v>4</v>
      </c>
      <c r="BB14" s="32">
        <v>0</v>
      </c>
    </row>
    <row r="15" spans="1:54" hidden="1">
      <c r="A15" s="32" t="s">
        <v>110</v>
      </c>
      <c r="B15" s="32" t="s">
        <v>111</v>
      </c>
      <c r="C15" s="32" t="s">
        <v>85</v>
      </c>
      <c r="D15" s="32">
        <v>96</v>
      </c>
      <c r="E15" s="32">
        <v>96</v>
      </c>
      <c r="F15" s="32">
        <f t="shared" si="0"/>
        <v>40</v>
      </c>
      <c r="G15" s="35">
        <f t="shared" si="1"/>
        <v>0</v>
      </c>
      <c r="H15" s="32">
        <f>IF(ISERROR(VLOOKUP(A15,'5.6文综地理二卷分'!$A$1:$V$100,7,FALSE)),"",(VLOOKUP(A15,'5.6文综地理二卷分'!$A$1:$V$100,7,FALSE)))</f>
        <v>0</v>
      </c>
      <c r="I15" s="32">
        <f>IF(ISERROR(VLOOKUP(A15,'5.6文综地理二卷分'!$A$1:$V$100,8,FALSE)),"",(VLOOKUP(A15,'5.6文综地理二卷分'!$A$1:$V$100,8,FALSE)))</f>
        <v>0</v>
      </c>
      <c r="J15" s="32">
        <f>IF(ISERROR(VLOOKUP(A15,'5.6文综地理二卷分'!$A$1:$V$100,9,FALSE)),"",(VLOOKUP(A15,'5.6文综地理二卷分'!$A$1:$V$100,9,FALSE)))</f>
        <v>0</v>
      </c>
      <c r="K15" s="32">
        <f>IF(ISERROR(VLOOKUP(A15,'5.6文综地理二卷分'!$A$1:$V$100,10,FALSE)),"",(VLOOKUP(A15,'5.6文综地理二卷分'!$A$1:$V$100,10,FALSE)))</f>
        <v>0</v>
      </c>
      <c r="L15" s="33">
        <f>IF(ISERROR(VLOOKUP(A15,'5.6文综地理二卷分'!$A$1:$V$100,11,FALSE)),"",(VLOOKUP(A15,'5.6文综地理二卷分'!$A$1:$V$100,11,FALSE)))</f>
        <v>0</v>
      </c>
      <c r="M15" s="32">
        <f>IF(ISERROR(VLOOKUP(A15,'5.6文综地理二卷分'!$A$1:$V$100,12,FALSE)),"",(VLOOKUP(A15,'5.6文综地理二卷分'!$A$1:$V$100,12,FALSE)))</f>
        <v>0</v>
      </c>
      <c r="N15" s="32">
        <f>IF(ISERROR(VLOOKUP(A15,'5.6文综地理二卷分'!$A$1:$V$100,13,FALSE)),"",(VLOOKUP(A15,'5.6文综地理二卷分'!$A$1:$V$100,13,FALSE)))</f>
        <v>0</v>
      </c>
      <c r="O15" s="32">
        <f>IF(ISERROR(VLOOKUP(A15,'5.6文综地理二卷分'!$A$1:$V$100,14,FALSE)),"",(VLOOKUP(A15,'5.6文综地理二卷分'!$A$1:$V$100,14,FALSE)))</f>
        <v>0</v>
      </c>
      <c r="P15" s="32">
        <f>IF(ISERROR(VLOOKUP(A15,'5.6文综地理二卷分'!$A$1:$V$100,15,FALSE)),"",(VLOOKUP(A15,'5.6文综地理二卷分'!$A$1:$V$100,15,FALSE)))</f>
        <v>0</v>
      </c>
      <c r="Q15" s="35">
        <f t="shared" si="2"/>
        <v>40</v>
      </c>
      <c r="R15" s="32">
        <f t="shared" si="3"/>
        <v>20</v>
      </c>
      <c r="S15" s="32">
        <f t="shared" si="4"/>
        <v>36</v>
      </c>
      <c r="T15" s="32">
        <v>4</v>
      </c>
      <c r="U15" s="32">
        <v>0</v>
      </c>
      <c r="V15" s="32">
        <v>4</v>
      </c>
      <c r="W15" s="32">
        <v>4</v>
      </c>
      <c r="X15" s="32">
        <v>4</v>
      </c>
      <c r="Y15" s="32">
        <v>4</v>
      </c>
      <c r="Z15" s="32">
        <v>4</v>
      </c>
      <c r="AA15" s="32">
        <v>4</v>
      </c>
      <c r="AB15" s="32">
        <v>4</v>
      </c>
      <c r="AC15" s="32">
        <v>4</v>
      </c>
      <c r="AD15" s="32">
        <v>4</v>
      </c>
      <c r="AE15" s="32">
        <v>0</v>
      </c>
      <c r="AF15" s="32">
        <v>0</v>
      </c>
      <c r="AG15" s="32">
        <v>4</v>
      </c>
      <c r="AH15" s="32">
        <v>4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4</v>
      </c>
      <c r="AO15" s="32">
        <v>4</v>
      </c>
      <c r="AP15" s="32">
        <v>4</v>
      </c>
      <c r="AQ15" s="32">
        <v>0</v>
      </c>
      <c r="AR15" s="32">
        <v>0</v>
      </c>
      <c r="AS15" s="32">
        <v>4</v>
      </c>
      <c r="AT15" s="32">
        <v>4</v>
      </c>
      <c r="AU15" s="32">
        <v>4</v>
      </c>
      <c r="AV15" s="32">
        <v>4</v>
      </c>
      <c r="AW15" s="32">
        <v>4</v>
      </c>
      <c r="AX15" s="32">
        <v>4</v>
      </c>
      <c r="AY15" s="32">
        <v>4</v>
      </c>
      <c r="AZ15" s="32">
        <v>4</v>
      </c>
      <c r="BA15" s="32">
        <v>0</v>
      </c>
      <c r="BB15" s="32">
        <v>4</v>
      </c>
    </row>
    <row r="16" spans="1:54" hidden="1">
      <c r="A16" s="32" t="s">
        <v>112</v>
      </c>
      <c r="B16" s="32" t="s">
        <v>113</v>
      </c>
      <c r="C16" s="32" t="s">
        <v>85</v>
      </c>
      <c r="D16" s="32">
        <v>96</v>
      </c>
      <c r="E16" s="32">
        <v>96</v>
      </c>
      <c r="F16" s="32">
        <f t="shared" si="0"/>
        <v>32</v>
      </c>
      <c r="G16" s="35">
        <f t="shared" si="1"/>
        <v>0</v>
      </c>
      <c r="H16" s="32">
        <f>IF(ISERROR(VLOOKUP(A16,'5.6文综地理二卷分'!$A$1:$V$100,7,FALSE)),"",(VLOOKUP(A16,'5.6文综地理二卷分'!$A$1:$V$100,7,FALSE)))</f>
        <v>0</v>
      </c>
      <c r="I16" s="32">
        <f>IF(ISERROR(VLOOKUP(A16,'5.6文综地理二卷分'!$A$1:$V$100,8,FALSE)),"",(VLOOKUP(A16,'5.6文综地理二卷分'!$A$1:$V$100,8,FALSE)))</f>
        <v>0</v>
      </c>
      <c r="J16" s="32">
        <f>IF(ISERROR(VLOOKUP(A16,'5.6文综地理二卷分'!$A$1:$V$100,9,FALSE)),"",(VLOOKUP(A16,'5.6文综地理二卷分'!$A$1:$V$100,9,FALSE)))</f>
        <v>0</v>
      </c>
      <c r="K16" s="32">
        <f>IF(ISERROR(VLOOKUP(A16,'5.6文综地理二卷分'!$A$1:$V$100,10,FALSE)),"",(VLOOKUP(A16,'5.6文综地理二卷分'!$A$1:$V$100,10,FALSE)))</f>
        <v>0</v>
      </c>
      <c r="L16" s="33">
        <f>IF(ISERROR(VLOOKUP(A16,'5.6文综地理二卷分'!$A$1:$V$100,11,FALSE)),"",(VLOOKUP(A16,'5.6文综地理二卷分'!$A$1:$V$100,11,FALSE)))</f>
        <v>0</v>
      </c>
      <c r="M16" s="32">
        <f>IF(ISERROR(VLOOKUP(A16,'5.6文综地理二卷分'!$A$1:$V$100,12,FALSE)),"",(VLOOKUP(A16,'5.6文综地理二卷分'!$A$1:$V$100,12,FALSE)))</f>
        <v>0</v>
      </c>
      <c r="N16" s="32">
        <f>IF(ISERROR(VLOOKUP(A16,'5.6文综地理二卷分'!$A$1:$V$100,13,FALSE)),"",(VLOOKUP(A16,'5.6文综地理二卷分'!$A$1:$V$100,13,FALSE)))</f>
        <v>0</v>
      </c>
      <c r="O16" s="32">
        <f>IF(ISERROR(VLOOKUP(A16,'5.6文综地理二卷分'!$A$1:$V$100,14,FALSE)),"",(VLOOKUP(A16,'5.6文综地理二卷分'!$A$1:$V$100,14,FALSE)))</f>
        <v>0</v>
      </c>
      <c r="P16" s="32">
        <f>IF(ISERROR(VLOOKUP(A16,'5.6文综地理二卷分'!$A$1:$V$100,15,FALSE)),"",(VLOOKUP(A16,'5.6文综地理二卷分'!$A$1:$V$100,15,FALSE)))</f>
        <v>0</v>
      </c>
      <c r="Q16" s="35">
        <f t="shared" si="2"/>
        <v>32</v>
      </c>
      <c r="R16" s="32">
        <f t="shared" si="3"/>
        <v>32</v>
      </c>
      <c r="S16" s="32">
        <f t="shared" si="4"/>
        <v>32</v>
      </c>
      <c r="T16" s="32">
        <v>4</v>
      </c>
      <c r="U16" s="32">
        <v>4</v>
      </c>
      <c r="V16" s="32">
        <v>4</v>
      </c>
      <c r="W16" s="32">
        <v>4</v>
      </c>
      <c r="X16" s="32">
        <v>4</v>
      </c>
      <c r="Y16" s="32">
        <v>4</v>
      </c>
      <c r="Z16" s="32">
        <v>4</v>
      </c>
      <c r="AA16" s="32">
        <v>0</v>
      </c>
      <c r="AB16" s="32">
        <v>0</v>
      </c>
      <c r="AC16" s="32">
        <v>0</v>
      </c>
      <c r="AD16" s="32">
        <v>4</v>
      </c>
      <c r="AE16" s="32">
        <v>0</v>
      </c>
      <c r="AF16" s="32">
        <v>4</v>
      </c>
      <c r="AG16" s="32">
        <v>4</v>
      </c>
      <c r="AH16" s="32">
        <v>4</v>
      </c>
      <c r="AI16" s="32">
        <v>4</v>
      </c>
      <c r="AJ16" s="32">
        <v>0</v>
      </c>
      <c r="AK16" s="32">
        <v>4</v>
      </c>
      <c r="AL16" s="32">
        <v>4</v>
      </c>
      <c r="AM16" s="32">
        <v>4</v>
      </c>
      <c r="AN16" s="32">
        <v>0</v>
      </c>
      <c r="AO16" s="32">
        <v>4</v>
      </c>
      <c r="AP16" s="32">
        <v>0</v>
      </c>
      <c r="AQ16" s="32">
        <v>4</v>
      </c>
      <c r="AR16" s="32">
        <v>0</v>
      </c>
      <c r="AS16" s="32">
        <v>4</v>
      </c>
      <c r="AT16" s="32">
        <v>4</v>
      </c>
      <c r="AU16" s="32">
        <v>4</v>
      </c>
      <c r="AV16" s="32">
        <v>0</v>
      </c>
      <c r="AW16" s="32">
        <v>4</v>
      </c>
      <c r="AX16" s="32">
        <v>4</v>
      </c>
      <c r="AY16" s="32">
        <v>4</v>
      </c>
      <c r="AZ16" s="32">
        <v>0</v>
      </c>
      <c r="BA16" s="32">
        <v>4</v>
      </c>
      <c r="BB16" s="32">
        <v>0</v>
      </c>
    </row>
    <row r="17" spans="1:54" hidden="1">
      <c r="A17" s="32" t="s">
        <v>114</v>
      </c>
      <c r="B17" s="32" t="s">
        <v>115</v>
      </c>
      <c r="C17" s="32" t="s">
        <v>85</v>
      </c>
      <c r="D17" s="32">
        <v>92</v>
      </c>
      <c r="E17" s="32">
        <v>92</v>
      </c>
      <c r="F17" s="32">
        <f t="shared" si="0"/>
        <v>32</v>
      </c>
      <c r="G17" s="35">
        <f t="shared" si="1"/>
        <v>0</v>
      </c>
      <c r="H17" s="32">
        <f>IF(ISERROR(VLOOKUP(A17,'5.6文综地理二卷分'!$A$1:$V$100,7,FALSE)),"",(VLOOKUP(A17,'5.6文综地理二卷分'!$A$1:$V$100,7,FALSE)))</f>
        <v>0</v>
      </c>
      <c r="I17" s="32">
        <f>IF(ISERROR(VLOOKUP(A17,'5.6文综地理二卷分'!$A$1:$V$100,8,FALSE)),"",(VLOOKUP(A17,'5.6文综地理二卷分'!$A$1:$V$100,8,FALSE)))</f>
        <v>0</v>
      </c>
      <c r="J17" s="32">
        <f>IF(ISERROR(VLOOKUP(A17,'5.6文综地理二卷分'!$A$1:$V$100,9,FALSE)),"",(VLOOKUP(A17,'5.6文综地理二卷分'!$A$1:$V$100,9,FALSE)))</f>
        <v>0</v>
      </c>
      <c r="K17" s="32">
        <f>IF(ISERROR(VLOOKUP(A17,'5.6文综地理二卷分'!$A$1:$V$100,10,FALSE)),"",(VLOOKUP(A17,'5.6文综地理二卷分'!$A$1:$V$100,10,FALSE)))</f>
        <v>0</v>
      </c>
      <c r="L17" s="33">
        <f>IF(ISERROR(VLOOKUP(A17,'5.6文综地理二卷分'!$A$1:$V$100,11,FALSE)),"",(VLOOKUP(A17,'5.6文综地理二卷分'!$A$1:$V$100,11,FALSE)))</f>
        <v>0</v>
      </c>
      <c r="M17" s="32">
        <f>IF(ISERROR(VLOOKUP(A17,'5.6文综地理二卷分'!$A$1:$V$100,12,FALSE)),"",(VLOOKUP(A17,'5.6文综地理二卷分'!$A$1:$V$100,12,FALSE)))</f>
        <v>0</v>
      </c>
      <c r="N17" s="32">
        <f>IF(ISERROR(VLOOKUP(A17,'5.6文综地理二卷分'!$A$1:$V$100,13,FALSE)),"",(VLOOKUP(A17,'5.6文综地理二卷分'!$A$1:$V$100,13,FALSE)))</f>
        <v>0</v>
      </c>
      <c r="O17" s="32">
        <f>IF(ISERROR(VLOOKUP(A17,'5.6文综地理二卷分'!$A$1:$V$100,14,FALSE)),"",(VLOOKUP(A17,'5.6文综地理二卷分'!$A$1:$V$100,14,FALSE)))</f>
        <v>0</v>
      </c>
      <c r="P17" s="32">
        <f>IF(ISERROR(VLOOKUP(A17,'5.6文综地理二卷分'!$A$1:$V$100,15,FALSE)),"",(VLOOKUP(A17,'5.6文综地理二卷分'!$A$1:$V$100,15,FALSE)))</f>
        <v>0</v>
      </c>
      <c r="Q17" s="35">
        <f t="shared" si="2"/>
        <v>32</v>
      </c>
      <c r="R17" s="32">
        <f t="shared" si="3"/>
        <v>32</v>
      </c>
      <c r="S17" s="32">
        <f t="shared" si="4"/>
        <v>28</v>
      </c>
      <c r="T17" s="32">
        <v>4</v>
      </c>
      <c r="U17" s="32">
        <v>4</v>
      </c>
      <c r="V17" s="32">
        <v>0</v>
      </c>
      <c r="W17" s="32">
        <v>4</v>
      </c>
      <c r="X17" s="32">
        <v>0</v>
      </c>
      <c r="Y17" s="32">
        <v>4</v>
      </c>
      <c r="Z17" s="32">
        <v>4</v>
      </c>
      <c r="AA17" s="32">
        <v>4</v>
      </c>
      <c r="AB17" s="32">
        <v>4</v>
      </c>
      <c r="AC17" s="32">
        <v>0</v>
      </c>
      <c r="AD17" s="32">
        <v>4</v>
      </c>
      <c r="AE17" s="32">
        <v>0</v>
      </c>
      <c r="AF17" s="32">
        <v>4</v>
      </c>
      <c r="AG17" s="32">
        <v>0</v>
      </c>
      <c r="AH17" s="32">
        <v>4</v>
      </c>
      <c r="AI17" s="32">
        <v>4</v>
      </c>
      <c r="AJ17" s="32">
        <v>4</v>
      </c>
      <c r="AK17" s="32">
        <v>0</v>
      </c>
      <c r="AL17" s="32">
        <v>4</v>
      </c>
      <c r="AM17" s="32">
        <v>4</v>
      </c>
      <c r="AN17" s="32">
        <v>4</v>
      </c>
      <c r="AO17" s="32">
        <v>4</v>
      </c>
      <c r="AP17" s="32">
        <v>0</v>
      </c>
      <c r="AQ17" s="32">
        <v>0</v>
      </c>
      <c r="AR17" s="32">
        <v>4</v>
      </c>
      <c r="AS17" s="32">
        <v>0</v>
      </c>
      <c r="AT17" s="32">
        <v>4</v>
      </c>
      <c r="AU17" s="32">
        <v>4</v>
      </c>
      <c r="AV17" s="32">
        <v>0</v>
      </c>
      <c r="AW17" s="32">
        <v>0</v>
      </c>
      <c r="AX17" s="32">
        <v>4</v>
      </c>
      <c r="AY17" s="32">
        <v>4</v>
      </c>
      <c r="AZ17" s="32">
        <v>4</v>
      </c>
      <c r="BA17" s="32">
        <v>4</v>
      </c>
      <c r="BB17" s="32">
        <v>0</v>
      </c>
    </row>
    <row r="18" spans="1:54" hidden="1">
      <c r="A18" s="32" t="s">
        <v>116</v>
      </c>
      <c r="B18" s="32" t="s">
        <v>117</v>
      </c>
      <c r="C18" s="32" t="s">
        <v>85</v>
      </c>
      <c r="D18" s="32">
        <v>84</v>
      </c>
      <c r="E18" s="32">
        <v>84</v>
      </c>
      <c r="F18" s="32">
        <f t="shared" si="0"/>
        <v>36</v>
      </c>
      <c r="G18" s="35">
        <f t="shared" si="1"/>
        <v>0</v>
      </c>
      <c r="H18" s="32">
        <f>IF(ISERROR(VLOOKUP(A18,'5.6文综地理二卷分'!$A$1:$V$100,7,FALSE)),"",(VLOOKUP(A18,'5.6文综地理二卷分'!$A$1:$V$100,7,FALSE)))</f>
        <v>0</v>
      </c>
      <c r="I18" s="32">
        <f>IF(ISERROR(VLOOKUP(A18,'5.6文综地理二卷分'!$A$1:$V$100,8,FALSE)),"",(VLOOKUP(A18,'5.6文综地理二卷分'!$A$1:$V$100,8,FALSE)))</f>
        <v>0</v>
      </c>
      <c r="J18" s="32">
        <f>IF(ISERROR(VLOOKUP(A18,'5.6文综地理二卷分'!$A$1:$V$100,9,FALSE)),"",(VLOOKUP(A18,'5.6文综地理二卷分'!$A$1:$V$100,9,FALSE)))</f>
        <v>0</v>
      </c>
      <c r="K18" s="32">
        <f>IF(ISERROR(VLOOKUP(A18,'5.6文综地理二卷分'!$A$1:$V$100,10,FALSE)),"",(VLOOKUP(A18,'5.6文综地理二卷分'!$A$1:$V$100,10,FALSE)))</f>
        <v>0</v>
      </c>
      <c r="L18" s="33">
        <f>IF(ISERROR(VLOOKUP(A18,'5.6文综地理二卷分'!$A$1:$V$100,11,FALSE)),"",(VLOOKUP(A18,'5.6文综地理二卷分'!$A$1:$V$100,11,FALSE)))</f>
        <v>0</v>
      </c>
      <c r="M18" s="32">
        <f>IF(ISERROR(VLOOKUP(A18,'5.6文综地理二卷分'!$A$1:$V$100,12,FALSE)),"",(VLOOKUP(A18,'5.6文综地理二卷分'!$A$1:$V$100,12,FALSE)))</f>
        <v>0</v>
      </c>
      <c r="N18" s="32">
        <f>IF(ISERROR(VLOOKUP(A18,'5.6文综地理二卷分'!$A$1:$V$100,13,FALSE)),"",(VLOOKUP(A18,'5.6文综地理二卷分'!$A$1:$V$100,13,FALSE)))</f>
        <v>0</v>
      </c>
      <c r="O18" s="32">
        <f>IF(ISERROR(VLOOKUP(A18,'5.6文综地理二卷分'!$A$1:$V$100,14,FALSE)),"",(VLOOKUP(A18,'5.6文综地理二卷分'!$A$1:$V$100,14,FALSE)))</f>
        <v>0</v>
      </c>
      <c r="P18" s="32">
        <f>IF(ISERROR(VLOOKUP(A18,'5.6文综地理二卷分'!$A$1:$V$100,15,FALSE)),"",(VLOOKUP(A18,'5.6文综地理二卷分'!$A$1:$V$100,15,FALSE)))</f>
        <v>0</v>
      </c>
      <c r="Q18" s="35">
        <f t="shared" si="2"/>
        <v>36</v>
      </c>
      <c r="R18" s="32">
        <f t="shared" si="3"/>
        <v>28</v>
      </c>
      <c r="S18" s="32">
        <f t="shared" si="4"/>
        <v>20</v>
      </c>
      <c r="T18" s="32">
        <v>4</v>
      </c>
      <c r="U18" s="32">
        <v>4</v>
      </c>
      <c r="V18" s="32">
        <v>4</v>
      </c>
      <c r="W18" s="32">
        <v>4</v>
      </c>
      <c r="X18" s="32">
        <v>0</v>
      </c>
      <c r="Y18" s="32">
        <v>4</v>
      </c>
      <c r="Z18" s="32">
        <v>4</v>
      </c>
      <c r="AA18" s="32">
        <v>4</v>
      </c>
      <c r="AB18" s="32">
        <v>0</v>
      </c>
      <c r="AC18" s="32">
        <v>4</v>
      </c>
      <c r="AD18" s="32">
        <v>4</v>
      </c>
      <c r="AE18" s="32">
        <v>0</v>
      </c>
      <c r="AF18" s="32">
        <v>0</v>
      </c>
      <c r="AG18" s="32">
        <v>4</v>
      </c>
      <c r="AH18" s="32">
        <v>4</v>
      </c>
      <c r="AI18" s="32">
        <v>4</v>
      </c>
      <c r="AJ18" s="32">
        <v>4</v>
      </c>
      <c r="AK18" s="32">
        <v>0</v>
      </c>
      <c r="AL18" s="32">
        <v>4</v>
      </c>
      <c r="AM18" s="32">
        <v>0</v>
      </c>
      <c r="AN18" s="32">
        <v>4</v>
      </c>
      <c r="AO18" s="32">
        <v>4</v>
      </c>
      <c r="AP18" s="32">
        <v>0</v>
      </c>
      <c r="AQ18" s="32">
        <v>0</v>
      </c>
      <c r="AR18" s="32">
        <v>0</v>
      </c>
      <c r="AS18" s="32">
        <v>4</v>
      </c>
      <c r="AT18" s="32">
        <v>0</v>
      </c>
      <c r="AU18" s="32">
        <v>4</v>
      </c>
      <c r="AV18" s="32">
        <v>0</v>
      </c>
      <c r="AW18" s="32">
        <v>0</v>
      </c>
      <c r="AX18" s="32">
        <v>4</v>
      </c>
      <c r="AY18" s="32">
        <v>4</v>
      </c>
      <c r="AZ18" s="32">
        <v>0</v>
      </c>
      <c r="BA18" s="32">
        <v>0</v>
      </c>
      <c r="BB18" s="32">
        <v>4</v>
      </c>
    </row>
    <row r="19" spans="1:54" hidden="1">
      <c r="A19" s="32" t="s">
        <v>118</v>
      </c>
      <c r="B19" s="32" t="s">
        <v>119</v>
      </c>
      <c r="C19" s="32" t="s">
        <v>85</v>
      </c>
      <c r="D19" s="32">
        <v>100</v>
      </c>
      <c r="E19" s="32">
        <v>100</v>
      </c>
      <c r="F19" s="32">
        <f t="shared" si="0"/>
        <v>32</v>
      </c>
      <c r="G19" s="35">
        <f t="shared" si="1"/>
        <v>0</v>
      </c>
      <c r="H19" s="32">
        <f>IF(ISERROR(VLOOKUP(A19,'5.6文综地理二卷分'!$A$1:$V$100,7,FALSE)),"",(VLOOKUP(A19,'5.6文综地理二卷分'!$A$1:$V$100,7,FALSE)))</f>
        <v>0</v>
      </c>
      <c r="I19" s="32">
        <f>IF(ISERROR(VLOOKUP(A19,'5.6文综地理二卷分'!$A$1:$V$100,8,FALSE)),"",(VLOOKUP(A19,'5.6文综地理二卷分'!$A$1:$V$100,8,FALSE)))</f>
        <v>0</v>
      </c>
      <c r="J19" s="32">
        <f>IF(ISERROR(VLOOKUP(A19,'5.6文综地理二卷分'!$A$1:$V$100,9,FALSE)),"",(VLOOKUP(A19,'5.6文综地理二卷分'!$A$1:$V$100,9,FALSE)))</f>
        <v>0</v>
      </c>
      <c r="K19" s="32">
        <f>IF(ISERROR(VLOOKUP(A19,'5.6文综地理二卷分'!$A$1:$V$100,10,FALSE)),"",(VLOOKUP(A19,'5.6文综地理二卷分'!$A$1:$V$100,10,FALSE)))</f>
        <v>0</v>
      </c>
      <c r="L19" s="33">
        <f>IF(ISERROR(VLOOKUP(A19,'5.6文综地理二卷分'!$A$1:$V$100,11,FALSE)),"",(VLOOKUP(A19,'5.6文综地理二卷分'!$A$1:$V$100,11,FALSE)))</f>
        <v>0</v>
      </c>
      <c r="M19" s="32">
        <f>IF(ISERROR(VLOOKUP(A19,'5.6文综地理二卷分'!$A$1:$V$100,12,FALSE)),"",(VLOOKUP(A19,'5.6文综地理二卷分'!$A$1:$V$100,12,FALSE)))</f>
        <v>0</v>
      </c>
      <c r="N19" s="32">
        <f>IF(ISERROR(VLOOKUP(A19,'5.6文综地理二卷分'!$A$1:$V$100,13,FALSE)),"",(VLOOKUP(A19,'5.6文综地理二卷分'!$A$1:$V$100,13,FALSE)))</f>
        <v>0</v>
      </c>
      <c r="O19" s="32">
        <f>IF(ISERROR(VLOOKUP(A19,'5.6文综地理二卷分'!$A$1:$V$100,14,FALSE)),"",(VLOOKUP(A19,'5.6文综地理二卷分'!$A$1:$V$100,14,FALSE)))</f>
        <v>0</v>
      </c>
      <c r="P19" s="32">
        <f>IF(ISERROR(VLOOKUP(A19,'5.6文综地理二卷分'!$A$1:$V$100,15,FALSE)),"",(VLOOKUP(A19,'5.6文综地理二卷分'!$A$1:$V$100,15,FALSE)))</f>
        <v>0</v>
      </c>
      <c r="Q19" s="35">
        <f t="shared" si="2"/>
        <v>32</v>
      </c>
      <c r="R19" s="32">
        <f t="shared" si="3"/>
        <v>36</v>
      </c>
      <c r="S19" s="32">
        <f t="shared" si="4"/>
        <v>32</v>
      </c>
      <c r="T19" s="32">
        <v>4</v>
      </c>
      <c r="U19" s="32">
        <v>4</v>
      </c>
      <c r="V19" s="32">
        <v>4</v>
      </c>
      <c r="W19" s="32">
        <v>4</v>
      </c>
      <c r="X19" s="32">
        <v>4</v>
      </c>
      <c r="Y19" s="32">
        <v>4</v>
      </c>
      <c r="Z19" s="32">
        <v>4</v>
      </c>
      <c r="AA19" s="32">
        <v>4</v>
      </c>
      <c r="AB19" s="32">
        <v>0</v>
      </c>
      <c r="AC19" s="32">
        <v>0</v>
      </c>
      <c r="AD19" s="32">
        <v>0</v>
      </c>
      <c r="AE19" s="32">
        <v>4</v>
      </c>
      <c r="AF19" s="32">
        <v>4</v>
      </c>
      <c r="AG19" s="32">
        <v>4</v>
      </c>
      <c r="AH19" s="32">
        <v>4</v>
      </c>
      <c r="AI19" s="32">
        <v>4</v>
      </c>
      <c r="AJ19" s="32">
        <v>4</v>
      </c>
      <c r="AK19" s="32">
        <v>0</v>
      </c>
      <c r="AL19" s="32">
        <v>0</v>
      </c>
      <c r="AM19" s="32">
        <v>4</v>
      </c>
      <c r="AN19" s="32">
        <v>4</v>
      </c>
      <c r="AO19" s="32">
        <v>4</v>
      </c>
      <c r="AP19" s="32">
        <v>0</v>
      </c>
      <c r="AQ19" s="32">
        <v>4</v>
      </c>
      <c r="AR19" s="32">
        <v>0</v>
      </c>
      <c r="AS19" s="32">
        <v>4</v>
      </c>
      <c r="AT19" s="32">
        <v>4</v>
      </c>
      <c r="AU19" s="32">
        <v>0</v>
      </c>
      <c r="AV19" s="32">
        <v>0</v>
      </c>
      <c r="AW19" s="32">
        <v>4</v>
      </c>
      <c r="AX19" s="32">
        <v>4</v>
      </c>
      <c r="AY19" s="32">
        <v>4</v>
      </c>
      <c r="AZ19" s="32">
        <v>4</v>
      </c>
      <c r="BA19" s="32">
        <v>4</v>
      </c>
      <c r="BB19" s="32">
        <v>0</v>
      </c>
    </row>
    <row r="20" spans="1:54" hidden="1">
      <c r="A20" s="32" t="s">
        <v>120</v>
      </c>
      <c r="B20" s="32" t="s">
        <v>121</v>
      </c>
      <c r="C20" s="32" t="s">
        <v>85</v>
      </c>
      <c r="D20" s="32">
        <v>104</v>
      </c>
      <c r="E20" s="32">
        <v>104</v>
      </c>
      <c r="F20" s="32">
        <f t="shared" si="0"/>
        <v>28</v>
      </c>
      <c r="G20" s="35">
        <f t="shared" si="1"/>
        <v>0</v>
      </c>
      <c r="H20" s="32">
        <f>IF(ISERROR(VLOOKUP(A20,'5.6文综地理二卷分'!$A$1:$V$100,7,FALSE)),"",(VLOOKUP(A20,'5.6文综地理二卷分'!$A$1:$V$100,7,FALSE)))</f>
        <v>0</v>
      </c>
      <c r="I20" s="32">
        <f>IF(ISERROR(VLOOKUP(A20,'5.6文综地理二卷分'!$A$1:$V$100,8,FALSE)),"",(VLOOKUP(A20,'5.6文综地理二卷分'!$A$1:$V$100,8,FALSE)))</f>
        <v>0</v>
      </c>
      <c r="J20" s="32">
        <f>IF(ISERROR(VLOOKUP(A20,'5.6文综地理二卷分'!$A$1:$V$100,9,FALSE)),"",(VLOOKUP(A20,'5.6文综地理二卷分'!$A$1:$V$100,9,FALSE)))</f>
        <v>0</v>
      </c>
      <c r="K20" s="32">
        <f>IF(ISERROR(VLOOKUP(A20,'5.6文综地理二卷分'!$A$1:$V$100,10,FALSE)),"",(VLOOKUP(A20,'5.6文综地理二卷分'!$A$1:$V$100,10,FALSE)))</f>
        <v>0</v>
      </c>
      <c r="L20" s="33">
        <f>IF(ISERROR(VLOOKUP(A20,'5.6文综地理二卷分'!$A$1:$V$100,11,FALSE)),"",(VLOOKUP(A20,'5.6文综地理二卷分'!$A$1:$V$100,11,FALSE)))</f>
        <v>0</v>
      </c>
      <c r="M20" s="32">
        <f>IF(ISERROR(VLOOKUP(A20,'5.6文综地理二卷分'!$A$1:$V$100,12,FALSE)),"",(VLOOKUP(A20,'5.6文综地理二卷分'!$A$1:$V$100,12,FALSE)))</f>
        <v>0</v>
      </c>
      <c r="N20" s="32">
        <f>IF(ISERROR(VLOOKUP(A20,'5.6文综地理二卷分'!$A$1:$V$100,13,FALSE)),"",(VLOOKUP(A20,'5.6文综地理二卷分'!$A$1:$V$100,13,FALSE)))</f>
        <v>0</v>
      </c>
      <c r="O20" s="32">
        <f>IF(ISERROR(VLOOKUP(A20,'5.6文综地理二卷分'!$A$1:$V$100,14,FALSE)),"",(VLOOKUP(A20,'5.6文综地理二卷分'!$A$1:$V$100,14,FALSE)))</f>
        <v>0</v>
      </c>
      <c r="P20" s="32">
        <f>IF(ISERROR(VLOOKUP(A20,'5.6文综地理二卷分'!$A$1:$V$100,15,FALSE)),"",(VLOOKUP(A20,'5.6文综地理二卷分'!$A$1:$V$100,15,FALSE)))</f>
        <v>0</v>
      </c>
      <c r="Q20" s="35">
        <f t="shared" si="2"/>
        <v>28</v>
      </c>
      <c r="R20" s="32">
        <f t="shared" si="3"/>
        <v>48</v>
      </c>
      <c r="S20" s="32">
        <f t="shared" si="4"/>
        <v>28</v>
      </c>
      <c r="T20" s="32">
        <v>4</v>
      </c>
      <c r="U20" s="32">
        <v>4</v>
      </c>
      <c r="V20" s="32">
        <v>0</v>
      </c>
      <c r="W20" s="32">
        <v>4</v>
      </c>
      <c r="X20" s="32">
        <v>0</v>
      </c>
      <c r="Y20" s="32">
        <v>4</v>
      </c>
      <c r="Z20" s="32">
        <v>0</v>
      </c>
      <c r="AA20" s="32">
        <v>4</v>
      </c>
      <c r="AB20" s="32">
        <v>0</v>
      </c>
      <c r="AC20" s="32">
        <v>4</v>
      </c>
      <c r="AD20" s="32">
        <v>4</v>
      </c>
      <c r="AE20" s="32">
        <v>4</v>
      </c>
      <c r="AF20" s="32">
        <v>4</v>
      </c>
      <c r="AG20" s="32">
        <v>4</v>
      </c>
      <c r="AH20" s="32">
        <v>4</v>
      </c>
      <c r="AI20" s="32">
        <v>4</v>
      </c>
      <c r="AJ20" s="32">
        <v>4</v>
      </c>
      <c r="AK20" s="32">
        <v>4</v>
      </c>
      <c r="AL20" s="32">
        <v>4</v>
      </c>
      <c r="AM20" s="32">
        <v>4</v>
      </c>
      <c r="AN20" s="32">
        <v>4</v>
      </c>
      <c r="AO20" s="32">
        <v>4</v>
      </c>
      <c r="AP20" s="32">
        <v>4</v>
      </c>
      <c r="AQ20" s="32">
        <v>4</v>
      </c>
      <c r="AR20" s="32">
        <v>0</v>
      </c>
      <c r="AS20" s="32">
        <v>0</v>
      </c>
      <c r="AT20" s="32">
        <v>4</v>
      </c>
      <c r="AU20" s="32">
        <v>4</v>
      </c>
      <c r="AV20" s="32">
        <v>4</v>
      </c>
      <c r="AW20" s="32">
        <v>4</v>
      </c>
      <c r="AX20" s="32">
        <v>0</v>
      </c>
      <c r="AY20" s="32">
        <v>4</v>
      </c>
      <c r="AZ20" s="32">
        <v>0</v>
      </c>
      <c r="BA20" s="32">
        <v>4</v>
      </c>
      <c r="BB20" s="32">
        <v>0</v>
      </c>
    </row>
    <row r="21" spans="1:54" hidden="1">
      <c r="A21" s="32" t="s">
        <v>122</v>
      </c>
      <c r="B21" s="32" t="s">
        <v>123</v>
      </c>
      <c r="C21" s="32" t="s">
        <v>85</v>
      </c>
      <c r="D21" s="32">
        <v>132</v>
      </c>
      <c r="E21" s="32">
        <v>132</v>
      </c>
      <c r="F21" s="32">
        <f t="shared" si="0"/>
        <v>40</v>
      </c>
      <c r="G21" s="35">
        <f t="shared" si="1"/>
        <v>0</v>
      </c>
      <c r="H21" s="32">
        <f>IF(ISERROR(VLOOKUP(A21,'5.6文综地理二卷分'!$A$1:$V$100,7,FALSE)),"",(VLOOKUP(A21,'5.6文综地理二卷分'!$A$1:$V$100,7,FALSE)))</f>
        <v>0</v>
      </c>
      <c r="I21" s="32">
        <f>IF(ISERROR(VLOOKUP(A21,'5.6文综地理二卷分'!$A$1:$V$100,8,FALSE)),"",(VLOOKUP(A21,'5.6文综地理二卷分'!$A$1:$V$100,8,FALSE)))</f>
        <v>0</v>
      </c>
      <c r="J21" s="32">
        <f>IF(ISERROR(VLOOKUP(A21,'5.6文综地理二卷分'!$A$1:$V$100,9,FALSE)),"",(VLOOKUP(A21,'5.6文综地理二卷分'!$A$1:$V$100,9,FALSE)))</f>
        <v>0</v>
      </c>
      <c r="K21" s="32">
        <f>IF(ISERROR(VLOOKUP(A21,'5.6文综地理二卷分'!$A$1:$V$100,10,FALSE)),"",(VLOOKUP(A21,'5.6文综地理二卷分'!$A$1:$V$100,10,FALSE)))</f>
        <v>0</v>
      </c>
      <c r="L21" s="33">
        <f>IF(ISERROR(VLOOKUP(A21,'5.6文综地理二卷分'!$A$1:$V$100,11,FALSE)),"",(VLOOKUP(A21,'5.6文综地理二卷分'!$A$1:$V$100,11,FALSE)))</f>
        <v>0</v>
      </c>
      <c r="M21" s="32">
        <f>IF(ISERROR(VLOOKUP(A21,'5.6文综地理二卷分'!$A$1:$V$100,12,FALSE)),"",(VLOOKUP(A21,'5.6文综地理二卷分'!$A$1:$V$100,12,FALSE)))</f>
        <v>0</v>
      </c>
      <c r="N21" s="32">
        <f>IF(ISERROR(VLOOKUP(A21,'5.6文综地理二卷分'!$A$1:$V$100,13,FALSE)),"",(VLOOKUP(A21,'5.6文综地理二卷分'!$A$1:$V$100,13,FALSE)))</f>
        <v>0</v>
      </c>
      <c r="O21" s="32">
        <f>IF(ISERROR(VLOOKUP(A21,'5.6文综地理二卷分'!$A$1:$V$100,14,FALSE)),"",(VLOOKUP(A21,'5.6文综地理二卷分'!$A$1:$V$100,14,FALSE)))</f>
        <v>0</v>
      </c>
      <c r="P21" s="32">
        <f>IF(ISERROR(VLOOKUP(A21,'5.6文综地理二卷分'!$A$1:$V$100,15,FALSE)),"",(VLOOKUP(A21,'5.6文综地理二卷分'!$A$1:$V$100,15,FALSE)))</f>
        <v>0</v>
      </c>
      <c r="Q21" s="35">
        <f t="shared" si="2"/>
        <v>40</v>
      </c>
      <c r="R21" s="32">
        <f t="shared" si="3"/>
        <v>48</v>
      </c>
      <c r="S21" s="32">
        <f t="shared" si="4"/>
        <v>44</v>
      </c>
      <c r="T21" s="32">
        <v>4</v>
      </c>
      <c r="U21" s="32">
        <v>4</v>
      </c>
      <c r="V21" s="32">
        <v>4</v>
      </c>
      <c r="W21" s="32">
        <v>4</v>
      </c>
      <c r="X21" s="32">
        <v>4</v>
      </c>
      <c r="Y21" s="32">
        <v>4</v>
      </c>
      <c r="Z21" s="32">
        <v>4</v>
      </c>
      <c r="AA21" s="32">
        <v>4</v>
      </c>
      <c r="AB21" s="32">
        <v>0</v>
      </c>
      <c r="AC21" s="32">
        <v>4</v>
      </c>
      <c r="AD21" s="32">
        <v>4</v>
      </c>
      <c r="AE21" s="32">
        <v>4</v>
      </c>
      <c r="AF21" s="32">
        <v>4</v>
      </c>
      <c r="AG21" s="32">
        <v>4</v>
      </c>
      <c r="AH21" s="32">
        <v>4</v>
      </c>
      <c r="AI21" s="32">
        <v>4</v>
      </c>
      <c r="AJ21" s="32">
        <v>4</v>
      </c>
      <c r="AK21" s="32">
        <v>4</v>
      </c>
      <c r="AL21" s="32">
        <v>4</v>
      </c>
      <c r="AM21" s="32">
        <v>4</v>
      </c>
      <c r="AN21" s="32">
        <v>4</v>
      </c>
      <c r="AO21" s="32">
        <v>4</v>
      </c>
      <c r="AP21" s="32">
        <v>4</v>
      </c>
      <c r="AQ21" s="32">
        <v>4</v>
      </c>
      <c r="AR21" s="32">
        <v>4</v>
      </c>
      <c r="AS21" s="32">
        <v>4</v>
      </c>
      <c r="AT21" s="32">
        <v>4</v>
      </c>
      <c r="AU21" s="32">
        <v>4</v>
      </c>
      <c r="AV21" s="32">
        <v>4</v>
      </c>
      <c r="AW21" s="32">
        <v>0</v>
      </c>
      <c r="AX21" s="32">
        <v>4</v>
      </c>
      <c r="AY21" s="32">
        <v>4</v>
      </c>
      <c r="AZ21" s="32">
        <v>4</v>
      </c>
      <c r="BA21" s="32">
        <v>4</v>
      </c>
      <c r="BB21" s="32">
        <v>4</v>
      </c>
    </row>
    <row r="22" spans="1:54" hidden="1">
      <c r="A22" s="32" t="s">
        <v>124</v>
      </c>
      <c r="B22" s="32" t="s">
        <v>125</v>
      </c>
      <c r="C22" s="32" t="s">
        <v>85</v>
      </c>
      <c r="D22" s="32">
        <v>92</v>
      </c>
      <c r="E22" s="32">
        <v>92</v>
      </c>
      <c r="F22" s="32">
        <f t="shared" si="0"/>
        <v>32</v>
      </c>
      <c r="G22" s="35">
        <f t="shared" si="1"/>
        <v>0</v>
      </c>
      <c r="H22" s="32">
        <f>IF(ISERROR(VLOOKUP(A22,'5.6文综地理二卷分'!$A$1:$V$100,7,FALSE)),"",(VLOOKUP(A22,'5.6文综地理二卷分'!$A$1:$V$100,7,FALSE)))</f>
        <v>0</v>
      </c>
      <c r="I22" s="32">
        <f>IF(ISERROR(VLOOKUP(A22,'5.6文综地理二卷分'!$A$1:$V$100,8,FALSE)),"",(VLOOKUP(A22,'5.6文综地理二卷分'!$A$1:$V$100,8,FALSE)))</f>
        <v>0</v>
      </c>
      <c r="J22" s="32">
        <f>IF(ISERROR(VLOOKUP(A22,'5.6文综地理二卷分'!$A$1:$V$100,9,FALSE)),"",(VLOOKUP(A22,'5.6文综地理二卷分'!$A$1:$V$100,9,FALSE)))</f>
        <v>0</v>
      </c>
      <c r="K22" s="32">
        <f>IF(ISERROR(VLOOKUP(A22,'5.6文综地理二卷分'!$A$1:$V$100,10,FALSE)),"",(VLOOKUP(A22,'5.6文综地理二卷分'!$A$1:$V$100,10,FALSE)))</f>
        <v>0</v>
      </c>
      <c r="L22" s="33">
        <f>IF(ISERROR(VLOOKUP(A22,'5.6文综地理二卷分'!$A$1:$V$100,11,FALSE)),"",(VLOOKUP(A22,'5.6文综地理二卷分'!$A$1:$V$100,11,FALSE)))</f>
        <v>0</v>
      </c>
      <c r="M22" s="32">
        <f>IF(ISERROR(VLOOKUP(A22,'5.6文综地理二卷分'!$A$1:$V$100,12,FALSE)),"",(VLOOKUP(A22,'5.6文综地理二卷分'!$A$1:$V$100,12,FALSE)))</f>
        <v>0</v>
      </c>
      <c r="N22" s="32">
        <f>IF(ISERROR(VLOOKUP(A22,'5.6文综地理二卷分'!$A$1:$V$100,13,FALSE)),"",(VLOOKUP(A22,'5.6文综地理二卷分'!$A$1:$V$100,13,FALSE)))</f>
        <v>0</v>
      </c>
      <c r="O22" s="32">
        <f>IF(ISERROR(VLOOKUP(A22,'5.6文综地理二卷分'!$A$1:$V$100,14,FALSE)),"",(VLOOKUP(A22,'5.6文综地理二卷分'!$A$1:$V$100,14,FALSE)))</f>
        <v>0</v>
      </c>
      <c r="P22" s="32">
        <f>IF(ISERROR(VLOOKUP(A22,'5.6文综地理二卷分'!$A$1:$V$100,15,FALSE)),"",(VLOOKUP(A22,'5.6文综地理二卷分'!$A$1:$V$100,15,FALSE)))</f>
        <v>0</v>
      </c>
      <c r="Q22" s="35">
        <f t="shared" si="2"/>
        <v>32</v>
      </c>
      <c r="R22" s="32">
        <f t="shared" si="3"/>
        <v>32</v>
      </c>
      <c r="S22" s="32">
        <f t="shared" si="4"/>
        <v>28</v>
      </c>
      <c r="T22" s="32">
        <v>4</v>
      </c>
      <c r="U22" s="32">
        <v>4</v>
      </c>
      <c r="V22" s="32">
        <v>4</v>
      </c>
      <c r="W22" s="32">
        <v>0</v>
      </c>
      <c r="X22" s="32">
        <v>4</v>
      </c>
      <c r="Y22" s="32">
        <v>4</v>
      </c>
      <c r="Z22" s="32">
        <v>0</v>
      </c>
      <c r="AA22" s="32">
        <v>4</v>
      </c>
      <c r="AB22" s="32">
        <v>0</v>
      </c>
      <c r="AC22" s="32">
        <v>4</v>
      </c>
      <c r="AD22" s="32">
        <v>4</v>
      </c>
      <c r="AE22" s="32">
        <v>0</v>
      </c>
      <c r="AF22" s="32">
        <v>4</v>
      </c>
      <c r="AG22" s="32">
        <v>4</v>
      </c>
      <c r="AH22" s="32">
        <v>4</v>
      </c>
      <c r="AI22" s="32">
        <v>4</v>
      </c>
      <c r="AJ22" s="32">
        <v>0</v>
      </c>
      <c r="AK22" s="32">
        <v>4</v>
      </c>
      <c r="AL22" s="32">
        <v>4</v>
      </c>
      <c r="AM22" s="32">
        <v>4</v>
      </c>
      <c r="AN22" s="32">
        <v>0</v>
      </c>
      <c r="AO22" s="32">
        <v>4</v>
      </c>
      <c r="AP22" s="32">
        <v>0</v>
      </c>
      <c r="AQ22" s="32">
        <v>0</v>
      </c>
      <c r="AR22" s="32">
        <v>0</v>
      </c>
      <c r="AS22" s="32">
        <v>4</v>
      </c>
      <c r="AT22" s="32">
        <v>4</v>
      </c>
      <c r="AU22" s="32">
        <v>4</v>
      </c>
      <c r="AV22" s="32">
        <v>0</v>
      </c>
      <c r="AW22" s="32">
        <v>4</v>
      </c>
      <c r="AX22" s="32">
        <v>0</v>
      </c>
      <c r="AY22" s="32">
        <v>4</v>
      </c>
      <c r="AZ22" s="32">
        <v>4</v>
      </c>
      <c r="BA22" s="32">
        <v>4</v>
      </c>
      <c r="BB22" s="32">
        <v>0</v>
      </c>
    </row>
    <row r="23" spans="1:54" hidden="1">
      <c r="A23" s="32" t="s">
        <v>126</v>
      </c>
      <c r="B23" s="32" t="s">
        <v>127</v>
      </c>
      <c r="C23" s="32" t="s">
        <v>85</v>
      </c>
      <c r="D23" s="32">
        <v>108</v>
      </c>
      <c r="E23" s="32">
        <v>108</v>
      </c>
      <c r="F23" s="32">
        <f t="shared" si="0"/>
        <v>32</v>
      </c>
      <c r="G23" s="35">
        <f t="shared" si="1"/>
        <v>0</v>
      </c>
      <c r="H23" s="32">
        <f>IF(ISERROR(VLOOKUP(A23,'5.6文综地理二卷分'!$A$1:$V$100,7,FALSE)),"",(VLOOKUP(A23,'5.6文综地理二卷分'!$A$1:$V$100,7,FALSE)))</f>
        <v>0</v>
      </c>
      <c r="I23" s="32">
        <f>IF(ISERROR(VLOOKUP(A23,'5.6文综地理二卷分'!$A$1:$V$100,8,FALSE)),"",(VLOOKUP(A23,'5.6文综地理二卷分'!$A$1:$V$100,8,FALSE)))</f>
        <v>0</v>
      </c>
      <c r="J23" s="32">
        <f>IF(ISERROR(VLOOKUP(A23,'5.6文综地理二卷分'!$A$1:$V$100,9,FALSE)),"",(VLOOKUP(A23,'5.6文综地理二卷分'!$A$1:$V$100,9,FALSE)))</f>
        <v>0</v>
      </c>
      <c r="K23" s="32">
        <f>IF(ISERROR(VLOOKUP(A23,'5.6文综地理二卷分'!$A$1:$V$100,10,FALSE)),"",(VLOOKUP(A23,'5.6文综地理二卷分'!$A$1:$V$100,10,FALSE)))</f>
        <v>0</v>
      </c>
      <c r="L23" s="33">
        <f>IF(ISERROR(VLOOKUP(A23,'5.6文综地理二卷分'!$A$1:$V$100,11,FALSE)),"",(VLOOKUP(A23,'5.6文综地理二卷分'!$A$1:$V$100,11,FALSE)))</f>
        <v>0</v>
      </c>
      <c r="M23" s="32">
        <f>IF(ISERROR(VLOOKUP(A23,'5.6文综地理二卷分'!$A$1:$V$100,12,FALSE)),"",(VLOOKUP(A23,'5.6文综地理二卷分'!$A$1:$V$100,12,FALSE)))</f>
        <v>0</v>
      </c>
      <c r="N23" s="32">
        <f>IF(ISERROR(VLOOKUP(A23,'5.6文综地理二卷分'!$A$1:$V$100,13,FALSE)),"",(VLOOKUP(A23,'5.6文综地理二卷分'!$A$1:$V$100,13,FALSE)))</f>
        <v>0</v>
      </c>
      <c r="O23" s="32">
        <f>IF(ISERROR(VLOOKUP(A23,'5.6文综地理二卷分'!$A$1:$V$100,14,FALSE)),"",(VLOOKUP(A23,'5.6文综地理二卷分'!$A$1:$V$100,14,FALSE)))</f>
        <v>0</v>
      </c>
      <c r="P23" s="32">
        <f>IF(ISERROR(VLOOKUP(A23,'5.6文综地理二卷分'!$A$1:$V$100,15,FALSE)),"",(VLOOKUP(A23,'5.6文综地理二卷分'!$A$1:$V$100,15,FALSE)))</f>
        <v>0</v>
      </c>
      <c r="Q23" s="35">
        <f t="shared" si="2"/>
        <v>32</v>
      </c>
      <c r="R23" s="32">
        <f t="shared" si="3"/>
        <v>48</v>
      </c>
      <c r="S23" s="32">
        <f t="shared" si="4"/>
        <v>28</v>
      </c>
      <c r="T23" s="32">
        <v>4</v>
      </c>
      <c r="U23" s="32">
        <v>4</v>
      </c>
      <c r="V23" s="32">
        <v>4</v>
      </c>
      <c r="W23" s="32">
        <v>4</v>
      </c>
      <c r="X23" s="32">
        <v>4</v>
      </c>
      <c r="Y23" s="32">
        <v>4</v>
      </c>
      <c r="Z23" s="32">
        <v>4</v>
      </c>
      <c r="AA23" s="32">
        <v>0</v>
      </c>
      <c r="AB23" s="32">
        <v>0</v>
      </c>
      <c r="AC23" s="32">
        <v>0</v>
      </c>
      <c r="AD23" s="32">
        <v>4</v>
      </c>
      <c r="AE23" s="32">
        <v>4</v>
      </c>
      <c r="AF23" s="32">
        <v>4</v>
      </c>
      <c r="AG23" s="32">
        <v>4</v>
      </c>
      <c r="AH23" s="32">
        <v>4</v>
      </c>
      <c r="AI23" s="32">
        <v>4</v>
      </c>
      <c r="AJ23" s="32">
        <v>4</v>
      </c>
      <c r="AK23" s="32">
        <v>4</v>
      </c>
      <c r="AL23" s="32">
        <v>4</v>
      </c>
      <c r="AM23" s="32">
        <v>4</v>
      </c>
      <c r="AN23" s="32">
        <v>4</v>
      </c>
      <c r="AO23" s="32">
        <v>4</v>
      </c>
      <c r="AP23" s="32">
        <v>4</v>
      </c>
      <c r="AQ23" s="32">
        <v>4</v>
      </c>
      <c r="AR23" s="32">
        <v>4</v>
      </c>
      <c r="AS23" s="32">
        <v>0</v>
      </c>
      <c r="AT23" s="32">
        <v>4</v>
      </c>
      <c r="AU23" s="32">
        <v>4</v>
      </c>
      <c r="AV23" s="32">
        <v>0</v>
      </c>
      <c r="AW23" s="32">
        <v>0</v>
      </c>
      <c r="AX23" s="32">
        <v>4</v>
      </c>
      <c r="AY23" s="32">
        <v>4</v>
      </c>
      <c r="AZ23" s="32">
        <v>0</v>
      </c>
      <c r="BA23" s="32">
        <v>4</v>
      </c>
      <c r="BB23" s="32">
        <v>0</v>
      </c>
    </row>
    <row r="24" spans="1:54" hidden="1">
      <c r="A24" s="32" t="s">
        <v>134</v>
      </c>
      <c r="B24" s="32" t="s">
        <v>135</v>
      </c>
      <c r="C24" s="32" t="s">
        <v>85</v>
      </c>
      <c r="D24" s="32">
        <v>104</v>
      </c>
      <c r="E24" s="32">
        <v>104</v>
      </c>
      <c r="F24" s="32">
        <f t="shared" si="0"/>
        <v>36</v>
      </c>
      <c r="G24" s="35">
        <f t="shared" si="1"/>
        <v>0</v>
      </c>
      <c r="H24" s="32">
        <f>IF(ISERROR(VLOOKUP(A24,'5.6文综地理二卷分'!$A$1:$V$100,7,FALSE)),"",(VLOOKUP(A24,'5.6文综地理二卷分'!$A$1:$V$100,7,FALSE)))</f>
        <v>0</v>
      </c>
      <c r="I24" s="32">
        <f>IF(ISERROR(VLOOKUP(A24,'5.6文综地理二卷分'!$A$1:$V$100,8,FALSE)),"",(VLOOKUP(A24,'5.6文综地理二卷分'!$A$1:$V$100,8,FALSE)))</f>
        <v>0</v>
      </c>
      <c r="J24" s="32">
        <f>IF(ISERROR(VLOOKUP(A24,'5.6文综地理二卷分'!$A$1:$V$100,9,FALSE)),"",(VLOOKUP(A24,'5.6文综地理二卷分'!$A$1:$V$100,9,FALSE)))</f>
        <v>0</v>
      </c>
      <c r="K24" s="32">
        <f>IF(ISERROR(VLOOKUP(A24,'5.6文综地理二卷分'!$A$1:$V$100,10,FALSE)),"",(VLOOKUP(A24,'5.6文综地理二卷分'!$A$1:$V$100,10,FALSE)))</f>
        <v>0</v>
      </c>
      <c r="L24" s="33">
        <f>IF(ISERROR(VLOOKUP(A24,'5.6文综地理二卷分'!$A$1:$V$100,11,FALSE)),"",(VLOOKUP(A24,'5.6文综地理二卷分'!$A$1:$V$100,11,FALSE)))</f>
        <v>0</v>
      </c>
      <c r="M24" s="32">
        <f>IF(ISERROR(VLOOKUP(A24,'5.6文综地理二卷分'!$A$1:$V$100,12,FALSE)),"",(VLOOKUP(A24,'5.6文综地理二卷分'!$A$1:$V$100,12,FALSE)))</f>
        <v>0</v>
      </c>
      <c r="N24" s="32">
        <f>IF(ISERROR(VLOOKUP(A24,'5.6文综地理二卷分'!$A$1:$V$100,13,FALSE)),"",(VLOOKUP(A24,'5.6文综地理二卷分'!$A$1:$V$100,13,FALSE)))</f>
        <v>0</v>
      </c>
      <c r="O24" s="32">
        <f>IF(ISERROR(VLOOKUP(A24,'5.6文综地理二卷分'!$A$1:$V$100,14,FALSE)),"",(VLOOKUP(A24,'5.6文综地理二卷分'!$A$1:$V$100,14,FALSE)))</f>
        <v>0</v>
      </c>
      <c r="P24" s="32">
        <f>IF(ISERROR(VLOOKUP(A24,'5.6文综地理二卷分'!$A$1:$V$100,15,FALSE)),"",(VLOOKUP(A24,'5.6文综地理二卷分'!$A$1:$V$100,15,FALSE)))</f>
        <v>0</v>
      </c>
      <c r="Q24" s="35">
        <f t="shared" si="2"/>
        <v>36</v>
      </c>
      <c r="R24" s="32">
        <f t="shared" si="3"/>
        <v>40</v>
      </c>
      <c r="S24" s="32">
        <f t="shared" si="4"/>
        <v>28</v>
      </c>
      <c r="T24" s="32">
        <v>4</v>
      </c>
      <c r="U24" s="32">
        <v>4</v>
      </c>
      <c r="V24" s="32">
        <v>4</v>
      </c>
      <c r="W24" s="32">
        <v>4</v>
      </c>
      <c r="X24" s="32">
        <v>0</v>
      </c>
      <c r="Y24" s="32">
        <v>4</v>
      </c>
      <c r="Z24" s="32">
        <v>4</v>
      </c>
      <c r="AA24" s="32">
        <v>4</v>
      </c>
      <c r="AB24" s="32">
        <v>0</v>
      </c>
      <c r="AC24" s="32">
        <v>4</v>
      </c>
      <c r="AD24" s="32">
        <v>4</v>
      </c>
      <c r="AE24" s="32">
        <v>0</v>
      </c>
      <c r="AF24" s="32">
        <v>4</v>
      </c>
      <c r="AG24" s="32">
        <v>4</v>
      </c>
      <c r="AH24" s="32">
        <v>4</v>
      </c>
      <c r="AI24" s="32">
        <v>4</v>
      </c>
      <c r="AJ24" s="32">
        <v>4</v>
      </c>
      <c r="AK24" s="32">
        <v>4</v>
      </c>
      <c r="AL24" s="32">
        <v>4</v>
      </c>
      <c r="AM24" s="32">
        <v>4</v>
      </c>
      <c r="AN24" s="32">
        <v>4</v>
      </c>
      <c r="AO24" s="32">
        <v>4</v>
      </c>
      <c r="AP24" s="32">
        <v>0</v>
      </c>
      <c r="AQ24" s="32">
        <v>0</v>
      </c>
      <c r="AR24" s="32">
        <v>4</v>
      </c>
      <c r="AS24" s="32">
        <v>0</v>
      </c>
      <c r="AT24" s="32">
        <v>4</v>
      </c>
      <c r="AU24" s="32">
        <v>4</v>
      </c>
      <c r="AV24" s="32">
        <v>0</v>
      </c>
      <c r="AW24" s="32">
        <v>4</v>
      </c>
      <c r="AX24" s="32">
        <v>4</v>
      </c>
      <c r="AY24" s="32">
        <v>4</v>
      </c>
      <c r="AZ24" s="32">
        <v>0</v>
      </c>
      <c r="BA24" s="32">
        <v>0</v>
      </c>
      <c r="BB24" s="32">
        <v>4</v>
      </c>
    </row>
    <row r="25" spans="1:54" hidden="1">
      <c r="A25" s="32" t="s">
        <v>136</v>
      </c>
      <c r="B25" s="32" t="s">
        <v>137</v>
      </c>
      <c r="C25" s="32" t="s">
        <v>85</v>
      </c>
      <c r="D25" s="32">
        <v>100</v>
      </c>
      <c r="E25" s="32">
        <v>100</v>
      </c>
      <c r="F25" s="32">
        <f t="shared" si="0"/>
        <v>32</v>
      </c>
      <c r="G25" s="35">
        <f t="shared" si="1"/>
        <v>0</v>
      </c>
      <c r="H25" s="32">
        <f>IF(ISERROR(VLOOKUP(A25,'5.6文综地理二卷分'!$A$1:$V$100,7,FALSE)),"",(VLOOKUP(A25,'5.6文综地理二卷分'!$A$1:$V$100,7,FALSE)))</f>
        <v>0</v>
      </c>
      <c r="I25" s="32">
        <f>IF(ISERROR(VLOOKUP(A25,'5.6文综地理二卷分'!$A$1:$V$100,8,FALSE)),"",(VLOOKUP(A25,'5.6文综地理二卷分'!$A$1:$V$100,8,FALSE)))</f>
        <v>0</v>
      </c>
      <c r="J25" s="32">
        <f>IF(ISERROR(VLOOKUP(A25,'5.6文综地理二卷分'!$A$1:$V$100,9,FALSE)),"",(VLOOKUP(A25,'5.6文综地理二卷分'!$A$1:$V$100,9,FALSE)))</f>
        <v>0</v>
      </c>
      <c r="K25" s="32">
        <f>IF(ISERROR(VLOOKUP(A25,'5.6文综地理二卷分'!$A$1:$V$100,10,FALSE)),"",(VLOOKUP(A25,'5.6文综地理二卷分'!$A$1:$V$100,10,FALSE)))</f>
        <v>0</v>
      </c>
      <c r="L25" s="33">
        <f>IF(ISERROR(VLOOKUP(A25,'5.6文综地理二卷分'!$A$1:$V$100,11,FALSE)),"",(VLOOKUP(A25,'5.6文综地理二卷分'!$A$1:$V$100,11,FALSE)))</f>
        <v>0</v>
      </c>
      <c r="M25" s="32">
        <f>IF(ISERROR(VLOOKUP(A25,'5.6文综地理二卷分'!$A$1:$V$100,12,FALSE)),"",(VLOOKUP(A25,'5.6文综地理二卷分'!$A$1:$V$100,12,FALSE)))</f>
        <v>0</v>
      </c>
      <c r="N25" s="32">
        <f>IF(ISERROR(VLOOKUP(A25,'5.6文综地理二卷分'!$A$1:$V$100,13,FALSE)),"",(VLOOKUP(A25,'5.6文综地理二卷分'!$A$1:$V$100,13,FALSE)))</f>
        <v>0</v>
      </c>
      <c r="O25" s="32">
        <f>IF(ISERROR(VLOOKUP(A25,'5.6文综地理二卷分'!$A$1:$V$100,14,FALSE)),"",(VLOOKUP(A25,'5.6文综地理二卷分'!$A$1:$V$100,14,FALSE)))</f>
        <v>0</v>
      </c>
      <c r="P25" s="32">
        <f>IF(ISERROR(VLOOKUP(A25,'5.6文综地理二卷分'!$A$1:$V$100,15,FALSE)),"",(VLOOKUP(A25,'5.6文综地理二卷分'!$A$1:$V$100,15,FALSE)))</f>
        <v>0</v>
      </c>
      <c r="Q25" s="35">
        <f t="shared" si="2"/>
        <v>32</v>
      </c>
      <c r="R25" s="32">
        <f t="shared" si="3"/>
        <v>40</v>
      </c>
      <c r="S25" s="32">
        <f t="shared" si="4"/>
        <v>28</v>
      </c>
      <c r="T25" s="32">
        <v>4</v>
      </c>
      <c r="U25" s="32">
        <v>0</v>
      </c>
      <c r="V25" s="32">
        <v>4</v>
      </c>
      <c r="W25" s="32">
        <v>4</v>
      </c>
      <c r="X25" s="32">
        <v>0</v>
      </c>
      <c r="Y25" s="32">
        <v>4</v>
      </c>
      <c r="Z25" s="32">
        <v>4</v>
      </c>
      <c r="AA25" s="32">
        <v>4</v>
      </c>
      <c r="AB25" s="32">
        <v>4</v>
      </c>
      <c r="AC25" s="32">
        <v>0</v>
      </c>
      <c r="AD25" s="32">
        <v>4</v>
      </c>
      <c r="AE25" s="32">
        <v>4</v>
      </c>
      <c r="AF25" s="32">
        <v>4</v>
      </c>
      <c r="AG25" s="32">
        <v>4</v>
      </c>
      <c r="AH25" s="32">
        <v>4</v>
      </c>
      <c r="AI25" s="32">
        <v>4</v>
      </c>
      <c r="AJ25" s="32">
        <v>4</v>
      </c>
      <c r="AK25" s="32">
        <v>4</v>
      </c>
      <c r="AL25" s="32">
        <v>4</v>
      </c>
      <c r="AM25" s="32">
        <v>0</v>
      </c>
      <c r="AN25" s="32">
        <v>4</v>
      </c>
      <c r="AO25" s="32">
        <v>4</v>
      </c>
      <c r="AP25" s="32">
        <v>0</v>
      </c>
      <c r="AQ25" s="32">
        <v>4</v>
      </c>
      <c r="AR25" s="32">
        <v>4</v>
      </c>
      <c r="AS25" s="32">
        <v>4</v>
      </c>
      <c r="AT25" s="32">
        <v>0</v>
      </c>
      <c r="AU25" s="32">
        <v>4</v>
      </c>
      <c r="AV25" s="32">
        <v>0</v>
      </c>
      <c r="AW25" s="32">
        <v>4</v>
      </c>
      <c r="AX25" s="32">
        <v>4</v>
      </c>
      <c r="AY25" s="32">
        <v>0</v>
      </c>
      <c r="AZ25" s="32">
        <v>0</v>
      </c>
      <c r="BA25" s="32">
        <v>4</v>
      </c>
      <c r="BB25" s="32">
        <v>0</v>
      </c>
    </row>
    <row r="26" spans="1:54" hidden="1">
      <c r="A26" s="32" t="s">
        <v>138</v>
      </c>
      <c r="B26" s="32" t="s">
        <v>139</v>
      </c>
      <c r="C26" s="32" t="s">
        <v>85</v>
      </c>
      <c r="D26" s="32">
        <v>96</v>
      </c>
      <c r="E26" s="32">
        <v>96</v>
      </c>
      <c r="F26" s="32">
        <f t="shared" si="0"/>
        <v>32</v>
      </c>
      <c r="G26" s="35">
        <f t="shared" si="1"/>
        <v>0</v>
      </c>
      <c r="H26" s="32">
        <f>IF(ISERROR(VLOOKUP(A26,'5.6文综地理二卷分'!$A$1:$V$100,7,FALSE)),"",(VLOOKUP(A26,'5.6文综地理二卷分'!$A$1:$V$100,7,FALSE)))</f>
        <v>0</v>
      </c>
      <c r="I26" s="32">
        <f>IF(ISERROR(VLOOKUP(A26,'5.6文综地理二卷分'!$A$1:$V$100,8,FALSE)),"",(VLOOKUP(A26,'5.6文综地理二卷分'!$A$1:$V$100,8,FALSE)))</f>
        <v>0</v>
      </c>
      <c r="J26" s="32">
        <f>IF(ISERROR(VLOOKUP(A26,'5.6文综地理二卷分'!$A$1:$V$100,9,FALSE)),"",(VLOOKUP(A26,'5.6文综地理二卷分'!$A$1:$V$100,9,FALSE)))</f>
        <v>0</v>
      </c>
      <c r="K26" s="32">
        <f>IF(ISERROR(VLOOKUP(A26,'5.6文综地理二卷分'!$A$1:$V$100,10,FALSE)),"",(VLOOKUP(A26,'5.6文综地理二卷分'!$A$1:$V$100,10,FALSE)))</f>
        <v>0</v>
      </c>
      <c r="L26" s="33">
        <f>IF(ISERROR(VLOOKUP(A26,'5.6文综地理二卷分'!$A$1:$V$100,11,FALSE)),"",(VLOOKUP(A26,'5.6文综地理二卷分'!$A$1:$V$100,11,FALSE)))</f>
        <v>0</v>
      </c>
      <c r="M26" s="32">
        <f>IF(ISERROR(VLOOKUP(A26,'5.6文综地理二卷分'!$A$1:$V$100,12,FALSE)),"",(VLOOKUP(A26,'5.6文综地理二卷分'!$A$1:$V$100,12,FALSE)))</f>
        <v>0</v>
      </c>
      <c r="N26" s="32">
        <f>IF(ISERROR(VLOOKUP(A26,'5.6文综地理二卷分'!$A$1:$V$100,13,FALSE)),"",(VLOOKUP(A26,'5.6文综地理二卷分'!$A$1:$V$100,13,FALSE)))</f>
        <v>0</v>
      </c>
      <c r="O26" s="32">
        <f>IF(ISERROR(VLOOKUP(A26,'5.6文综地理二卷分'!$A$1:$V$100,14,FALSE)),"",(VLOOKUP(A26,'5.6文综地理二卷分'!$A$1:$V$100,14,FALSE)))</f>
        <v>0</v>
      </c>
      <c r="P26" s="32">
        <f>IF(ISERROR(VLOOKUP(A26,'5.6文综地理二卷分'!$A$1:$V$100,15,FALSE)),"",(VLOOKUP(A26,'5.6文综地理二卷分'!$A$1:$V$100,15,FALSE)))</f>
        <v>0</v>
      </c>
      <c r="Q26" s="35">
        <f t="shared" si="2"/>
        <v>32</v>
      </c>
      <c r="R26" s="32">
        <f t="shared" si="3"/>
        <v>32</v>
      </c>
      <c r="S26" s="32">
        <f t="shared" si="4"/>
        <v>32</v>
      </c>
      <c r="T26" s="32">
        <v>4</v>
      </c>
      <c r="U26" s="32">
        <v>4</v>
      </c>
      <c r="V26" s="32">
        <v>4</v>
      </c>
      <c r="W26" s="32">
        <v>4</v>
      </c>
      <c r="X26" s="32">
        <v>0</v>
      </c>
      <c r="Y26" s="32">
        <v>4</v>
      </c>
      <c r="Z26" s="32">
        <v>4</v>
      </c>
      <c r="AA26" s="32">
        <v>4</v>
      </c>
      <c r="AB26" s="32">
        <v>4</v>
      </c>
      <c r="AC26" s="32">
        <v>0</v>
      </c>
      <c r="AD26" s="32">
        <v>0</v>
      </c>
      <c r="AE26" s="32">
        <v>4</v>
      </c>
      <c r="AF26" s="32">
        <v>4</v>
      </c>
      <c r="AG26" s="32">
        <v>4</v>
      </c>
      <c r="AH26" s="32">
        <v>4</v>
      </c>
      <c r="AI26" s="32">
        <v>0</v>
      </c>
      <c r="AJ26" s="32">
        <v>0</v>
      </c>
      <c r="AK26" s="32">
        <v>0</v>
      </c>
      <c r="AL26" s="32">
        <v>4</v>
      </c>
      <c r="AM26" s="32">
        <v>4</v>
      </c>
      <c r="AN26" s="32">
        <v>0</v>
      </c>
      <c r="AO26" s="32">
        <v>4</v>
      </c>
      <c r="AP26" s="32">
        <v>4</v>
      </c>
      <c r="AQ26" s="32">
        <v>0</v>
      </c>
      <c r="AR26" s="32">
        <v>0</v>
      </c>
      <c r="AS26" s="32">
        <v>4</v>
      </c>
      <c r="AT26" s="32">
        <v>0</v>
      </c>
      <c r="AU26" s="32">
        <v>4</v>
      </c>
      <c r="AV26" s="32">
        <v>4</v>
      </c>
      <c r="AW26" s="32">
        <v>4</v>
      </c>
      <c r="AX26" s="32">
        <v>4</v>
      </c>
      <c r="AY26" s="32">
        <v>4</v>
      </c>
      <c r="AZ26" s="32">
        <v>4</v>
      </c>
      <c r="BA26" s="32">
        <v>4</v>
      </c>
      <c r="BB26" s="32">
        <v>0</v>
      </c>
    </row>
    <row r="27" spans="1:54" hidden="1">
      <c r="A27" s="32" t="s">
        <v>140</v>
      </c>
      <c r="B27" s="32" t="s">
        <v>141</v>
      </c>
      <c r="C27" s="32" t="s">
        <v>85</v>
      </c>
      <c r="D27" s="32">
        <v>116</v>
      </c>
      <c r="E27" s="32">
        <v>116</v>
      </c>
      <c r="F27" s="32">
        <f t="shared" si="0"/>
        <v>40</v>
      </c>
      <c r="G27" s="35">
        <f t="shared" si="1"/>
        <v>0</v>
      </c>
      <c r="H27" s="32">
        <f>IF(ISERROR(VLOOKUP(A27,'5.6文综地理二卷分'!$A$1:$V$100,7,FALSE)),"",(VLOOKUP(A27,'5.6文综地理二卷分'!$A$1:$V$100,7,FALSE)))</f>
        <v>0</v>
      </c>
      <c r="I27" s="32">
        <f>IF(ISERROR(VLOOKUP(A27,'5.6文综地理二卷分'!$A$1:$V$100,8,FALSE)),"",(VLOOKUP(A27,'5.6文综地理二卷分'!$A$1:$V$100,8,FALSE)))</f>
        <v>0</v>
      </c>
      <c r="J27" s="32">
        <f>IF(ISERROR(VLOOKUP(A27,'5.6文综地理二卷分'!$A$1:$V$100,9,FALSE)),"",(VLOOKUP(A27,'5.6文综地理二卷分'!$A$1:$V$100,9,FALSE)))</f>
        <v>0</v>
      </c>
      <c r="K27" s="32">
        <f>IF(ISERROR(VLOOKUP(A27,'5.6文综地理二卷分'!$A$1:$V$100,10,FALSE)),"",(VLOOKUP(A27,'5.6文综地理二卷分'!$A$1:$V$100,10,FALSE)))</f>
        <v>0</v>
      </c>
      <c r="L27" s="33">
        <f>IF(ISERROR(VLOOKUP(A27,'5.6文综地理二卷分'!$A$1:$V$100,11,FALSE)),"",(VLOOKUP(A27,'5.6文综地理二卷分'!$A$1:$V$100,11,FALSE)))</f>
        <v>0</v>
      </c>
      <c r="M27" s="32">
        <f>IF(ISERROR(VLOOKUP(A27,'5.6文综地理二卷分'!$A$1:$V$100,12,FALSE)),"",(VLOOKUP(A27,'5.6文综地理二卷分'!$A$1:$V$100,12,FALSE)))</f>
        <v>0</v>
      </c>
      <c r="N27" s="32">
        <f>IF(ISERROR(VLOOKUP(A27,'5.6文综地理二卷分'!$A$1:$V$100,13,FALSE)),"",(VLOOKUP(A27,'5.6文综地理二卷分'!$A$1:$V$100,13,FALSE)))</f>
        <v>0</v>
      </c>
      <c r="O27" s="32">
        <f>IF(ISERROR(VLOOKUP(A27,'5.6文综地理二卷分'!$A$1:$V$100,14,FALSE)),"",(VLOOKUP(A27,'5.6文综地理二卷分'!$A$1:$V$100,14,FALSE)))</f>
        <v>0</v>
      </c>
      <c r="P27" s="32">
        <f>IF(ISERROR(VLOOKUP(A27,'5.6文综地理二卷分'!$A$1:$V$100,15,FALSE)),"",(VLOOKUP(A27,'5.6文综地理二卷分'!$A$1:$V$100,15,FALSE)))</f>
        <v>0</v>
      </c>
      <c r="Q27" s="35">
        <f t="shared" si="2"/>
        <v>40</v>
      </c>
      <c r="R27" s="32">
        <f t="shared" si="3"/>
        <v>36</v>
      </c>
      <c r="S27" s="32">
        <f t="shared" si="4"/>
        <v>40</v>
      </c>
      <c r="T27" s="32">
        <v>4</v>
      </c>
      <c r="U27" s="32">
        <v>4</v>
      </c>
      <c r="V27" s="32">
        <v>4</v>
      </c>
      <c r="W27" s="32">
        <v>4</v>
      </c>
      <c r="X27" s="32">
        <v>4</v>
      </c>
      <c r="Y27" s="32">
        <v>4</v>
      </c>
      <c r="Z27" s="32">
        <v>4</v>
      </c>
      <c r="AA27" s="32">
        <v>4</v>
      </c>
      <c r="AB27" s="32">
        <v>0</v>
      </c>
      <c r="AC27" s="32">
        <v>4</v>
      </c>
      <c r="AD27" s="32">
        <v>4</v>
      </c>
      <c r="AE27" s="32">
        <v>4</v>
      </c>
      <c r="AF27" s="32">
        <v>4</v>
      </c>
      <c r="AG27" s="32">
        <v>4</v>
      </c>
      <c r="AH27" s="32">
        <v>4</v>
      </c>
      <c r="AI27" s="32">
        <v>4</v>
      </c>
      <c r="AJ27" s="32">
        <v>4</v>
      </c>
      <c r="AK27" s="32">
        <v>0</v>
      </c>
      <c r="AL27" s="32">
        <v>4</v>
      </c>
      <c r="AM27" s="32">
        <v>0</v>
      </c>
      <c r="AN27" s="32">
        <v>4</v>
      </c>
      <c r="AO27" s="32">
        <v>0</v>
      </c>
      <c r="AP27" s="32">
        <v>4</v>
      </c>
      <c r="AQ27" s="32">
        <v>4</v>
      </c>
      <c r="AR27" s="32">
        <v>0</v>
      </c>
      <c r="AS27" s="32">
        <v>4</v>
      </c>
      <c r="AT27" s="32">
        <v>4</v>
      </c>
      <c r="AU27" s="32">
        <v>4</v>
      </c>
      <c r="AV27" s="32">
        <v>4</v>
      </c>
      <c r="AW27" s="32">
        <v>0</v>
      </c>
      <c r="AX27" s="32">
        <v>4</v>
      </c>
      <c r="AY27" s="32">
        <v>4</v>
      </c>
      <c r="AZ27" s="32">
        <v>4</v>
      </c>
      <c r="BA27" s="32">
        <v>4</v>
      </c>
      <c r="BB27" s="32">
        <v>4</v>
      </c>
    </row>
    <row r="28" spans="1:54" hidden="1">
      <c r="A28" s="32" t="s">
        <v>142</v>
      </c>
      <c r="B28" s="32" t="s">
        <v>143</v>
      </c>
      <c r="C28" s="32" t="s">
        <v>85</v>
      </c>
      <c r="D28" s="32">
        <v>104</v>
      </c>
      <c r="E28" s="32">
        <v>104</v>
      </c>
      <c r="F28" s="32">
        <f t="shared" si="0"/>
        <v>36</v>
      </c>
      <c r="G28" s="35">
        <f t="shared" si="1"/>
        <v>0</v>
      </c>
      <c r="H28" s="32">
        <f>IF(ISERROR(VLOOKUP(A28,'5.6文综地理二卷分'!$A$1:$V$100,7,FALSE)),"",(VLOOKUP(A28,'5.6文综地理二卷分'!$A$1:$V$100,7,FALSE)))</f>
        <v>0</v>
      </c>
      <c r="I28" s="32">
        <f>IF(ISERROR(VLOOKUP(A28,'5.6文综地理二卷分'!$A$1:$V$100,8,FALSE)),"",(VLOOKUP(A28,'5.6文综地理二卷分'!$A$1:$V$100,8,FALSE)))</f>
        <v>0</v>
      </c>
      <c r="J28" s="32">
        <f>IF(ISERROR(VLOOKUP(A28,'5.6文综地理二卷分'!$A$1:$V$100,9,FALSE)),"",(VLOOKUP(A28,'5.6文综地理二卷分'!$A$1:$V$100,9,FALSE)))</f>
        <v>0</v>
      </c>
      <c r="K28" s="32">
        <f>IF(ISERROR(VLOOKUP(A28,'5.6文综地理二卷分'!$A$1:$V$100,10,FALSE)),"",(VLOOKUP(A28,'5.6文综地理二卷分'!$A$1:$V$100,10,FALSE)))</f>
        <v>0</v>
      </c>
      <c r="L28" s="33">
        <f>IF(ISERROR(VLOOKUP(A28,'5.6文综地理二卷分'!$A$1:$V$100,11,FALSE)),"",(VLOOKUP(A28,'5.6文综地理二卷分'!$A$1:$V$100,11,FALSE)))</f>
        <v>0</v>
      </c>
      <c r="M28" s="32">
        <f>IF(ISERROR(VLOOKUP(A28,'5.6文综地理二卷分'!$A$1:$V$100,12,FALSE)),"",(VLOOKUP(A28,'5.6文综地理二卷分'!$A$1:$V$100,12,FALSE)))</f>
        <v>0</v>
      </c>
      <c r="N28" s="32">
        <f>IF(ISERROR(VLOOKUP(A28,'5.6文综地理二卷分'!$A$1:$V$100,13,FALSE)),"",(VLOOKUP(A28,'5.6文综地理二卷分'!$A$1:$V$100,13,FALSE)))</f>
        <v>0</v>
      </c>
      <c r="O28" s="32">
        <f>IF(ISERROR(VLOOKUP(A28,'5.6文综地理二卷分'!$A$1:$V$100,14,FALSE)),"",(VLOOKUP(A28,'5.6文综地理二卷分'!$A$1:$V$100,14,FALSE)))</f>
        <v>0</v>
      </c>
      <c r="P28" s="32">
        <f>IF(ISERROR(VLOOKUP(A28,'5.6文综地理二卷分'!$A$1:$V$100,15,FALSE)),"",(VLOOKUP(A28,'5.6文综地理二卷分'!$A$1:$V$100,15,FALSE)))</f>
        <v>0</v>
      </c>
      <c r="Q28" s="35">
        <f t="shared" si="2"/>
        <v>36</v>
      </c>
      <c r="R28" s="32">
        <f t="shared" si="3"/>
        <v>36</v>
      </c>
      <c r="S28" s="32">
        <f t="shared" si="4"/>
        <v>32</v>
      </c>
      <c r="T28" s="32">
        <v>4</v>
      </c>
      <c r="U28" s="32">
        <v>4</v>
      </c>
      <c r="V28" s="32">
        <v>4</v>
      </c>
      <c r="W28" s="32">
        <v>4</v>
      </c>
      <c r="X28" s="32">
        <v>0</v>
      </c>
      <c r="Y28" s="32">
        <v>4</v>
      </c>
      <c r="Z28" s="32">
        <v>4</v>
      </c>
      <c r="AA28" s="32">
        <v>4</v>
      </c>
      <c r="AB28" s="32">
        <v>4</v>
      </c>
      <c r="AC28" s="32">
        <v>0</v>
      </c>
      <c r="AD28" s="32">
        <v>4</v>
      </c>
      <c r="AE28" s="32">
        <v>4</v>
      </c>
      <c r="AF28" s="32">
        <v>0</v>
      </c>
      <c r="AG28" s="32">
        <v>4</v>
      </c>
      <c r="AH28" s="32">
        <v>4</v>
      </c>
      <c r="AI28" s="32">
        <v>4</v>
      </c>
      <c r="AJ28" s="32">
        <v>4</v>
      </c>
      <c r="AK28" s="32">
        <v>0</v>
      </c>
      <c r="AL28" s="32">
        <v>4</v>
      </c>
      <c r="AM28" s="32">
        <v>4</v>
      </c>
      <c r="AN28" s="32">
        <v>4</v>
      </c>
      <c r="AO28" s="32">
        <v>4</v>
      </c>
      <c r="AP28" s="32">
        <v>0</v>
      </c>
      <c r="AQ28" s="32">
        <v>4</v>
      </c>
      <c r="AR28" s="32">
        <v>4</v>
      </c>
      <c r="AS28" s="32">
        <v>4</v>
      </c>
      <c r="AT28" s="32">
        <v>4</v>
      </c>
      <c r="AU28" s="32">
        <v>4</v>
      </c>
      <c r="AV28" s="32">
        <v>0</v>
      </c>
      <c r="AW28" s="32">
        <v>4</v>
      </c>
      <c r="AX28" s="32">
        <v>4</v>
      </c>
      <c r="AY28" s="32">
        <v>4</v>
      </c>
      <c r="AZ28" s="32">
        <v>0</v>
      </c>
      <c r="BA28" s="32">
        <v>0</v>
      </c>
      <c r="BB28" s="32">
        <v>0</v>
      </c>
    </row>
    <row r="29" spans="1:54" hidden="1">
      <c r="A29" s="32" t="s">
        <v>146</v>
      </c>
      <c r="B29" s="32" t="s">
        <v>147</v>
      </c>
      <c r="C29" s="32" t="s">
        <v>85</v>
      </c>
      <c r="D29" s="32">
        <v>104</v>
      </c>
      <c r="E29" s="32">
        <v>104</v>
      </c>
      <c r="F29" s="32">
        <f t="shared" si="0"/>
        <v>36</v>
      </c>
      <c r="G29" s="35">
        <f t="shared" si="1"/>
        <v>0</v>
      </c>
      <c r="H29" s="32">
        <f>IF(ISERROR(VLOOKUP(A29,'5.6文综地理二卷分'!$A$1:$V$100,7,FALSE)),"",(VLOOKUP(A29,'5.6文综地理二卷分'!$A$1:$V$100,7,FALSE)))</f>
        <v>0</v>
      </c>
      <c r="I29" s="32">
        <f>IF(ISERROR(VLOOKUP(A29,'5.6文综地理二卷分'!$A$1:$V$100,8,FALSE)),"",(VLOOKUP(A29,'5.6文综地理二卷分'!$A$1:$V$100,8,FALSE)))</f>
        <v>0</v>
      </c>
      <c r="J29" s="32">
        <f>IF(ISERROR(VLOOKUP(A29,'5.6文综地理二卷分'!$A$1:$V$100,9,FALSE)),"",(VLOOKUP(A29,'5.6文综地理二卷分'!$A$1:$V$100,9,FALSE)))</f>
        <v>0</v>
      </c>
      <c r="K29" s="32">
        <f>IF(ISERROR(VLOOKUP(A29,'5.6文综地理二卷分'!$A$1:$V$100,10,FALSE)),"",(VLOOKUP(A29,'5.6文综地理二卷分'!$A$1:$V$100,10,FALSE)))</f>
        <v>0</v>
      </c>
      <c r="L29" s="33">
        <f>IF(ISERROR(VLOOKUP(A29,'5.6文综地理二卷分'!$A$1:$V$100,11,FALSE)),"",(VLOOKUP(A29,'5.6文综地理二卷分'!$A$1:$V$100,11,FALSE)))</f>
        <v>0</v>
      </c>
      <c r="M29" s="32">
        <f>IF(ISERROR(VLOOKUP(A29,'5.6文综地理二卷分'!$A$1:$V$100,12,FALSE)),"",(VLOOKUP(A29,'5.6文综地理二卷分'!$A$1:$V$100,12,FALSE)))</f>
        <v>0</v>
      </c>
      <c r="N29" s="32">
        <f>IF(ISERROR(VLOOKUP(A29,'5.6文综地理二卷分'!$A$1:$V$100,13,FALSE)),"",(VLOOKUP(A29,'5.6文综地理二卷分'!$A$1:$V$100,13,FALSE)))</f>
        <v>0</v>
      </c>
      <c r="O29" s="32">
        <f>IF(ISERROR(VLOOKUP(A29,'5.6文综地理二卷分'!$A$1:$V$100,14,FALSE)),"",(VLOOKUP(A29,'5.6文综地理二卷分'!$A$1:$V$100,14,FALSE)))</f>
        <v>0</v>
      </c>
      <c r="P29" s="32">
        <f>IF(ISERROR(VLOOKUP(A29,'5.6文综地理二卷分'!$A$1:$V$100,15,FALSE)),"",(VLOOKUP(A29,'5.6文综地理二卷分'!$A$1:$V$100,15,FALSE)))</f>
        <v>0</v>
      </c>
      <c r="Q29" s="35">
        <f t="shared" si="2"/>
        <v>36</v>
      </c>
      <c r="R29" s="32">
        <f t="shared" si="3"/>
        <v>40</v>
      </c>
      <c r="S29" s="32">
        <f t="shared" si="4"/>
        <v>28</v>
      </c>
      <c r="T29" s="32">
        <v>4</v>
      </c>
      <c r="U29" s="32">
        <v>4</v>
      </c>
      <c r="V29" s="32">
        <v>4</v>
      </c>
      <c r="W29" s="32">
        <v>4</v>
      </c>
      <c r="X29" s="32">
        <v>0</v>
      </c>
      <c r="Y29" s="32">
        <v>4</v>
      </c>
      <c r="Z29" s="32">
        <v>4</v>
      </c>
      <c r="AA29" s="32">
        <v>4</v>
      </c>
      <c r="AB29" s="32">
        <v>0</v>
      </c>
      <c r="AC29" s="32">
        <v>4</v>
      </c>
      <c r="AD29" s="32">
        <v>4</v>
      </c>
      <c r="AE29" s="32">
        <v>4</v>
      </c>
      <c r="AF29" s="32">
        <v>4</v>
      </c>
      <c r="AG29" s="32">
        <v>4</v>
      </c>
      <c r="AH29" s="32">
        <v>4</v>
      </c>
      <c r="AI29" s="32">
        <v>4</v>
      </c>
      <c r="AJ29" s="32">
        <v>4</v>
      </c>
      <c r="AK29" s="32">
        <v>0</v>
      </c>
      <c r="AL29" s="32">
        <v>4</v>
      </c>
      <c r="AM29" s="32">
        <v>4</v>
      </c>
      <c r="AN29" s="32">
        <v>4</v>
      </c>
      <c r="AO29" s="32">
        <v>4</v>
      </c>
      <c r="AP29" s="32">
        <v>0</v>
      </c>
      <c r="AQ29" s="32">
        <v>4</v>
      </c>
      <c r="AR29" s="32">
        <v>4</v>
      </c>
      <c r="AS29" s="32">
        <v>0</v>
      </c>
      <c r="AT29" s="32">
        <v>0</v>
      </c>
      <c r="AU29" s="32">
        <v>4</v>
      </c>
      <c r="AV29" s="32">
        <v>0</v>
      </c>
      <c r="AW29" s="32">
        <v>0</v>
      </c>
      <c r="AX29" s="32">
        <v>4</v>
      </c>
      <c r="AY29" s="32">
        <v>4</v>
      </c>
      <c r="AZ29" s="32">
        <v>0</v>
      </c>
      <c r="BA29" s="32">
        <v>4</v>
      </c>
      <c r="BB29" s="32">
        <v>4</v>
      </c>
    </row>
    <row r="30" spans="1:54" hidden="1">
      <c r="A30" s="32" t="s">
        <v>148</v>
      </c>
      <c r="B30" s="32" t="s">
        <v>149</v>
      </c>
      <c r="C30" s="32" t="s">
        <v>85</v>
      </c>
      <c r="D30" s="32">
        <v>80</v>
      </c>
      <c r="E30" s="32">
        <v>80</v>
      </c>
      <c r="F30" s="32">
        <f t="shared" si="0"/>
        <v>36</v>
      </c>
      <c r="G30" s="35">
        <f t="shared" si="1"/>
        <v>0</v>
      </c>
      <c r="H30" s="32">
        <f>IF(ISERROR(VLOOKUP(A30,'5.6文综地理二卷分'!$A$1:$V$100,7,FALSE)),"",(VLOOKUP(A30,'5.6文综地理二卷分'!$A$1:$V$100,7,FALSE)))</f>
        <v>0</v>
      </c>
      <c r="I30" s="32">
        <f>IF(ISERROR(VLOOKUP(A30,'5.6文综地理二卷分'!$A$1:$V$100,8,FALSE)),"",(VLOOKUP(A30,'5.6文综地理二卷分'!$A$1:$V$100,8,FALSE)))</f>
        <v>0</v>
      </c>
      <c r="J30" s="32">
        <f>IF(ISERROR(VLOOKUP(A30,'5.6文综地理二卷分'!$A$1:$V$100,9,FALSE)),"",(VLOOKUP(A30,'5.6文综地理二卷分'!$A$1:$V$100,9,FALSE)))</f>
        <v>0</v>
      </c>
      <c r="K30" s="32">
        <f>IF(ISERROR(VLOOKUP(A30,'5.6文综地理二卷分'!$A$1:$V$100,10,FALSE)),"",(VLOOKUP(A30,'5.6文综地理二卷分'!$A$1:$V$100,10,FALSE)))</f>
        <v>0</v>
      </c>
      <c r="L30" s="33">
        <f>IF(ISERROR(VLOOKUP(A30,'5.6文综地理二卷分'!$A$1:$V$100,11,FALSE)),"",(VLOOKUP(A30,'5.6文综地理二卷分'!$A$1:$V$100,11,FALSE)))</f>
        <v>0</v>
      </c>
      <c r="M30" s="32">
        <f>IF(ISERROR(VLOOKUP(A30,'5.6文综地理二卷分'!$A$1:$V$100,12,FALSE)),"",(VLOOKUP(A30,'5.6文综地理二卷分'!$A$1:$V$100,12,FALSE)))</f>
        <v>0</v>
      </c>
      <c r="N30" s="32">
        <f>IF(ISERROR(VLOOKUP(A30,'5.6文综地理二卷分'!$A$1:$V$100,13,FALSE)),"",(VLOOKUP(A30,'5.6文综地理二卷分'!$A$1:$V$100,13,FALSE)))</f>
        <v>0</v>
      </c>
      <c r="O30" s="32">
        <f>IF(ISERROR(VLOOKUP(A30,'5.6文综地理二卷分'!$A$1:$V$100,14,FALSE)),"",(VLOOKUP(A30,'5.6文综地理二卷分'!$A$1:$V$100,14,FALSE)))</f>
        <v>0</v>
      </c>
      <c r="P30" s="32">
        <f>IF(ISERROR(VLOOKUP(A30,'5.6文综地理二卷分'!$A$1:$V$100,15,FALSE)),"",(VLOOKUP(A30,'5.6文综地理二卷分'!$A$1:$V$100,15,FALSE)))</f>
        <v>0</v>
      </c>
      <c r="Q30" s="35">
        <f t="shared" si="2"/>
        <v>36</v>
      </c>
      <c r="R30" s="32">
        <f t="shared" si="3"/>
        <v>36</v>
      </c>
      <c r="S30" s="32">
        <f t="shared" si="4"/>
        <v>8</v>
      </c>
      <c r="T30" s="32">
        <v>4</v>
      </c>
      <c r="U30" s="32">
        <v>4</v>
      </c>
      <c r="V30" s="32">
        <v>4</v>
      </c>
      <c r="W30" s="32">
        <v>4</v>
      </c>
      <c r="X30" s="32">
        <v>0</v>
      </c>
      <c r="Y30" s="32">
        <v>4</v>
      </c>
      <c r="Z30" s="32">
        <v>4</v>
      </c>
      <c r="AA30" s="32">
        <v>4</v>
      </c>
      <c r="AB30" s="32">
        <v>0</v>
      </c>
      <c r="AC30" s="32">
        <v>4</v>
      </c>
      <c r="AD30" s="32">
        <v>4</v>
      </c>
      <c r="AE30" s="32">
        <v>4</v>
      </c>
      <c r="AF30" s="32">
        <v>0</v>
      </c>
      <c r="AG30" s="32">
        <v>4</v>
      </c>
      <c r="AH30" s="32">
        <v>0</v>
      </c>
      <c r="AI30" s="32">
        <v>4</v>
      </c>
      <c r="AJ30" s="32">
        <v>4</v>
      </c>
      <c r="AK30" s="32">
        <v>4</v>
      </c>
      <c r="AL30" s="32">
        <v>4</v>
      </c>
      <c r="AM30" s="32">
        <v>0</v>
      </c>
      <c r="AN30" s="32">
        <v>4</v>
      </c>
      <c r="AO30" s="32">
        <v>4</v>
      </c>
      <c r="AP30" s="32">
        <v>4</v>
      </c>
      <c r="AQ30" s="32">
        <v>0</v>
      </c>
      <c r="AR30" s="32">
        <v>0</v>
      </c>
      <c r="AS30" s="32">
        <v>0</v>
      </c>
      <c r="AT30" s="32">
        <v>0</v>
      </c>
      <c r="AU30" s="32">
        <v>4</v>
      </c>
      <c r="AV30" s="32">
        <v>0</v>
      </c>
      <c r="AW30" s="32">
        <v>0</v>
      </c>
      <c r="AX30" s="32">
        <v>0</v>
      </c>
      <c r="AY30" s="32">
        <v>4</v>
      </c>
      <c r="AZ30" s="32">
        <v>0</v>
      </c>
      <c r="BA30" s="32">
        <v>0</v>
      </c>
      <c r="BB30" s="32">
        <v>0</v>
      </c>
    </row>
    <row r="31" spans="1:54" hidden="1">
      <c r="A31" s="32" t="s">
        <v>150</v>
      </c>
      <c r="B31" s="32" t="s">
        <v>151</v>
      </c>
      <c r="C31" s="32" t="s">
        <v>85</v>
      </c>
      <c r="D31" s="32">
        <v>100</v>
      </c>
      <c r="E31" s="32">
        <v>100</v>
      </c>
      <c r="F31" s="32">
        <f t="shared" si="0"/>
        <v>24</v>
      </c>
      <c r="G31" s="35">
        <f t="shared" si="1"/>
        <v>0</v>
      </c>
      <c r="H31" s="32">
        <f>IF(ISERROR(VLOOKUP(A31,'5.6文综地理二卷分'!$A$1:$V$100,7,FALSE)),"",(VLOOKUP(A31,'5.6文综地理二卷分'!$A$1:$V$100,7,FALSE)))</f>
        <v>0</v>
      </c>
      <c r="I31" s="32">
        <f>IF(ISERROR(VLOOKUP(A31,'5.6文综地理二卷分'!$A$1:$V$100,8,FALSE)),"",(VLOOKUP(A31,'5.6文综地理二卷分'!$A$1:$V$100,8,FALSE)))</f>
        <v>0</v>
      </c>
      <c r="J31" s="32">
        <f>IF(ISERROR(VLOOKUP(A31,'5.6文综地理二卷分'!$A$1:$V$100,9,FALSE)),"",(VLOOKUP(A31,'5.6文综地理二卷分'!$A$1:$V$100,9,FALSE)))</f>
        <v>0</v>
      </c>
      <c r="K31" s="32">
        <f>IF(ISERROR(VLOOKUP(A31,'5.6文综地理二卷分'!$A$1:$V$100,10,FALSE)),"",(VLOOKUP(A31,'5.6文综地理二卷分'!$A$1:$V$100,10,FALSE)))</f>
        <v>0</v>
      </c>
      <c r="L31" s="33">
        <f>IF(ISERROR(VLOOKUP(A31,'5.6文综地理二卷分'!$A$1:$V$100,11,FALSE)),"",(VLOOKUP(A31,'5.6文综地理二卷分'!$A$1:$V$100,11,FALSE)))</f>
        <v>0</v>
      </c>
      <c r="M31" s="32">
        <f>IF(ISERROR(VLOOKUP(A31,'5.6文综地理二卷分'!$A$1:$V$100,12,FALSE)),"",(VLOOKUP(A31,'5.6文综地理二卷分'!$A$1:$V$100,12,FALSE)))</f>
        <v>0</v>
      </c>
      <c r="N31" s="32">
        <f>IF(ISERROR(VLOOKUP(A31,'5.6文综地理二卷分'!$A$1:$V$100,13,FALSE)),"",(VLOOKUP(A31,'5.6文综地理二卷分'!$A$1:$V$100,13,FALSE)))</f>
        <v>0</v>
      </c>
      <c r="O31" s="32">
        <f>IF(ISERROR(VLOOKUP(A31,'5.6文综地理二卷分'!$A$1:$V$100,14,FALSE)),"",(VLOOKUP(A31,'5.6文综地理二卷分'!$A$1:$V$100,14,FALSE)))</f>
        <v>0</v>
      </c>
      <c r="P31" s="32">
        <f>IF(ISERROR(VLOOKUP(A31,'5.6文综地理二卷分'!$A$1:$V$100,15,FALSE)),"",(VLOOKUP(A31,'5.6文综地理二卷分'!$A$1:$V$100,15,FALSE)))</f>
        <v>0</v>
      </c>
      <c r="Q31" s="35">
        <f t="shared" si="2"/>
        <v>24</v>
      </c>
      <c r="R31" s="32">
        <f t="shared" si="3"/>
        <v>44</v>
      </c>
      <c r="S31" s="32">
        <f t="shared" si="4"/>
        <v>32</v>
      </c>
      <c r="T31" s="32">
        <v>4</v>
      </c>
      <c r="U31" s="32">
        <v>4</v>
      </c>
      <c r="V31" s="32">
        <v>4</v>
      </c>
      <c r="W31" s="32">
        <v>4</v>
      </c>
      <c r="X31" s="32">
        <v>4</v>
      </c>
      <c r="Y31" s="32">
        <v>0</v>
      </c>
      <c r="Z31" s="32">
        <v>0</v>
      </c>
      <c r="AA31" s="32">
        <v>4</v>
      </c>
      <c r="AB31" s="32">
        <v>0</v>
      </c>
      <c r="AC31" s="32">
        <v>0</v>
      </c>
      <c r="AD31" s="32">
        <v>0</v>
      </c>
      <c r="AE31" s="32">
        <v>4</v>
      </c>
      <c r="AF31" s="32">
        <v>4</v>
      </c>
      <c r="AG31" s="32">
        <v>4</v>
      </c>
      <c r="AH31" s="32">
        <v>4</v>
      </c>
      <c r="AI31" s="32">
        <v>4</v>
      </c>
      <c r="AJ31" s="32">
        <v>4</v>
      </c>
      <c r="AK31" s="32">
        <v>0</v>
      </c>
      <c r="AL31" s="32">
        <v>4</v>
      </c>
      <c r="AM31" s="32">
        <v>4</v>
      </c>
      <c r="AN31" s="32">
        <v>4</v>
      </c>
      <c r="AO31" s="32">
        <v>4</v>
      </c>
      <c r="AP31" s="32">
        <v>4</v>
      </c>
      <c r="AQ31" s="32">
        <v>0</v>
      </c>
      <c r="AR31" s="32">
        <v>4</v>
      </c>
      <c r="AS31" s="32">
        <v>4</v>
      </c>
      <c r="AT31" s="32">
        <v>4</v>
      </c>
      <c r="AU31" s="32">
        <v>4</v>
      </c>
      <c r="AV31" s="32">
        <v>0</v>
      </c>
      <c r="AW31" s="32">
        <v>0</v>
      </c>
      <c r="AX31" s="32">
        <v>4</v>
      </c>
      <c r="AY31" s="32">
        <v>4</v>
      </c>
      <c r="AZ31" s="32">
        <v>0</v>
      </c>
      <c r="BA31" s="32">
        <v>4</v>
      </c>
      <c r="BB31" s="32">
        <v>4</v>
      </c>
    </row>
    <row r="32" spans="1:54" hidden="1">
      <c r="A32" s="32" t="s">
        <v>90</v>
      </c>
      <c r="B32" s="32" t="s">
        <v>91</v>
      </c>
      <c r="C32" s="32" t="s">
        <v>85</v>
      </c>
      <c r="D32" s="32">
        <v>76</v>
      </c>
      <c r="E32" s="32">
        <v>76</v>
      </c>
      <c r="F32" s="32">
        <f t="shared" si="0"/>
        <v>36</v>
      </c>
      <c r="G32" s="35">
        <f t="shared" si="1"/>
        <v>0</v>
      </c>
      <c r="H32" s="32">
        <f>IF(ISERROR(VLOOKUP(A32,'5.6文综地理二卷分'!$A$1:$V$100,7,FALSE)),"",(VLOOKUP(A32,'5.6文综地理二卷分'!$A$1:$V$100,7,FALSE)))</f>
        <v>0</v>
      </c>
      <c r="I32" s="32">
        <f>IF(ISERROR(VLOOKUP(A32,'5.6文综地理二卷分'!$A$1:$V$100,8,FALSE)),"",(VLOOKUP(A32,'5.6文综地理二卷分'!$A$1:$V$100,8,FALSE)))</f>
        <v>0</v>
      </c>
      <c r="J32" s="32">
        <f>IF(ISERROR(VLOOKUP(A32,'5.6文综地理二卷分'!$A$1:$V$100,9,FALSE)),"",(VLOOKUP(A32,'5.6文综地理二卷分'!$A$1:$V$100,9,FALSE)))</f>
        <v>0</v>
      </c>
      <c r="K32" s="32">
        <f>IF(ISERROR(VLOOKUP(A32,'5.6文综地理二卷分'!$A$1:$V$100,10,FALSE)),"",(VLOOKUP(A32,'5.6文综地理二卷分'!$A$1:$V$100,10,FALSE)))</f>
        <v>0</v>
      </c>
      <c r="L32" s="33">
        <f>IF(ISERROR(VLOOKUP(A32,'5.6文综地理二卷分'!$A$1:$V$100,11,FALSE)),"",(VLOOKUP(A32,'5.6文综地理二卷分'!$A$1:$V$100,11,FALSE)))</f>
        <v>0</v>
      </c>
      <c r="M32" s="32">
        <f>IF(ISERROR(VLOOKUP(A32,'5.6文综地理二卷分'!$A$1:$V$100,12,FALSE)),"",(VLOOKUP(A32,'5.6文综地理二卷分'!$A$1:$V$100,12,FALSE)))</f>
        <v>0</v>
      </c>
      <c r="N32" s="32">
        <f>IF(ISERROR(VLOOKUP(A32,'5.6文综地理二卷分'!$A$1:$V$100,13,FALSE)),"",(VLOOKUP(A32,'5.6文综地理二卷分'!$A$1:$V$100,13,FALSE)))</f>
        <v>0</v>
      </c>
      <c r="O32" s="32">
        <f>IF(ISERROR(VLOOKUP(A32,'5.6文综地理二卷分'!$A$1:$V$100,14,FALSE)),"",(VLOOKUP(A32,'5.6文综地理二卷分'!$A$1:$V$100,14,FALSE)))</f>
        <v>0</v>
      </c>
      <c r="P32" s="32">
        <f>IF(ISERROR(VLOOKUP(A32,'5.6文综地理二卷分'!$A$1:$V$100,15,FALSE)),"",(VLOOKUP(A32,'5.6文综地理二卷分'!$A$1:$V$100,15,FALSE)))</f>
        <v>0</v>
      </c>
      <c r="Q32" s="35">
        <f t="shared" si="2"/>
        <v>36</v>
      </c>
      <c r="R32" s="32">
        <f t="shared" si="3"/>
        <v>28</v>
      </c>
      <c r="S32" s="32">
        <f t="shared" si="4"/>
        <v>12</v>
      </c>
      <c r="T32" s="32">
        <v>4</v>
      </c>
      <c r="U32" s="32">
        <v>4</v>
      </c>
      <c r="V32" s="32">
        <v>4</v>
      </c>
      <c r="W32" s="32">
        <v>4</v>
      </c>
      <c r="X32" s="32">
        <v>0</v>
      </c>
      <c r="Y32" s="32">
        <v>4</v>
      </c>
      <c r="Z32" s="32">
        <v>0</v>
      </c>
      <c r="AA32" s="32">
        <v>4</v>
      </c>
      <c r="AB32" s="32">
        <v>4</v>
      </c>
      <c r="AC32" s="32">
        <v>4</v>
      </c>
      <c r="AD32" s="32">
        <v>4</v>
      </c>
      <c r="AE32" s="32">
        <v>4</v>
      </c>
      <c r="AF32" s="32">
        <v>0</v>
      </c>
      <c r="AG32" s="32">
        <v>4</v>
      </c>
      <c r="AH32" s="32">
        <v>4</v>
      </c>
      <c r="AI32" s="32">
        <v>4</v>
      </c>
      <c r="AJ32" s="32">
        <v>0</v>
      </c>
      <c r="AK32" s="32">
        <v>0</v>
      </c>
      <c r="AL32" s="32">
        <v>4</v>
      </c>
      <c r="AM32" s="32">
        <v>0</v>
      </c>
      <c r="AN32" s="32">
        <v>4</v>
      </c>
      <c r="AO32" s="32">
        <v>4</v>
      </c>
      <c r="AP32" s="32">
        <v>0</v>
      </c>
      <c r="AQ32" s="32">
        <v>0</v>
      </c>
      <c r="AR32" s="32">
        <v>0</v>
      </c>
      <c r="AS32" s="32">
        <v>4</v>
      </c>
      <c r="AT32" s="32">
        <v>0</v>
      </c>
      <c r="AU32" s="32">
        <v>4</v>
      </c>
      <c r="AV32" s="32">
        <v>0</v>
      </c>
      <c r="AW32" s="32">
        <v>0</v>
      </c>
      <c r="AX32" s="32">
        <v>0</v>
      </c>
      <c r="AY32" s="32">
        <v>4</v>
      </c>
      <c r="AZ32" s="32">
        <v>0</v>
      </c>
      <c r="BA32" s="32">
        <v>0</v>
      </c>
      <c r="BB32" s="32">
        <v>0</v>
      </c>
    </row>
    <row r="33" spans="1:54" hidden="1">
      <c r="A33" s="32" t="s">
        <v>128</v>
      </c>
      <c r="B33" s="32" t="s">
        <v>129</v>
      </c>
      <c r="C33" s="32" t="s">
        <v>85</v>
      </c>
      <c r="D33" s="32">
        <v>84</v>
      </c>
      <c r="E33" s="32">
        <v>84</v>
      </c>
      <c r="F33" s="32">
        <f t="shared" si="0"/>
        <v>32</v>
      </c>
      <c r="G33" s="35">
        <f t="shared" si="1"/>
        <v>0</v>
      </c>
      <c r="H33" s="32">
        <f>IF(ISERROR(VLOOKUP(A33,'5.6文综地理二卷分'!$A$1:$V$100,7,FALSE)),"",(VLOOKUP(A33,'5.6文综地理二卷分'!$A$1:$V$100,7,FALSE)))</f>
        <v>0</v>
      </c>
      <c r="I33" s="32">
        <f>IF(ISERROR(VLOOKUP(A33,'5.6文综地理二卷分'!$A$1:$V$100,8,FALSE)),"",(VLOOKUP(A33,'5.6文综地理二卷分'!$A$1:$V$100,8,FALSE)))</f>
        <v>0</v>
      </c>
      <c r="J33" s="32">
        <f>IF(ISERROR(VLOOKUP(A33,'5.6文综地理二卷分'!$A$1:$V$100,9,FALSE)),"",(VLOOKUP(A33,'5.6文综地理二卷分'!$A$1:$V$100,9,FALSE)))</f>
        <v>0</v>
      </c>
      <c r="K33" s="32">
        <f>IF(ISERROR(VLOOKUP(A33,'5.6文综地理二卷分'!$A$1:$V$100,10,FALSE)),"",(VLOOKUP(A33,'5.6文综地理二卷分'!$A$1:$V$100,10,FALSE)))</f>
        <v>0</v>
      </c>
      <c r="L33" s="33">
        <f>IF(ISERROR(VLOOKUP(A33,'5.6文综地理二卷分'!$A$1:$V$100,11,FALSE)),"",(VLOOKUP(A33,'5.6文综地理二卷分'!$A$1:$V$100,11,FALSE)))</f>
        <v>0</v>
      </c>
      <c r="M33" s="32">
        <f>IF(ISERROR(VLOOKUP(A33,'5.6文综地理二卷分'!$A$1:$V$100,12,FALSE)),"",(VLOOKUP(A33,'5.6文综地理二卷分'!$A$1:$V$100,12,FALSE)))</f>
        <v>0</v>
      </c>
      <c r="N33" s="32">
        <f>IF(ISERROR(VLOOKUP(A33,'5.6文综地理二卷分'!$A$1:$V$100,13,FALSE)),"",(VLOOKUP(A33,'5.6文综地理二卷分'!$A$1:$V$100,13,FALSE)))</f>
        <v>0</v>
      </c>
      <c r="O33" s="32">
        <f>IF(ISERROR(VLOOKUP(A33,'5.6文综地理二卷分'!$A$1:$V$100,14,FALSE)),"",(VLOOKUP(A33,'5.6文综地理二卷分'!$A$1:$V$100,14,FALSE)))</f>
        <v>0</v>
      </c>
      <c r="P33" s="32">
        <f>IF(ISERROR(VLOOKUP(A33,'5.6文综地理二卷分'!$A$1:$V$100,15,FALSE)),"",(VLOOKUP(A33,'5.6文综地理二卷分'!$A$1:$V$100,15,FALSE)))</f>
        <v>0</v>
      </c>
      <c r="Q33" s="35">
        <f t="shared" si="2"/>
        <v>32</v>
      </c>
      <c r="R33" s="32">
        <f t="shared" si="3"/>
        <v>32</v>
      </c>
      <c r="S33" s="32">
        <f t="shared" si="4"/>
        <v>20</v>
      </c>
      <c r="T33" s="32">
        <v>4</v>
      </c>
      <c r="U33" s="32">
        <v>4</v>
      </c>
      <c r="V33" s="32">
        <v>4</v>
      </c>
      <c r="W33" s="32">
        <v>4</v>
      </c>
      <c r="X33" s="32">
        <v>0</v>
      </c>
      <c r="Y33" s="32">
        <v>4</v>
      </c>
      <c r="Z33" s="32">
        <v>0</v>
      </c>
      <c r="AA33" s="32">
        <v>4</v>
      </c>
      <c r="AB33" s="32">
        <v>4</v>
      </c>
      <c r="AC33" s="32">
        <v>4</v>
      </c>
      <c r="AD33" s="32">
        <v>0</v>
      </c>
      <c r="AE33" s="32">
        <v>4</v>
      </c>
      <c r="AF33" s="32">
        <v>4</v>
      </c>
      <c r="AG33" s="32">
        <v>4</v>
      </c>
      <c r="AH33" s="32">
        <v>0</v>
      </c>
      <c r="AI33" s="32">
        <v>4</v>
      </c>
      <c r="AJ33" s="32">
        <v>0</v>
      </c>
      <c r="AK33" s="32">
        <v>0</v>
      </c>
      <c r="AL33" s="32">
        <v>4</v>
      </c>
      <c r="AM33" s="32">
        <v>0</v>
      </c>
      <c r="AN33" s="32">
        <v>4</v>
      </c>
      <c r="AO33" s="32">
        <v>4</v>
      </c>
      <c r="AP33" s="32">
        <v>4</v>
      </c>
      <c r="AQ33" s="32">
        <v>0</v>
      </c>
      <c r="AR33" s="32">
        <v>0</v>
      </c>
      <c r="AS33" s="32">
        <v>4</v>
      </c>
      <c r="AT33" s="32">
        <v>4</v>
      </c>
      <c r="AU33" s="32">
        <v>4</v>
      </c>
      <c r="AV33" s="32">
        <v>0</v>
      </c>
      <c r="AW33" s="32">
        <v>0</v>
      </c>
      <c r="AX33" s="32">
        <v>4</v>
      </c>
      <c r="AY33" s="32">
        <v>4</v>
      </c>
      <c r="AZ33" s="32">
        <v>0</v>
      </c>
      <c r="BA33" s="32">
        <v>0</v>
      </c>
      <c r="BB33" s="32">
        <v>0</v>
      </c>
    </row>
    <row r="34" spans="1:54" hidden="1">
      <c r="A34" s="32" t="s">
        <v>130</v>
      </c>
      <c r="B34" s="32" t="s">
        <v>131</v>
      </c>
      <c r="C34" s="32" t="s">
        <v>85</v>
      </c>
      <c r="D34" s="32">
        <v>100</v>
      </c>
      <c r="E34" s="32">
        <v>100</v>
      </c>
      <c r="F34" s="32">
        <f t="shared" si="0"/>
        <v>36</v>
      </c>
      <c r="G34" s="35">
        <f t="shared" si="1"/>
        <v>0</v>
      </c>
      <c r="H34" s="32">
        <f>IF(ISERROR(VLOOKUP(A34,'5.6文综地理二卷分'!$A$1:$V$100,7,FALSE)),"",(VLOOKUP(A34,'5.6文综地理二卷分'!$A$1:$V$100,7,FALSE)))</f>
        <v>0</v>
      </c>
      <c r="I34" s="32">
        <f>IF(ISERROR(VLOOKUP(A34,'5.6文综地理二卷分'!$A$1:$V$100,8,FALSE)),"",(VLOOKUP(A34,'5.6文综地理二卷分'!$A$1:$V$100,8,FALSE)))</f>
        <v>0</v>
      </c>
      <c r="J34" s="32">
        <f>IF(ISERROR(VLOOKUP(A34,'5.6文综地理二卷分'!$A$1:$V$100,9,FALSE)),"",(VLOOKUP(A34,'5.6文综地理二卷分'!$A$1:$V$100,9,FALSE)))</f>
        <v>0</v>
      </c>
      <c r="K34" s="32">
        <f>IF(ISERROR(VLOOKUP(A34,'5.6文综地理二卷分'!$A$1:$V$100,10,FALSE)),"",(VLOOKUP(A34,'5.6文综地理二卷分'!$A$1:$V$100,10,FALSE)))</f>
        <v>0</v>
      </c>
      <c r="L34" s="33">
        <f>IF(ISERROR(VLOOKUP(A34,'5.6文综地理二卷分'!$A$1:$V$100,11,FALSE)),"",(VLOOKUP(A34,'5.6文综地理二卷分'!$A$1:$V$100,11,FALSE)))</f>
        <v>0</v>
      </c>
      <c r="M34" s="32">
        <f>IF(ISERROR(VLOOKUP(A34,'5.6文综地理二卷分'!$A$1:$V$100,12,FALSE)),"",(VLOOKUP(A34,'5.6文综地理二卷分'!$A$1:$V$100,12,FALSE)))</f>
        <v>0</v>
      </c>
      <c r="N34" s="32">
        <f>IF(ISERROR(VLOOKUP(A34,'5.6文综地理二卷分'!$A$1:$V$100,13,FALSE)),"",(VLOOKUP(A34,'5.6文综地理二卷分'!$A$1:$V$100,13,FALSE)))</f>
        <v>0</v>
      </c>
      <c r="O34" s="32">
        <f>IF(ISERROR(VLOOKUP(A34,'5.6文综地理二卷分'!$A$1:$V$100,14,FALSE)),"",(VLOOKUP(A34,'5.6文综地理二卷分'!$A$1:$V$100,14,FALSE)))</f>
        <v>0</v>
      </c>
      <c r="P34" s="32">
        <f>IF(ISERROR(VLOOKUP(A34,'5.6文综地理二卷分'!$A$1:$V$100,15,FALSE)),"",(VLOOKUP(A34,'5.6文综地理二卷分'!$A$1:$V$100,15,FALSE)))</f>
        <v>0</v>
      </c>
      <c r="Q34" s="35">
        <f t="shared" si="2"/>
        <v>36</v>
      </c>
      <c r="R34" s="32">
        <f t="shared" si="3"/>
        <v>36</v>
      </c>
      <c r="S34" s="32">
        <f t="shared" si="4"/>
        <v>28</v>
      </c>
      <c r="T34" s="32">
        <v>4</v>
      </c>
      <c r="U34" s="32">
        <v>4</v>
      </c>
      <c r="V34" s="32">
        <v>4</v>
      </c>
      <c r="W34" s="32">
        <v>4</v>
      </c>
      <c r="X34" s="32">
        <v>0</v>
      </c>
      <c r="Y34" s="32">
        <v>4</v>
      </c>
      <c r="Z34" s="32">
        <v>4</v>
      </c>
      <c r="AA34" s="32">
        <v>4</v>
      </c>
      <c r="AB34" s="32">
        <v>0</v>
      </c>
      <c r="AC34" s="32">
        <v>4</v>
      </c>
      <c r="AD34" s="32">
        <v>4</v>
      </c>
      <c r="AE34" s="32">
        <v>0</v>
      </c>
      <c r="AF34" s="32">
        <v>4</v>
      </c>
      <c r="AG34" s="32">
        <v>4</v>
      </c>
      <c r="AH34" s="32">
        <v>4</v>
      </c>
      <c r="AI34" s="32">
        <v>4</v>
      </c>
      <c r="AJ34" s="32">
        <v>4</v>
      </c>
      <c r="AK34" s="32">
        <v>4</v>
      </c>
      <c r="AL34" s="32">
        <v>4</v>
      </c>
      <c r="AM34" s="32">
        <v>4</v>
      </c>
      <c r="AN34" s="32">
        <v>0</v>
      </c>
      <c r="AO34" s="32">
        <v>4</v>
      </c>
      <c r="AP34" s="32">
        <v>0</v>
      </c>
      <c r="AQ34" s="32">
        <v>4</v>
      </c>
      <c r="AR34" s="32">
        <v>0</v>
      </c>
      <c r="AS34" s="32">
        <v>0</v>
      </c>
      <c r="AT34" s="32">
        <v>4</v>
      </c>
      <c r="AU34" s="32">
        <v>4</v>
      </c>
      <c r="AV34" s="32">
        <v>0</v>
      </c>
      <c r="AW34" s="32">
        <v>4</v>
      </c>
      <c r="AX34" s="32">
        <v>4</v>
      </c>
      <c r="AY34" s="32">
        <v>4</v>
      </c>
      <c r="AZ34" s="32">
        <v>0</v>
      </c>
      <c r="BA34" s="32">
        <v>4</v>
      </c>
      <c r="BB34" s="32">
        <v>0</v>
      </c>
    </row>
    <row r="35" spans="1:54" hidden="1">
      <c r="A35" s="32" t="s">
        <v>132</v>
      </c>
      <c r="B35" s="32" t="s">
        <v>133</v>
      </c>
      <c r="C35" s="32" t="s">
        <v>85</v>
      </c>
      <c r="D35" s="32">
        <v>84</v>
      </c>
      <c r="E35" s="32">
        <v>84</v>
      </c>
      <c r="F35" s="32">
        <f t="shared" si="0"/>
        <v>32</v>
      </c>
      <c r="G35" s="35">
        <f t="shared" si="1"/>
        <v>0</v>
      </c>
      <c r="H35" s="32">
        <f>IF(ISERROR(VLOOKUP(A35,'5.6文综地理二卷分'!$A$1:$V$100,7,FALSE)),"",(VLOOKUP(A35,'5.6文综地理二卷分'!$A$1:$V$100,7,FALSE)))</f>
        <v>0</v>
      </c>
      <c r="I35" s="32">
        <f>IF(ISERROR(VLOOKUP(A35,'5.6文综地理二卷分'!$A$1:$V$100,8,FALSE)),"",(VLOOKUP(A35,'5.6文综地理二卷分'!$A$1:$V$100,8,FALSE)))</f>
        <v>0</v>
      </c>
      <c r="J35" s="32">
        <f>IF(ISERROR(VLOOKUP(A35,'5.6文综地理二卷分'!$A$1:$V$100,9,FALSE)),"",(VLOOKUP(A35,'5.6文综地理二卷分'!$A$1:$V$100,9,FALSE)))</f>
        <v>0</v>
      </c>
      <c r="K35" s="32">
        <f>IF(ISERROR(VLOOKUP(A35,'5.6文综地理二卷分'!$A$1:$V$100,10,FALSE)),"",(VLOOKUP(A35,'5.6文综地理二卷分'!$A$1:$V$100,10,FALSE)))</f>
        <v>0</v>
      </c>
      <c r="L35" s="33">
        <f>IF(ISERROR(VLOOKUP(A35,'5.6文综地理二卷分'!$A$1:$V$100,11,FALSE)),"",(VLOOKUP(A35,'5.6文综地理二卷分'!$A$1:$V$100,11,FALSE)))</f>
        <v>0</v>
      </c>
      <c r="M35" s="32">
        <f>IF(ISERROR(VLOOKUP(A35,'5.6文综地理二卷分'!$A$1:$V$100,12,FALSE)),"",(VLOOKUP(A35,'5.6文综地理二卷分'!$A$1:$V$100,12,FALSE)))</f>
        <v>0</v>
      </c>
      <c r="N35" s="32">
        <f>IF(ISERROR(VLOOKUP(A35,'5.6文综地理二卷分'!$A$1:$V$100,13,FALSE)),"",(VLOOKUP(A35,'5.6文综地理二卷分'!$A$1:$V$100,13,FALSE)))</f>
        <v>0</v>
      </c>
      <c r="O35" s="32">
        <f>IF(ISERROR(VLOOKUP(A35,'5.6文综地理二卷分'!$A$1:$V$100,14,FALSE)),"",(VLOOKUP(A35,'5.6文综地理二卷分'!$A$1:$V$100,14,FALSE)))</f>
        <v>0</v>
      </c>
      <c r="P35" s="32">
        <f>IF(ISERROR(VLOOKUP(A35,'5.6文综地理二卷分'!$A$1:$V$100,15,FALSE)),"",(VLOOKUP(A35,'5.6文综地理二卷分'!$A$1:$V$100,15,FALSE)))</f>
        <v>0</v>
      </c>
      <c r="Q35" s="35">
        <f t="shared" si="2"/>
        <v>32</v>
      </c>
      <c r="R35" s="32">
        <f t="shared" si="3"/>
        <v>28</v>
      </c>
      <c r="S35" s="32">
        <f t="shared" si="4"/>
        <v>24</v>
      </c>
      <c r="T35" s="32">
        <v>4</v>
      </c>
      <c r="U35" s="32">
        <v>4</v>
      </c>
      <c r="V35" s="32">
        <v>4</v>
      </c>
      <c r="W35" s="32">
        <v>4</v>
      </c>
      <c r="X35" s="32">
        <v>0</v>
      </c>
      <c r="Y35" s="32">
        <v>4</v>
      </c>
      <c r="Z35" s="32">
        <v>4</v>
      </c>
      <c r="AA35" s="32">
        <v>4</v>
      </c>
      <c r="AB35" s="32">
        <v>0</v>
      </c>
      <c r="AC35" s="32">
        <v>4</v>
      </c>
      <c r="AD35" s="32">
        <v>0</v>
      </c>
      <c r="AE35" s="32">
        <v>4</v>
      </c>
      <c r="AF35" s="32">
        <v>4</v>
      </c>
      <c r="AG35" s="32">
        <v>4</v>
      </c>
      <c r="AH35" s="32">
        <v>4</v>
      </c>
      <c r="AI35" s="32">
        <v>4</v>
      </c>
      <c r="AJ35" s="32">
        <v>0</v>
      </c>
      <c r="AK35" s="32">
        <v>0</v>
      </c>
      <c r="AL35" s="32">
        <v>4</v>
      </c>
      <c r="AM35" s="32">
        <v>0</v>
      </c>
      <c r="AN35" s="32">
        <v>0</v>
      </c>
      <c r="AO35" s="32">
        <v>4</v>
      </c>
      <c r="AP35" s="32">
        <v>0</v>
      </c>
      <c r="AQ35" s="32">
        <v>4</v>
      </c>
      <c r="AR35" s="32">
        <v>0</v>
      </c>
      <c r="AS35" s="32">
        <v>0</v>
      </c>
      <c r="AT35" s="32">
        <v>4</v>
      </c>
      <c r="AU35" s="32">
        <v>4</v>
      </c>
      <c r="AV35" s="32">
        <v>0</v>
      </c>
      <c r="AW35" s="32">
        <v>0</v>
      </c>
      <c r="AX35" s="32">
        <v>4</v>
      </c>
      <c r="AY35" s="32">
        <v>4</v>
      </c>
      <c r="AZ35" s="32">
        <v>0</v>
      </c>
      <c r="BA35" s="32">
        <v>4</v>
      </c>
      <c r="BB35" s="32">
        <v>0</v>
      </c>
    </row>
    <row r="36" spans="1:54" hidden="1">
      <c r="A36" s="32" t="s">
        <v>144</v>
      </c>
      <c r="B36" s="32" t="s">
        <v>145</v>
      </c>
      <c r="C36" s="32" t="s">
        <v>85</v>
      </c>
      <c r="D36" s="32">
        <v>104</v>
      </c>
      <c r="E36" s="32">
        <v>104</v>
      </c>
      <c r="F36" s="32">
        <f t="shared" si="0"/>
        <v>36</v>
      </c>
      <c r="G36" s="35">
        <f t="shared" si="1"/>
        <v>0</v>
      </c>
      <c r="H36" s="32">
        <f>IF(ISERROR(VLOOKUP(A36,'5.6文综地理二卷分'!$A$1:$V$100,7,FALSE)),"",(VLOOKUP(A36,'5.6文综地理二卷分'!$A$1:$V$100,7,FALSE)))</f>
        <v>0</v>
      </c>
      <c r="I36" s="32">
        <f>IF(ISERROR(VLOOKUP(A36,'5.6文综地理二卷分'!$A$1:$V$100,8,FALSE)),"",(VLOOKUP(A36,'5.6文综地理二卷分'!$A$1:$V$100,8,FALSE)))</f>
        <v>0</v>
      </c>
      <c r="J36" s="32">
        <f>IF(ISERROR(VLOOKUP(A36,'5.6文综地理二卷分'!$A$1:$V$100,9,FALSE)),"",(VLOOKUP(A36,'5.6文综地理二卷分'!$A$1:$V$100,9,FALSE)))</f>
        <v>0</v>
      </c>
      <c r="K36" s="32">
        <f>IF(ISERROR(VLOOKUP(A36,'5.6文综地理二卷分'!$A$1:$V$100,10,FALSE)),"",(VLOOKUP(A36,'5.6文综地理二卷分'!$A$1:$V$100,10,FALSE)))</f>
        <v>0</v>
      </c>
      <c r="L36" s="33">
        <f>IF(ISERROR(VLOOKUP(A36,'5.6文综地理二卷分'!$A$1:$V$100,11,FALSE)),"",(VLOOKUP(A36,'5.6文综地理二卷分'!$A$1:$V$100,11,FALSE)))</f>
        <v>0</v>
      </c>
      <c r="M36" s="32">
        <f>IF(ISERROR(VLOOKUP(A36,'5.6文综地理二卷分'!$A$1:$V$100,12,FALSE)),"",(VLOOKUP(A36,'5.6文综地理二卷分'!$A$1:$V$100,12,FALSE)))</f>
        <v>0</v>
      </c>
      <c r="N36" s="32">
        <f>IF(ISERROR(VLOOKUP(A36,'5.6文综地理二卷分'!$A$1:$V$100,13,FALSE)),"",(VLOOKUP(A36,'5.6文综地理二卷分'!$A$1:$V$100,13,FALSE)))</f>
        <v>0</v>
      </c>
      <c r="O36" s="32">
        <f>IF(ISERROR(VLOOKUP(A36,'5.6文综地理二卷分'!$A$1:$V$100,14,FALSE)),"",(VLOOKUP(A36,'5.6文综地理二卷分'!$A$1:$V$100,14,FALSE)))</f>
        <v>0</v>
      </c>
      <c r="P36" s="32">
        <f>IF(ISERROR(VLOOKUP(A36,'5.6文综地理二卷分'!$A$1:$V$100,15,FALSE)),"",(VLOOKUP(A36,'5.6文综地理二卷分'!$A$1:$V$100,15,FALSE)))</f>
        <v>0</v>
      </c>
      <c r="Q36" s="35">
        <f t="shared" si="2"/>
        <v>36</v>
      </c>
      <c r="R36" s="32">
        <f t="shared" si="3"/>
        <v>40</v>
      </c>
      <c r="S36" s="32">
        <f t="shared" si="4"/>
        <v>28</v>
      </c>
      <c r="T36" s="32">
        <v>4</v>
      </c>
      <c r="U36" s="32">
        <v>4</v>
      </c>
      <c r="V36" s="32">
        <v>0</v>
      </c>
      <c r="W36" s="32">
        <v>4</v>
      </c>
      <c r="X36" s="32">
        <v>4</v>
      </c>
      <c r="Y36" s="32">
        <v>4</v>
      </c>
      <c r="Z36" s="32">
        <v>4</v>
      </c>
      <c r="AA36" s="32">
        <v>0</v>
      </c>
      <c r="AB36" s="32">
        <v>4</v>
      </c>
      <c r="AC36" s="32">
        <v>4</v>
      </c>
      <c r="AD36" s="32">
        <v>4</v>
      </c>
      <c r="AE36" s="32">
        <v>4</v>
      </c>
      <c r="AF36" s="32">
        <v>0</v>
      </c>
      <c r="AG36" s="32">
        <v>4</v>
      </c>
      <c r="AH36" s="32">
        <v>4</v>
      </c>
      <c r="AI36" s="32">
        <v>4</v>
      </c>
      <c r="AJ36" s="32">
        <v>4</v>
      </c>
      <c r="AK36" s="32">
        <v>4</v>
      </c>
      <c r="AL36" s="32">
        <v>4</v>
      </c>
      <c r="AM36" s="32">
        <v>4</v>
      </c>
      <c r="AN36" s="32">
        <v>4</v>
      </c>
      <c r="AO36" s="32">
        <v>4</v>
      </c>
      <c r="AP36" s="32">
        <v>0</v>
      </c>
      <c r="AQ36" s="32">
        <v>4</v>
      </c>
      <c r="AR36" s="32">
        <v>0</v>
      </c>
      <c r="AS36" s="32">
        <v>4</v>
      </c>
      <c r="AT36" s="32">
        <v>4</v>
      </c>
      <c r="AU36" s="32">
        <v>0</v>
      </c>
      <c r="AV36" s="32">
        <v>4</v>
      </c>
      <c r="AW36" s="32">
        <v>0</v>
      </c>
      <c r="AX36" s="32">
        <v>4</v>
      </c>
      <c r="AY36" s="32">
        <v>4</v>
      </c>
      <c r="AZ36" s="32">
        <v>0</v>
      </c>
      <c r="BA36" s="32">
        <v>4</v>
      </c>
      <c r="BB36" s="32">
        <v>0</v>
      </c>
    </row>
    <row r="37" spans="1:54">
      <c r="A37" s="32" t="s">
        <v>216</v>
      </c>
      <c r="B37" s="32" t="s">
        <v>217</v>
      </c>
      <c r="C37" s="32" t="s">
        <v>154</v>
      </c>
      <c r="D37" s="32">
        <v>140</v>
      </c>
      <c r="E37" s="32">
        <v>140</v>
      </c>
      <c r="F37" s="32">
        <f>SUM(G37,Q37)</f>
        <v>96</v>
      </c>
      <c r="G37" s="35">
        <f>SUM(H37:P37)</f>
        <v>52</v>
      </c>
      <c r="H37" s="32">
        <f>IF(ISERROR(VLOOKUP(A37,'5.6文综地理二卷分'!$A$1:$V$100,7,FALSE)),"",(VLOOKUP(A37,'5.6文综地理二卷分'!$A$1:$V$100,7,FALSE)))</f>
        <v>6</v>
      </c>
      <c r="I37" s="32">
        <f>IF(ISERROR(VLOOKUP(A37,'5.6文综地理二卷分'!$A$1:$V$100,8,FALSE)),"",(VLOOKUP(A37,'5.6文综地理二卷分'!$A$1:$V$100,8,FALSE)))</f>
        <v>8</v>
      </c>
      <c r="J37" s="32">
        <f>IF(ISERROR(VLOOKUP(A37,'5.6文综地理二卷分'!$A$1:$V$100,9,FALSE)),"",(VLOOKUP(A37,'5.6文综地理二卷分'!$A$1:$V$100,9,FALSE)))</f>
        <v>8</v>
      </c>
      <c r="K37" s="32">
        <f>IF(ISERROR(VLOOKUP(A37,'5.6文综地理二卷分'!$A$1:$V$100,10,FALSE)),"",(VLOOKUP(A37,'5.6文综地理二卷分'!$A$1:$V$100,10,FALSE)))</f>
        <v>6</v>
      </c>
      <c r="L37" s="33">
        <f>IF(ISERROR(VLOOKUP(A37,'5.6文综地理二卷分'!$A$1:$V$100,11,FALSE)),"",(VLOOKUP(A37,'5.6文综地理二卷分'!$A$1:$V$100,11,FALSE)))</f>
        <v>10</v>
      </c>
      <c r="M37" s="32">
        <f>IF(ISERROR(VLOOKUP(A37,'5.6文综地理二卷分'!$A$1:$V$100,12,FALSE)),"",(VLOOKUP(A37,'5.6文综地理二卷分'!$A$1:$V$100,12,FALSE)))</f>
        <v>6</v>
      </c>
      <c r="N37" s="32">
        <f>IF(ISERROR(VLOOKUP(A37,'5.6文综地理二卷分'!$A$1:$V$100,13,FALSE)),"",(VLOOKUP(A37,'5.6文综地理二卷分'!$A$1:$V$100,13,FALSE)))</f>
        <v>0</v>
      </c>
      <c r="O37" s="32">
        <f>IF(ISERROR(VLOOKUP(A37,'5.6文综地理二卷分'!$A$1:$V$100,14,FALSE)),"",(VLOOKUP(A37,'5.6文综地理二卷分'!$A$1:$V$100,14,FALSE)))</f>
        <v>0</v>
      </c>
      <c r="P37" s="32">
        <f>IF(ISERROR(VLOOKUP(A37,'5.6文综地理二卷分'!$A$1:$V$100,15,FALSE)),"",(VLOOKUP(A37,'5.6文综地理二卷分'!$A$1:$V$100,15,FALSE)))</f>
        <v>8</v>
      </c>
      <c r="Q37" s="35">
        <f>SUM(T37:AD37)</f>
        <v>44</v>
      </c>
      <c r="R37" s="32">
        <f>SUM(AE37:AP37)</f>
        <v>48</v>
      </c>
      <c r="S37" s="32">
        <f>SUM(AQ37:BB37)</f>
        <v>48</v>
      </c>
      <c r="T37" s="32">
        <v>4</v>
      </c>
      <c r="U37" s="32">
        <v>4</v>
      </c>
      <c r="V37" s="32">
        <v>4</v>
      </c>
      <c r="W37" s="32">
        <v>4</v>
      </c>
      <c r="X37" s="32">
        <v>4</v>
      </c>
      <c r="Y37" s="32">
        <v>4</v>
      </c>
      <c r="Z37" s="32">
        <v>4</v>
      </c>
      <c r="AA37" s="32">
        <v>4</v>
      </c>
      <c r="AB37" s="32">
        <v>4</v>
      </c>
      <c r="AC37" s="32">
        <v>4</v>
      </c>
      <c r="AD37" s="32">
        <v>4</v>
      </c>
      <c r="AE37" s="32">
        <v>4</v>
      </c>
      <c r="AF37" s="32">
        <v>4</v>
      </c>
      <c r="AG37" s="32">
        <v>4</v>
      </c>
      <c r="AH37" s="32">
        <v>4</v>
      </c>
      <c r="AI37" s="32">
        <v>4</v>
      </c>
      <c r="AJ37" s="32">
        <v>4</v>
      </c>
      <c r="AK37" s="32">
        <v>4</v>
      </c>
      <c r="AL37" s="32">
        <v>4</v>
      </c>
      <c r="AM37" s="32">
        <v>4</v>
      </c>
      <c r="AN37" s="32">
        <v>4</v>
      </c>
      <c r="AO37" s="32">
        <v>4</v>
      </c>
      <c r="AP37" s="32">
        <v>4</v>
      </c>
      <c r="AQ37" s="32">
        <v>4</v>
      </c>
      <c r="AR37" s="32">
        <v>4</v>
      </c>
      <c r="AS37" s="32">
        <v>4</v>
      </c>
      <c r="AT37" s="32">
        <v>4</v>
      </c>
      <c r="AU37" s="32">
        <v>4</v>
      </c>
      <c r="AV37" s="32">
        <v>4</v>
      </c>
      <c r="AW37" s="32">
        <v>4</v>
      </c>
      <c r="AX37" s="32">
        <v>4</v>
      </c>
      <c r="AY37" s="32">
        <v>4</v>
      </c>
      <c r="AZ37" s="32">
        <v>4</v>
      </c>
      <c r="BA37" s="32">
        <v>4</v>
      </c>
      <c r="BB37" s="32">
        <v>4</v>
      </c>
    </row>
    <row r="38" spans="1:54">
      <c r="A38" s="32" t="s">
        <v>222</v>
      </c>
      <c r="B38" s="32" t="s">
        <v>218</v>
      </c>
      <c r="C38" s="32" t="s">
        <v>154</v>
      </c>
      <c r="D38" s="32">
        <v>136</v>
      </c>
      <c r="E38" s="32">
        <v>136</v>
      </c>
      <c r="F38" s="32">
        <f>SUM(G38,Q38)</f>
        <v>96</v>
      </c>
      <c r="G38" s="35">
        <f>SUM(H38:P38)</f>
        <v>52</v>
      </c>
      <c r="H38" s="32">
        <f>IF(ISERROR(VLOOKUP(A38,'5.6文综地理二卷分'!$A$1:$V$100,7,FALSE)),"",(VLOOKUP(A38,'5.6文综地理二卷分'!$A$1:$V$100,7,FALSE)))</f>
        <v>8</v>
      </c>
      <c r="I38" s="32">
        <f>IF(ISERROR(VLOOKUP(A38,'5.6文综地理二卷分'!$A$1:$V$100,8,FALSE)),"",(VLOOKUP(A38,'5.6文综地理二卷分'!$A$1:$V$100,8,FALSE)))</f>
        <v>8</v>
      </c>
      <c r="J38" s="32">
        <f>IF(ISERROR(VLOOKUP(A38,'5.6文综地理二卷分'!$A$1:$V$100,9,FALSE)),"",(VLOOKUP(A38,'5.6文综地理二卷分'!$A$1:$V$100,9,FALSE)))</f>
        <v>6</v>
      </c>
      <c r="K38" s="32">
        <f>IF(ISERROR(VLOOKUP(A38,'5.6文综地理二卷分'!$A$1:$V$100,10,FALSE)),"",(VLOOKUP(A38,'5.6文综地理二卷分'!$A$1:$V$100,10,FALSE)))</f>
        <v>4</v>
      </c>
      <c r="L38" s="33">
        <f>IF(ISERROR(VLOOKUP(A38,'5.6文综地理二卷分'!$A$1:$V$100,11,FALSE)),"",(VLOOKUP(A38,'5.6文综地理二卷分'!$A$1:$V$100,11,FALSE)))</f>
        <v>10</v>
      </c>
      <c r="M38" s="32">
        <f>IF(ISERROR(VLOOKUP(A38,'5.6文综地理二卷分'!$A$1:$V$100,12,FALSE)),"",(VLOOKUP(A38,'5.6文综地理二卷分'!$A$1:$V$100,12,FALSE)))</f>
        <v>6</v>
      </c>
      <c r="N38" s="32">
        <f>IF(ISERROR(VLOOKUP(A38,'5.6文综地理二卷分'!$A$1:$V$100,13,FALSE)),"",(VLOOKUP(A38,'5.6文综地理二卷分'!$A$1:$V$100,13,FALSE)))</f>
        <v>0</v>
      </c>
      <c r="O38" s="32">
        <f>IF(ISERROR(VLOOKUP(A38,'5.6文综地理二卷分'!$A$1:$V$100,14,FALSE)),"",(VLOOKUP(A38,'5.6文综地理二卷分'!$A$1:$V$100,14,FALSE)))</f>
        <v>0</v>
      </c>
      <c r="P38" s="32">
        <f>IF(ISERROR(VLOOKUP(A38,'5.6文综地理二卷分'!$A$1:$V$100,15,FALSE)),"",(VLOOKUP(A38,'5.6文综地理二卷分'!$A$1:$V$100,15,FALSE)))</f>
        <v>10</v>
      </c>
      <c r="Q38" s="35">
        <f>SUM(T38:AD38)</f>
        <v>44</v>
      </c>
      <c r="R38" s="32">
        <f>SUM(AE38:AP38)</f>
        <v>44</v>
      </c>
      <c r="S38" s="32">
        <f>SUM(AQ38:BB38)</f>
        <v>48</v>
      </c>
      <c r="T38" s="32">
        <v>4</v>
      </c>
      <c r="U38" s="32">
        <v>4</v>
      </c>
      <c r="V38" s="32">
        <v>4</v>
      </c>
      <c r="W38" s="32">
        <v>4</v>
      </c>
      <c r="X38" s="32">
        <v>4</v>
      </c>
      <c r="Y38" s="32">
        <v>4</v>
      </c>
      <c r="Z38" s="32">
        <v>4</v>
      </c>
      <c r="AA38" s="32">
        <v>4</v>
      </c>
      <c r="AB38" s="32">
        <v>4</v>
      </c>
      <c r="AC38" s="32">
        <v>4</v>
      </c>
      <c r="AD38" s="32">
        <v>4</v>
      </c>
      <c r="AE38" s="32">
        <v>4</v>
      </c>
      <c r="AF38" s="32">
        <v>4</v>
      </c>
      <c r="AG38" s="32">
        <v>4</v>
      </c>
      <c r="AH38" s="32">
        <v>4</v>
      </c>
      <c r="AI38" s="32">
        <v>4</v>
      </c>
      <c r="AJ38" s="32">
        <v>4</v>
      </c>
      <c r="AK38" s="32">
        <v>4</v>
      </c>
      <c r="AL38" s="32">
        <v>4</v>
      </c>
      <c r="AM38" s="32">
        <v>4</v>
      </c>
      <c r="AN38" s="32">
        <v>4</v>
      </c>
      <c r="AO38" s="32">
        <v>4</v>
      </c>
      <c r="AP38" s="32">
        <v>0</v>
      </c>
      <c r="AQ38" s="32">
        <v>4</v>
      </c>
      <c r="AR38" s="32">
        <v>4</v>
      </c>
      <c r="AS38" s="32">
        <v>4</v>
      </c>
      <c r="AT38" s="32">
        <v>4</v>
      </c>
      <c r="AU38" s="32">
        <v>4</v>
      </c>
      <c r="AV38" s="32">
        <v>4</v>
      </c>
      <c r="AW38" s="32">
        <v>4</v>
      </c>
      <c r="AX38" s="32">
        <v>4</v>
      </c>
      <c r="AY38" s="32">
        <v>4</v>
      </c>
      <c r="AZ38" s="32">
        <v>4</v>
      </c>
      <c r="BA38" s="32">
        <v>4</v>
      </c>
      <c r="BB38" s="32">
        <v>4</v>
      </c>
    </row>
    <row r="39" spans="1:54">
      <c r="A39" s="32" t="s">
        <v>200</v>
      </c>
      <c r="B39" s="32" t="s">
        <v>201</v>
      </c>
      <c r="C39" s="32" t="s">
        <v>154</v>
      </c>
      <c r="D39" s="32">
        <v>124</v>
      </c>
      <c r="E39" s="32">
        <v>124</v>
      </c>
      <c r="F39" s="32">
        <f>SUM(G39,Q39)</f>
        <v>88</v>
      </c>
      <c r="G39" s="35">
        <f>SUM(H39:P39)</f>
        <v>44</v>
      </c>
      <c r="H39" s="32">
        <f>IF(ISERROR(VLOOKUP(A39,'5.6文综地理二卷分'!$A$1:$V$100,7,FALSE)),"",(VLOOKUP(A39,'5.6文综地理二卷分'!$A$1:$V$100,7,FALSE)))</f>
        <v>2</v>
      </c>
      <c r="I39" s="32">
        <f>IF(ISERROR(VLOOKUP(A39,'5.6文综地理二卷分'!$A$1:$V$100,8,FALSE)),"",(VLOOKUP(A39,'5.6文综地理二卷分'!$A$1:$V$100,8,FALSE)))</f>
        <v>6</v>
      </c>
      <c r="J39" s="32">
        <f>IF(ISERROR(VLOOKUP(A39,'5.6文综地理二卷分'!$A$1:$V$100,9,FALSE)),"",(VLOOKUP(A39,'5.6文综地理二卷分'!$A$1:$V$100,9,FALSE)))</f>
        <v>4</v>
      </c>
      <c r="K39" s="32">
        <f>IF(ISERROR(VLOOKUP(A39,'5.6文综地理二卷分'!$A$1:$V$100,10,FALSE)),"",(VLOOKUP(A39,'5.6文综地理二卷分'!$A$1:$V$100,10,FALSE)))</f>
        <v>6</v>
      </c>
      <c r="L39" s="33">
        <f>IF(ISERROR(VLOOKUP(A39,'5.6文综地理二卷分'!$A$1:$V$100,11,FALSE)),"",(VLOOKUP(A39,'5.6文综地理二卷分'!$A$1:$V$100,11,FALSE)))</f>
        <v>10</v>
      </c>
      <c r="M39" s="32">
        <f>IF(ISERROR(VLOOKUP(A39,'5.6文综地理二卷分'!$A$1:$V$100,12,FALSE)),"",(VLOOKUP(A39,'5.6文综地理二卷分'!$A$1:$V$100,12,FALSE)))</f>
        <v>6</v>
      </c>
      <c r="N39" s="32">
        <f>IF(ISERROR(VLOOKUP(A39,'5.6文综地理二卷分'!$A$1:$V$100,13,FALSE)),"",(VLOOKUP(A39,'5.6文综地理二卷分'!$A$1:$V$100,13,FALSE)))</f>
        <v>0</v>
      </c>
      <c r="O39" s="32">
        <f>IF(ISERROR(VLOOKUP(A39,'5.6文综地理二卷分'!$A$1:$V$100,14,FALSE)),"",(VLOOKUP(A39,'5.6文综地理二卷分'!$A$1:$V$100,14,FALSE)))</f>
        <v>0</v>
      </c>
      <c r="P39" s="32">
        <f>IF(ISERROR(VLOOKUP(A39,'5.6文综地理二卷分'!$A$1:$V$100,15,FALSE)),"",(VLOOKUP(A39,'5.6文综地理二卷分'!$A$1:$V$100,15,FALSE)))</f>
        <v>10</v>
      </c>
      <c r="Q39" s="35">
        <f>SUM(T39:AD39)</f>
        <v>44</v>
      </c>
      <c r="R39" s="32">
        <f>SUM(AE39:AP39)</f>
        <v>44</v>
      </c>
      <c r="S39" s="32">
        <f>SUM(AQ39:BB39)</f>
        <v>36</v>
      </c>
      <c r="T39" s="32">
        <v>4</v>
      </c>
      <c r="U39" s="32">
        <v>4</v>
      </c>
      <c r="V39" s="32">
        <v>4</v>
      </c>
      <c r="W39" s="32">
        <v>4</v>
      </c>
      <c r="X39" s="32">
        <v>4</v>
      </c>
      <c r="Y39" s="32">
        <v>4</v>
      </c>
      <c r="Z39" s="32">
        <v>4</v>
      </c>
      <c r="AA39" s="32">
        <v>4</v>
      </c>
      <c r="AB39" s="32">
        <v>4</v>
      </c>
      <c r="AC39" s="32">
        <v>4</v>
      </c>
      <c r="AD39" s="32">
        <v>4</v>
      </c>
      <c r="AE39" s="32">
        <v>4</v>
      </c>
      <c r="AF39" s="32">
        <v>4</v>
      </c>
      <c r="AG39" s="32">
        <v>4</v>
      </c>
      <c r="AH39" s="32">
        <v>4</v>
      </c>
      <c r="AI39" s="32">
        <v>4</v>
      </c>
      <c r="AJ39" s="32">
        <v>4</v>
      </c>
      <c r="AK39" s="32">
        <v>0</v>
      </c>
      <c r="AL39" s="32">
        <v>4</v>
      </c>
      <c r="AM39" s="32">
        <v>4</v>
      </c>
      <c r="AN39" s="32">
        <v>4</v>
      </c>
      <c r="AO39" s="32">
        <v>4</v>
      </c>
      <c r="AP39" s="32">
        <v>4</v>
      </c>
      <c r="AQ39" s="32">
        <v>4</v>
      </c>
      <c r="AR39" s="32">
        <v>0</v>
      </c>
      <c r="AS39" s="32">
        <v>4</v>
      </c>
      <c r="AT39" s="32">
        <v>4</v>
      </c>
      <c r="AU39" s="32">
        <v>4</v>
      </c>
      <c r="AV39" s="32">
        <v>0</v>
      </c>
      <c r="AW39" s="32">
        <v>4</v>
      </c>
      <c r="AX39" s="32">
        <v>4</v>
      </c>
      <c r="AY39" s="32">
        <v>4</v>
      </c>
      <c r="AZ39" s="32">
        <v>4</v>
      </c>
      <c r="BA39" s="32">
        <v>4</v>
      </c>
      <c r="BB39" s="32">
        <v>0</v>
      </c>
    </row>
    <row r="40" spans="1:54">
      <c r="A40" s="32" t="s">
        <v>202</v>
      </c>
      <c r="B40" s="32" t="s">
        <v>203</v>
      </c>
      <c r="C40" s="32" t="s">
        <v>154</v>
      </c>
      <c r="D40" s="32">
        <v>104</v>
      </c>
      <c r="E40" s="32">
        <v>104</v>
      </c>
      <c r="F40" s="32">
        <f>SUM(G40,Q40)</f>
        <v>86</v>
      </c>
      <c r="G40" s="35">
        <f>SUM(H40:P40)</f>
        <v>46</v>
      </c>
      <c r="H40" s="32">
        <f>IF(ISERROR(VLOOKUP(A40,'5.6文综地理二卷分'!$A$1:$V$100,7,FALSE)),"",(VLOOKUP(A40,'5.6文综地理二卷分'!$A$1:$V$100,7,FALSE)))</f>
        <v>4</v>
      </c>
      <c r="I40" s="32">
        <f>IF(ISERROR(VLOOKUP(A40,'5.6文综地理二卷分'!$A$1:$V$100,8,FALSE)),"",(VLOOKUP(A40,'5.6文综地理二卷分'!$A$1:$V$100,8,FALSE)))</f>
        <v>8</v>
      </c>
      <c r="J40" s="32">
        <f>IF(ISERROR(VLOOKUP(A40,'5.6文综地理二卷分'!$A$1:$V$100,9,FALSE)),"",(VLOOKUP(A40,'5.6文综地理二卷分'!$A$1:$V$100,9,FALSE)))</f>
        <v>8</v>
      </c>
      <c r="K40" s="32">
        <f>IF(ISERROR(VLOOKUP(A40,'5.6文综地理二卷分'!$A$1:$V$100,10,FALSE)),"",(VLOOKUP(A40,'5.6文综地理二卷分'!$A$1:$V$100,10,FALSE)))</f>
        <v>4</v>
      </c>
      <c r="L40" s="33">
        <f>IF(ISERROR(VLOOKUP(A40,'5.6文综地理二卷分'!$A$1:$V$100,11,FALSE)),"",(VLOOKUP(A40,'5.6文综地理二卷分'!$A$1:$V$100,11,FALSE)))</f>
        <v>10</v>
      </c>
      <c r="M40" s="32">
        <f>IF(ISERROR(VLOOKUP(A40,'5.6文综地理二卷分'!$A$1:$V$100,12,FALSE)),"",(VLOOKUP(A40,'5.6文综地理二卷分'!$A$1:$V$100,12,FALSE)))</f>
        <v>6</v>
      </c>
      <c r="N40" s="32">
        <f>IF(ISERROR(VLOOKUP(A40,'5.6文综地理二卷分'!$A$1:$V$100,13,FALSE)),"",(VLOOKUP(A40,'5.6文综地理二卷分'!$A$1:$V$100,13,FALSE)))</f>
        <v>0</v>
      </c>
      <c r="O40" s="32">
        <f>IF(ISERROR(VLOOKUP(A40,'5.6文综地理二卷分'!$A$1:$V$100,14,FALSE)),"",(VLOOKUP(A40,'5.6文综地理二卷分'!$A$1:$V$100,14,FALSE)))</f>
        <v>0</v>
      </c>
      <c r="P40" s="32">
        <f>IF(ISERROR(VLOOKUP(A40,'5.6文综地理二卷分'!$A$1:$V$100,15,FALSE)),"",(VLOOKUP(A40,'5.6文综地理二卷分'!$A$1:$V$100,15,FALSE)))</f>
        <v>6</v>
      </c>
      <c r="Q40" s="35">
        <f>SUM(T40:AD40)</f>
        <v>40</v>
      </c>
      <c r="R40" s="32">
        <f>SUM(AE40:AP40)</f>
        <v>36</v>
      </c>
      <c r="S40" s="32">
        <f>SUM(AQ40:BB40)</f>
        <v>28</v>
      </c>
      <c r="T40" s="32">
        <v>4</v>
      </c>
      <c r="U40" s="32">
        <v>4</v>
      </c>
      <c r="V40" s="32">
        <v>4</v>
      </c>
      <c r="W40" s="32">
        <v>4</v>
      </c>
      <c r="X40" s="32">
        <v>4</v>
      </c>
      <c r="Y40" s="32">
        <v>4</v>
      </c>
      <c r="Z40" s="32">
        <v>4</v>
      </c>
      <c r="AA40" s="32">
        <v>4</v>
      </c>
      <c r="AB40" s="32">
        <v>4</v>
      </c>
      <c r="AC40" s="32">
        <v>0</v>
      </c>
      <c r="AD40" s="32">
        <v>4</v>
      </c>
      <c r="AE40" s="32">
        <v>4</v>
      </c>
      <c r="AF40" s="32">
        <v>0</v>
      </c>
      <c r="AG40" s="32">
        <v>4</v>
      </c>
      <c r="AH40" s="32">
        <v>4</v>
      </c>
      <c r="AI40" s="32">
        <v>4</v>
      </c>
      <c r="AJ40" s="32">
        <v>4</v>
      </c>
      <c r="AK40" s="32">
        <v>4</v>
      </c>
      <c r="AL40" s="32">
        <v>4</v>
      </c>
      <c r="AM40" s="32">
        <v>0</v>
      </c>
      <c r="AN40" s="32">
        <v>4</v>
      </c>
      <c r="AO40" s="32">
        <v>4</v>
      </c>
      <c r="AP40" s="32">
        <v>0</v>
      </c>
      <c r="AQ40" s="32">
        <v>0</v>
      </c>
      <c r="AR40" s="32">
        <v>4</v>
      </c>
      <c r="AS40" s="32">
        <v>4</v>
      </c>
      <c r="AT40" s="32">
        <v>4</v>
      </c>
      <c r="AU40" s="32">
        <v>4</v>
      </c>
      <c r="AV40" s="32">
        <v>0</v>
      </c>
      <c r="AW40" s="32">
        <v>0</v>
      </c>
      <c r="AX40" s="32">
        <v>4</v>
      </c>
      <c r="AY40" s="32">
        <v>4</v>
      </c>
      <c r="AZ40" s="32">
        <v>0</v>
      </c>
      <c r="BA40" s="32">
        <v>4</v>
      </c>
      <c r="BB40" s="32">
        <v>0</v>
      </c>
    </row>
    <row r="41" spans="1:54">
      <c r="A41" s="32" t="s">
        <v>191</v>
      </c>
      <c r="B41" s="32" t="s">
        <v>192</v>
      </c>
      <c r="C41" s="32" t="s">
        <v>154</v>
      </c>
      <c r="D41" s="32">
        <v>96</v>
      </c>
      <c r="E41" s="32">
        <v>96</v>
      </c>
      <c r="F41" s="32">
        <f>SUM(G41,Q41)</f>
        <v>86</v>
      </c>
      <c r="G41" s="35">
        <f>SUM(H41:P41)</f>
        <v>42</v>
      </c>
      <c r="H41" s="32">
        <f>IF(ISERROR(VLOOKUP(A41,'5.6文综地理二卷分'!$A$1:$V$100,7,FALSE)),"",(VLOOKUP(A41,'5.6文综地理二卷分'!$A$1:$V$100,7,FALSE)))</f>
        <v>2</v>
      </c>
      <c r="I41" s="32">
        <f>IF(ISERROR(VLOOKUP(A41,'5.6文综地理二卷分'!$A$1:$V$100,8,FALSE)),"",(VLOOKUP(A41,'5.6文综地理二卷分'!$A$1:$V$100,8,FALSE)))</f>
        <v>8</v>
      </c>
      <c r="J41" s="32">
        <f>IF(ISERROR(VLOOKUP(A41,'5.6文综地理二卷分'!$A$1:$V$100,9,FALSE)),"",(VLOOKUP(A41,'5.6文综地理二卷分'!$A$1:$V$100,9,FALSE)))</f>
        <v>6</v>
      </c>
      <c r="K41" s="32">
        <f>IF(ISERROR(VLOOKUP(A41,'5.6文综地理二卷分'!$A$1:$V$100,10,FALSE)),"",(VLOOKUP(A41,'5.6文综地理二卷分'!$A$1:$V$100,10,FALSE)))</f>
        <v>4</v>
      </c>
      <c r="L41" s="33">
        <f>IF(ISERROR(VLOOKUP(A41,'5.6文综地理二卷分'!$A$1:$V$100,11,FALSE)),"",(VLOOKUP(A41,'5.6文综地理二卷分'!$A$1:$V$100,11,FALSE)))</f>
        <v>8</v>
      </c>
      <c r="M41" s="32">
        <f>IF(ISERROR(VLOOKUP(A41,'5.6文综地理二卷分'!$A$1:$V$100,12,FALSE)),"",(VLOOKUP(A41,'5.6文综地理二卷分'!$A$1:$V$100,12,FALSE)))</f>
        <v>6</v>
      </c>
      <c r="N41" s="32">
        <f>IF(ISERROR(VLOOKUP(A41,'5.6文综地理二卷分'!$A$1:$V$100,13,FALSE)),"",(VLOOKUP(A41,'5.6文综地理二卷分'!$A$1:$V$100,13,FALSE)))</f>
        <v>0</v>
      </c>
      <c r="O41" s="32">
        <f>IF(ISERROR(VLOOKUP(A41,'5.6文综地理二卷分'!$A$1:$V$100,14,FALSE)),"",(VLOOKUP(A41,'5.6文综地理二卷分'!$A$1:$V$100,14,FALSE)))</f>
        <v>0</v>
      </c>
      <c r="P41" s="32">
        <f>IF(ISERROR(VLOOKUP(A41,'5.6文综地理二卷分'!$A$1:$V$100,15,FALSE)),"",(VLOOKUP(A41,'5.6文综地理二卷分'!$A$1:$V$100,15,FALSE)))</f>
        <v>8</v>
      </c>
      <c r="Q41" s="35">
        <f>SUM(T41:AD41)</f>
        <v>44</v>
      </c>
      <c r="R41" s="32">
        <f>SUM(AE41:AP41)</f>
        <v>32</v>
      </c>
      <c r="S41" s="32">
        <f>SUM(AQ41:BB41)</f>
        <v>20</v>
      </c>
      <c r="T41" s="32">
        <v>4</v>
      </c>
      <c r="U41" s="32">
        <v>4</v>
      </c>
      <c r="V41" s="32">
        <v>4</v>
      </c>
      <c r="W41" s="32">
        <v>4</v>
      </c>
      <c r="X41" s="32">
        <v>4</v>
      </c>
      <c r="Y41" s="32">
        <v>4</v>
      </c>
      <c r="Z41" s="32">
        <v>4</v>
      </c>
      <c r="AA41" s="32">
        <v>4</v>
      </c>
      <c r="AB41" s="32">
        <v>4</v>
      </c>
      <c r="AC41" s="32">
        <v>4</v>
      </c>
      <c r="AD41" s="32">
        <v>4</v>
      </c>
      <c r="AE41" s="32">
        <v>4</v>
      </c>
      <c r="AF41" s="32">
        <v>4</v>
      </c>
      <c r="AG41" s="32">
        <v>4</v>
      </c>
      <c r="AH41" s="32">
        <v>4</v>
      </c>
      <c r="AI41" s="32">
        <v>4</v>
      </c>
      <c r="AJ41" s="32">
        <v>0</v>
      </c>
      <c r="AK41" s="32">
        <v>4</v>
      </c>
      <c r="AL41" s="32">
        <v>0</v>
      </c>
      <c r="AM41" s="32">
        <v>4</v>
      </c>
      <c r="AN41" s="32">
        <v>0</v>
      </c>
      <c r="AO41" s="32">
        <v>4</v>
      </c>
      <c r="AP41" s="32">
        <v>0</v>
      </c>
      <c r="AQ41" s="32">
        <v>0</v>
      </c>
      <c r="AR41" s="32">
        <v>0</v>
      </c>
      <c r="AS41" s="32">
        <v>4</v>
      </c>
      <c r="AT41" s="32">
        <v>0</v>
      </c>
      <c r="AU41" s="32">
        <v>4</v>
      </c>
      <c r="AV41" s="32">
        <v>0</v>
      </c>
      <c r="AW41" s="32">
        <v>0</v>
      </c>
      <c r="AX41" s="32">
        <v>4</v>
      </c>
      <c r="AY41" s="32">
        <v>4</v>
      </c>
      <c r="AZ41" s="32">
        <v>0</v>
      </c>
      <c r="BA41" s="32">
        <v>4</v>
      </c>
      <c r="BB41" s="32">
        <v>0</v>
      </c>
    </row>
    <row r="42" spans="1:54">
      <c r="A42" s="32" t="s">
        <v>210</v>
      </c>
      <c r="B42" s="32" t="s">
        <v>211</v>
      </c>
      <c r="C42" s="32" t="s">
        <v>154</v>
      </c>
      <c r="D42" s="32">
        <v>108</v>
      </c>
      <c r="E42" s="32">
        <v>108</v>
      </c>
      <c r="F42" s="32">
        <f>SUM(G42,Q42)</f>
        <v>86</v>
      </c>
      <c r="G42" s="35">
        <f>SUM(H42:P42)</f>
        <v>46</v>
      </c>
      <c r="H42" s="32">
        <f>IF(ISERROR(VLOOKUP(A42,'5.6文综地理二卷分'!$A$1:$V$100,7,FALSE)),"",(VLOOKUP(A42,'5.6文综地理二卷分'!$A$1:$V$100,7,FALSE)))</f>
        <v>8</v>
      </c>
      <c r="I42" s="32">
        <f>IF(ISERROR(VLOOKUP(A42,'5.6文综地理二卷分'!$A$1:$V$100,8,FALSE)),"",(VLOOKUP(A42,'5.6文综地理二卷分'!$A$1:$V$100,8,FALSE)))</f>
        <v>8</v>
      </c>
      <c r="J42" s="32">
        <f>IF(ISERROR(VLOOKUP(A42,'5.6文综地理二卷分'!$A$1:$V$100,9,FALSE)),"",(VLOOKUP(A42,'5.6文综地理二卷分'!$A$1:$V$100,9,FALSE)))</f>
        <v>4</v>
      </c>
      <c r="K42" s="32">
        <f>IF(ISERROR(VLOOKUP(A42,'5.6文综地理二卷分'!$A$1:$V$100,10,FALSE)),"",(VLOOKUP(A42,'5.6文综地理二卷分'!$A$1:$V$100,10,FALSE)))</f>
        <v>2</v>
      </c>
      <c r="L42" s="33">
        <f>IF(ISERROR(VLOOKUP(A42,'5.6文综地理二卷分'!$A$1:$V$100,11,FALSE)),"",(VLOOKUP(A42,'5.6文综地理二卷分'!$A$1:$V$100,11,FALSE)))</f>
        <v>10</v>
      </c>
      <c r="M42" s="32">
        <f>IF(ISERROR(VLOOKUP(A42,'5.6文综地理二卷分'!$A$1:$V$100,12,FALSE)),"",(VLOOKUP(A42,'5.6文综地理二卷分'!$A$1:$V$100,12,FALSE)))</f>
        <v>6</v>
      </c>
      <c r="N42" s="32">
        <f>IF(ISERROR(VLOOKUP(A42,'5.6文综地理二卷分'!$A$1:$V$100,13,FALSE)),"",(VLOOKUP(A42,'5.6文综地理二卷分'!$A$1:$V$100,13,FALSE)))</f>
        <v>0</v>
      </c>
      <c r="O42" s="32">
        <f>IF(ISERROR(VLOOKUP(A42,'5.6文综地理二卷分'!$A$1:$V$100,14,FALSE)),"",(VLOOKUP(A42,'5.6文综地理二卷分'!$A$1:$V$100,14,FALSE)))</f>
        <v>0</v>
      </c>
      <c r="P42" s="32">
        <f>IF(ISERROR(VLOOKUP(A42,'5.6文综地理二卷分'!$A$1:$V$100,15,FALSE)),"",(VLOOKUP(A42,'5.6文综地理二卷分'!$A$1:$V$100,15,FALSE)))</f>
        <v>8</v>
      </c>
      <c r="Q42" s="35">
        <f>SUM(T42:AD42)</f>
        <v>40</v>
      </c>
      <c r="R42" s="32">
        <f>SUM(AE42:AP42)</f>
        <v>36</v>
      </c>
      <c r="S42" s="32">
        <f>SUM(AQ42:BB42)</f>
        <v>32</v>
      </c>
      <c r="T42" s="32">
        <v>4</v>
      </c>
      <c r="U42" s="32">
        <v>4</v>
      </c>
      <c r="V42" s="32">
        <v>4</v>
      </c>
      <c r="W42" s="32">
        <v>4</v>
      </c>
      <c r="X42" s="32">
        <v>0</v>
      </c>
      <c r="Y42" s="32">
        <v>4</v>
      </c>
      <c r="Z42" s="32">
        <v>4</v>
      </c>
      <c r="AA42" s="32">
        <v>4</v>
      </c>
      <c r="AB42" s="32">
        <v>4</v>
      </c>
      <c r="AC42" s="32">
        <v>4</v>
      </c>
      <c r="AD42" s="32">
        <v>4</v>
      </c>
      <c r="AE42" s="32">
        <v>4</v>
      </c>
      <c r="AF42" s="32">
        <v>0</v>
      </c>
      <c r="AG42" s="32">
        <v>4</v>
      </c>
      <c r="AH42" s="32">
        <v>4</v>
      </c>
      <c r="AI42" s="32">
        <v>4</v>
      </c>
      <c r="AJ42" s="32">
        <v>4</v>
      </c>
      <c r="AK42" s="32">
        <v>4</v>
      </c>
      <c r="AL42" s="32">
        <v>4</v>
      </c>
      <c r="AM42" s="32">
        <v>0</v>
      </c>
      <c r="AN42" s="32">
        <v>4</v>
      </c>
      <c r="AO42" s="32">
        <v>4</v>
      </c>
      <c r="AP42" s="32">
        <v>0</v>
      </c>
      <c r="AQ42" s="32">
        <v>0</v>
      </c>
      <c r="AR42" s="32">
        <v>4</v>
      </c>
      <c r="AS42" s="32">
        <v>0</v>
      </c>
      <c r="AT42" s="32">
        <v>4</v>
      </c>
      <c r="AU42" s="32">
        <v>4</v>
      </c>
      <c r="AV42" s="32">
        <v>0</v>
      </c>
      <c r="AW42" s="32">
        <v>4</v>
      </c>
      <c r="AX42" s="32">
        <v>4</v>
      </c>
      <c r="AY42" s="32">
        <v>4</v>
      </c>
      <c r="AZ42" s="32">
        <v>4</v>
      </c>
      <c r="BA42" s="32">
        <v>4</v>
      </c>
      <c r="BB42" s="32">
        <v>0</v>
      </c>
    </row>
    <row r="43" spans="1:54">
      <c r="A43" s="32" t="s">
        <v>204</v>
      </c>
      <c r="B43" s="32" t="s">
        <v>205</v>
      </c>
      <c r="C43" s="32" t="s">
        <v>154</v>
      </c>
      <c r="D43" s="32">
        <v>120</v>
      </c>
      <c r="E43" s="32">
        <v>120</v>
      </c>
      <c r="F43" s="32">
        <f>SUM(G43,Q43)</f>
        <v>86</v>
      </c>
      <c r="G43" s="35">
        <f>SUM(H43:P43)</f>
        <v>46</v>
      </c>
      <c r="H43" s="32">
        <f>IF(ISERROR(VLOOKUP(A43,'5.6文综地理二卷分'!$A$1:$V$100,7,FALSE)),"",(VLOOKUP(A43,'5.6文综地理二卷分'!$A$1:$V$100,7,FALSE)))</f>
        <v>2</v>
      </c>
      <c r="I43" s="32">
        <f>IF(ISERROR(VLOOKUP(A43,'5.6文综地理二卷分'!$A$1:$V$100,8,FALSE)),"",(VLOOKUP(A43,'5.6文综地理二卷分'!$A$1:$V$100,8,FALSE)))</f>
        <v>8</v>
      </c>
      <c r="J43" s="32">
        <f>IF(ISERROR(VLOOKUP(A43,'5.6文综地理二卷分'!$A$1:$V$100,9,FALSE)),"",(VLOOKUP(A43,'5.6文综地理二卷分'!$A$1:$V$100,9,FALSE)))</f>
        <v>8</v>
      </c>
      <c r="K43" s="32">
        <f>IF(ISERROR(VLOOKUP(A43,'5.6文综地理二卷分'!$A$1:$V$100,10,FALSE)),"",(VLOOKUP(A43,'5.6文综地理二卷分'!$A$1:$V$100,10,FALSE)))</f>
        <v>4</v>
      </c>
      <c r="L43" s="33">
        <f>IF(ISERROR(VLOOKUP(A43,'5.6文综地理二卷分'!$A$1:$V$100,11,FALSE)),"",(VLOOKUP(A43,'5.6文综地理二卷分'!$A$1:$V$100,11,FALSE)))</f>
        <v>10</v>
      </c>
      <c r="M43" s="32">
        <f>IF(ISERROR(VLOOKUP(A43,'5.6文综地理二卷分'!$A$1:$V$100,12,FALSE)),"",(VLOOKUP(A43,'5.6文综地理二卷分'!$A$1:$V$100,12,FALSE)))</f>
        <v>6</v>
      </c>
      <c r="N43" s="32">
        <f>IF(ISERROR(VLOOKUP(A43,'5.6文综地理二卷分'!$A$1:$V$100,13,FALSE)),"",(VLOOKUP(A43,'5.6文综地理二卷分'!$A$1:$V$100,13,FALSE)))</f>
        <v>8</v>
      </c>
      <c r="O43" s="32">
        <f>IF(ISERROR(VLOOKUP(A43,'5.6文综地理二卷分'!$A$1:$V$100,14,FALSE)),"",(VLOOKUP(A43,'5.6文综地理二卷分'!$A$1:$V$100,14,FALSE)))</f>
        <v>0</v>
      </c>
      <c r="P43" s="32">
        <f>IF(ISERROR(VLOOKUP(A43,'5.6文综地理二卷分'!$A$1:$V$100,15,FALSE)),"",(VLOOKUP(A43,'5.6文综地理二卷分'!$A$1:$V$100,15,FALSE)))</f>
        <v>0</v>
      </c>
      <c r="Q43" s="35">
        <f>SUM(T43:AD43)</f>
        <v>40</v>
      </c>
      <c r="R43" s="32">
        <f>SUM(AE43:AP43)</f>
        <v>40</v>
      </c>
      <c r="S43" s="32">
        <f>SUM(AQ43:BB43)</f>
        <v>40</v>
      </c>
      <c r="T43" s="32">
        <v>4</v>
      </c>
      <c r="U43" s="32">
        <v>4</v>
      </c>
      <c r="V43" s="32">
        <v>4</v>
      </c>
      <c r="W43" s="32">
        <v>4</v>
      </c>
      <c r="X43" s="32">
        <v>4</v>
      </c>
      <c r="Y43" s="32">
        <v>4</v>
      </c>
      <c r="Z43" s="32">
        <v>4</v>
      </c>
      <c r="AA43" s="32">
        <v>4</v>
      </c>
      <c r="AB43" s="32">
        <v>0</v>
      </c>
      <c r="AC43" s="32">
        <v>4</v>
      </c>
      <c r="AD43" s="32">
        <v>4</v>
      </c>
      <c r="AE43" s="32">
        <v>4</v>
      </c>
      <c r="AF43" s="32">
        <v>4</v>
      </c>
      <c r="AG43" s="32">
        <v>4</v>
      </c>
      <c r="AH43" s="32">
        <v>4</v>
      </c>
      <c r="AI43" s="32">
        <v>4</v>
      </c>
      <c r="AJ43" s="32">
        <v>4</v>
      </c>
      <c r="AK43" s="32">
        <v>4</v>
      </c>
      <c r="AL43" s="32">
        <v>4</v>
      </c>
      <c r="AM43" s="32">
        <v>0</v>
      </c>
      <c r="AN43" s="32">
        <v>4</v>
      </c>
      <c r="AO43" s="32">
        <v>4</v>
      </c>
      <c r="AP43" s="32">
        <v>0</v>
      </c>
      <c r="AQ43" s="32">
        <v>4</v>
      </c>
      <c r="AR43" s="32">
        <v>4</v>
      </c>
      <c r="AS43" s="32">
        <v>4</v>
      </c>
      <c r="AT43" s="32">
        <v>4</v>
      </c>
      <c r="AU43" s="32">
        <v>4</v>
      </c>
      <c r="AV43" s="32">
        <v>4</v>
      </c>
      <c r="AW43" s="32">
        <v>4</v>
      </c>
      <c r="AX43" s="32">
        <v>4</v>
      </c>
      <c r="AY43" s="32">
        <v>4</v>
      </c>
      <c r="AZ43" s="32">
        <v>0</v>
      </c>
      <c r="BA43" s="32">
        <v>4</v>
      </c>
      <c r="BB43" s="32">
        <v>0</v>
      </c>
    </row>
    <row r="44" spans="1:54">
      <c r="A44" s="32" t="s">
        <v>206</v>
      </c>
      <c r="B44" s="32" t="s">
        <v>207</v>
      </c>
      <c r="C44" s="32" t="s">
        <v>154</v>
      </c>
      <c r="D44" s="32">
        <v>120</v>
      </c>
      <c r="E44" s="32">
        <v>120</v>
      </c>
      <c r="F44" s="32">
        <f>SUM(G44,Q44)</f>
        <v>86</v>
      </c>
      <c r="G44" s="35">
        <f>SUM(H44:P44)</f>
        <v>46</v>
      </c>
      <c r="H44" s="32">
        <f>IF(ISERROR(VLOOKUP(A44,'5.6文综地理二卷分'!$A$1:$V$100,7,FALSE)),"",(VLOOKUP(A44,'5.6文综地理二卷分'!$A$1:$V$100,7,FALSE)))</f>
        <v>4</v>
      </c>
      <c r="I44" s="32">
        <f>IF(ISERROR(VLOOKUP(A44,'5.6文综地理二卷分'!$A$1:$V$100,8,FALSE)),"",(VLOOKUP(A44,'5.6文综地理二卷分'!$A$1:$V$100,8,FALSE)))</f>
        <v>8</v>
      </c>
      <c r="J44" s="32">
        <f>IF(ISERROR(VLOOKUP(A44,'5.6文综地理二卷分'!$A$1:$V$100,9,FALSE)),"",(VLOOKUP(A44,'5.6文综地理二卷分'!$A$1:$V$100,9,FALSE)))</f>
        <v>6</v>
      </c>
      <c r="K44" s="32">
        <f>IF(ISERROR(VLOOKUP(A44,'5.6文综地理二卷分'!$A$1:$V$100,10,FALSE)),"",(VLOOKUP(A44,'5.6文综地理二卷分'!$A$1:$V$100,10,FALSE)))</f>
        <v>4</v>
      </c>
      <c r="L44" s="33">
        <f>IF(ISERROR(VLOOKUP(A44,'5.6文综地理二卷分'!$A$1:$V$100,11,FALSE)),"",(VLOOKUP(A44,'5.6文综地理二卷分'!$A$1:$V$100,11,FALSE)))</f>
        <v>10</v>
      </c>
      <c r="M44" s="32">
        <f>IF(ISERROR(VLOOKUP(A44,'5.6文综地理二卷分'!$A$1:$V$100,12,FALSE)),"",(VLOOKUP(A44,'5.6文综地理二卷分'!$A$1:$V$100,12,FALSE)))</f>
        <v>6</v>
      </c>
      <c r="N44" s="32">
        <f>IF(ISERROR(VLOOKUP(A44,'5.6文综地理二卷分'!$A$1:$V$100,13,FALSE)),"",(VLOOKUP(A44,'5.6文综地理二卷分'!$A$1:$V$100,13,FALSE)))</f>
        <v>0</v>
      </c>
      <c r="O44" s="32">
        <f>IF(ISERROR(VLOOKUP(A44,'5.6文综地理二卷分'!$A$1:$V$100,14,FALSE)),"",(VLOOKUP(A44,'5.6文综地理二卷分'!$A$1:$V$100,14,FALSE)))</f>
        <v>8</v>
      </c>
      <c r="P44" s="32">
        <f>IF(ISERROR(VLOOKUP(A44,'5.6文综地理二卷分'!$A$1:$V$100,15,FALSE)),"",(VLOOKUP(A44,'5.6文综地理二卷分'!$A$1:$V$100,15,FALSE)))</f>
        <v>0</v>
      </c>
      <c r="Q44" s="35">
        <f>SUM(T44:AD44)</f>
        <v>40</v>
      </c>
      <c r="R44" s="32">
        <f>SUM(AE44:AP44)</f>
        <v>40</v>
      </c>
      <c r="S44" s="32">
        <f>SUM(AQ44:BB44)</f>
        <v>40</v>
      </c>
      <c r="T44" s="32">
        <v>4</v>
      </c>
      <c r="U44" s="32">
        <v>4</v>
      </c>
      <c r="V44" s="32">
        <v>4</v>
      </c>
      <c r="W44" s="32">
        <v>4</v>
      </c>
      <c r="X44" s="32">
        <v>0</v>
      </c>
      <c r="Y44" s="32">
        <v>4</v>
      </c>
      <c r="Z44" s="32">
        <v>4</v>
      </c>
      <c r="AA44" s="32">
        <v>4</v>
      </c>
      <c r="AB44" s="32">
        <v>4</v>
      </c>
      <c r="AC44" s="32">
        <v>4</v>
      </c>
      <c r="AD44" s="32">
        <v>4</v>
      </c>
      <c r="AE44" s="32">
        <v>0</v>
      </c>
      <c r="AF44" s="32">
        <v>4</v>
      </c>
      <c r="AG44" s="32">
        <v>4</v>
      </c>
      <c r="AH44" s="32">
        <v>4</v>
      </c>
      <c r="AI44" s="32">
        <v>4</v>
      </c>
      <c r="AJ44" s="32">
        <v>4</v>
      </c>
      <c r="AK44" s="32">
        <v>4</v>
      </c>
      <c r="AL44" s="32">
        <v>4</v>
      </c>
      <c r="AM44" s="32">
        <v>4</v>
      </c>
      <c r="AN44" s="32">
        <v>4</v>
      </c>
      <c r="AO44" s="32">
        <v>4</v>
      </c>
      <c r="AP44" s="32">
        <v>0</v>
      </c>
      <c r="AQ44" s="32">
        <v>4</v>
      </c>
      <c r="AR44" s="32">
        <v>4</v>
      </c>
      <c r="AS44" s="32">
        <v>0</v>
      </c>
      <c r="AT44" s="32">
        <v>4</v>
      </c>
      <c r="AU44" s="32">
        <v>4</v>
      </c>
      <c r="AV44" s="32">
        <v>0</v>
      </c>
      <c r="AW44" s="32">
        <v>4</v>
      </c>
      <c r="AX44" s="32">
        <v>4</v>
      </c>
      <c r="AY44" s="32">
        <v>4</v>
      </c>
      <c r="AZ44" s="32">
        <v>4</v>
      </c>
      <c r="BA44" s="32">
        <v>4</v>
      </c>
      <c r="BB44" s="32">
        <v>4</v>
      </c>
    </row>
    <row r="45" spans="1:54">
      <c r="A45" s="32" t="s">
        <v>212</v>
      </c>
      <c r="B45" s="32" t="s">
        <v>213</v>
      </c>
      <c r="C45" s="32" t="s">
        <v>154</v>
      </c>
      <c r="D45" s="32">
        <v>96</v>
      </c>
      <c r="E45" s="32">
        <v>96</v>
      </c>
      <c r="F45" s="32">
        <f>SUM(G45,Q45)</f>
        <v>84</v>
      </c>
      <c r="G45" s="35">
        <f>SUM(H45:P45)</f>
        <v>48</v>
      </c>
      <c r="H45" s="32">
        <f>IF(ISERROR(VLOOKUP(A45,'5.6文综地理二卷分'!$A$1:$V$100,7,FALSE)),"",(VLOOKUP(A45,'5.6文综地理二卷分'!$A$1:$V$100,7,FALSE)))</f>
        <v>8</v>
      </c>
      <c r="I45" s="32">
        <f>IF(ISERROR(VLOOKUP(A45,'5.6文综地理二卷分'!$A$1:$V$100,8,FALSE)),"",(VLOOKUP(A45,'5.6文综地理二卷分'!$A$1:$V$100,8,FALSE)))</f>
        <v>8</v>
      </c>
      <c r="J45" s="32">
        <f>IF(ISERROR(VLOOKUP(A45,'5.6文综地理二卷分'!$A$1:$V$100,9,FALSE)),"",(VLOOKUP(A45,'5.6文综地理二卷分'!$A$1:$V$100,9,FALSE)))</f>
        <v>6</v>
      </c>
      <c r="K45" s="32">
        <f>IF(ISERROR(VLOOKUP(A45,'5.6文综地理二卷分'!$A$1:$V$100,10,FALSE)),"",(VLOOKUP(A45,'5.6文综地理二卷分'!$A$1:$V$100,10,FALSE)))</f>
        <v>4</v>
      </c>
      <c r="L45" s="33">
        <f>IF(ISERROR(VLOOKUP(A45,'5.6文综地理二卷分'!$A$1:$V$100,11,FALSE)),"",(VLOOKUP(A45,'5.6文综地理二卷分'!$A$1:$V$100,11,FALSE)))</f>
        <v>10</v>
      </c>
      <c r="M45" s="32">
        <f>IF(ISERROR(VLOOKUP(A45,'5.6文综地理二卷分'!$A$1:$V$100,12,FALSE)),"",(VLOOKUP(A45,'5.6文综地理二卷分'!$A$1:$V$100,12,FALSE)))</f>
        <v>6</v>
      </c>
      <c r="N45" s="32">
        <f>IF(ISERROR(VLOOKUP(A45,'5.6文综地理二卷分'!$A$1:$V$100,13,FALSE)),"",(VLOOKUP(A45,'5.6文综地理二卷分'!$A$1:$V$100,13,FALSE)))</f>
        <v>0</v>
      </c>
      <c r="O45" s="32">
        <f>IF(ISERROR(VLOOKUP(A45,'5.6文综地理二卷分'!$A$1:$V$100,14,FALSE)),"",(VLOOKUP(A45,'5.6文综地理二卷分'!$A$1:$V$100,14,FALSE)))</f>
        <v>0</v>
      </c>
      <c r="P45" s="32">
        <f>IF(ISERROR(VLOOKUP(A45,'5.6文综地理二卷分'!$A$1:$V$100,15,FALSE)),"",(VLOOKUP(A45,'5.6文综地理二卷分'!$A$1:$V$100,15,FALSE)))</f>
        <v>6</v>
      </c>
      <c r="Q45" s="35">
        <f>SUM(T45:AD45)</f>
        <v>36</v>
      </c>
      <c r="R45" s="32">
        <f>SUM(AE45:AP45)</f>
        <v>32</v>
      </c>
      <c r="S45" s="32">
        <f>SUM(AQ45:BB45)</f>
        <v>28</v>
      </c>
      <c r="T45" s="32">
        <v>4</v>
      </c>
      <c r="U45" s="32">
        <v>4</v>
      </c>
      <c r="V45" s="32">
        <v>4</v>
      </c>
      <c r="W45" s="32">
        <v>4</v>
      </c>
      <c r="X45" s="32">
        <v>0</v>
      </c>
      <c r="Y45" s="32">
        <v>4</v>
      </c>
      <c r="Z45" s="32">
        <v>4</v>
      </c>
      <c r="AA45" s="32">
        <v>4</v>
      </c>
      <c r="AB45" s="32">
        <v>0</v>
      </c>
      <c r="AC45" s="32">
        <v>4</v>
      </c>
      <c r="AD45" s="32">
        <v>4</v>
      </c>
      <c r="AE45" s="32">
        <v>0</v>
      </c>
      <c r="AF45" s="32">
        <v>0</v>
      </c>
      <c r="AG45" s="32">
        <v>4</v>
      </c>
      <c r="AH45" s="32">
        <v>4</v>
      </c>
      <c r="AI45" s="32">
        <v>4</v>
      </c>
      <c r="AJ45" s="32">
        <v>0</v>
      </c>
      <c r="AK45" s="32">
        <v>4</v>
      </c>
      <c r="AL45" s="32">
        <v>4</v>
      </c>
      <c r="AM45" s="32">
        <v>4</v>
      </c>
      <c r="AN45" s="32">
        <v>4</v>
      </c>
      <c r="AO45" s="32">
        <v>4</v>
      </c>
      <c r="AP45" s="32">
        <v>0</v>
      </c>
      <c r="AQ45" s="32">
        <v>0</v>
      </c>
      <c r="AR45" s="32">
        <v>4</v>
      </c>
      <c r="AS45" s="32">
        <v>4</v>
      </c>
      <c r="AT45" s="32">
        <v>4</v>
      </c>
      <c r="AU45" s="32">
        <v>4</v>
      </c>
      <c r="AV45" s="32">
        <v>0</v>
      </c>
      <c r="AW45" s="32">
        <v>0</v>
      </c>
      <c r="AX45" s="32">
        <v>0</v>
      </c>
      <c r="AY45" s="32">
        <v>4</v>
      </c>
      <c r="AZ45" s="32">
        <v>4</v>
      </c>
      <c r="BA45" s="32">
        <v>4</v>
      </c>
      <c r="BB45" s="32">
        <v>0</v>
      </c>
    </row>
    <row r="46" spans="1:54">
      <c r="A46" s="32" t="s">
        <v>195</v>
      </c>
      <c r="B46" s="32" t="s">
        <v>196</v>
      </c>
      <c r="C46" s="32" t="s">
        <v>154</v>
      </c>
      <c r="D46" s="32">
        <v>108</v>
      </c>
      <c r="E46" s="32">
        <v>108</v>
      </c>
      <c r="F46" s="32">
        <f>SUM(G46,Q46)</f>
        <v>84</v>
      </c>
      <c r="G46" s="35">
        <f>SUM(H46:P46)</f>
        <v>44</v>
      </c>
      <c r="H46" s="32">
        <f>IF(ISERROR(VLOOKUP(A46,'5.6文综地理二卷分'!$A$1:$V$100,7,FALSE)),"",(VLOOKUP(A46,'5.6文综地理二卷分'!$A$1:$V$100,7,FALSE)))</f>
        <v>4</v>
      </c>
      <c r="I46" s="32">
        <f>IF(ISERROR(VLOOKUP(A46,'5.6文综地理二卷分'!$A$1:$V$100,8,FALSE)),"",(VLOOKUP(A46,'5.6文综地理二卷分'!$A$1:$V$100,8,FALSE)))</f>
        <v>4</v>
      </c>
      <c r="J46" s="32">
        <f>IF(ISERROR(VLOOKUP(A46,'5.6文综地理二卷分'!$A$1:$V$100,9,FALSE)),"",(VLOOKUP(A46,'5.6文综地理二卷分'!$A$1:$V$100,9,FALSE)))</f>
        <v>6</v>
      </c>
      <c r="K46" s="32">
        <f>IF(ISERROR(VLOOKUP(A46,'5.6文综地理二卷分'!$A$1:$V$100,10,FALSE)),"",(VLOOKUP(A46,'5.6文综地理二卷分'!$A$1:$V$100,10,FALSE)))</f>
        <v>4</v>
      </c>
      <c r="L46" s="33">
        <f>IF(ISERROR(VLOOKUP(A46,'5.6文综地理二卷分'!$A$1:$V$100,11,FALSE)),"",(VLOOKUP(A46,'5.6文综地理二卷分'!$A$1:$V$100,11,FALSE)))</f>
        <v>10</v>
      </c>
      <c r="M46" s="32">
        <f>IF(ISERROR(VLOOKUP(A46,'5.6文综地理二卷分'!$A$1:$V$100,12,FALSE)),"",(VLOOKUP(A46,'5.6文综地理二卷分'!$A$1:$V$100,12,FALSE)))</f>
        <v>6</v>
      </c>
      <c r="N46" s="32">
        <f>IF(ISERROR(VLOOKUP(A46,'5.6文综地理二卷分'!$A$1:$V$100,13,FALSE)),"",(VLOOKUP(A46,'5.6文综地理二卷分'!$A$1:$V$100,13,FALSE)))</f>
        <v>0</v>
      </c>
      <c r="O46" s="32">
        <f>IF(ISERROR(VLOOKUP(A46,'5.6文综地理二卷分'!$A$1:$V$100,14,FALSE)),"",(VLOOKUP(A46,'5.6文综地理二卷分'!$A$1:$V$100,14,FALSE)))</f>
        <v>0</v>
      </c>
      <c r="P46" s="32">
        <f>IF(ISERROR(VLOOKUP(A46,'5.6文综地理二卷分'!$A$1:$V$100,15,FALSE)),"",(VLOOKUP(A46,'5.6文综地理二卷分'!$A$1:$V$100,15,FALSE)))</f>
        <v>10</v>
      </c>
      <c r="Q46" s="35">
        <f>SUM(T46:AD46)</f>
        <v>40</v>
      </c>
      <c r="R46" s="32">
        <f>SUM(AE46:AP46)</f>
        <v>44</v>
      </c>
      <c r="S46" s="32">
        <f>SUM(AQ46:BB46)</f>
        <v>24</v>
      </c>
      <c r="T46" s="32">
        <v>4</v>
      </c>
      <c r="U46" s="32">
        <v>4</v>
      </c>
      <c r="V46" s="32">
        <v>4</v>
      </c>
      <c r="W46" s="32">
        <v>4</v>
      </c>
      <c r="X46" s="32">
        <v>4</v>
      </c>
      <c r="Y46" s="32">
        <v>4</v>
      </c>
      <c r="Z46" s="32">
        <v>0</v>
      </c>
      <c r="AA46" s="32">
        <v>4</v>
      </c>
      <c r="AB46" s="32">
        <v>4</v>
      </c>
      <c r="AC46" s="32">
        <v>4</v>
      </c>
      <c r="AD46" s="32">
        <v>4</v>
      </c>
      <c r="AE46" s="32">
        <v>4</v>
      </c>
      <c r="AF46" s="32">
        <v>4</v>
      </c>
      <c r="AG46" s="32">
        <v>4</v>
      </c>
      <c r="AH46" s="32">
        <v>4</v>
      </c>
      <c r="AI46" s="32">
        <v>4</v>
      </c>
      <c r="AJ46" s="32">
        <v>4</v>
      </c>
      <c r="AK46" s="32">
        <v>4</v>
      </c>
      <c r="AL46" s="32">
        <v>0</v>
      </c>
      <c r="AM46" s="32">
        <v>4</v>
      </c>
      <c r="AN46" s="32">
        <v>4</v>
      </c>
      <c r="AO46" s="32">
        <v>4</v>
      </c>
      <c r="AP46" s="32">
        <v>4</v>
      </c>
      <c r="AQ46" s="32">
        <v>0</v>
      </c>
      <c r="AR46" s="32">
        <v>4</v>
      </c>
      <c r="AS46" s="32">
        <v>0</v>
      </c>
      <c r="AT46" s="32">
        <v>0</v>
      </c>
      <c r="AU46" s="32">
        <v>4</v>
      </c>
      <c r="AV46" s="32">
        <v>0</v>
      </c>
      <c r="AW46" s="32">
        <v>4</v>
      </c>
      <c r="AX46" s="32">
        <v>0</v>
      </c>
      <c r="AY46" s="32">
        <v>4</v>
      </c>
      <c r="AZ46" s="32">
        <v>4</v>
      </c>
      <c r="BA46" s="32">
        <v>4</v>
      </c>
      <c r="BB46" s="32">
        <v>0</v>
      </c>
    </row>
    <row r="47" spans="1:54">
      <c r="A47" s="32" t="s">
        <v>193</v>
      </c>
      <c r="B47" s="32" t="s">
        <v>194</v>
      </c>
      <c r="C47" s="32" t="s">
        <v>154</v>
      </c>
      <c r="D47" s="32">
        <v>116</v>
      </c>
      <c r="E47" s="32">
        <v>116</v>
      </c>
      <c r="F47" s="32">
        <f>SUM(G47,Q47)</f>
        <v>83</v>
      </c>
      <c r="G47" s="35">
        <f>SUM(H47:P47)</f>
        <v>43</v>
      </c>
      <c r="H47" s="32">
        <f>IF(ISERROR(VLOOKUP(A47,'5.6文综地理二卷分'!$A$1:$V$100,7,FALSE)),"",(VLOOKUP(A47,'5.6文综地理二卷分'!$A$1:$V$100,7,FALSE)))</f>
        <v>2</v>
      </c>
      <c r="I47" s="32">
        <f>IF(ISERROR(VLOOKUP(A47,'5.6文综地理二卷分'!$A$1:$V$100,8,FALSE)),"",(VLOOKUP(A47,'5.6文综地理二卷分'!$A$1:$V$100,8,FALSE)))</f>
        <v>8</v>
      </c>
      <c r="J47" s="32">
        <f>IF(ISERROR(VLOOKUP(A47,'5.6文综地理二卷分'!$A$1:$V$100,9,FALSE)),"",(VLOOKUP(A47,'5.6文综地理二卷分'!$A$1:$V$100,9,FALSE)))</f>
        <v>6</v>
      </c>
      <c r="K47" s="32">
        <f>IF(ISERROR(VLOOKUP(A47,'5.6文综地理二卷分'!$A$1:$V$100,10,FALSE)),"",(VLOOKUP(A47,'5.6文综地理二卷分'!$A$1:$V$100,10,FALSE)))</f>
        <v>5</v>
      </c>
      <c r="L47" s="33">
        <f>IF(ISERROR(VLOOKUP(A47,'5.6文综地理二卷分'!$A$1:$V$100,11,FALSE)),"",(VLOOKUP(A47,'5.6文综地理二卷分'!$A$1:$V$100,11,FALSE)))</f>
        <v>10</v>
      </c>
      <c r="M47" s="32">
        <f>IF(ISERROR(VLOOKUP(A47,'5.6文综地理二卷分'!$A$1:$V$100,12,FALSE)),"",(VLOOKUP(A47,'5.6文综地理二卷分'!$A$1:$V$100,12,FALSE)))</f>
        <v>6</v>
      </c>
      <c r="N47" s="32">
        <f>IF(ISERROR(VLOOKUP(A47,'5.6文综地理二卷分'!$A$1:$V$100,13,FALSE)),"",(VLOOKUP(A47,'5.6文综地理二卷分'!$A$1:$V$100,13,FALSE)))</f>
        <v>0</v>
      </c>
      <c r="O47" s="32">
        <f>IF(ISERROR(VLOOKUP(A47,'5.6文综地理二卷分'!$A$1:$V$100,14,FALSE)),"",(VLOOKUP(A47,'5.6文综地理二卷分'!$A$1:$V$100,14,FALSE)))</f>
        <v>6</v>
      </c>
      <c r="P47" s="32">
        <f>IF(ISERROR(VLOOKUP(A47,'5.6文综地理二卷分'!$A$1:$V$100,15,FALSE)),"",(VLOOKUP(A47,'5.6文综地理二卷分'!$A$1:$V$100,15,FALSE)))</f>
        <v>0</v>
      </c>
      <c r="Q47" s="35">
        <f>SUM(T47:AD47)</f>
        <v>40</v>
      </c>
      <c r="R47" s="32">
        <f>SUM(AE47:AP47)</f>
        <v>36</v>
      </c>
      <c r="S47" s="32">
        <f>SUM(AQ47:BB47)</f>
        <v>40</v>
      </c>
      <c r="T47" s="32">
        <v>4</v>
      </c>
      <c r="U47" s="32">
        <v>4</v>
      </c>
      <c r="V47" s="32">
        <v>0</v>
      </c>
      <c r="W47" s="32">
        <v>4</v>
      </c>
      <c r="X47" s="32">
        <v>4</v>
      </c>
      <c r="Y47" s="32">
        <v>4</v>
      </c>
      <c r="Z47" s="32">
        <v>4</v>
      </c>
      <c r="AA47" s="32">
        <v>4</v>
      </c>
      <c r="AB47" s="32">
        <v>4</v>
      </c>
      <c r="AC47" s="32">
        <v>4</v>
      </c>
      <c r="AD47" s="32">
        <v>4</v>
      </c>
      <c r="AE47" s="32">
        <v>4</v>
      </c>
      <c r="AF47" s="32">
        <v>0</v>
      </c>
      <c r="AG47" s="32">
        <v>4</v>
      </c>
      <c r="AH47" s="32">
        <v>4</v>
      </c>
      <c r="AI47" s="32">
        <v>4</v>
      </c>
      <c r="AJ47" s="32">
        <v>4</v>
      </c>
      <c r="AK47" s="32">
        <v>4</v>
      </c>
      <c r="AL47" s="32">
        <v>0</v>
      </c>
      <c r="AM47" s="32">
        <v>4</v>
      </c>
      <c r="AN47" s="32">
        <v>4</v>
      </c>
      <c r="AO47" s="32">
        <v>4</v>
      </c>
      <c r="AP47" s="32">
        <v>0</v>
      </c>
      <c r="AQ47" s="32">
        <v>4</v>
      </c>
      <c r="AR47" s="32">
        <v>4</v>
      </c>
      <c r="AS47" s="32">
        <v>4</v>
      </c>
      <c r="AT47" s="32">
        <v>4</v>
      </c>
      <c r="AU47" s="32">
        <v>4</v>
      </c>
      <c r="AV47" s="32">
        <v>0</v>
      </c>
      <c r="AW47" s="32">
        <v>4</v>
      </c>
      <c r="AX47" s="32">
        <v>4</v>
      </c>
      <c r="AY47" s="32">
        <v>4</v>
      </c>
      <c r="AZ47" s="32">
        <v>4</v>
      </c>
      <c r="BA47" s="32">
        <v>4</v>
      </c>
      <c r="BB47" s="32">
        <v>0</v>
      </c>
    </row>
    <row r="48" spans="1:54">
      <c r="A48" s="32" t="s">
        <v>208</v>
      </c>
      <c r="B48" s="32" t="s">
        <v>209</v>
      </c>
      <c r="C48" s="32" t="s">
        <v>154</v>
      </c>
      <c r="D48" s="32">
        <v>116</v>
      </c>
      <c r="E48" s="32">
        <v>116</v>
      </c>
      <c r="F48" s="32">
        <f>SUM(G48,Q48)</f>
        <v>82</v>
      </c>
      <c r="G48" s="35">
        <f>SUM(H48:P48)</f>
        <v>46</v>
      </c>
      <c r="H48" s="32">
        <f>IF(ISERROR(VLOOKUP(A48,'5.6文综地理二卷分'!$A$1:$V$100,7,FALSE)),"",(VLOOKUP(A48,'5.6文综地理二卷分'!$A$1:$V$100,7,FALSE)))</f>
        <v>2</v>
      </c>
      <c r="I48" s="32">
        <f>IF(ISERROR(VLOOKUP(A48,'5.6文综地理二卷分'!$A$1:$V$100,8,FALSE)),"",(VLOOKUP(A48,'5.6文综地理二卷分'!$A$1:$V$100,8,FALSE)))</f>
        <v>8</v>
      </c>
      <c r="J48" s="32">
        <f>IF(ISERROR(VLOOKUP(A48,'5.6文综地理二卷分'!$A$1:$V$100,9,FALSE)),"",(VLOOKUP(A48,'5.6文综地理二卷分'!$A$1:$V$100,9,FALSE)))</f>
        <v>6</v>
      </c>
      <c r="K48" s="32">
        <f>IF(ISERROR(VLOOKUP(A48,'5.6文综地理二卷分'!$A$1:$V$100,10,FALSE)),"",(VLOOKUP(A48,'5.6文综地理二卷分'!$A$1:$V$100,10,FALSE)))</f>
        <v>6</v>
      </c>
      <c r="L48" s="33">
        <f>IF(ISERROR(VLOOKUP(A48,'5.6文综地理二卷分'!$A$1:$V$100,11,FALSE)),"",(VLOOKUP(A48,'5.6文综地理二卷分'!$A$1:$V$100,11,FALSE)))</f>
        <v>8</v>
      </c>
      <c r="M48" s="32">
        <f>IF(ISERROR(VLOOKUP(A48,'5.6文综地理二卷分'!$A$1:$V$100,12,FALSE)),"",(VLOOKUP(A48,'5.6文综地理二卷分'!$A$1:$V$100,12,FALSE)))</f>
        <v>6</v>
      </c>
      <c r="N48" s="32">
        <f>IF(ISERROR(VLOOKUP(A48,'5.6文综地理二卷分'!$A$1:$V$100,13,FALSE)),"",(VLOOKUP(A48,'5.6文综地理二卷分'!$A$1:$V$100,13,FALSE)))</f>
        <v>0</v>
      </c>
      <c r="O48" s="32">
        <f>IF(ISERROR(VLOOKUP(A48,'5.6文综地理二卷分'!$A$1:$V$100,14,FALSE)),"",(VLOOKUP(A48,'5.6文综地理二卷分'!$A$1:$V$100,14,FALSE)))</f>
        <v>0</v>
      </c>
      <c r="P48" s="32">
        <f>IF(ISERROR(VLOOKUP(A48,'5.6文综地理二卷分'!$A$1:$V$100,15,FALSE)),"",(VLOOKUP(A48,'5.6文综地理二卷分'!$A$1:$V$100,15,FALSE)))</f>
        <v>10</v>
      </c>
      <c r="Q48" s="35">
        <f>SUM(T48:AD48)</f>
        <v>36</v>
      </c>
      <c r="R48" s="32">
        <f>SUM(AE48:AP48)</f>
        <v>44</v>
      </c>
      <c r="S48" s="32">
        <f>SUM(AQ48:BB48)</f>
        <v>36</v>
      </c>
      <c r="T48" s="32">
        <v>4</v>
      </c>
      <c r="U48" s="32">
        <v>4</v>
      </c>
      <c r="V48" s="32">
        <v>4</v>
      </c>
      <c r="W48" s="32">
        <v>4</v>
      </c>
      <c r="X48" s="32">
        <v>4</v>
      </c>
      <c r="Y48" s="32">
        <v>4</v>
      </c>
      <c r="Z48" s="32">
        <v>4</v>
      </c>
      <c r="AA48" s="32">
        <v>4</v>
      </c>
      <c r="AB48" s="32">
        <v>0</v>
      </c>
      <c r="AC48" s="32">
        <v>0</v>
      </c>
      <c r="AD48" s="32">
        <v>4</v>
      </c>
      <c r="AE48" s="32">
        <v>4</v>
      </c>
      <c r="AF48" s="32">
        <v>4</v>
      </c>
      <c r="AG48" s="32">
        <v>4</v>
      </c>
      <c r="AH48" s="32">
        <v>4</v>
      </c>
      <c r="AI48" s="32">
        <v>4</v>
      </c>
      <c r="AJ48" s="32">
        <v>4</v>
      </c>
      <c r="AK48" s="32">
        <v>0</v>
      </c>
      <c r="AL48" s="32">
        <v>4</v>
      </c>
      <c r="AM48" s="32">
        <v>4</v>
      </c>
      <c r="AN48" s="32">
        <v>4</v>
      </c>
      <c r="AO48" s="32">
        <v>4</v>
      </c>
      <c r="AP48" s="32">
        <v>4</v>
      </c>
      <c r="AQ48" s="32">
        <v>4</v>
      </c>
      <c r="AR48" s="32">
        <v>4</v>
      </c>
      <c r="AS48" s="32">
        <v>4</v>
      </c>
      <c r="AT48" s="32">
        <v>4</v>
      </c>
      <c r="AU48" s="32">
        <v>4</v>
      </c>
      <c r="AV48" s="32">
        <v>0</v>
      </c>
      <c r="AW48" s="32">
        <v>0</v>
      </c>
      <c r="AX48" s="32">
        <v>4</v>
      </c>
      <c r="AY48" s="32">
        <v>4</v>
      </c>
      <c r="AZ48" s="32">
        <v>0</v>
      </c>
      <c r="BA48" s="32">
        <v>4</v>
      </c>
      <c r="BB48" s="32">
        <v>4</v>
      </c>
    </row>
    <row r="49" spans="1:54">
      <c r="A49" s="32" t="s">
        <v>185</v>
      </c>
      <c r="B49" s="32" t="s">
        <v>186</v>
      </c>
      <c r="C49" s="32" t="s">
        <v>154</v>
      </c>
      <c r="D49" s="32">
        <v>108</v>
      </c>
      <c r="E49" s="32">
        <v>108</v>
      </c>
      <c r="F49" s="32">
        <f>SUM(G49,Q49)</f>
        <v>80</v>
      </c>
      <c r="G49" s="35">
        <f>SUM(H49:P49)</f>
        <v>40</v>
      </c>
      <c r="H49" s="32">
        <f>IF(ISERROR(VLOOKUP(A49,'5.6文综地理二卷分'!$A$1:$V$100,7,FALSE)),"",(VLOOKUP(A49,'5.6文综地理二卷分'!$A$1:$V$100,7,FALSE)))</f>
        <v>4</v>
      </c>
      <c r="I49" s="32">
        <f>IF(ISERROR(VLOOKUP(A49,'5.6文综地理二卷分'!$A$1:$V$100,8,FALSE)),"",(VLOOKUP(A49,'5.6文综地理二卷分'!$A$1:$V$100,8,FALSE)))</f>
        <v>6</v>
      </c>
      <c r="J49" s="32">
        <f>IF(ISERROR(VLOOKUP(A49,'5.6文综地理二卷分'!$A$1:$V$100,9,FALSE)),"",(VLOOKUP(A49,'5.6文综地理二卷分'!$A$1:$V$100,9,FALSE)))</f>
        <v>6</v>
      </c>
      <c r="K49" s="32">
        <f>IF(ISERROR(VLOOKUP(A49,'5.6文综地理二卷分'!$A$1:$V$100,10,FALSE)),"",(VLOOKUP(A49,'5.6文综地理二卷分'!$A$1:$V$100,10,FALSE)))</f>
        <v>4</v>
      </c>
      <c r="L49" s="33">
        <f>IF(ISERROR(VLOOKUP(A49,'5.6文综地理二卷分'!$A$1:$V$100,11,FALSE)),"",(VLOOKUP(A49,'5.6文综地理二卷分'!$A$1:$V$100,11,FALSE)))</f>
        <v>6</v>
      </c>
      <c r="M49" s="32">
        <f>IF(ISERROR(VLOOKUP(A49,'5.6文综地理二卷分'!$A$1:$V$100,12,FALSE)),"",(VLOOKUP(A49,'5.6文综地理二卷分'!$A$1:$V$100,12,FALSE)))</f>
        <v>6</v>
      </c>
      <c r="N49" s="32">
        <f>IF(ISERROR(VLOOKUP(A49,'5.6文综地理二卷分'!$A$1:$V$100,13,FALSE)),"",(VLOOKUP(A49,'5.6文综地理二卷分'!$A$1:$V$100,13,FALSE)))</f>
        <v>0</v>
      </c>
      <c r="O49" s="32">
        <f>IF(ISERROR(VLOOKUP(A49,'5.6文综地理二卷分'!$A$1:$V$100,14,FALSE)),"",(VLOOKUP(A49,'5.6文综地理二卷分'!$A$1:$V$100,14,FALSE)))</f>
        <v>0</v>
      </c>
      <c r="P49" s="32">
        <f>IF(ISERROR(VLOOKUP(A49,'5.6文综地理二卷分'!$A$1:$V$100,15,FALSE)),"",(VLOOKUP(A49,'5.6文综地理二卷分'!$A$1:$V$100,15,FALSE)))</f>
        <v>8</v>
      </c>
      <c r="Q49" s="35">
        <f>SUM(T49:AD49)</f>
        <v>40</v>
      </c>
      <c r="R49" s="32">
        <f>SUM(AE49:AP49)</f>
        <v>44</v>
      </c>
      <c r="S49" s="32">
        <f>SUM(AQ49:BB49)</f>
        <v>24</v>
      </c>
      <c r="T49" s="32">
        <v>4</v>
      </c>
      <c r="U49" s="32">
        <v>4</v>
      </c>
      <c r="V49" s="32">
        <v>4</v>
      </c>
      <c r="W49" s="32">
        <v>4</v>
      </c>
      <c r="X49" s="32">
        <v>4</v>
      </c>
      <c r="Y49" s="32">
        <v>4</v>
      </c>
      <c r="Z49" s="32">
        <v>0</v>
      </c>
      <c r="AA49" s="32">
        <v>4</v>
      </c>
      <c r="AB49" s="32">
        <v>4</v>
      </c>
      <c r="AC49" s="32">
        <v>4</v>
      </c>
      <c r="AD49" s="32">
        <v>4</v>
      </c>
      <c r="AE49" s="32">
        <v>4</v>
      </c>
      <c r="AF49" s="32">
        <v>4</v>
      </c>
      <c r="AG49" s="32">
        <v>4</v>
      </c>
      <c r="AH49" s="32">
        <v>4</v>
      </c>
      <c r="AI49" s="32">
        <v>4</v>
      </c>
      <c r="AJ49" s="32">
        <v>4</v>
      </c>
      <c r="AK49" s="32">
        <v>4</v>
      </c>
      <c r="AL49" s="32">
        <v>4</v>
      </c>
      <c r="AM49" s="32">
        <v>4</v>
      </c>
      <c r="AN49" s="32">
        <v>4</v>
      </c>
      <c r="AO49" s="32">
        <v>4</v>
      </c>
      <c r="AP49" s="32">
        <v>0</v>
      </c>
      <c r="AQ49" s="32">
        <v>0</v>
      </c>
      <c r="AR49" s="32">
        <v>0</v>
      </c>
      <c r="AS49" s="32">
        <v>4</v>
      </c>
      <c r="AT49" s="32">
        <v>0</v>
      </c>
      <c r="AU49" s="32">
        <v>4</v>
      </c>
      <c r="AV49" s="32">
        <v>4</v>
      </c>
      <c r="AW49" s="32">
        <v>4</v>
      </c>
      <c r="AX49" s="32">
        <v>0</v>
      </c>
      <c r="AY49" s="32">
        <v>4</v>
      </c>
      <c r="AZ49" s="32">
        <v>0</v>
      </c>
      <c r="BA49" s="32">
        <v>4</v>
      </c>
      <c r="BB49" s="32">
        <v>0</v>
      </c>
    </row>
    <row r="50" spans="1:54">
      <c r="A50" s="32" t="s">
        <v>198</v>
      </c>
      <c r="B50" s="32" t="s">
        <v>199</v>
      </c>
      <c r="C50" s="32" t="s">
        <v>154</v>
      </c>
      <c r="D50" s="32">
        <v>108</v>
      </c>
      <c r="E50" s="32">
        <v>108</v>
      </c>
      <c r="F50" s="32">
        <f>SUM(G50,Q50)</f>
        <v>80</v>
      </c>
      <c r="G50" s="35">
        <f>SUM(H50:P50)</f>
        <v>44</v>
      </c>
      <c r="H50" s="32">
        <f>IF(ISERROR(VLOOKUP(A50,'5.6文综地理二卷分'!$A$1:$V$100,7,FALSE)),"",(VLOOKUP(A50,'5.6文综地理二卷分'!$A$1:$V$100,7,FALSE)))</f>
        <v>4</v>
      </c>
      <c r="I50" s="32">
        <f>IF(ISERROR(VLOOKUP(A50,'5.6文综地理二卷分'!$A$1:$V$100,8,FALSE)),"",(VLOOKUP(A50,'5.6文综地理二卷分'!$A$1:$V$100,8,FALSE)))</f>
        <v>8</v>
      </c>
      <c r="J50" s="32">
        <f>IF(ISERROR(VLOOKUP(A50,'5.6文综地理二卷分'!$A$1:$V$100,9,FALSE)),"",(VLOOKUP(A50,'5.6文综地理二卷分'!$A$1:$V$100,9,FALSE)))</f>
        <v>4</v>
      </c>
      <c r="K50" s="32">
        <f>IF(ISERROR(VLOOKUP(A50,'5.6文综地理二卷分'!$A$1:$V$100,10,FALSE)),"",(VLOOKUP(A50,'5.6文综地理二卷分'!$A$1:$V$100,10,FALSE)))</f>
        <v>4</v>
      </c>
      <c r="L50" s="33">
        <f>IF(ISERROR(VLOOKUP(A50,'5.6文综地理二卷分'!$A$1:$V$100,11,FALSE)),"",(VLOOKUP(A50,'5.6文综地理二卷分'!$A$1:$V$100,11,FALSE)))</f>
        <v>10</v>
      </c>
      <c r="M50" s="32">
        <f>IF(ISERROR(VLOOKUP(A50,'5.6文综地理二卷分'!$A$1:$V$100,12,FALSE)),"",(VLOOKUP(A50,'5.6文综地理二卷分'!$A$1:$V$100,12,FALSE)))</f>
        <v>6</v>
      </c>
      <c r="N50" s="32">
        <f>IF(ISERROR(VLOOKUP(A50,'5.6文综地理二卷分'!$A$1:$V$100,13,FALSE)),"",(VLOOKUP(A50,'5.6文综地理二卷分'!$A$1:$V$100,13,FALSE)))</f>
        <v>0</v>
      </c>
      <c r="O50" s="32">
        <f>IF(ISERROR(VLOOKUP(A50,'5.6文综地理二卷分'!$A$1:$V$100,14,FALSE)),"",(VLOOKUP(A50,'5.6文综地理二卷分'!$A$1:$V$100,14,FALSE)))</f>
        <v>0</v>
      </c>
      <c r="P50" s="32">
        <f>IF(ISERROR(VLOOKUP(A50,'5.6文综地理二卷分'!$A$1:$V$100,15,FALSE)),"",(VLOOKUP(A50,'5.6文综地理二卷分'!$A$1:$V$100,15,FALSE)))</f>
        <v>8</v>
      </c>
      <c r="Q50" s="35">
        <f>SUM(T50:AD50)</f>
        <v>36</v>
      </c>
      <c r="R50" s="32">
        <f>SUM(AE50:AP50)</f>
        <v>44</v>
      </c>
      <c r="S50" s="32">
        <f>SUM(AQ50:BB50)</f>
        <v>28</v>
      </c>
      <c r="T50" s="32">
        <v>4</v>
      </c>
      <c r="U50" s="32">
        <v>0</v>
      </c>
      <c r="V50" s="32">
        <v>4</v>
      </c>
      <c r="W50" s="32">
        <v>4</v>
      </c>
      <c r="X50" s="32">
        <v>4</v>
      </c>
      <c r="Y50" s="32">
        <v>4</v>
      </c>
      <c r="Z50" s="32">
        <v>4</v>
      </c>
      <c r="AA50" s="32">
        <v>4</v>
      </c>
      <c r="AB50" s="32">
        <v>0</v>
      </c>
      <c r="AC50" s="32">
        <v>4</v>
      </c>
      <c r="AD50" s="32">
        <v>4</v>
      </c>
      <c r="AE50" s="32">
        <v>4</v>
      </c>
      <c r="AF50" s="32">
        <v>4</v>
      </c>
      <c r="AG50" s="32">
        <v>4</v>
      </c>
      <c r="AH50" s="32">
        <v>4</v>
      </c>
      <c r="AI50" s="32">
        <v>4</v>
      </c>
      <c r="AJ50" s="32">
        <v>4</v>
      </c>
      <c r="AK50" s="32">
        <v>4</v>
      </c>
      <c r="AL50" s="32">
        <v>4</v>
      </c>
      <c r="AM50" s="32">
        <v>4</v>
      </c>
      <c r="AN50" s="32">
        <v>4</v>
      </c>
      <c r="AO50" s="32">
        <v>4</v>
      </c>
      <c r="AP50" s="32">
        <v>0</v>
      </c>
      <c r="AQ50" s="32">
        <v>0</v>
      </c>
      <c r="AR50" s="32">
        <v>4</v>
      </c>
      <c r="AS50" s="32">
        <v>0</v>
      </c>
      <c r="AT50" s="32">
        <v>4</v>
      </c>
      <c r="AU50" s="32">
        <v>4</v>
      </c>
      <c r="AV50" s="32">
        <v>0</v>
      </c>
      <c r="AW50" s="32">
        <v>4</v>
      </c>
      <c r="AX50" s="32">
        <v>0</v>
      </c>
      <c r="AY50" s="32">
        <v>4</v>
      </c>
      <c r="AZ50" s="32">
        <v>4</v>
      </c>
      <c r="BA50" s="32">
        <v>4</v>
      </c>
      <c r="BB50" s="32">
        <v>0</v>
      </c>
    </row>
    <row r="51" spans="1:54">
      <c r="A51" s="32" t="s">
        <v>189</v>
      </c>
      <c r="B51" s="32" t="s">
        <v>190</v>
      </c>
      <c r="C51" s="32" t="s">
        <v>154</v>
      </c>
      <c r="D51" s="32">
        <v>112</v>
      </c>
      <c r="E51" s="32">
        <v>112</v>
      </c>
      <c r="F51" s="32">
        <f>SUM(G51,Q51)</f>
        <v>78</v>
      </c>
      <c r="G51" s="35">
        <f>SUM(H51:P51)</f>
        <v>42</v>
      </c>
      <c r="H51" s="32">
        <f>IF(ISERROR(VLOOKUP(A51,'5.6文综地理二卷分'!$A$1:$V$100,7,FALSE)),"",(VLOOKUP(A51,'5.6文综地理二卷分'!$A$1:$V$100,7,FALSE)))</f>
        <v>8</v>
      </c>
      <c r="I51" s="32">
        <f>IF(ISERROR(VLOOKUP(A51,'5.6文综地理二卷分'!$A$1:$V$100,8,FALSE)),"",(VLOOKUP(A51,'5.6文综地理二卷分'!$A$1:$V$100,8,FALSE)))</f>
        <v>6</v>
      </c>
      <c r="J51" s="32">
        <f>IF(ISERROR(VLOOKUP(A51,'5.6文综地理二卷分'!$A$1:$V$100,9,FALSE)),"",(VLOOKUP(A51,'5.6文综地理二卷分'!$A$1:$V$100,9,FALSE)))</f>
        <v>4</v>
      </c>
      <c r="K51" s="32">
        <f>IF(ISERROR(VLOOKUP(A51,'5.6文综地理二卷分'!$A$1:$V$100,10,FALSE)),"",(VLOOKUP(A51,'5.6文综地理二卷分'!$A$1:$V$100,10,FALSE)))</f>
        <v>4</v>
      </c>
      <c r="L51" s="33">
        <f>IF(ISERROR(VLOOKUP(A51,'5.6文综地理二卷分'!$A$1:$V$100,11,FALSE)),"",(VLOOKUP(A51,'5.6文综地理二卷分'!$A$1:$V$100,11,FALSE)))</f>
        <v>10</v>
      </c>
      <c r="M51" s="32">
        <f>IF(ISERROR(VLOOKUP(A51,'5.6文综地理二卷分'!$A$1:$V$100,12,FALSE)),"",(VLOOKUP(A51,'5.6文综地理二卷分'!$A$1:$V$100,12,FALSE)))</f>
        <v>4</v>
      </c>
      <c r="N51" s="32">
        <f>IF(ISERROR(VLOOKUP(A51,'5.6文综地理二卷分'!$A$1:$V$100,13,FALSE)),"",(VLOOKUP(A51,'5.6文综地理二卷分'!$A$1:$V$100,13,FALSE)))</f>
        <v>0</v>
      </c>
      <c r="O51" s="32">
        <f>IF(ISERROR(VLOOKUP(A51,'5.6文综地理二卷分'!$A$1:$V$100,14,FALSE)),"",(VLOOKUP(A51,'5.6文综地理二卷分'!$A$1:$V$100,14,FALSE)))</f>
        <v>0</v>
      </c>
      <c r="P51" s="32">
        <f>IF(ISERROR(VLOOKUP(A51,'5.6文综地理二卷分'!$A$1:$V$100,15,FALSE)),"",(VLOOKUP(A51,'5.6文综地理二卷分'!$A$1:$V$100,15,FALSE)))</f>
        <v>6</v>
      </c>
      <c r="Q51" s="35">
        <f>SUM(T51:AD51)</f>
        <v>36</v>
      </c>
      <c r="R51" s="32">
        <f>SUM(AE51:AP51)</f>
        <v>44</v>
      </c>
      <c r="S51" s="32">
        <f>SUM(AQ51:BB51)</f>
        <v>32</v>
      </c>
      <c r="T51" s="32">
        <v>4</v>
      </c>
      <c r="U51" s="32">
        <v>4</v>
      </c>
      <c r="V51" s="32">
        <v>4</v>
      </c>
      <c r="W51" s="32">
        <v>4</v>
      </c>
      <c r="X51" s="32">
        <v>0</v>
      </c>
      <c r="Y51" s="32">
        <v>4</v>
      </c>
      <c r="Z51" s="32">
        <v>4</v>
      </c>
      <c r="AA51" s="32">
        <v>4</v>
      </c>
      <c r="AB51" s="32">
        <v>0</v>
      </c>
      <c r="AC51" s="32">
        <v>4</v>
      </c>
      <c r="AD51" s="32">
        <v>4</v>
      </c>
      <c r="AE51" s="32">
        <v>4</v>
      </c>
      <c r="AF51" s="32">
        <v>4</v>
      </c>
      <c r="AG51" s="32">
        <v>4</v>
      </c>
      <c r="AH51" s="32">
        <v>4</v>
      </c>
      <c r="AI51" s="32">
        <v>4</v>
      </c>
      <c r="AJ51" s="32">
        <v>4</v>
      </c>
      <c r="AK51" s="32">
        <v>4</v>
      </c>
      <c r="AL51" s="32">
        <v>4</v>
      </c>
      <c r="AM51" s="32">
        <v>4</v>
      </c>
      <c r="AN51" s="32">
        <v>4</v>
      </c>
      <c r="AO51" s="32">
        <v>4</v>
      </c>
      <c r="AP51" s="32">
        <v>0</v>
      </c>
      <c r="AQ51" s="32">
        <v>4</v>
      </c>
      <c r="AR51" s="32">
        <v>4</v>
      </c>
      <c r="AS51" s="32">
        <v>4</v>
      </c>
      <c r="AT51" s="32">
        <v>4</v>
      </c>
      <c r="AU51" s="32">
        <v>4</v>
      </c>
      <c r="AV51" s="32">
        <v>4</v>
      </c>
      <c r="AW51" s="32">
        <v>0</v>
      </c>
      <c r="AX51" s="32">
        <v>4</v>
      </c>
      <c r="AY51" s="32">
        <v>4</v>
      </c>
      <c r="AZ51" s="32">
        <v>0</v>
      </c>
      <c r="BA51" s="32">
        <v>0</v>
      </c>
      <c r="BB51" s="32">
        <v>0</v>
      </c>
    </row>
    <row r="52" spans="1:54">
      <c r="A52" s="32" t="s">
        <v>181</v>
      </c>
      <c r="B52" s="32" t="s">
        <v>182</v>
      </c>
      <c r="C52" s="32" t="s">
        <v>154</v>
      </c>
      <c r="D52" s="32">
        <v>112</v>
      </c>
      <c r="E52" s="32">
        <v>112</v>
      </c>
      <c r="F52" s="32">
        <f>SUM(G52,Q52)</f>
        <v>76</v>
      </c>
      <c r="G52" s="35">
        <f>SUM(H52:P52)</f>
        <v>40</v>
      </c>
      <c r="H52" s="32">
        <f>IF(ISERROR(VLOOKUP(A52,'5.6文综地理二卷分'!$A$1:$V$100,7,FALSE)),"",(VLOOKUP(A52,'5.6文综地理二卷分'!$A$1:$V$100,7,FALSE)))</f>
        <v>6</v>
      </c>
      <c r="I52" s="32">
        <f>IF(ISERROR(VLOOKUP(A52,'5.6文综地理二卷分'!$A$1:$V$100,8,FALSE)),"",(VLOOKUP(A52,'5.6文综地理二卷分'!$A$1:$V$100,8,FALSE)))</f>
        <v>4</v>
      </c>
      <c r="J52" s="32">
        <f>IF(ISERROR(VLOOKUP(A52,'5.6文综地理二卷分'!$A$1:$V$100,9,FALSE)),"",(VLOOKUP(A52,'5.6文综地理二卷分'!$A$1:$V$100,9,FALSE)))</f>
        <v>6</v>
      </c>
      <c r="K52" s="32">
        <f>IF(ISERROR(VLOOKUP(A52,'5.6文综地理二卷分'!$A$1:$V$100,10,FALSE)),"",(VLOOKUP(A52,'5.6文综地理二卷分'!$A$1:$V$100,10,FALSE)))</f>
        <v>4</v>
      </c>
      <c r="L52" s="33">
        <f>IF(ISERROR(VLOOKUP(A52,'5.6文综地理二卷分'!$A$1:$V$100,11,FALSE)),"",(VLOOKUP(A52,'5.6文综地理二卷分'!$A$1:$V$100,11,FALSE)))</f>
        <v>8</v>
      </c>
      <c r="M52" s="32">
        <f>IF(ISERROR(VLOOKUP(A52,'5.6文综地理二卷分'!$A$1:$V$100,12,FALSE)),"",(VLOOKUP(A52,'5.6文综地理二卷分'!$A$1:$V$100,12,FALSE)))</f>
        <v>6</v>
      </c>
      <c r="N52" s="32">
        <f>IF(ISERROR(VLOOKUP(A52,'5.6文综地理二卷分'!$A$1:$V$100,13,FALSE)),"",(VLOOKUP(A52,'5.6文综地理二卷分'!$A$1:$V$100,13,FALSE)))</f>
        <v>0</v>
      </c>
      <c r="O52" s="32">
        <f>IF(ISERROR(VLOOKUP(A52,'5.6文综地理二卷分'!$A$1:$V$100,14,FALSE)),"",(VLOOKUP(A52,'5.6文综地理二卷分'!$A$1:$V$100,14,FALSE)))</f>
        <v>6</v>
      </c>
      <c r="P52" s="32">
        <f>IF(ISERROR(VLOOKUP(A52,'5.6文综地理二卷分'!$A$1:$V$100,15,FALSE)),"",(VLOOKUP(A52,'5.6文综地理二卷分'!$A$1:$V$100,15,FALSE)))</f>
        <v>0</v>
      </c>
      <c r="Q52" s="35">
        <f>SUM(T52:AD52)</f>
        <v>36</v>
      </c>
      <c r="R52" s="32">
        <f>SUM(AE52:AP52)</f>
        <v>44</v>
      </c>
      <c r="S52" s="32">
        <f>SUM(AQ52:BB52)</f>
        <v>32</v>
      </c>
      <c r="T52" s="32">
        <v>4</v>
      </c>
      <c r="U52" s="32">
        <v>4</v>
      </c>
      <c r="V52" s="32">
        <v>4</v>
      </c>
      <c r="W52" s="32">
        <v>4</v>
      </c>
      <c r="X52" s="32">
        <v>0</v>
      </c>
      <c r="Y52" s="32">
        <v>4</v>
      </c>
      <c r="Z52" s="32">
        <v>4</v>
      </c>
      <c r="AA52" s="32">
        <v>4</v>
      </c>
      <c r="AB52" s="32">
        <v>0</v>
      </c>
      <c r="AC52" s="32">
        <v>4</v>
      </c>
      <c r="AD52" s="32">
        <v>4</v>
      </c>
      <c r="AE52" s="32">
        <v>4</v>
      </c>
      <c r="AF52" s="32">
        <v>4</v>
      </c>
      <c r="AG52" s="32">
        <v>4</v>
      </c>
      <c r="AH52" s="32">
        <v>4</v>
      </c>
      <c r="AI52" s="32">
        <v>4</v>
      </c>
      <c r="AJ52" s="32">
        <v>4</v>
      </c>
      <c r="AK52" s="32">
        <v>4</v>
      </c>
      <c r="AL52" s="32">
        <v>4</v>
      </c>
      <c r="AM52" s="32">
        <v>4</v>
      </c>
      <c r="AN52" s="32">
        <v>4</v>
      </c>
      <c r="AO52" s="32">
        <v>4</v>
      </c>
      <c r="AP52" s="32">
        <v>0</v>
      </c>
      <c r="AQ52" s="32">
        <v>4</v>
      </c>
      <c r="AR52" s="32">
        <v>4</v>
      </c>
      <c r="AS52" s="32">
        <v>4</v>
      </c>
      <c r="AT52" s="32">
        <v>0</v>
      </c>
      <c r="AU52" s="32">
        <v>4</v>
      </c>
      <c r="AV52" s="32">
        <v>0</v>
      </c>
      <c r="AW52" s="32">
        <v>0</v>
      </c>
      <c r="AX52" s="32">
        <v>0</v>
      </c>
      <c r="AY52" s="32">
        <v>4</v>
      </c>
      <c r="AZ52" s="32">
        <v>4</v>
      </c>
      <c r="BA52" s="32">
        <v>4</v>
      </c>
      <c r="BB52" s="32">
        <v>4</v>
      </c>
    </row>
    <row r="53" spans="1:54">
      <c r="A53" s="32" t="s">
        <v>214</v>
      </c>
      <c r="B53" s="32" t="s">
        <v>215</v>
      </c>
      <c r="C53" s="32" t="s">
        <v>154</v>
      </c>
      <c r="D53" s="32">
        <v>88</v>
      </c>
      <c r="E53" s="32">
        <v>88</v>
      </c>
      <c r="F53" s="32">
        <f>SUM(G53,Q53)</f>
        <v>76</v>
      </c>
      <c r="G53" s="35">
        <f>SUM(H53:P53)</f>
        <v>48</v>
      </c>
      <c r="H53" s="32">
        <f>IF(ISERROR(VLOOKUP(A53,'5.6文综地理二卷分'!$A$1:$V$100,7,FALSE)),"",(VLOOKUP(A53,'5.6文综地理二卷分'!$A$1:$V$100,7,FALSE)))</f>
        <v>4</v>
      </c>
      <c r="I53" s="32">
        <f>IF(ISERROR(VLOOKUP(A53,'5.6文综地理二卷分'!$A$1:$V$100,8,FALSE)),"",(VLOOKUP(A53,'5.6文综地理二卷分'!$A$1:$V$100,8,FALSE)))</f>
        <v>6</v>
      </c>
      <c r="J53" s="32">
        <f>IF(ISERROR(VLOOKUP(A53,'5.6文综地理二卷分'!$A$1:$V$100,9,FALSE)),"",(VLOOKUP(A53,'5.6文综地理二卷分'!$A$1:$V$100,9,FALSE)))</f>
        <v>8</v>
      </c>
      <c r="K53" s="32">
        <f>IF(ISERROR(VLOOKUP(A53,'5.6文综地理二卷分'!$A$1:$V$100,10,FALSE)),"",(VLOOKUP(A53,'5.6文综地理二卷分'!$A$1:$V$100,10,FALSE)))</f>
        <v>6</v>
      </c>
      <c r="L53" s="33">
        <f>IF(ISERROR(VLOOKUP(A53,'5.6文综地理二卷分'!$A$1:$V$100,11,FALSE)),"",(VLOOKUP(A53,'5.6文综地理二卷分'!$A$1:$V$100,11,FALSE)))</f>
        <v>10</v>
      </c>
      <c r="M53" s="32">
        <f>IF(ISERROR(VLOOKUP(A53,'5.6文综地理二卷分'!$A$1:$V$100,12,FALSE)),"",(VLOOKUP(A53,'5.6文综地理二卷分'!$A$1:$V$100,12,FALSE)))</f>
        <v>6</v>
      </c>
      <c r="N53" s="32">
        <f>IF(ISERROR(VLOOKUP(A53,'5.6文综地理二卷分'!$A$1:$V$100,13,FALSE)),"",(VLOOKUP(A53,'5.6文综地理二卷分'!$A$1:$V$100,13,FALSE)))</f>
        <v>8</v>
      </c>
      <c r="O53" s="32">
        <f>IF(ISERROR(VLOOKUP(A53,'5.6文综地理二卷分'!$A$1:$V$100,14,FALSE)),"",(VLOOKUP(A53,'5.6文综地理二卷分'!$A$1:$V$100,14,FALSE)))</f>
        <v>0</v>
      </c>
      <c r="P53" s="32">
        <f>IF(ISERROR(VLOOKUP(A53,'5.6文综地理二卷分'!$A$1:$V$100,15,FALSE)),"",(VLOOKUP(A53,'5.6文综地理二卷分'!$A$1:$V$100,15,FALSE)))</f>
        <v>0</v>
      </c>
      <c r="Q53" s="35">
        <f>SUM(T53:AD53)</f>
        <v>28</v>
      </c>
      <c r="R53" s="32">
        <f>SUM(AE53:AP53)</f>
        <v>32</v>
      </c>
      <c r="S53" s="32">
        <f>SUM(AQ53:BB53)</f>
        <v>28</v>
      </c>
      <c r="T53" s="32">
        <v>4</v>
      </c>
      <c r="U53" s="32">
        <v>4</v>
      </c>
      <c r="V53" s="32">
        <v>4</v>
      </c>
      <c r="W53" s="32">
        <v>4</v>
      </c>
      <c r="X53" s="32">
        <v>0</v>
      </c>
      <c r="Y53" s="32">
        <v>4</v>
      </c>
      <c r="Z53" s="32">
        <v>4</v>
      </c>
      <c r="AA53" s="32">
        <v>4</v>
      </c>
      <c r="AB53" s="32">
        <v>0</v>
      </c>
      <c r="AC53" s="32">
        <v>0</v>
      </c>
      <c r="AD53" s="32">
        <v>0</v>
      </c>
      <c r="AE53" s="32">
        <v>0</v>
      </c>
      <c r="AF53" s="32">
        <v>4</v>
      </c>
      <c r="AG53" s="32">
        <v>4</v>
      </c>
      <c r="AH53" s="32">
        <v>4</v>
      </c>
      <c r="AI53" s="32">
        <v>4</v>
      </c>
      <c r="AJ53" s="32">
        <v>4</v>
      </c>
      <c r="AK53" s="32">
        <v>0</v>
      </c>
      <c r="AL53" s="32">
        <v>4</v>
      </c>
      <c r="AM53" s="32">
        <v>4</v>
      </c>
      <c r="AN53" s="32">
        <v>0</v>
      </c>
      <c r="AO53" s="32">
        <v>4</v>
      </c>
      <c r="AP53" s="32">
        <v>0</v>
      </c>
      <c r="AQ53" s="32">
        <v>0</v>
      </c>
      <c r="AR53" s="32">
        <v>0</v>
      </c>
      <c r="AS53" s="32">
        <v>4</v>
      </c>
      <c r="AT53" s="32">
        <v>4</v>
      </c>
      <c r="AU53" s="32">
        <v>4</v>
      </c>
      <c r="AV53" s="32">
        <v>0</v>
      </c>
      <c r="AW53" s="32">
        <v>4</v>
      </c>
      <c r="AX53" s="32">
        <v>4</v>
      </c>
      <c r="AY53" s="32">
        <v>4</v>
      </c>
      <c r="AZ53" s="32">
        <v>0</v>
      </c>
      <c r="BA53" s="32">
        <v>0</v>
      </c>
      <c r="BB53" s="32">
        <v>4</v>
      </c>
    </row>
    <row r="54" spans="1:54">
      <c r="A54" s="32" t="s">
        <v>187</v>
      </c>
      <c r="B54" s="32" t="s">
        <v>188</v>
      </c>
      <c r="C54" s="32" t="s">
        <v>154</v>
      </c>
      <c r="D54" s="32">
        <v>100</v>
      </c>
      <c r="E54" s="32">
        <v>100</v>
      </c>
      <c r="F54" s="32">
        <f>SUM(G54,Q54)</f>
        <v>76</v>
      </c>
      <c r="G54" s="35">
        <f>SUM(H54:P54)</f>
        <v>40</v>
      </c>
      <c r="H54" s="32">
        <f>IF(ISERROR(VLOOKUP(A54,'5.6文综地理二卷分'!$A$1:$V$100,7,FALSE)),"",(VLOOKUP(A54,'5.6文综地理二卷分'!$A$1:$V$100,7,FALSE)))</f>
        <v>2</v>
      </c>
      <c r="I54" s="32">
        <f>IF(ISERROR(VLOOKUP(A54,'5.6文综地理二卷分'!$A$1:$V$100,8,FALSE)),"",(VLOOKUP(A54,'5.6文综地理二卷分'!$A$1:$V$100,8,FALSE)))</f>
        <v>6</v>
      </c>
      <c r="J54" s="32">
        <f>IF(ISERROR(VLOOKUP(A54,'5.6文综地理二卷分'!$A$1:$V$100,9,FALSE)),"",(VLOOKUP(A54,'5.6文综地理二卷分'!$A$1:$V$100,9,FALSE)))</f>
        <v>4</v>
      </c>
      <c r="K54" s="32">
        <f>IF(ISERROR(VLOOKUP(A54,'5.6文综地理二卷分'!$A$1:$V$100,10,FALSE)),"",(VLOOKUP(A54,'5.6文综地理二卷分'!$A$1:$V$100,10,FALSE)))</f>
        <v>4</v>
      </c>
      <c r="L54" s="33">
        <f>IF(ISERROR(VLOOKUP(A54,'5.6文综地理二卷分'!$A$1:$V$100,11,FALSE)),"",(VLOOKUP(A54,'5.6文综地理二卷分'!$A$1:$V$100,11,FALSE)))</f>
        <v>10</v>
      </c>
      <c r="M54" s="32">
        <f>IF(ISERROR(VLOOKUP(A54,'5.6文综地理二卷分'!$A$1:$V$100,12,FALSE)),"",(VLOOKUP(A54,'5.6文综地理二卷分'!$A$1:$V$100,12,FALSE)))</f>
        <v>6</v>
      </c>
      <c r="N54" s="32">
        <f>IF(ISERROR(VLOOKUP(A54,'5.6文综地理二卷分'!$A$1:$V$100,13,FALSE)),"",(VLOOKUP(A54,'5.6文综地理二卷分'!$A$1:$V$100,13,FALSE)))</f>
        <v>0</v>
      </c>
      <c r="O54" s="32">
        <f>IF(ISERROR(VLOOKUP(A54,'5.6文综地理二卷分'!$A$1:$V$100,14,FALSE)),"",(VLOOKUP(A54,'5.6文综地理二卷分'!$A$1:$V$100,14,FALSE)))</f>
        <v>0</v>
      </c>
      <c r="P54" s="32">
        <f>IF(ISERROR(VLOOKUP(A54,'5.6文综地理二卷分'!$A$1:$V$100,15,FALSE)),"",(VLOOKUP(A54,'5.6文综地理二卷分'!$A$1:$V$100,15,FALSE)))</f>
        <v>8</v>
      </c>
      <c r="Q54" s="35">
        <f>SUM(T54:AD54)</f>
        <v>36</v>
      </c>
      <c r="R54" s="32">
        <f>SUM(AE54:AP54)</f>
        <v>40</v>
      </c>
      <c r="S54" s="32">
        <f>SUM(AQ54:BB54)</f>
        <v>24</v>
      </c>
      <c r="T54" s="32">
        <v>4</v>
      </c>
      <c r="U54" s="32">
        <v>4</v>
      </c>
      <c r="V54" s="32">
        <v>0</v>
      </c>
      <c r="W54" s="32">
        <v>4</v>
      </c>
      <c r="X54" s="32">
        <v>4</v>
      </c>
      <c r="Y54" s="32">
        <v>4</v>
      </c>
      <c r="Z54" s="32">
        <v>0</v>
      </c>
      <c r="AA54" s="32">
        <v>4</v>
      </c>
      <c r="AB54" s="32">
        <v>4</v>
      </c>
      <c r="AC54" s="32">
        <v>4</v>
      </c>
      <c r="AD54" s="32">
        <v>4</v>
      </c>
      <c r="AE54" s="32">
        <v>4</v>
      </c>
      <c r="AF54" s="32">
        <v>4</v>
      </c>
      <c r="AG54" s="32">
        <v>4</v>
      </c>
      <c r="AH54" s="32">
        <v>4</v>
      </c>
      <c r="AI54" s="32">
        <v>4</v>
      </c>
      <c r="AJ54" s="32">
        <v>4</v>
      </c>
      <c r="AK54" s="32">
        <v>4</v>
      </c>
      <c r="AL54" s="32">
        <v>0</v>
      </c>
      <c r="AM54" s="32">
        <v>4</v>
      </c>
      <c r="AN54" s="32">
        <v>4</v>
      </c>
      <c r="AO54" s="32">
        <v>4</v>
      </c>
      <c r="AP54" s="32">
        <v>0</v>
      </c>
      <c r="AQ54" s="32">
        <v>4</v>
      </c>
      <c r="AR54" s="32">
        <v>4</v>
      </c>
      <c r="AS54" s="32">
        <v>4</v>
      </c>
      <c r="AT54" s="32">
        <v>0</v>
      </c>
      <c r="AU54" s="32">
        <v>4</v>
      </c>
      <c r="AV54" s="32">
        <v>0</v>
      </c>
      <c r="AW54" s="32">
        <v>0</v>
      </c>
      <c r="AX54" s="32">
        <v>4</v>
      </c>
      <c r="AY54" s="32">
        <v>4</v>
      </c>
      <c r="AZ54" s="32">
        <v>0</v>
      </c>
      <c r="BA54" s="32">
        <v>0</v>
      </c>
      <c r="BB54" s="32">
        <v>0</v>
      </c>
    </row>
    <row r="55" spans="1:54">
      <c r="A55" s="32" t="s">
        <v>168</v>
      </c>
      <c r="B55" s="32" t="s">
        <v>169</v>
      </c>
      <c r="C55" s="32" t="s">
        <v>154</v>
      </c>
      <c r="D55" s="32">
        <v>112</v>
      </c>
      <c r="E55" s="32">
        <v>112</v>
      </c>
      <c r="F55" s="32">
        <f>SUM(G55,Q55)</f>
        <v>76</v>
      </c>
      <c r="G55" s="35">
        <f>SUM(H55:P55)</f>
        <v>36</v>
      </c>
      <c r="H55" s="32">
        <f>IF(ISERROR(VLOOKUP(A55,'5.6文综地理二卷分'!$A$1:$V$100,7,FALSE)),"",(VLOOKUP(A55,'5.6文综地理二卷分'!$A$1:$V$100,7,FALSE)))</f>
        <v>0</v>
      </c>
      <c r="I55" s="32">
        <f>IF(ISERROR(VLOOKUP(A55,'5.6文综地理二卷分'!$A$1:$V$100,8,FALSE)),"",(VLOOKUP(A55,'5.6文综地理二卷分'!$A$1:$V$100,8,FALSE)))</f>
        <v>6</v>
      </c>
      <c r="J55" s="32">
        <f>IF(ISERROR(VLOOKUP(A55,'5.6文综地理二卷分'!$A$1:$V$100,9,FALSE)),"",(VLOOKUP(A55,'5.6文综地理二卷分'!$A$1:$V$100,9,FALSE)))</f>
        <v>4</v>
      </c>
      <c r="K55" s="32">
        <f>IF(ISERROR(VLOOKUP(A55,'5.6文综地理二卷分'!$A$1:$V$100,10,FALSE)),"",(VLOOKUP(A55,'5.6文综地理二卷分'!$A$1:$V$100,10,FALSE)))</f>
        <v>4</v>
      </c>
      <c r="L55" s="33">
        <f>IF(ISERROR(VLOOKUP(A55,'5.6文综地理二卷分'!$A$1:$V$100,11,FALSE)),"",(VLOOKUP(A55,'5.6文综地理二卷分'!$A$1:$V$100,11,FALSE)))</f>
        <v>10</v>
      </c>
      <c r="M55" s="32">
        <f>IF(ISERROR(VLOOKUP(A55,'5.6文综地理二卷分'!$A$1:$V$100,12,FALSE)),"",(VLOOKUP(A55,'5.6文综地理二卷分'!$A$1:$V$100,12,FALSE)))</f>
        <v>6</v>
      </c>
      <c r="N55" s="32">
        <f>IF(ISERROR(VLOOKUP(A55,'5.6文综地理二卷分'!$A$1:$V$100,13,FALSE)),"",(VLOOKUP(A55,'5.6文综地理二卷分'!$A$1:$V$100,13,FALSE)))</f>
        <v>0</v>
      </c>
      <c r="O55" s="32">
        <f>IF(ISERROR(VLOOKUP(A55,'5.6文综地理二卷分'!$A$1:$V$100,14,FALSE)),"",(VLOOKUP(A55,'5.6文综地理二卷分'!$A$1:$V$100,14,FALSE)))</f>
        <v>0</v>
      </c>
      <c r="P55" s="32">
        <f>IF(ISERROR(VLOOKUP(A55,'5.6文综地理二卷分'!$A$1:$V$100,15,FALSE)),"",(VLOOKUP(A55,'5.6文综地理二卷分'!$A$1:$V$100,15,FALSE)))</f>
        <v>6</v>
      </c>
      <c r="Q55" s="35">
        <f>SUM(T55:AD55)</f>
        <v>40</v>
      </c>
      <c r="R55" s="32">
        <f>SUM(AE55:AP55)</f>
        <v>40</v>
      </c>
      <c r="S55" s="32">
        <f>SUM(AQ55:BB55)</f>
        <v>32</v>
      </c>
      <c r="T55" s="32">
        <v>4</v>
      </c>
      <c r="U55" s="32">
        <v>4</v>
      </c>
      <c r="V55" s="32">
        <v>4</v>
      </c>
      <c r="W55" s="32">
        <v>4</v>
      </c>
      <c r="X55" s="32">
        <v>0</v>
      </c>
      <c r="Y55" s="32">
        <v>4</v>
      </c>
      <c r="Z55" s="32">
        <v>4</v>
      </c>
      <c r="AA55" s="32">
        <v>4</v>
      </c>
      <c r="AB55" s="32">
        <v>4</v>
      </c>
      <c r="AC55" s="32">
        <v>4</v>
      </c>
      <c r="AD55" s="32">
        <v>4</v>
      </c>
      <c r="AE55" s="32">
        <v>4</v>
      </c>
      <c r="AF55" s="32">
        <v>4</v>
      </c>
      <c r="AG55" s="32">
        <v>4</v>
      </c>
      <c r="AH55" s="32">
        <v>4</v>
      </c>
      <c r="AI55" s="32">
        <v>4</v>
      </c>
      <c r="AJ55" s="32">
        <v>0</v>
      </c>
      <c r="AK55" s="32">
        <v>4</v>
      </c>
      <c r="AL55" s="32">
        <v>4</v>
      </c>
      <c r="AM55" s="32">
        <v>4</v>
      </c>
      <c r="AN55" s="32">
        <v>4</v>
      </c>
      <c r="AO55" s="32">
        <v>4</v>
      </c>
      <c r="AP55" s="32">
        <v>0</v>
      </c>
      <c r="AQ55" s="32">
        <v>4</v>
      </c>
      <c r="AR55" s="32">
        <v>4</v>
      </c>
      <c r="AS55" s="32">
        <v>4</v>
      </c>
      <c r="AT55" s="32">
        <v>4</v>
      </c>
      <c r="AU55" s="32">
        <v>4</v>
      </c>
      <c r="AV55" s="32">
        <v>0</v>
      </c>
      <c r="AW55" s="32">
        <v>0</v>
      </c>
      <c r="AX55" s="32">
        <v>4</v>
      </c>
      <c r="AY55" s="32">
        <v>4</v>
      </c>
      <c r="AZ55" s="32">
        <v>0</v>
      </c>
      <c r="BA55" s="32">
        <v>4</v>
      </c>
      <c r="BB55" s="32">
        <v>0</v>
      </c>
    </row>
    <row r="56" spans="1:54">
      <c r="A56" s="32" t="s">
        <v>156</v>
      </c>
      <c r="B56" s="32" t="s">
        <v>157</v>
      </c>
      <c r="C56" s="32" t="s">
        <v>154</v>
      </c>
      <c r="D56" s="32">
        <v>92</v>
      </c>
      <c r="E56" s="32">
        <v>92</v>
      </c>
      <c r="F56" s="32">
        <f>SUM(G56,Q56)</f>
        <v>75</v>
      </c>
      <c r="G56" s="35">
        <f>SUM(H56:P56)</f>
        <v>31</v>
      </c>
      <c r="H56" s="32">
        <f>IF(ISERROR(VLOOKUP(A56,'5.6文综地理二卷分'!$A$1:$V$100,7,FALSE)),"",(VLOOKUP(A56,'5.6文综地理二卷分'!$A$1:$V$100,7,FALSE)))</f>
        <v>4</v>
      </c>
      <c r="I56" s="32">
        <f>IF(ISERROR(VLOOKUP(A56,'5.6文综地理二卷分'!$A$1:$V$100,8,FALSE)),"",(VLOOKUP(A56,'5.6文综地理二卷分'!$A$1:$V$100,8,FALSE)))</f>
        <v>4</v>
      </c>
      <c r="J56" s="32">
        <f>IF(ISERROR(VLOOKUP(A56,'5.6文综地理二卷分'!$A$1:$V$100,9,FALSE)),"",(VLOOKUP(A56,'5.6文综地理二卷分'!$A$1:$V$100,9,FALSE)))</f>
        <v>4</v>
      </c>
      <c r="K56" s="32">
        <f>IF(ISERROR(VLOOKUP(A56,'5.6文综地理二卷分'!$A$1:$V$100,10,FALSE)),"",(VLOOKUP(A56,'5.6文综地理二卷分'!$A$1:$V$100,10,FALSE)))</f>
        <v>2</v>
      </c>
      <c r="L56" s="33">
        <f>IF(ISERROR(VLOOKUP(A56,'5.6文综地理二卷分'!$A$1:$V$100,11,FALSE)),"",(VLOOKUP(A56,'5.6文综地理二卷分'!$A$1:$V$100,11,FALSE)))</f>
        <v>10</v>
      </c>
      <c r="M56" s="32">
        <f>IF(ISERROR(VLOOKUP(A56,'5.6文综地理二卷分'!$A$1:$V$100,12,FALSE)),"",(VLOOKUP(A56,'5.6文综地理二卷分'!$A$1:$V$100,12,FALSE)))</f>
        <v>3</v>
      </c>
      <c r="N56" s="32">
        <f>IF(ISERROR(VLOOKUP(A56,'5.6文综地理二卷分'!$A$1:$V$100,13,FALSE)),"",(VLOOKUP(A56,'5.6文综地理二卷分'!$A$1:$V$100,13,FALSE)))</f>
        <v>0</v>
      </c>
      <c r="O56" s="32">
        <f>IF(ISERROR(VLOOKUP(A56,'5.6文综地理二卷分'!$A$1:$V$100,14,FALSE)),"",(VLOOKUP(A56,'5.6文综地理二卷分'!$A$1:$V$100,14,FALSE)))</f>
        <v>0</v>
      </c>
      <c r="P56" s="32">
        <f>IF(ISERROR(VLOOKUP(A56,'5.6文综地理二卷分'!$A$1:$V$100,15,FALSE)),"",(VLOOKUP(A56,'5.6文综地理二卷分'!$A$1:$V$100,15,FALSE)))</f>
        <v>4</v>
      </c>
      <c r="Q56" s="35">
        <f>SUM(T56:AD56)</f>
        <v>44</v>
      </c>
      <c r="R56" s="32">
        <f>SUM(AE56:AP56)</f>
        <v>28</v>
      </c>
      <c r="S56" s="32">
        <f>SUM(AQ56:BB56)</f>
        <v>20</v>
      </c>
      <c r="T56" s="32">
        <v>4</v>
      </c>
      <c r="U56" s="32">
        <v>4</v>
      </c>
      <c r="V56" s="32">
        <v>4</v>
      </c>
      <c r="W56" s="32">
        <v>4</v>
      </c>
      <c r="X56" s="32">
        <v>4</v>
      </c>
      <c r="Y56" s="32">
        <v>4</v>
      </c>
      <c r="Z56" s="32">
        <v>4</v>
      </c>
      <c r="AA56" s="32">
        <v>4</v>
      </c>
      <c r="AB56" s="32">
        <v>4</v>
      </c>
      <c r="AC56" s="32">
        <v>4</v>
      </c>
      <c r="AD56" s="32">
        <v>4</v>
      </c>
      <c r="AE56" s="32">
        <v>0</v>
      </c>
      <c r="AF56" s="32">
        <v>0</v>
      </c>
      <c r="AG56" s="32">
        <v>4</v>
      </c>
      <c r="AH56" s="32">
        <v>0</v>
      </c>
      <c r="AI56" s="32">
        <v>4</v>
      </c>
      <c r="AJ56" s="32">
        <v>4</v>
      </c>
      <c r="AK56" s="32">
        <v>4</v>
      </c>
      <c r="AL56" s="32">
        <v>4</v>
      </c>
      <c r="AM56" s="32">
        <v>4</v>
      </c>
      <c r="AN56" s="32">
        <v>4</v>
      </c>
      <c r="AO56" s="32">
        <v>0</v>
      </c>
      <c r="AP56" s="32">
        <v>0</v>
      </c>
      <c r="AQ56" s="32">
        <v>0</v>
      </c>
      <c r="AR56" s="32">
        <v>4</v>
      </c>
      <c r="AS56" s="32">
        <v>0</v>
      </c>
      <c r="AT56" s="32">
        <v>4</v>
      </c>
      <c r="AU56" s="32">
        <v>4</v>
      </c>
      <c r="AV56" s="32">
        <v>0</v>
      </c>
      <c r="AW56" s="32">
        <v>0</v>
      </c>
      <c r="AX56" s="32">
        <v>0</v>
      </c>
      <c r="AY56" s="32">
        <v>4</v>
      </c>
      <c r="AZ56" s="32">
        <v>0</v>
      </c>
      <c r="BA56" s="32">
        <v>4</v>
      </c>
      <c r="BB56" s="32">
        <v>0</v>
      </c>
    </row>
    <row r="57" spans="1:54">
      <c r="A57" s="32" t="s">
        <v>179</v>
      </c>
      <c r="B57" s="32" t="s">
        <v>180</v>
      </c>
      <c r="C57" s="32" t="s">
        <v>154</v>
      </c>
      <c r="D57" s="32">
        <v>96</v>
      </c>
      <c r="E57" s="32">
        <v>96</v>
      </c>
      <c r="F57" s="32">
        <f>SUM(G57,Q57)</f>
        <v>72</v>
      </c>
      <c r="G57" s="35">
        <f>SUM(H57:P57)</f>
        <v>40</v>
      </c>
      <c r="H57" s="32">
        <f>IF(ISERROR(VLOOKUP(A57,'5.6文综地理二卷分'!$A$1:$V$100,7,FALSE)),"",(VLOOKUP(A57,'5.6文综地理二卷分'!$A$1:$V$100,7,FALSE)))</f>
        <v>2</v>
      </c>
      <c r="I57" s="32">
        <f>IF(ISERROR(VLOOKUP(A57,'5.6文综地理二卷分'!$A$1:$V$100,8,FALSE)),"",(VLOOKUP(A57,'5.6文综地理二卷分'!$A$1:$V$100,8,FALSE)))</f>
        <v>6</v>
      </c>
      <c r="J57" s="32">
        <f>IF(ISERROR(VLOOKUP(A57,'5.6文综地理二卷分'!$A$1:$V$100,9,FALSE)),"",(VLOOKUP(A57,'5.6文综地理二卷分'!$A$1:$V$100,9,FALSE)))</f>
        <v>6</v>
      </c>
      <c r="K57" s="32">
        <f>IF(ISERROR(VLOOKUP(A57,'5.6文综地理二卷分'!$A$1:$V$100,10,FALSE)),"",(VLOOKUP(A57,'5.6文综地理二卷分'!$A$1:$V$100,10,FALSE)))</f>
        <v>4</v>
      </c>
      <c r="L57" s="33">
        <f>IF(ISERROR(VLOOKUP(A57,'5.6文综地理二卷分'!$A$1:$V$100,11,FALSE)),"",(VLOOKUP(A57,'5.6文综地理二卷分'!$A$1:$V$100,11,FALSE)))</f>
        <v>10</v>
      </c>
      <c r="M57" s="32">
        <f>IF(ISERROR(VLOOKUP(A57,'5.6文综地理二卷分'!$A$1:$V$100,12,FALSE)),"",(VLOOKUP(A57,'5.6文综地理二卷分'!$A$1:$V$100,12,FALSE)))</f>
        <v>6</v>
      </c>
      <c r="N57" s="32">
        <f>IF(ISERROR(VLOOKUP(A57,'5.6文综地理二卷分'!$A$1:$V$100,13,FALSE)),"",(VLOOKUP(A57,'5.6文综地理二卷分'!$A$1:$V$100,13,FALSE)))</f>
        <v>0</v>
      </c>
      <c r="O57" s="32">
        <f>IF(ISERROR(VLOOKUP(A57,'5.6文综地理二卷分'!$A$1:$V$100,14,FALSE)),"",(VLOOKUP(A57,'5.6文综地理二卷分'!$A$1:$V$100,14,FALSE)))</f>
        <v>0</v>
      </c>
      <c r="P57" s="32">
        <f>IF(ISERROR(VLOOKUP(A57,'5.6文综地理二卷分'!$A$1:$V$100,15,FALSE)),"",(VLOOKUP(A57,'5.6文综地理二卷分'!$A$1:$V$100,15,FALSE)))</f>
        <v>6</v>
      </c>
      <c r="Q57" s="35">
        <f>SUM(T57:AD57)</f>
        <v>32</v>
      </c>
      <c r="R57" s="32">
        <f>SUM(AE57:AP57)</f>
        <v>40</v>
      </c>
      <c r="S57" s="32">
        <f>SUM(AQ57:BB57)</f>
        <v>24</v>
      </c>
      <c r="T57" s="32">
        <v>4</v>
      </c>
      <c r="U57" s="32">
        <v>4</v>
      </c>
      <c r="V57" s="32">
        <v>0</v>
      </c>
      <c r="W57" s="32">
        <v>4</v>
      </c>
      <c r="X57" s="32">
        <v>4</v>
      </c>
      <c r="Y57" s="32">
        <v>4</v>
      </c>
      <c r="Z57" s="32">
        <v>4</v>
      </c>
      <c r="AA57" s="32">
        <v>0</v>
      </c>
      <c r="AB57" s="32">
        <v>4</v>
      </c>
      <c r="AC57" s="32">
        <v>0</v>
      </c>
      <c r="AD57" s="32">
        <v>4</v>
      </c>
      <c r="AE57" s="32">
        <v>4</v>
      </c>
      <c r="AF57" s="32">
        <v>0</v>
      </c>
      <c r="AG57" s="32">
        <v>4</v>
      </c>
      <c r="AH57" s="32">
        <v>4</v>
      </c>
      <c r="AI57" s="32">
        <v>4</v>
      </c>
      <c r="AJ57" s="32">
        <v>4</v>
      </c>
      <c r="AK57" s="32">
        <v>4</v>
      </c>
      <c r="AL57" s="32">
        <v>4</v>
      </c>
      <c r="AM57" s="32">
        <v>4</v>
      </c>
      <c r="AN57" s="32">
        <v>4</v>
      </c>
      <c r="AO57" s="32">
        <v>4</v>
      </c>
      <c r="AP57" s="32">
        <v>0</v>
      </c>
      <c r="AQ57" s="32">
        <v>4</v>
      </c>
      <c r="AR57" s="32">
        <v>0</v>
      </c>
      <c r="AS57" s="32">
        <v>0</v>
      </c>
      <c r="AT57" s="32">
        <v>4</v>
      </c>
      <c r="AU57" s="32">
        <v>4</v>
      </c>
      <c r="AV57" s="32">
        <v>0</v>
      </c>
      <c r="AW57" s="32">
        <v>4</v>
      </c>
      <c r="AX57" s="32">
        <v>4</v>
      </c>
      <c r="AY57" s="32">
        <v>4</v>
      </c>
      <c r="AZ57" s="32">
        <v>0</v>
      </c>
      <c r="BA57" s="32">
        <v>0</v>
      </c>
      <c r="BB57" s="32">
        <v>0</v>
      </c>
    </row>
    <row r="58" spans="1:54">
      <c r="A58" s="32" t="s">
        <v>170</v>
      </c>
      <c r="B58" s="32" t="s">
        <v>171</v>
      </c>
      <c r="C58" s="32" t="s">
        <v>154</v>
      </c>
      <c r="D58" s="32">
        <v>96</v>
      </c>
      <c r="E58" s="32">
        <v>96</v>
      </c>
      <c r="F58" s="32">
        <f>SUM(G58,Q58)</f>
        <v>72</v>
      </c>
      <c r="G58" s="35">
        <f>SUM(H58:P58)</f>
        <v>36</v>
      </c>
      <c r="H58" s="32">
        <f>IF(ISERROR(VLOOKUP(A58,'5.6文综地理二卷分'!$A$1:$V$100,7,FALSE)),"",(VLOOKUP(A58,'5.6文综地理二卷分'!$A$1:$V$100,7,FALSE)))</f>
        <v>0</v>
      </c>
      <c r="I58" s="32">
        <f>IF(ISERROR(VLOOKUP(A58,'5.6文综地理二卷分'!$A$1:$V$100,8,FALSE)),"",(VLOOKUP(A58,'5.6文综地理二卷分'!$A$1:$V$100,8,FALSE)))</f>
        <v>8</v>
      </c>
      <c r="J58" s="32">
        <f>IF(ISERROR(VLOOKUP(A58,'5.6文综地理二卷分'!$A$1:$V$100,9,FALSE)),"",(VLOOKUP(A58,'5.6文综地理二卷分'!$A$1:$V$100,9,FALSE)))</f>
        <v>4</v>
      </c>
      <c r="K58" s="32">
        <f>IF(ISERROR(VLOOKUP(A58,'5.6文综地理二卷分'!$A$1:$V$100,10,FALSE)),"",(VLOOKUP(A58,'5.6文综地理二卷分'!$A$1:$V$100,10,FALSE)))</f>
        <v>4</v>
      </c>
      <c r="L58" s="33">
        <f>IF(ISERROR(VLOOKUP(A58,'5.6文综地理二卷分'!$A$1:$V$100,11,FALSE)),"",(VLOOKUP(A58,'5.6文综地理二卷分'!$A$1:$V$100,11,FALSE)))</f>
        <v>10</v>
      </c>
      <c r="M58" s="32">
        <f>IF(ISERROR(VLOOKUP(A58,'5.6文综地理二卷分'!$A$1:$V$100,12,FALSE)),"",(VLOOKUP(A58,'5.6文综地理二卷分'!$A$1:$V$100,12,FALSE)))</f>
        <v>6</v>
      </c>
      <c r="N58" s="32">
        <f>IF(ISERROR(VLOOKUP(A58,'5.6文综地理二卷分'!$A$1:$V$100,13,FALSE)),"",(VLOOKUP(A58,'5.6文综地理二卷分'!$A$1:$V$100,13,FALSE)))</f>
        <v>4</v>
      </c>
      <c r="O58" s="32">
        <f>IF(ISERROR(VLOOKUP(A58,'5.6文综地理二卷分'!$A$1:$V$100,14,FALSE)),"",(VLOOKUP(A58,'5.6文综地理二卷分'!$A$1:$V$100,14,FALSE)))</f>
        <v>0</v>
      </c>
      <c r="P58" s="32">
        <f>IF(ISERROR(VLOOKUP(A58,'5.6文综地理二卷分'!$A$1:$V$100,15,FALSE)),"",(VLOOKUP(A58,'5.6文综地理二卷分'!$A$1:$V$100,15,FALSE)))</f>
        <v>0</v>
      </c>
      <c r="Q58" s="35">
        <f>SUM(T58:AD58)</f>
        <v>36</v>
      </c>
      <c r="R58" s="32">
        <f>SUM(AE58:AP58)</f>
        <v>36</v>
      </c>
      <c r="S58" s="32">
        <f>SUM(AQ58:BB58)</f>
        <v>24</v>
      </c>
      <c r="T58" s="32">
        <v>0</v>
      </c>
      <c r="U58" s="32">
        <v>4</v>
      </c>
      <c r="V58" s="32">
        <v>4</v>
      </c>
      <c r="W58" s="32">
        <v>4</v>
      </c>
      <c r="X58" s="32">
        <v>4</v>
      </c>
      <c r="Y58" s="32">
        <v>4</v>
      </c>
      <c r="Z58" s="32">
        <v>4</v>
      </c>
      <c r="AA58" s="32">
        <v>4</v>
      </c>
      <c r="AB58" s="32">
        <v>0</v>
      </c>
      <c r="AC58" s="32">
        <v>4</v>
      </c>
      <c r="AD58" s="32">
        <v>4</v>
      </c>
      <c r="AE58" s="32">
        <v>4</v>
      </c>
      <c r="AF58" s="32">
        <v>4</v>
      </c>
      <c r="AG58" s="32">
        <v>4</v>
      </c>
      <c r="AH58" s="32">
        <v>4</v>
      </c>
      <c r="AI58" s="32">
        <v>4</v>
      </c>
      <c r="AJ58" s="32">
        <v>0</v>
      </c>
      <c r="AK58" s="32">
        <v>4</v>
      </c>
      <c r="AL58" s="32">
        <v>4</v>
      </c>
      <c r="AM58" s="32">
        <v>0</v>
      </c>
      <c r="AN58" s="32">
        <v>0</v>
      </c>
      <c r="AO58" s="32">
        <v>4</v>
      </c>
      <c r="AP58" s="32">
        <v>4</v>
      </c>
      <c r="AQ58" s="32">
        <v>4</v>
      </c>
      <c r="AR58" s="32">
        <v>4</v>
      </c>
      <c r="AS58" s="32">
        <v>4</v>
      </c>
      <c r="AT58" s="32">
        <v>4</v>
      </c>
      <c r="AU58" s="32">
        <v>4</v>
      </c>
      <c r="AV58" s="32">
        <v>0</v>
      </c>
      <c r="AW58" s="32">
        <v>0</v>
      </c>
      <c r="AX58" s="32">
        <v>0</v>
      </c>
      <c r="AY58" s="32">
        <v>4</v>
      </c>
      <c r="AZ58" s="32">
        <v>0</v>
      </c>
      <c r="BA58" s="32">
        <v>0</v>
      </c>
      <c r="BB58" s="32">
        <v>0</v>
      </c>
    </row>
    <row r="59" spans="1:54">
      <c r="A59" s="32" t="s">
        <v>172</v>
      </c>
      <c r="B59" s="32" t="s">
        <v>173</v>
      </c>
      <c r="C59" s="32" t="s">
        <v>154</v>
      </c>
      <c r="D59" s="32">
        <v>100</v>
      </c>
      <c r="E59" s="32">
        <v>100</v>
      </c>
      <c r="F59" s="32">
        <f>SUM(G59,Q59)</f>
        <v>72</v>
      </c>
      <c r="G59" s="35">
        <f>SUM(H59:P59)</f>
        <v>36</v>
      </c>
      <c r="H59" s="32">
        <f>IF(ISERROR(VLOOKUP(A59,'5.6文综地理二卷分'!$A$1:$V$100,7,FALSE)),"",(VLOOKUP(A59,'5.6文综地理二卷分'!$A$1:$V$100,7,FALSE)))</f>
        <v>2</v>
      </c>
      <c r="I59" s="32">
        <f>IF(ISERROR(VLOOKUP(A59,'5.6文综地理二卷分'!$A$1:$V$100,8,FALSE)),"",(VLOOKUP(A59,'5.6文综地理二卷分'!$A$1:$V$100,8,FALSE)))</f>
        <v>8</v>
      </c>
      <c r="J59" s="32">
        <f>IF(ISERROR(VLOOKUP(A59,'5.6文综地理二卷分'!$A$1:$V$100,9,FALSE)),"",(VLOOKUP(A59,'5.6文综地理二卷分'!$A$1:$V$100,9,FALSE)))</f>
        <v>2</v>
      </c>
      <c r="K59" s="32">
        <f>IF(ISERROR(VLOOKUP(A59,'5.6文综地理二卷分'!$A$1:$V$100,10,FALSE)),"",(VLOOKUP(A59,'5.6文综地理二卷分'!$A$1:$V$100,10,FALSE)))</f>
        <v>4</v>
      </c>
      <c r="L59" s="33">
        <f>IF(ISERROR(VLOOKUP(A59,'5.6文综地理二卷分'!$A$1:$V$100,11,FALSE)),"",(VLOOKUP(A59,'5.6文综地理二卷分'!$A$1:$V$100,11,FALSE)))</f>
        <v>10</v>
      </c>
      <c r="M59" s="32">
        <f>IF(ISERROR(VLOOKUP(A59,'5.6文综地理二卷分'!$A$1:$V$100,12,FALSE)),"",(VLOOKUP(A59,'5.6文综地理二卷分'!$A$1:$V$100,12,FALSE)))</f>
        <v>6</v>
      </c>
      <c r="N59" s="32">
        <f>IF(ISERROR(VLOOKUP(A59,'5.6文综地理二卷分'!$A$1:$V$100,13,FALSE)),"",(VLOOKUP(A59,'5.6文综地理二卷分'!$A$1:$V$100,13,FALSE)))</f>
        <v>4</v>
      </c>
      <c r="O59" s="32">
        <f>IF(ISERROR(VLOOKUP(A59,'5.6文综地理二卷分'!$A$1:$V$100,14,FALSE)),"",(VLOOKUP(A59,'5.6文综地理二卷分'!$A$1:$V$100,14,FALSE)))</f>
        <v>0</v>
      </c>
      <c r="P59" s="32">
        <f>IF(ISERROR(VLOOKUP(A59,'5.6文综地理二卷分'!$A$1:$V$100,15,FALSE)),"",(VLOOKUP(A59,'5.6文综地理二卷分'!$A$1:$V$100,15,FALSE)))</f>
        <v>0</v>
      </c>
      <c r="Q59" s="35">
        <f>SUM(T59:AD59)</f>
        <v>36</v>
      </c>
      <c r="R59" s="32">
        <f>SUM(AE59:AP59)</f>
        <v>36</v>
      </c>
      <c r="S59" s="32">
        <f>SUM(AQ59:BB59)</f>
        <v>28</v>
      </c>
      <c r="T59" s="32">
        <v>4</v>
      </c>
      <c r="U59" s="32">
        <v>4</v>
      </c>
      <c r="V59" s="32">
        <v>4</v>
      </c>
      <c r="W59" s="32">
        <v>4</v>
      </c>
      <c r="X59" s="32">
        <v>0</v>
      </c>
      <c r="Y59" s="32">
        <v>4</v>
      </c>
      <c r="Z59" s="32">
        <v>0</v>
      </c>
      <c r="AA59" s="32">
        <v>4</v>
      </c>
      <c r="AB59" s="32">
        <v>4</v>
      </c>
      <c r="AC59" s="32">
        <v>4</v>
      </c>
      <c r="AD59" s="32">
        <v>4</v>
      </c>
      <c r="AE59" s="32">
        <v>4</v>
      </c>
      <c r="AF59" s="32">
        <v>0</v>
      </c>
      <c r="AG59" s="32">
        <v>4</v>
      </c>
      <c r="AH59" s="32">
        <v>4</v>
      </c>
      <c r="AI59" s="32">
        <v>4</v>
      </c>
      <c r="AJ59" s="32">
        <v>4</v>
      </c>
      <c r="AK59" s="32">
        <v>0</v>
      </c>
      <c r="AL59" s="32">
        <v>4</v>
      </c>
      <c r="AM59" s="32">
        <v>4</v>
      </c>
      <c r="AN59" s="32">
        <v>4</v>
      </c>
      <c r="AO59" s="32">
        <v>4</v>
      </c>
      <c r="AP59" s="32">
        <v>0</v>
      </c>
      <c r="AQ59" s="32">
        <v>4</v>
      </c>
      <c r="AR59" s="32">
        <v>0</v>
      </c>
      <c r="AS59" s="32">
        <v>0</v>
      </c>
      <c r="AT59" s="32">
        <v>4</v>
      </c>
      <c r="AU59" s="32">
        <v>4</v>
      </c>
      <c r="AV59" s="32">
        <v>0</v>
      </c>
      <c r="AW59" s="32">
        <v>0</v>
      </c>
      <c r="AX59" s="32">
        <v>4</v>
      </c>
      <c r="AY59" s="32">
        <v>4</v>
      </c>
      <c r="AZ59" s="32">
        <v>4</v>
      </c>
      <c r="BA59" s="32">
        <v>4</v>
      </c>
      <c r="BB59" s="32">
        <v>0</v>
      </c>
    </row>
    <row r="60" spans="1:54">
      <c r="A60" s="32" t="s">
        <v>174</v>
      </c>
      <c r="B60" s="32" t="s">
        <v>175</v>
      </c>
      <c r="C60" s="32" t="s">
        <v>154</v>
      </c>
      <c r="D60" s="32">
        <v>112</v>
      </c>
      <c r="E60" s="32">
        <v>112</v>
      </c>
      <c r="F60" s="32">
        <f>SUM(G60,Q60)</f>
        <v>72</v>
      </c>
      <c r="G60" s="35">
        <f>SUM(H60:P60)</f>
        <v>36</v>
      </c>
      <c r="H60" s="32">
        <f>IF(ISERROR(VLOOKUP(A60,'5.6文综地理二卷分'!$A$1:$V$100,7,FALSE)),"",(VLOOKUP(A60,'5.6文综地理二卷分'!$A$1:$V$100,7,FALSE)))</f>
        <v>4</v>
      </c>
      <c r="I60" s="32">
        <f>IF(ISERROR(VLOOKUP(A60,'5.6文综地理二卷分'!$A$1:$V$100,8,FALSE)),"",(VLOOKUP(A60,'5.6文综地理二卷分'!$A$1:$V$100,8,FALSE)))</f>
        <v>6</v>
      </c>
      <c r="J60" s="32">
        <f>IF(ISERROR(VLOOKUP(A60,'5.6文综地理二卷分'!$A$1:$V$100,9,FALSE)),"",(VLOOKUP(A60,'5.6文综地理二卷分'!$A$1:$V$100,9,FALSE)))</f>
        <v>4</v>
      </c>
      <c r="K60" s="32">
        <f>IF(ISERROR(VLOOKUP(A60,'5.6文综地理二卷分'!$A$1:$V$100,10,FALSE)),"",(VLOOKUP(A60,'5.6文综地理二卷分'!$A$1:$V$100,10,FALSE)))</f>
        <v>4</v>
      </c>
      <c r="L60" s="33">
        <f>IF(ISERROR(VLOOKUP(A60,'5.6文综地理二卷分'!$A$1:$V$100,11,FALSE)),"",(VLOOKUP(A60,'5.6文综地理二卷分'!$A$1:$V$100,11,FALSE)))</f>
        <v>10</v>
      </c>
      <c r="M60" s="32">
        <f>IF(ISERROR(VLOOKUP(A60,'5.6文综地理二卷分'!$A$1:$V$100,12,FALSE)),"",(VLOOKUP(A60,'5.6文综地理二卷分'!$A$1:$V$100,12,FALSE)))</f>
        <v>6</v>
      </c>
      <c r="N60" s="32">
        <f>IF(ISERROR(VLOOKUP(A60,'5.6文综地理二卷分'!$A$1:$V$100,13,FALSE)),"",(VLOOKUP(A60,'5.6文综地理二卷分'!$A$1:$V$100,13,FALSE)))</f>
        <v>0</v>
      </c>
      <c r="O60" s="32">
        <f>IF(ISERROR(VLOOKUP(A60,'5.6文综地理二卷分'!$A$1:$V$100,14,FALSE)),"",(VLOOKUP(A60,'5.6文综地理二卷分'!$A$1:$V$100,14,FALSE)))</f>
        <v>0</v>
      </c>
      <c r="P60" s="32">
        <f>IF(ISERROR(VLOOKUP(A60,'5.6文综地理二卷分'!$A$1:$V$100,15,FALSE)),"",(VLOOKUP(A60,'5.6文综地理二卷分'!$A$1:$V$100,15,FALSE)))</f>
        <v>2</v>
      </c>
      <c r="Q60" s="35">
        <f>SUM(T60:AD60)</f>
        <v>36</v>
      </c>
      <c r="R60" s="32">
        <f>SUM(AE60:AP60)</f>
        <v>40</v>
      </c>
      <c r="S60" s="32">
        <f>SUM(AQ60:BB60)</f>
        <v>36</v>
      </c>
      <c r="T60" s="32">
        <v>4</v>
      </c>
      <c r="U60" s="32">
        <v>4</v>
      </c>
      <c r="V60" s="32">
        <v>4</v>
      </c>
      <c r="W60" s="32">
        <v>4</v>
      </c>
      <c r="X60" s="32">
        <v>0</v>
      </c>
      <c r="Y60" s="32">
        <v>4</v>
      </c>
      <c r="Z60" s="32">
        <v>4</v>
      </c>
      <c r="AA60" s="32">
        <v>4</v>
      </c>
      <c r="AB60" s="32">
        <v>0</v>
      </c>
      <c r="AC60" s="32">
        <v>4</v>
      </c>
      <c r="AD60" s="32">
        <v>4</v>
      </c>
      <c r="AE60" s="32">
        <v>4</v>
      </c>
      <c r="AF60" s="32">
        <v>0</v>
      </c>
      <c r="AG60" s="32">
        <v>4</v>
      </c>
      <c r="AH60" s="32">
        <v>4</v>
      </c>
      <c r="AI60" s="32">
        <v>4</v>
      </c>
      <c r="AJ60" s="32">
        <v>4</v>
      </c>
      <c r="AK60" s="32">
        <v>4</v>
      </c>
      <c r="AL60" s="32">
        <v>4</v>
      </c>
      <c r="AM60" s="32">
        <v>4</v>
      </c>
      <c r="AN60" s="32">
        <v>4</v>
      </c>
      <c r="AO60" s="32">
        <v>4</v>
      </c>
      <c r="AP60" s="32">
        <v>0</v>
      </c>
      <c r="AQ60" s="32">
        <v>4</v>
      </c>
      <c r="AR60" s="32">
        <v>0</v>
      </c>
      <c r="AS60" s="32">
        <v>4</v>
      </c>
      <c r="AT60" s="32">
        <v>4</v>
      </c>
      <c r="AU60" s="32">
        <v>4</v>
      </c>
      <c r="AV60" s="32">
        <v>0</v>
      </c>
      <c r="AW60" s="32">
        <v>4</v>
      </c>
      <c r="AX60" s="32">
        <v>0</v>
      </c>
      <c r="AY60" s="32">
        <v>4</v>
      </c>
      <c r="AZ60" s="32">
        <v>4</v>
      </c>
      <c r="BA60" s="32">
        <v>4</v>
      </c>
      <c r="BB60" s="32">
        <v>4</v>
      </c>
    </row>
    <row r="61" spans="1:54">
      <c r="A61" s="32" t="s">
        <v>164</v>
      </c>
      <c r="B61" s="32" t="s">
        <v>165</v>
      </c>
      <c r="C61" s="32" t="s">
        <v>154</v>
      </c>
      <c r="D61" s="32">
        <v>96</v>
      </c>
      <c r="E61" s="32">
        <v>96</v>
      </c>
      <c r="F61" s="32">
        <f>SUM(G61,Q61)</f>
        <v>70</v>
      </c>
      <c r="G61" s="35">
        <f>SUM(H61:P61)</f>
        <v>34</v>
      </c>
      <c r="H61" s="32">
        <f>IF(ISERROR(VLOOKUP(A61,'5.6文综地理二卷分'!$A$1:$V$100,7,FALSE)),"",(VLOOKUP(A61,'5.6文综地理二卷分'!$A$1:$V$100,7,FALSE)))</f>
        <v>2</v>
      </c>
      <c r="I61" s="32">
        <f>IF(ISERROR(VLOOKUP(A61,'5.6文综地理二卷分'!$A$1:$V$100,8,FALSE)),"",(VLOOKUP(A61,'5.6文综地理二卷分'!$A$1:$V$100,8,FALSE)))</f>
        <v>4</v>
      </c>
      <c r="J61" s="32">
        <f>IF(ISERROR(VLOOKUP(A61,'5.6文综地理二卷分'!$A$1:$V$100,9,FALSE)),"",(VLOOKUP(A61,'5.6文综地理二卷分'!$A$1:$V$100,9,FALSE)))</f>
        <v>6</v>
      </c>
      <c r="K61" s="32">
        <f>IF(ISERROR(VLOOKUP(A61,'5.6文综地理二卷分'!$A$1:$V$100,10,FALSE)),"",(VLOOKUP(A61,'5.6文综地理二卷分'!$A$1:$V$100,10,FALSE)))</f>
        <v>4</v>
      </c>
      <c r="L61" s="33">
        <f>IF(ISERROR(VLOOKUP(A61,'5.6文综地理二卷分'!$A$1:$V$100,11,FALSE)),"",(VLOOKUP(A61,'5.6文综地理二卷分'!$A$1:$V$100,11,FALSE)))</f>
        <v>10</v>
      </c>
      <c r="M61" s="32">
        <f>IF(ISERROR(VLOOKUP(A61,'5.6文综地理二卷分'!$A$1:$V$100,12,FALSE)),"",(VLOOKUP(A61,'5.6文综地理二卷分'!$A$1:$V$100,12,FALSE)))</f>
        <v>4</v>
      </c>
      <c r="N61" s="32">
        <f>IF(ISERROR(VLOOKUP(A61,'5.6文综地理二卷分'!$A$1:$V$100,13,FALSE)),"",(VLOOKUP(A61,'5.6文综地理二卷分'!$A$1:$V$100,13,FALSE)))</f>
        <v>4</v>
      </c>
      <c r="O61" s="32">
        <f>IF(ISERROR(VLOOKUP(A61,'5.6文综地理二卷分'!$A$1:$V$100,14,FALSE)),"",(VLOOKUP(A61,'5.6文综地理二卷分'!$A$1:$V$100,14,FALSE)))</f>
        <v>0</v>
      </c>
      <c r="P61" s="32">
        <f>IF(ISERROR(VLOOKUP(A61,'5.6文综地理二卷分'!$A$1:$V$100,15,FALSE)),"",(VLOOKUP(A61,'5.6文综地理二卷分'!$A$1:$V$100,15,FALSE)))</f>
        <v>0</v>
      </c>
      <c r="Q61" s="35">
        <f>SUM(T61:AD61)</f>
        <v>36</v>
      </c>
      <c r="R61" s="32">
        <f>SUM(AE61:AP61)</f>
        <v>44</v>
      </c>
      <c r="S61" s="32">
        <f>SUM(AQ61:BB61)</f>
        <v>16</v>
      </c>
      <c r="T61" s="32">
        <v>4</v>
      </c>
      <c r="U61" s="32">
        <v>4</v>
      </c>
      <c r="V61" s="32">
        <v>4</v>
      </c>
      <c r="W61" s="32">
        <v>4</v>
      </c>
      <c r="X61" s="32">
        <v>4</v>
      </c>
      <c r="Y61" s="32">
        <v>4</v>
      </c>
      <c r="Z61" s="32">
        <v>0</v>
      </c>
      <c r="AA61" s="32">
        <v>4</v>
      </c>
      <c r="AB61" s="32">
        <v>4</v>
      </c>
      <c r="AC61" s="32">
        <v>0</v>
      </c>
      <c r="AD61" s="32">
        <v>4</v>
      </c>
      <c r="AE61" s="32">
        <v>4</v>
      </c>
      <c r="AF61" s="32">
        <v>4</v>
      </c>
      <c r="AG61" s="32">
        <v>4</v>
      </c>
      <c r="AH61" s="32">
        <v>4</v>
      </c>
      <c r="AI61" s="32">
        <v>4</v>
      </c>
      <c r="AJ61" s="32">
        <v>4</v>
      </c>
      <c r="AK61" s="32">
        <v>4</v>
      </c>
      <c r="AL61" s="32">
        <v>4</v>
      </c>
      <c r="AM61" s="32">
        <v>0</v>
      </c>
      <c r="AN61" s="32">
        <v>4</v>
      </c>
      <c r="AO61" s="32">
        <v>4</v>
      </c>
      <c r="AP61" s="32">
        <v>4</v>
      </c>
      <c r="AQ61" s="32">
        <v>0</v>
      </c>
      <c r="AR61" s="32">
        <v>4</v>
      </c>
      <c r="AS61" s="32">
        <v>0</v>
      </c>
      <c r="AT61" s="32">
        <v>4</v>
      </c>
      <c r="AU61" s="32">
        <v>4</v>
      </c>
      <c r="AV61" s="32">
        <v>0</v>
      </c>
      <c r="AW61" s="32">
        <v>0</v>
      </c>
      <c r="AX61" s="32">
        <v>0</v>
      </c>
      <c r="AY61" s="32">
        <v>4</v>
      </c>
      <c r="AZ61" s="32">
        <v>0</v>
      </c>
      <c r="BA61" s="32">
        <v>0</v>
      </c>
      <c r="BB61" s="32">
        <v>0</v>
      </c>
    </row>
    <row r="62" spans="1:54">
      <c r="A62" s="32" t="s">
        <v>177</v>
      </c>
      <c r="B62" s="32" t="s">
        <v>178</v>
      </c>
      <c r="C62" s="32" t="s">
        <v>154</v>
      </c>
      <c r="D62" s="32">
        <v>108</v>
      </c>
      <c r="E62" s="32">
        <v>108</v>
      </c>
      <c r="F62" s="32">
        <f>SUM(G62,Q62)</f>
        <v>70</v>
      </c>
      <c r="G62" s="35">
        <f>SUM(H62:P62)</f>
        <v>38</v>
      </c>
      <c r="H62" s="32">
        <f>IF(ISERROR(VLOOKUP(A62,'5.6文综地理二卷分'!$A$1:$V$100,7,FALSE)),"",(VLOOKUP(A62,'5.6文综地理二卷分'!$A$1:$V$100,7,FALSE)))</f>
        <v>6</v>
      </c>
      <c r="I62" s="32">
        <f>IF(ISERROR(VLOOKUP(A62,'5.6文综地理二卷分'!$A$1:$V$100,8,FALSE)),"",(VLOOKUP(A62,'5.6文综地理二卷分'!$A$1:$V$100,8,FALSE)))</f>
        <v>4</v>
      </c>
      <c r="J62" s="32">
        <f>IF(ISERROR(VLOOKUP(A62,'5.6文综地理二卷分'!$A$1:$V$100,9,FALSE)),"",(VLOOKUP(A62,'5.6文综地理二卷分'!$A$1:$V$100,9,FALSE)))</f>
        <v>4</v>
      </c>
      <c r="K62" s="32">
        <f>IF(ISERROR(VLOOKUP(A62,'5.6文综地理二卷分'!$A$1:$V$100,10,FALSE)),"",(VLOOKUP(A62,'5.6文综地理二卷分'!$A$1:$V$100,10,FALSE)))</f>
        <v>4</v>
      </c>
      <c r="L62" s="33">
        <f>IF(ISERROR(VLOOKUP(A62,'5.6文综地理二卷分'!$A$1:$V$100,11,FALSE)),"",(VLOOKUP(A62,'5.6文综地理二卷分'!$A$1:$V$100,11,FALSE)))</f>
        <v>8</v>
      </c>
      <c r="M62" s="32">
        <f>IF(ISERROR(VLOOKUP(A62,'5.6文综地理二卷分'!$A$1:$V$100,12,FALSE)),"",(VLOOKUP(A62,'5.6文综地理二卷分'!$A$1:$V$100,12,FALSE)))</f>
        <v>6</v>
      </c>
      <c r="N62" s="32">
        <f>IF(ISERROR(VLOOKUP(A62,'5.6文综地理二卷分'!$A$1:$V$100,13,FALSE)),"",(VLOOKUP(A62,'5.6文综地理二卷分'!$A$1:$V$100,13,FALSE)))</f>
        <v>6</v>
      </c>
      <c r="O62" s="32">
        <f>IF(ISERROR(VLOOKUP(A62,'5.6文综地理二卷分'!$A$1:$V$100,14,FALSE)),"",(VLOOKUP(A62,'5.6文综地理二卷分'!$A$1:$V$100,14,FALSE)))</f>
        <v>0</v>
      </c>
      <c r="P62" s="32">
        <f>IF(ISERROR(VLOOKUP(A62,'5.6文综地理二卷分'!$A$1:$V$100,15,FALSE)),"",(VLOOKUP(A62,'5.6文综地理二卷分'!$A$1:$V$100,15,FALSE)))</f>
        <v>0</v>
      </c>
      <c r="Q62" s="35">
        <f>SUM(T62:AD62)</f>
        <v>32</v>
      </c>
      <c r="R62" s="32">
        <f>SUM(AE62:AP62)</f>
        <v>40</v>
      </c>
      <c r="S62" s="32">
        <f>SUM(AQ62:BB62)</f>
        <v>36</v>
      </c>
      <c r="T62" s="32">
        <v>4</v>
      </c>
      <c r="U62" s="32">
        <v>4</v>
      </c>
      <c r="V62" s="32">
        <v>4</v>
      </c>
      <c r="W62" s="32">
        <v>0</v>
      </c>
      <c r="X62" s="32">
        <v>0</v>
      </c>
      <c r="Y62" s="32">
        <v>0</v>
      </c>
      <c r="Z62" s="32">
        <v>4</v>
      </c>
      <c r="AA62" s="32">
        <v>4</v>
      </c>
      <c r="AB62" s="32">
        <v>4</v>
      </c>
      <c r="AC62" s="32">
        <v>4</v>
      </c>
      <c r="AD62" s="32">
        <v>4</v>
      </c>
      <c r="AE62" s="32">
        <v>0</v>
      </c>
      <c r="AF62" s="32">
        <v>4</v>
      </c>
      <c r="AG62" s="32">
        <v>4</v>
      </c>
      <c r="AH62" s="32">
        <v>4</v>
      </c>
      <c r="AI62" s="32">
        <v>4</v>
      </c>
      <c r="AJ62" s="32">
        <v>4</v>
      </c>
      <c r="AK62" s="32">
        <v>4</v>
      </c>
      <c r="AL62" s="32">
        <v>4</v>
      </c>
      <c r="AM62" s="32">
        <v>4</v>
      </c>
      <c r="AN62" s="32">
        <v>4</v>
      </c>
      <c r="AO62" s="32">
        <v>4</v>
      </c>
      <c r="AP62" s="32">
        <v>0</v>
      </c>
      <c r="AQ62" s="32">
        <v>0</v>
      </c>
      <c r="AR62" s="32">
        <v>0</v>
      </c>
      <c r="AS62" s="32">
        <v>4</v>
      </c>
      <c r="AT62" s="32">
        <v>0</v>
      </c>
      <c r="AU62" s="32">
        <v>4</v>
      </c>
      <c r="AV62" s="32">
        <v>4</v>
      </c>
      <c r="AW62" s="32">
        <v>4</v>
      </c>
      <c r="AX62" s="32">
        <v>4</v>
      </c>
      <c r="AY62" s="32">
        <v>4</v>
      </c>
      <c r="AZ62" s="32">
        <v>4</v>
      </c>
      <c r="BA62" s="32">
        <v>4</v>
      </c>
      <c r="BB62" s="32">
        <v>4</v>
      </c>
    </row>
    <row r="63" spans="1:54">
      <c r="A63" s="32" t="s">
        <v>183</v>
      </c>
      <c r="B63" s="32" t="s">
        <v>184</v>
      </c>
      <c r="C63" s="32" t="s">
        <v>154</v>
      </c>
      <c r="D63" s="32">
        <v>96</v>
      </c>
      <c r="E63" s="32">
        <v>96</v>
      </c>
      <c r="F63" s="32">
        <f>SUM(G63,Q63)</f>
        <v>68</v>
      </c>
      <c r="G63" s="35">
        <f>SUM(H63:P63)</f>
        <v>40</v>
      </c>
      <c r="H63" s="32">
        <f>IF(ISERROR(VLOOKUP(A63,'5.6文综地理二卷分'!$A$1:$V$100,7,FALSE)),"",(VLOOKUP(A63,'5.6文综地理二卷分'!$A$1:$V$100,7,FALSE)))</f>
        <v>4</v>
      </c>
      <c r="I63" s="32">
        <f>IF(ISERROR(VLOOKUP(A63,'5.6文综地理二卷分'!$A$1:$V$100,8,FALSE)),"",(VLOOKUP(A63,'5.6文综地理二卷分'!$A$1:$V$100,8,FALSE)))</f>
        <v>4</v>
      </c>
      <c r="J63" s="32">
        <f>IF(ISERROR(VLOOKUP(A63,'5.6文综地理二卷分'!$A$1:$V$100,9,FALSE)),"",(VLOOKUP(A63,'5.6文综地理二卷分'!$A$1:$V$100,9,FALSE)))</f>
        <v>6</v>
      </c>
      <c r="K63" s="32">
        <f>IF(ISERROR(VLOOKUP(A63,'5.6文综地理二卷分'!$A$1:$V$100,10,FALSE)),"",(VLOOKUP(A63,'5.6文综地理二卷分'!$A$1:$V$100,10,FALSE)))</f>
        <v>4</v>
      </c>
      <c r="L63" s="33">
        <f>IF(ISERROR(VLOOKUP(A63,'5.6文综地理二卷分'!$A$1:$V$100,11,FALSE)),"",(VLOOKUP(A63,'5.6文综地理二卷分'!$A$1:$V$100,11,FALSE)))</f>
        <v>10</v>
      </c>
      <c r="M63" s="32">
        <f>IF(ISERROR(VLOOKUP(A63,'5.6文综地理二卷分'!$A$1:$V$100,12,FALSE)),"",(VLOOKUP(A63,'5.6文综地理二卷分'!$A$1:$V$100,12,FALSE)))</f>
        <v>6</v>
      </c>
      <c r="N63" s="32">
        <f>IF(ISERROR(VLOOKUP(A63,'5.6文综地理二卷分'!$A$1:$V$100,13,FALSE)),"",(VLOOKUP(A63,'5.6文综地理二卷分'!$A$1:$V$100,13,FALSE)))</f>
        <v>6</v>
      </c>
      <c r="O63" s="32">
        <f>IF(ISERROR(VLOOKUP(A63,'5.6文综地理二卷分'!$A$1:$V$100,14,FALSE)),"",(VLOOKUP(A63,'5.6文综地理二卷分'!$A$1:$V$100,14,FALSE)))</f>
        <v>0</v>
      </c>
      <c r="P63" s="32">
        <f>IF(ISERROR(VLOOKUP(A63,'5.6文综地理二卷分'!$A$1:$V$100,15,FALSE)),"",(VLOOKUP(A63,'5.6文综地理二卷分'!$A$1:$V$100,15,FALSE)))</f>
        <v>0</v>
      </c>
      <c r="Q63" s="35">
        <f>SUM(T63:AD63)</f>
        <v>28</v>
      </c>
      <c r="R63" s="32">
        <f>SUM(AE63:AP63)</f>
        <v>44</v>
      </c>
      <c r="S63" s="32">
        <f>SUM(AQ63:BB63)</f>
        <v>24</v>
      </c>
      <c r="T63" s="32">
        <v>0</v>
      </c>
      <c r="U63" s="32">
        <v>4</v>
      </c>
      <c r="V63" s="32">
        <v>4</v>
      </c>
      <c r="W63" s="32">
        <v>4</v>
      </c>
      <c r="X63" s="32">
        <v>0</v>
      </c>
      <c r="Y63" s="32">
        <v>4</v>
      </c>
      <c r="Z63" s="32">
        <v>0</v>
      </c>
      <c r="AA63" s="32">
        <v>4</v>
      </c>
      <c r="AB63" s="32">
        <v>0</v>
      </c>
      <c r="AC63" s="32">
        <v>4</v>
      </c>
      <c r="AD63" s="32">
        <v>4</v>
      </c>
      <c r="AE63" s="32">
        <v>4</v>
      </c>
      <c r="AF63" s="32">
        <v>4</v>
      </c>
      <c r="AG63" s="32">
        <v>4</v>
      </c>
      <c r="AH63" s="32">
        <v>4</v>
      </c>
      <c r="AI63" s="32">
        <v>4</v>
      </c>
      <c r="AJ63" s="32">
        <v>4</v>
      </c>
      <c r="AK63" s="32">
        <v>4</v>
      </c>
      <c r="AL63" s="32">
        <v>4</v>
      </c>
      <c r="AM63" s="32">
        <v>4</v>
      </c>
      <c r="AN63" s="32">
        <v>4</v>
      </c>
      <c r="AO63" s="32">
        <v>4</v>
      </c>
      <c r="AP63" s="32">
        <v>0</v>
      </c>
      <c r="AQ63" s="32">
        <v>4</v>
      </c>
      <c r="AR63" s="32">
        <v>0</v>
      </c>
      <c r="AS63" s="32">
        <v>0</v>
      </c>
      <c r="AT63" s="32">
        <v>4</v>
      </c>
      <c r="AU63" s="32">
        <v>4</v>
      </c>
      <c r="AV63" s="32">
        <v>0</v>
      </c>
      <c r="AW63" s="32">
        <v>0</v>
      </c>
      <c r="AX63" s="32">
        <v>4</v>
      </c>
      <c r="AY63" s="32">
        <v>4</v>
      </c>
      <c r="AZ63" s="32">
        <v>0</v>
      </c>
      <c r="BA63" s="32">
        <v>4</v>
      </c>
      <c r="BB63" s="32">
        <v>0</v>
      </c>
    </row>
    <row r="64" spans="1:54">
      <c r="A64" s="32" t="s">
        <v>160</v>
      </c>
      <c r="B64" s="32" t="s">
        <v>161</v>
      </c>
      <c r="C64" s="32" t="s">
        <v>154</v>
      </c>
      <c r="D64" s="32">
        <v>100</v>
      </c>
      <c r="E64" s="32">
        <v>100</v>
      </c>
      <c r="F64" s="32">
        <f>SUM(G64,Q64)</f>
        <v>68</v>
      </c>
      <c r="G64" s="35">
        <f>SUM(H64:P64)</f>
        <v>32</v>
      </c>
      <c r="H64" s="32">
        <f>IF(ISERROR(VLOOKUP(A64,'5.6文综地理二卷分'!$A$1:$V$100,7,FALSE)),"",(VLOOKUP(A64,'5.6文综地理二卷分'!$A$1:$V$100,7,FALSE)))</f>
        <v>0</v>
      </c>
      <c r="I64" s="32">
        <f>IF(ISERROR(VLOOKUP(A64,'5.6文综地理二卷分'!$A$1:$V$100,8,FALSE)),"",(VLOOKUP(A64,'5.6文综地理二卷分'!$A$1:$V$100,8,FALSE)))</f>
        <v>6</v>
      </c>
      <c r="J64" s="32">
        <f>IF(ISERROR(VLOOKUP(A64,'5.6文综地理二卷分'!$A$1:$V$100,9,FALSE)),"",(VLOOKUP(A64,'5.6文综地理二卷分'!$A$1:$V$100,9,FALSE)))</f>
        <v>4</v>
      </c>
      <c r="K64" s="32">
        <f>IF(ISERROR(VLOOKUP(A64,'5.6文综地理二卷分'!$A$1:$V$100,10,FALSE)),"",(VLOOKUP(A64,'5.6文综地理二卷分'!$A$1:$V$100,10,FALSE)))</f>
        <v>4</v>
      </c>
      <c r="L64" s="33">
        <f>IF(ISERROR(VLOOKUP(A64,'5.6文综地理二卷分'!$A$1:$V$100,11,FALSE)),"",(VLOOKUP(A64,'5.6文综地理二卷分'!$A$1:$V$100,11,FALSE)))</f>
        <v>10</v>
      </c>
      <c r="M64" s="32">
        <f>IF(ISERROR(VLOOKUP(A64,'5.6文综地理二卷分'!$A$1:$V$100,12,FALSE)),"",(VLOOKUP(A64,'5.6文综地理二卷分'!$A$1:$V$100,12,FALSE)))</f>
        <v>6</v>
      </c>
      <c r="N64" s="32">
        <f>IF(ISERROR(VLOOKUP(A64,'5.6文综地理二卷分'!$A$1:$V$100,13,FALSE)),"",(VLOOKUP(A64,'5.6文综地理二卷分'!$A$1:$V$100,13,FALSE)))</f>
        <v>2</v>
      </c>
      <c r="O64" s="32">
        <f>IF(ISERROR(VLOOKUP(A64,'5.6文综地理二卷分'!$A$1:$V$100,14,FALSE)),"",(VLOOKUP(A64,'5.6文综地理二卷分'!$A$1:$V$100,14,FALSE)))</f>
        <v>0</v>
      </c>
      <c r="P64" s="32">
        <f>IF(ISERROR(VLOOKUP(A64,'5.6文综地理二卷分'!$A$1:$V$100,15,FALSE)),"",(VLOOKUP(A64,'5.6文综地理二卷分'!$A$1:$V$100,15,FALSE)))</f>
        <v>0</v>
      </c>
      <c r="Q64" s="35">
        <f>SUM(T64:AD64)</f>
        <v>36</v>
      </c>
      <c r="R64" s="32">
        <f>SUM(AE64:AP64)</f>
        <v>44</v>
      </c>
      <c r="S64" s="32">
        <f>SUM(AQ64:BB64)</f>
        <v>20</v>
      </c>
      <c r="T64" s="32">
        <v>4</v>
      </c>
      <c r="U64" s="32">
        <v>4</v>
      </c>
      <c r="V64" s="32">
        <v>4</v>
      </c>
      <c r="W64" s="32">
        <v>4</v>
      </c>
      <c r="X64" s="32">
        <v>0</v>
      </c>
      <c r="Y64" s="32">
        <v>4</v>
      </c>
      <c r="Z64" s="32">
        <v>0</v>
      </c>
      <c r="AA64" s="32">
        <v>4</v>
      </c>
      <c r="AB64" s="32">
        <v>4</v>
      </c>
      <c r="AC64" s="32">
        <v>4</v>
      </c>
      <c r="AD64" s="32">
        <v>4</v>
      </c>
      <c r="AE64" s="32">
        <v>4</v>
      </c>
      <c r="AF64" s="32">
        <v>4</v>
      </c>
      <c r="AG64" s="32">
        <v>4</v>
      </c>
      <c r="AH64" s="32">
        <v>4</v>
      </c>
      <c r="AI64" s="32">
        <v>4</v>
      </c>
      <c r="AJ64" s="32">
        <v>4</v>
      </c>
      <c r="AK64" s="32">
        <v>4</v>
      </c>
      <c r="AL64" s="32">
        <v>4</v>
      </c>
      <c r="AM64" s="32">
        <v>4</v>
      </c>
      <c r="AN64" s="32">
        <v>4</v>
      </c>
      <c r="AO64" s="32">
        <v>4</v>
      </c>
      <c r="AP64" s="32">
        <v>0</v>
      </c>
      <c r="AQ64" s="32">
        <v>4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4</v>
      </c>
      <c r="AY64" s="32">
        <v>4</v>
      </c>
      <c r="AZ64" s="32">
        <v>0</v>
      </c>
      <c r="BA64" s="32">
        <v>4</v>
      </c>
      <c r="BB64" s="32">
        <v>4</v>
      </c>
    </row>
    <row r="65" spans="1:54">
      <c r="A65" s="32" t="s">
        <v>166</v>
      </c>
      <c r="B65" s="32" t="s">
        <v>167</v>
      </c>
      <c r="C65" s="32" t="s">
        <v>154</v>
      </c>
      <c r="D65" s="32">
        <v>96</v>
      </c>
      <c r="E65" s="32">
        <v>96</v>
      </c>
      <c r="F65" s="32">
        <f>SUM(G65,Q65)</f>
        <v>67</v>
      </c>
      <c r="G65" s="35">
        <f>SUM(H65:P65)</f>
        <v>35</v>
      </c>
      <c r="H65" s="32">
        <f>IF(ISERROR(VLOOKUP(A65,'5.6文综地理二卷分'!$A$1:$V$100,7,FALSE)),"",(VLOOKUP(A65,'5.6文综地理二卷分'!$A$1:$V$100,7,FALSE)))</f>
        <v>2</v>
      </c>
      <c r="I65" s="32">
        <f>IF(ISERROR(VLOOKUP(A65,'5.6文综地理二卷分'!$A$1:$V$100,8,FALSE)),"",(VLOOKUP(A65,'5.6文综地理二卷分'!$A$1:$V$100,8,FALSE)))</f>
        <v>4</v>
      </c>
      <c r="J65" s="32">
        <f>IF(ISERROR(VLOOKUP(A65,'5.6文综地理二卷分'!$A$1:$V$100,9,FALSE)),"",(VLOOKUP(A65,'5.6文综地理二卷分'!$A$1:$V$100,9,FALSE)))</f>
        <v>4</v>
      </c>
      <c r="K65" s="32">
        <f>IF(ISERROR(VLOOKUP(A65,'5.6文综地理二卷分'!$A$1:$V$100,10,FALSE)),"",(VLOOKUP(A65,'5.6文综地理二卷分'!$A$1:$V$100,10,FALSE)))</f>
        <v>4</v>
      </c>
      <c r="L65" s="33">
        <f>IF(ISERROR(VLOOKUP(A65,'5.6文综地理二卷分'!$A$1:$V$100,11,FALSE)),"",(VLOOKUP(A65,'5.6文综地理二卷分'!$A$1:$V$100,11,FALSE)))</f>
        <v>10</v>
      </c>
      <c r="M65" s="32">
        <f>IF(ISERROR(VLOOKUP(A65,'5.6文综地理二卷分'!$A$1:$V$100,12,FALSE)),"",(VLOOKUP(A65,'5.6文综地理二卷分'!$A$1:$V$100,12,FALSE)))</f>
        <v>1</v>
      </c>
      <c r="N65" s="32">
        <f>IF(ISERROR(VLOOKUP(A65,'5.6文综地理二卷分'!$A$1:$V$100,13,FALSE)),"",(VLOOKUP(A65,'5.6文综地理二卷分'!$A$1:$V$100,13,FALSE)))</f>
        <v>0</v>
      </c>
      <c r="O65" s="32">
        <f>IF(ISERROR(VLOOKUP(A65,'5.6文综地理二卷分'!$A$1:$V$100,14,FALSE)),"",(VLOOKUP(A65,'5.6文综地理二卷分'!$A$1:$V$100,14,FALSE)))</f>
        <v>0</v>
      </c>
      <c r="P65" s="32">
        <f>IF(ISERROR(VLOOKUP(A65,'5.6文综地理二卷分'!$A$1:$V$100,15,FALSE)),"",(VLOOKUP(A65,'5.6文综地理二卷分'!$A$1:$V$100,15,FALSE)))</f>
        <v>10</v>
      </c>
      <c r="Q65" s="35">
        <f>SUM(T65:AD65)</f>
        <v>32</v>
      </c>
      <c r="R65" s="32">
        <f>SUM(AE65:AP65)</f>
        <v>36</v>
      </c>
      <c r="S65" s="32">
        <f>SUM(AQ65:BB65)</f>
        <v>28</v>
      </c>
      <c r="T65" s="32">
        <v>4</v>
      </c>
      <c r="U65" s="32">
        <v>4</v>
      </c>
      <c r="V65" s="32">
        <v>4</v>
      </c>
      <c r="W65" s="32">
        <v>4</v>
      </c>
      <c r="X65" s="32">
        <v>0</v>
      </c>
      <c r="Y65" s="32">
        <v>4</v>
      </c>
      <c r="Z65" s="32">
        <v>0</v>
      </c>
      <c r="AA65" s="32">
        <v>4</v>
      </c>
      <c r="AB65" s="32">
        <v>4</v>
      </c>
      <c r="AC65" s="32">
        <v>4</v>
      </c>
      <c r="AD65" s="32">
        <v>0</v>
      </c>
      <c r="AE65" s="32">
        <v>0</v>
      </c>
      <c r="AF65" s="32">
        <v>4</v>
      </c>
      <c r="AG65" s="32">
        <v>4</v>
      </c>
      <c r="AH65" s="32">
        <v>4</v>
      </c>
      <c r="AI65" s="32">
        <v>4</v>
      </c>
      <c r="AJ65" s="32">
        <v>0</v>
      </c>
      <c r="AK65" s="32">
        <v>4</v>
      </c>
      <c r="AL65" s="32">
        <v>4</v>
      </c>
      <c r="AM65" s="32">
        <v>4</v>
      </c>
      <c r="AN65" s="32">
        <v>4</v>
      </c>
      <c r="AO65" s="32">
        <v>4</v>
      </c>
      <c r="AP65" s="32">
        <v>0</v>
      </c>
      <c r="AQ65" s="32">
        <v>4</v>
      </c>
      <c r="AR65" s="32">
        <v>0</v>
      </c>
      <c r="AS65" s="32">
        <v>0</v>
      </c>
      <c r="AT65" s="32">
        <v>0</v>
      </c>
      <c r="AU65" s="32">
        <v>4</v>
      </c>
      <c r="AV65" s="32">
        <v>0</v>
      </c>
      <c r="AW65" s="32">
        <v>4</v>
      </c>
      <c r="AX65" s="32">
        <v>4</v>
      </c>
      <c r="AY65" s="32">
        <v>4</v>
      </c>
      <c r="AZ65" s="32">
        <v>4</v>
      </c>
      <c r="BA65" s="32">
        <v>4</v>
      </c>
      <c r="BB65" s="32">
        <v>0</v>
      </c>
    </row>
    <row r="66" spans="1:54">
      <c r="A66" s="32" t="s">
        <v>224</v>
      </c>
      <c r="B66" s="32" t="s">
        <v>176</v>
      </c>
      <c r="C66" s="32" t="s">
        <v>154</v>
      </c>
      <c r="D66" s="32">
        <v>96</v>
      </c>
      <c r="E66" s="32">
        <v>96</v>
      </c>
      <c r="F66" s="32">
        <f>SUM(G66,Q66)</f>
        <v>66</v>
      </c>
      <c r="G66" s="35">
        <f>SUM(H66:P66)</f>
        <v>38</v>
      </c>
      <c r="H66" s="32">
        <f>IF(ISERROR(VLOOKUP(A66,'5.6文综地理二卷分'!$A$1:$V$100,7,FALSE)),"",(VLOOKUP(A66,'5.6文综地理二卷分'!$A$1:$V$100,7,FALSE)))</f>
        <v>2</v>
      </c>
      <c r="I66" s="32">
        <f>IF(ISERROR(VLOOKUP(A66,'5.6文综地理二卷分'!$A$1:$V$100,8,FALSE)),"",(VLOOKUP(A66,'5.6文综地理二卷分'!$A$1:$V$100,8,FALSE)))</f>
        <v>6</v>
      </c>
      <c r="J66" s="32">
        <f>IF(ISERROR(VLOOKUP(A66,'5.6文综地理二卷分'!$A$1:$V$100,9,FALSE)),"",(VLOOKUP(A66,'5.6文综地理二卷分'!$A$1:$V$100,9,FALSE)))</f>
        <v>4</v>
      </c>
      <c r="K66" s="32">
        <f>IF(ISERROR(VLOOKUP(A66,'5.6文综地理二卷分'!$A$1:$V$100,10,FALSE)),"",(VLOOKUP(A66,'5.6文综地理二卷分'!$A$1:$V$100,10,FALSE)))</f>
        <v>4</v>
      </c>
      <c r="L66" s="33">
        <f>IF(ISERROR(VLOOKUP(A66,'5.6文综地理二卷分'!$A$1:$V$100,11,FALSE)),"",(VLOOKUP(A66,'5.6文综地理二卷分'!$A$1:$V$100,11,FALSE)))</f>
        <v>10</v>
      </c>
      <c r="M66" s="32">
        <f>IF(ISERROR(VLOOKUP(A66,'5.6文综地理二卷分'!$A$1:$V$100,12,FALSE)),"",(VLOOKUP(A66,'5.6文综地理二卷分'!$A$1:$V$100,12,FALSE)))</f>
        <v>6</v>
      </c>
      <c r="N66" s="32">
        <f>IF(ISERROR(VLOOKUP(A66,'5.6文综地理二卷分'!$A$1:$V$100,13,FALSE)),"",(VLOOKUP(A66,'5.6文综地理二卷分'!$A$1:$V$100,13,FALSE)))</f>
        <v>6</v>
      </c>
      <c r="O66" s="32">
        <f>IF(ISERROR(VLOOKUP(A66,'5.6文综地理二卷分'!$A$1:$V$100,14,FALSE)),"",(VLOOKUP(A66,'5.6文综地理二卷分'!$A$1:$V$100,14,FALSE)))</f>
        <v>0</v>
      </c>
      <c r="P66" s="32">
        <f>IF(ISERROR(VLOOKUP(A66,'5.6文综地理二卷分'!$A$1:$V$100,15,FALSE)),"",(VLOOKUP(A66,'5.6文综地理二卷分'!$A$1:$V$100,15,FALSE)))</f>
        <v>0</v>
      </c>
      <c r="Q66" s="35">
        <f>SUM(T66:AD66)</f>
        <v>28</v>
      </c>
      <c r="R66" s="32">
        <f>SUM(AE66:AP66)</f>
        <v>40</v>
      </c>
      <c r="S66" s="32">
        <f>SUM(AQ66:BB66)</f>
        <v>28</v>
      </c>
      <c r="T66" s="32">
        <v>4</v>
      </c>
      <c r="U66" s="32">
        <v>4</v>
      </c>
      <c r="V66" s="32">
        <v>0</v>
      </c>
      <c r="W66" s="32">
        <v>4</v>
      </c>
      <c r="X66" s="32">
        <v>0</v>
      </c>
      <c r="Y66" s="32">
        <v>4</v>
      </c>
      <c r="Z66" s="32">
        <v>0</v>
      </c>
      <c r="AA66" s="32">
        <v>4</v>
      </c>
      <c r="AB66" s="32">
        <v>4</v>
      </c>
      <c r="AC66" s="32">
        <v>4</v>
      </c>
      <c r="AD66" s="32">
        <v>0</v>
      </c>
      <c r="AE66" s="32">
        <v>4</v>
      </c>
      <c r="AF66" s="32">
        <v>4</v>
      </c>
      <c r="AG66" s="32">
        <v>0</v>
      </c>
      <c r="AH66" s="32">
        <v>4</v>
      </c>
      <c r="AI66" s="32">
        <v>4</v>
      </c>
      <c r="AJ66" s="32">
        <v>4</v>
      </c>
      <c r="AK66" s="32">
        <v>4</v>
      </c>
      <c r="AL66" s="32">
        <v>4</v>
      </c>
      <c r="AM66" s="32">
        <v>4</v>
      </c>
      <c r="AN66" s="32">
        <v>4</v>
      </c>
      <c r="AO66" s="32">
        <v>4</v>
      </c>
      <c r="AP66" s="32">
        <v>0</v>
      </c>
      <c r="AQ66" s="32">
        <v>4</v>
      </c>
      <c r="AR66" s="32">
        <v>0</v>
      </c>
      <c r="AS66" s="32">
        <v>4</v>
      </c>
      <c r="AT66" s="32">
        <v>4</v>
      </c>
      <c r="AU66" s="32">
        <v>0</v>
      </c>
      <c r="AV66" s="32">
        <v>0</v>
      </c>
      <c r="AW66" s="32">
        <v>0</v>
      </c>
      <c r="AX66" s="32">
        <v>4</v>
      </c>
      <c r="AY66" s="32">
        <v>4</v>
      </c>
      <c r="AZ66" s="32">
        <v>4</v>
      </c>
      <c r="BA66" s="32">
        <v>4</v>
      </c>
      <c r="BB66" s="32">
        <v>0</v>
      </c>
    </row>
    <row r="67" spans="1:54">
      <c r="A67" s="32" t="s">
        <v>162</v>
      </c>
      <c r="B67" s="32" t="s">
        <v>163</v>
      </c>
      <c r="C67" s="32" t="s">
        <v>154</v>
      </c>
      <c r="D67" s="32">
        <v>100</v>
      </c>
      <c r="E67" s="32">
        <v>100</v>
      </c>
      <c r="F67" s="32">
        <f>SUM(G67,Q67)</f>
        <v>62</v>
      </c>
      <c r="G67" s="35">
        <f>SUM(H67:P67)</f>
        <v>34</v>
      </c>
      <c r="H67" s="32">
        <f>IF(ISERROR(VLOOKUP(A67,'5.6文综地理二卷分'!$A$1:$V$100,7,FALSE)),"",(VLOOKUP(A67,'5.6文综地理二卷分'!$A$1:$V$100,7,FALSE)))</f>
        <v>2</v>
      </c>
      <c r="I67" s="32">
        <f>IF(ISERROR(VLOOKUP(A67,'5.6文综地理二卷分'!$A$1:$V$100,8,FALSE)),"",(VLOOKUP(A67,'5.6文综地理二卷分'!$A$1:$V$100,8,FALSE)))</f>
        <v>6</v>
      </c>
      <c r="J67" s="32">
        <f>IF(ISERROR(VLOOKUP(A67,'5.6文综地理二卷分'!$A$1:$V$100,9,FALSE)),"",(VLOOKUP(A67,'5.6文综地理二卷分'!$A$1:$V$100,9,FALSE)))</f>
        <v>2</v>
      </c>
      <c r="K67" s="32">
        <f>IF(ISERROR(VLOOKUP(A67,'5.6文综地理二卷分'!$A$1:$V$100,10,FALSE)),"",(VLOOKUP(A67,'5.6文综地理二卷分'!$A$1:$V$100,10,FALSE)))</f>
        <v>2</v>
      </c>
      <c r="L67" s="33">
        <f>IF(ISERROR(VLOOKUP(A67,'5.6文综地理二卷分'!$A$1:$V$100,11,FALSE)),"",(VLOOKUP(A67,'5.6文综地理二卷分'!$A$1:$V$100,11,FALSE)))</f>
        <v>10</v>
      </c>
      <c r="M67" s="32">
        <f>IF(ISERROR(VLOOKUP(A67,'5.6文综地理二卷分'!$A$1:$V$100,12,FALSE)),"",(VLOOKUP(A67,'5.6文综地理二卷分'!$A$1:$V$100,12,FALSE)))</f>
        <v>6</v>
      </c>
      <c r="N67" s="32">
        <f>IF(ISERROR(VLOOKUP(A67,'5.6文综地理二卷分'!$A$1:$V$100,13,FALSE)),"",(VLOOKUP(A67,'5.6文综地理二卷分'!$A$1:$V$100,13,FALSE)))</f>
        <v>0</v>
      </c>
      <c r="O67" s="32">
        <f>IF(ISERROR(VLOOKUP(A67,'5.6文综地理二卷分'!$A$1:$V$100,14,FALSE)),"",(VLOOKUP(A67,'5.6文综地理二卷分'!$A$1:$V$100,14,FALSE)))</f>
        <v>0</v>
      </c>
      <c r="P67" s="32">
        <f>IF(ISERROR(VLOOKUP(A67,'5.6文综地理二卷分'!$A$1:$V$100,15,FALSE)),"",(VLOOKUP(A67,'5.6文综地理二卷分'!$A$1:$V$100,15,FALSE)))</f>
        <v>6</v>
      </c>
      <c r="Q67" s="35">
        <f>SUM(T67:AD67)</f>
        <v>28</v>
      </c>
      <c r="R67" s="32">
        <f>SUM(AE67:AP67)</f>
        <v>36</v>
      </c>
      <c r="S67" s="32">
        <f>SUM(AQ67:BB67)</f>
        <v>36</v>
      </c>
      <c r="T67" s="32">
        <v>4</v>
      </c>
      <c r="U67" s="32">
        <v>4</v>
      </c>
      <c r="V67" s="32">
        <v>4</v>
      </c>
      <c r="W67" s="32">
        <v>4</v>
      </c>
      <c r="X67" s="32">
        <v>0</v>
      </c>
      <c r="Y67" s="32">
        <v>4</v>
      </c>
      <c r="Z67" s="32">
        <v>0</v>
      </c>
      <c r="AA67" s="32">
        <v>0</v>
      </c>
      <c r="AB67" s="32">
        <v>4</v>
      </c>
      <c r="AC67" s="32">
        <v>0</v>
      </c>
      <c r="AD67" s="32">
        <v>4</v>
      </c>
      <c r="AE67" s="32">
        <v>4</v>
      </c>
      <c r="AF67" s="32">
        <v>4</v>
      </c>
      <c r="AG67" s="32">
        <v>4</v>
      </c>
      <c r="AH67" s="32">
        <v>4</v>
      </c>
      <c r="AI67" s="32">
        <v>4</v>
      </c>
      <c r="AJ67" s="32">
        <v>4</v>
      </c>
      <c r="AK67" s="32">
        <v>4</v>
      </c>
      <c r="AL67" s="32">
        <v>0</v>
      </c>
      <c r="AM67" s="32">
        <v>0</v>
      </c>
      <c r="AN67" s="32">
        <v>4</v>
      </c>
      <c r="AO67" s="32">
        <v>4</v>
      </c>
      <c r="AP67" s="32">
        <v>0</v>
      </c>
      <c r="AQ67" s="32">
        <v>0</v>
      </c>
      <c r="AR67" s="32">
        <v>4</v>
      </c>
      <c r="AS67" s="32">
        <v>4</v>
      </c>
      <c r="AT67" s="32">
        <v>4</v>
      </c>
      <c r="AU67" s="32">
        <v>4</v>
      </c>
      <c r="AV67" s="32">
        <v>4</v>
      </c>
      <c r="AW67" s="32">
        <v>4</v>
      </c>
      <c r="AX67" s="32">
        <v>4</v>
      </c>
      <c r="AY67" s="32">
        <v>4</v>
      </c>
      <c r="AZ67" s="32">
        <v>0</v>
      </c>
      <c r="BA67" s="32">
        <v>4</v>
      </c>
      <c r="BB67" s="32">
        <v>0</v>
      </c>
    </row>
    <row r="68" spans="1:54">
      <c r="A68" s="32" t="s">
        <v>152</v>
      </c>
      <c r="B68" s="32" t="s">
        <v>153</v>
      </c>
      <c r="C68" s="32" t="s">
        <v>154</v>
      </c>
      <c r="D68" s="32">
        <v>108</v>
      </c>
      <c r="E68" s="32">
        <v>108</v>
      </c>
      <c r="F68" s="32">
        <f>SUM(G68,Q68)</f>
        <v>60</v>
      </c>
      <c r="G68" s="35">
        <f>SUM(H68:P68)</f>
        <v>28</v>
      </c>
      <c r="H68" s="32">
        <f>IF(ISERROR(VLOOKUP(A68,'5.6文综地理二卷分'!$A$1:$V$100,7,FALSE)),"",(VLOOKUP(A68,'5.6文综地理二卷分'!$A$1:$V$100,7,FALSE)))</f>
        <v>4</v>
      </c>
      <c r="I68" s="32">
        <f>IF(ISERROR(VLOOKUP(A68,'5.6文综地理二卷分'!$A$1:$V$100,8,FALSE)),"",(VLOOKUP(A68,'5.6文综地理二卷分'!$A$1:$V$100,8,FALSE)))</f>
        <v>4</v>
      </c>
      <c r="J68" s="32">
        <f>IF(ISERROR(VLOOKUP(A68,'5.6文综地理二卷分'!$A$1:$V$100,9,FALSE)),"",(VLOOKUP(A68,'5.6文综地理二卷分'!$A$1:$V$100,9,FALSE)))</f>
        <v>6</v>
      </c>
      <c r="K68" s="32">
        <f>IF(ISERROR(VLOOKUP(A68,'5.6文综地理二卷分'!$A$1:$V$100,10,FALSE)),"",(VLOOKUP(A68,'5.6文综地理二卷分'!$A$1:$V$100,10,FALSE)))</f>
        <v>4</v>
      </c>
      <c r="L68" s="33">
        <f>IF(ISERROR(VLOOKUP(A68,'5.6文综地理二卷分'!$A$1:$V$100,11,FALSE)),"",(VLOOKUP(A68,'5.6文综地理二卷分'!$A$1:$V$100,11,FALSE)))</f>
        <v>0</v>
      </c>
      <c r="M68" s="32">
        <f>IF(ISERROR(VLOOKUP(A68,'5.6文综地理二卷分'!$A$1:$V$100,12,FALSE)),"",(VLOOKUP(A68,'5.6文综地理二卷分'!$A$1:$V$100,12,FALSE)))</f>
        <v>0</v>
      </c>
      <c r="N68" s="32">
        <f>IF(ISERROR(VLOOKUP(A68,'5.6文综地理二卷分'!$A$1:$V$100,13,FALSE)),"",(VLOOKUP(A68,'5.6文综地理二卷分'!$A$1:$V$100,13,FALSE)))</f>
        <v>0</v>
      </c>
      <c r="O68" s="32">
        <f>IF(ISERROR(VLOOKUP(A68,'5.6文综地理二卷分'!$A$1:$V$100,14,FALSE)),"",(VLOOKUP(A68,'5.6文综地理二卷分'!$A$1:$V$100,14,FALSE)))</f>
        <v>0</v>
      </c>
      <c r="P68" s="32">
        <f>IF(ISERROR(VLOOKUP(A68,'5.6文综地理二卷分'!$A$1:$V$100,15,FALSE)),"",(VLOOKUP(A68,'5.6文综地理二卷分'!$A$1:$V$100,15,FALSE)))</f>
        <v>10</v>
      </c>
      <c r="Q68" s="35">
        <f>SUM(T68:AD68)</f>
        <v>32</v>
      </c>
      <c r="R68" s="32">
        <f>SUM(AE68:AP68)</f>
        <v>48</v>
      </c>
      <c r="S68" s="32">
        <f>SUM(AQ68:BB68)</f>
        <v>28</v>
      </c>
      <c r="T68" s="32">
        <v>4</v>
      </c>
      <c r="U68" s="32">
        <v>0</v>
      </c>
      <c r="V68" s="32">
        <v>4</v>
      </c>
      <c r="W68" s="32">
        <v>4</v>
      </c>
      <c r="X68" s="32">
        <v>0</v>
      </c>
      <c r="Y68" s="32">
        <v>4</v>
      </c>
      <c r="Z68" s="32">
        <v>0</v>
      </c>
      <c r="AA68" s="32">
        <v>4</v>
      </c>
      <c r="AB68" s="32">
        <v>4</v>
      </c>
      <c r="AC68" s="32">
        <v>4</v>
      </c>
      <c r="AD68" s="32">
        <v>4</v>
      </c>
      <c r="AE68" s="32">
        <v>4</v>
      </c>
      <c r="AF68" s="32">
        <v>4</v>
      </c>
      <c r="AG68" s="32">
        <v>4</v>
      </c>
      <c r="AH68" s="32">
        <v>4</v>
      </c>
      <c r="AI68" s="32">
        <v>4</v>
      </c>
      <c r="AJ68" s="32">
        <v>4</v>
      </c>
      <c r="AK68" s="32">
        <v>4</v>
      </c>
      <c r="AL68" s="32">
        <v>4</v>
      </c>
      <c r="AM68" s="32">
        <v>4</v>
      </c>
      <c r="AN68" s="32">
        <v>4</v>
      </c>
      <c r="AO68" s="32">
        <v>4</v>
      </c>
      <c r="AP68" s="32">
        <v>4</v>
      </c>
      <c r="AQ68" s="32">
        <v>0</v>
      </c>
      <c r="AR68" s="32">
        <v>4</v>
      </c>
      <c r="AS68" s="32">
        <v>4</v>
      </c>
      <c r="AT68" s="32">
        <v>4</v>
      </c>
      <c r="AU68" s="32">
        <v>4</v>
      </c>
      <c r="AV68" s="32">
        <v>0</v>
      </c>
      <c r="AW68" s="32">
        <v>0</v>
      </c>
      <c r="AX68" s="32">
        <v>4</v>
      </c>
      <c r="AY68" s="32">
        <v>4</v>
      </c>
      <c r="AZ68" s="32">
        <v>0</v>
      </c>
      <c r="BA68" s="32">
        <v>4</v>
      </c>
      <c r="BB68" s="32">
        <v>0</v>
      </c>
    </row>
    <row r="69" spans="1:54">
      <c r="A69" s="32" t="s">
        <v>158</v>
      </c>
      <c r="B69" s="32" t="s">
        <v>159</v>
      </c>
      <c r="C69" s="32" t="s">
        <v>154</v>
      </c>
      <c r="D69" s="32">
        <v>100</v>
      </c>
      <c r="E69" s="32">
        <v>100</v>
      </c>
      <c r="F69" s="32">
        <f>SUM(G69,Q69)</f>
        <v>60</v>
      </c>
      <c r="G69" s="35">
        <f>SUM(H69:P69)</f>
        <v>32</v>
      </c>
      <c r="H69" s="32">
        <f>IF(ISERROR(VLOOKUP(A69,'5.6文综地理二卷分'!$A$1:$V$100,7,FALSE)),"",(VLOOKUP(A69,'5.6文综地理二卷分'!$A$1:$V$100,7,FALSE)))</f>
        <v>2</v>
      </c>
      <c r="I69" s="32">
        <f>IF(ISERROR(VLOOKUP(A69,'5.6文综地理二卷分'!$A$1:$V$100,8,FALSE)),"",(VLOOKUP(A69,'5.6文综地理二卷分'!$A$1:$V$100,8,FALSE)))</f>
        <v>4</v>
      </c>
      <c r="J69" s="32">
        <f>IF(ISERROR(VLOOKUP(A69,'5.6文综地理二卷分'!$A$1:$V$100,9,FALSE)),"",(VLOOKUP(A69,'5.6文综地理二卷分'!$A$1:$V$100,9,FALSE)))</f>
        <v>6</v>
      </c>
      <c r="K69" s="32">
        <f>IF(ISERROR(VLOOKUP(A69,'5.6文综地理二卷分'!$A$1:$V$100,10,FALSE)),"",(VLOOKUP(A69,'5.6文综地理二卷分'!$A$1:$V$100,10,FALSE)))</f>
        <v>2</v>
      </c>
      <c r="L69" s="33">
        <f>IF(ISERROR(VLOOKUP(A69,'5.6文综地理二卷分'!$A$1:$V$100,11,FALSE)),"",(VLOOKUP(A69,'5.6文综地理二卷分'!$A$1:$V$100,11,FALSE)))</f>
        <v>8</v>
      </c>
      <c r="M69" s="32">
        <f>IF(ISERROR(VLOOKUP(A69,'5.6文综地理二卷分'!$A$1:$V$100,12,FALSE)),"",(VLOOKUP(A69,'5.6文综地理二卷分'!$A$1:$V$100,12,FALSE)))</f>
        <v>6</v>
      </c>
      <c r="N69" s="32">
        <f>IF(ISERROR(VLOOKUP(A69,'5.6文综地理二卷分'!$A$1:$V$100,13,FALSE)),"",(VLOOKUP(A69,'5.6文综地理二卷分'!$A$1:$V$100,13,FALSE)))</f>
        <v>0</v>
      </c>
      <c r="O69" s="32">
        <f>IF(ISERROR(VLOOKUP(A69,'5.6文综地理二卷分'!$A$1:$V$100,14,FALSE)),"",(VLOOKUP(A69,'5.6文综地理二卷分'!$A$1:$V$100,14,FALSE)))</f>
        <v>0</v>
      </c>
      <c r="P69" s="32">
        <f>IF(ISERROR(VLOOKUP(A69,'5.6文综地理二卷分'!$A$1:$V$100,15,FALSE)),"",(VLOOKUP(A69,'5.6文综地理二卷分'!$A$1:$V$100,15,FALSE)))</f>
        <v>4</v>
      </c>
      <c r="Q69" s="35">
        <f>SUM(T69:AD69)</f>
        <v>28</v>
      </c>
      <c r="R69" s="32">
        <f>SUM(AE69:AP69)</f>
        <v>40</v>
      </c>
      <c r="S69" s="32">
        <f>SUM(AQ69:BB69)</f>
        <v>32</v>
      </c>
      <c r="T69" s="32">
        <v>4</v>
      </c>
      <c r="U69" s="32">
        <v>4</v>
      </c>
      <c r="V69" s="32">
        <v>0</v>
      </c>
      <c r="W69" s="32">
        <v>4</v>
      </c>
      <c r="X69" s="32">
        <v>0</v>
      </c>
      <c r="Y69" s="32">
        <v>4</v>
      </c>
      <c r="Z69" s="32">
        <v>4</v>
      </c>
      <c r="AA69" s="32">
        <v>0</v>
      </c>
      <c r="AB69" s="32">
        <v>4</v>
      </c>
      <c r="AC69" s="32">
        <v>0</v>
      </c>
      <c r="AD69" s="32">
        <v>4</v>
      </c>
      <c r="AE69" s="32">
        <v>4</v>
      </c>
      <c r="AF69" s="32">
        <v>4</v>
      </c>
      <c r="AG69" s="32">
        <v>4</v>
      </c>
      <c r="AH69" s="32">
        <v>4</v>
      </c>
      <c r="AI69" s="32">
        <v>4</v>
      </c>
      <c r="AJ69" s="32">
        <v>4</v>
      </c>
      <c r="AK69" s="32">
        <v>0</v>
      </c>
      <c r="AL69" s="32">
        <v>4</v>
      </c>
      <c r="AM69" s="32">
        <v>0</v>
      </c>
      <c r="AN69" s="32">
        <v>4</v>
      </c>
      <c r="AO69" s="32">
        <v>4</v>
      </c>
      <c r="AP69" s="32">
        <v>4</v>
      </c>
      <c r="AQ69" s="32">
        <v>4</v>
      </c>
      <c r="AR69" s="32">
        <v>4</v>
      </c>
      <c r="AS69" s="32">
        <v>4</v>
      </c>
      <c r="AT69" s="32">
        <v>4</v>
      </c>
      <c r="AU69" s="32">
        <v>4</v>
      </c>
      <c r="AV69" s="32">
        <v>0</v>
      </c>
      <c r="AW69" s="32">
        <v>4</v>
      </c>
      <c r="AX69" s="32">
        <v>4</v>
      </c>
      <c r="AY69" s="32">
        <v>4</v>
      </c>
      <c r="AZ69" s="32">
        <v>0</v>
      </c>
      <c r="BA69" s="32">
        <v>0</v>
      </c>
      <c r="BB69" s="32">
        <v>0</v>
      </c>
    </row>
    <row r="70" spans="1:54">
      <c r="A70" s="32" t="s">
        <v>223</v>
      </c>
      <c r="B70" s="32" t="s">
        <v>155</v>
      </c>
      <c r="C70" s="32" t="s">
        <v>154</v>
      </c>
      <c r="D70" s="32">
        <v>84</v>
      </c>
      <c r="E70" s="32">
        <v>84</v>
      </c>
      <c r="F70" s="32">
        <f>SUM(G70,Q70)</f>
        <v>58</v>
      </c>
      <c r="G70" s="35">
        <f>SUM(H70:P70)</f>
        <v>30</v>
      </c>
      <c r="H70" s="32">
        <f>IF(ISERROR(VLOOKUP(A70,'5.6文综地理二卷分'!$A$1:$V$100,7,FALSE)),"",(VLOOKUP(A70,'5.6文综地理二卷分'!$A$1:$V$100,7,FALSE)))</f>
        <v>8</v>
      </c>
      <c r="I70" s="32">
        <f>IF(ISERROR(VLOOKUP(A70,'5.6文综地理二卷分'!$A$1:$V$100,8,FALSE)),"",(VLOOKUP(A70,'5.6文综地理二卷分'!$A$1:$V$100,8,FALSE)))</f>
        <v>6</v>
      </c>
      <c r="J70" s="32">
        <f>IF(ISERROR(VLOOKUP(A70,'5.6文综地理二卷分'!$A$1:$V$100,9,FALSE)),"",(VLOOKUP(A70,'5.6文综地理二卷分'!$A$1:$V$100,9,FALSE)))</f>
        <v>4</v>
      </c>
      <c r="K70" s="32">
        <f>IF(ISERROR(VLOOKUP(A70,'5.6文综地理二卷分'!$A$1:$V$100,10,FALSE)),"",(VLOOKUP(A70,'5.6文综地理二卷分'!$A$1:$V$100,10,FALSE)))</f>
        <v>4</v>
      </c>
      <c r="L70" s="33">
        <f>IF(ISERROR(VLOOKUP(A70,'5.6文综地理二卷分'!$A$1:$V$100,11,FALSE)),"",(VLOOKUP(A70,'5.6文综地理二卷分'!$A$1:$V$100,11,FALSE)))</f>
        <v>8</v>
      </c>
      <c r="M70" s="32">
        <f>IF(ISERROR(VLOOKUP(A70,'5.6文综地理二卷分'!$A$1:$V$100,12,FALSE)),"",(VLOOKUP(A70,'5.6文综地理二卷分'!$A$1:$V$100,12,FALSE)))</f>
        <v>0</v>
      </c>
      <c r="N70" s="32">
        <f>IF(ISERROR(VLOOKUP(A70,'5.6文综地理二卷分'!$A$1:$V$100,13,FALSE)),"",(VLOOKUP(A70,'5.6文综地理二卷分'!$A$1:$V$100,13,FALSE)))</f>
        <v>0</v>
      </c>
      <c r="O70" s="32">
        <f>IF(ISERROR(VLOOKUP(A70,'5.6文综地理二卷分'!$A$1:$V$100,14,FALSE)),"",(VLOOKUP(A70,'5.6文综地理二卷分'!$A$1:$V$100,14,FALSE)))</f>
        <v>0</v>
      </c>
      <c r="P70" s="32">
        <f>IF(ISERROR(VLOOKUP(A70,'5.6文综地理二卷分'!$A$1:$V$100,15,FALSE)),"",(VLOOKUP(A70,'5.6文综地理二卷分'!$A$1:$V$100,15,FALSE)))</f>
        <v>0</v>
      </c>
      <c r="Q70" s="35">
        <f>SUM(T70:AD70)</f>
        <v>28</v>
      </c>
      <c r="R70" s="32">
        <f>SUM(AE70:AP70)</f>
        <v>40</v>
      </c>
      <c r="S70" s="32">
        <f>SUM(AQ70:BB70)</f>
        <v>16</v>
      </c>
      <c r="T70" s="32">
        <v>4</v>
      </c>
      <c r="U70" s="32">
        <v>4</v>
      </c>
      <c r="V70" s="32">
        <v>4</v>
      </c>
      <c r="W70" s="32">
        <v>4</v>
      </c>
      <c r="X70" s="32">
        <v>0</v>
      </c>
      <c r="Y70" s="32">
        <v>4</v>
      </c>
      <c r="Z70" s="32">
        <v>0</v>
      </c>
      <c r="AA70" s="32">
        <v>0</v>
      </c>
      <c r="AB70" s="32">
        <v>0</v>
      </c>
      <c r="AC70" s="32">
        <v>4</v>
      </c>
      <c r="AD70" s="32">
        <v>4</v>
      </c>
      <c r="AE70" s="32">
        <v>0</v>
      </c>
      <c r="AF70" s="32">
        <v>4</v>
      </c>
      <c r="AG70" s="32">
        <v>4</v>
      </c>
      <c r="AH70" s="32">
        <v>4</v>
      </c>
      <c r="AI70" s="32">
        <v>4</v>
      </c>
      <c r="AJ70" s="32">
        <v>4</v>
      </c>
      <c r="AK70" s="32">
        <v>4</v>
      </c>
      <c r="AL70" s="32">
        <v>4</v>
      </c>
      <c r="AM70" s="32">
        <v>4</v>
      </c>
      <c r="AN70" s="32">
        <v>4</v>
      </c>
      <c r="AO70" s="32">
        <v>4</v>
      </c>
      <c r="AP70" s="32">
        <v>0</v>
      </c>
      <c r="AQ70" s="32">
        <v>0</v>
      </c>
      <c r="AR70" s="32">
        <v>0</v>
      </c>
      <c r="AS70" s="32">
        <v>4</v>
      </c>
      <c r="AT70" s="32">
        <v>0</v>
      </c>
      <c r="AU70" s="32">
        <v>0</v>
      </c>
      <c r="AV70" s="32">
        <v>0</v>
      </c>
      <c r="AW70" s="32">
        <v>0</v>
      </c>
      <c r="AX70" s="32">
        <v>4</v>
      </c>
      <c r="AY70" s="32">
        <v>4</v>
      </c>
      <c r="AZ70" s="32">
        <v>0</v>
      </c>
      <c r="BA70" s="32">
        <v>4</v>
      </c>
      <c r="BB70" s="32">
        <v>0</v>
      </c>
    </row>
  </sheetData>
  <autoFilter ref="A2:BB70">
    <filterColumn colId="2">
      <filters>
        <filter val="11"/>
      </filters>
    </filterColumn>
    <sortState ref="A37:BB70">
      <sortCondition descending="1" ref="F37"/>
    </sortState>
  </autoFilter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I70"/>
  <sheetViews>
    <sheetView zoomScaleNormal="100" workbookViewId="0">
      <pane xSplit="6" ySplit="36" topLeftCell="G52" activePane="bottomRight" state="frozen"/>
      <selection pane="topRight"/>
      <selection pane="bottomLeft"/>
      <selection pane="bottomRight" activeCell="A70" sqref="A70"/>
    </sheetView>
  </sheetViews>
  <sheetFormatPr defaultColWidth="8.875" defaultRowHeight="13.5"/>
  <cols>
    <col min="1" max="1" width="10.5" style="16" bestFit="1" customWidth="1"/>
    <col min="2" max="2" width="9" style="16" customWidth="1"/>
    <col min="3" max="3" width="5.375" style="16" customWidth="1"/>
    <col min="4" max="4" width="8" style="16" customWidth="1"/>
    <col min="5" max="6" width="7" style="16" customWidth="1"/>
    <col min="7" max="12" width="8.875" style="16" customWidth="1"/>
    <col min="13" max="15" width="7" style="16" customWidth="1"/>
    <col min="16" max="50" width="3.625" style="16" customWidth="1"/>
    <col min="51" max="51" width="5.5" style="16" customWidth="1"/>
    <col min="52" max="52" width="6.375" style="16" customWidth="1"/>
    <col min="53" max="53" width="6.375" style="17" customWidth="1"/>
    <col min="54" max="54" width="5.125" style="16" customWidth="1"/>
    <col min="55" max="55" width="8.875" style="16" customWidth="1"/>
    <col min="56" max="57" width="5.125" style="16" customWidth="1"/>
    <col min="58" max="66" width="3.5" hidden="1" customWidth="1"/>
    <col min="67" max="92" width="4.5" hidden="1" customWidth="1"/>
    <col min="93" max="95" width="4.5" style="16" customWidth="1"/>
    <col min="96" max="308" width="7.875" style="16" customWidth="1"/>
    <col min="309" max="16384" width="8.875" style="16"/>
  </cols>
  <sheetData>
    <row r="1" spans="1:113">
      <c r="D1" s="30" t="s">
        <v>57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31" t="s">
        <v>58</v>
      </c>
      <c r="CS1" s="31"/>
      <c r="CT1" s="31"/>
      <c r="CU1" s="31"/>
      <c r="CV1" s="31"/>
      <c r="CW1" s="31"/>
      <c r="CX1" s="31"/>
      <c r="CY1" s="31"/>
      <c r="CZ1" s="31"/>
      <c r="DA1" s="31" t="s">
        <v>59</v>
      </c>
      <c r="DB1" s="31"/>
      <c r="DC1" s="31"/>
      <c r="DD1" s="31"/>
      <c r="DE1" s="31"/>
      <c r="DF1" s="31"/>
      <c r="DG1" s="31"/>
      <c r="DH1" s="31"/>
      <c r="DI1" s="31"/>
    </row>
    <row r="2" spans="1:113">
      <c r="A2" s="16" t="s">
        <v>60</v>
      </c>
      <c r="B2" s="16" t="s">
        <v>61</v>
      </c>
      <c r="C2" s="16" t="s">
        <v>62</v>
      </c>
      <c r="D2" s="16" t="s">
        <v>63</v>
      </c>
      <c r="E2" s="16" t="s">
        <v>64</v>
      </c>
      <c r="F2" s="16" t="s">
        <v>65</v>
      </c>
      <c r="G2" s="20" t="s">
        <v>66</v>
      </c>
      <c r="H2" s="20" t="s">
        <v>67</v>
      </c>
      <c r="I2" s="20" t="s">
        <v>68</v>
      </c>
      <c r="J2" s="20" t="s">
        <v>69</v>
      </c>
      <c r="K2" s="20" t="s">
        <v>70</v>
      </c>
      <c r="L2" s="20" t="s">
        <v>71</v>
      </c>
      <c r="M2" s="20" t="s">
        <v>72</v>
      </c>
      <c r="N2" s="20" t="s">
        <v>73</v>
      </c>
      <c r="O2" s="20" t="s">
        <v>74</v>
      </c>
      <c r="AY2" s="16" t="s">
        <v>63</v>
      </c>
      <c r="AZ2" s="16" t="s">
        <v>64</v>
      </c>
      <c r="BA2" s="17" t="s">
        <v>75</v>
      </c>
      <c r="BB2" s="16" t="s">
        <v>76</v>
      </c>
      <c r="BC2" s="16" t="s">
        <v>77</v>
      </c>
      <c r="BD2" s="16" t="s">
        <v>78</v>
      </c>
      <c r="BE2" s="16" t="s">
        <v>79</v>
      </c>
      <c r="BF2" s="24" t="s">
        <v>30</v>
      </c>
      <c r="BG2" s="24" t="s">
        <v>20</v>
      </c>
      <c r="BH2" s="24" t="s">
        <v>25</v>
      </c>
      <c r="BI2" s="24" t="s">
        <v>31</v>
      </c>
      <c r="BJ2" s="24" t="s">
        <v>18</v>
      </c>
      <c r="BK2" s="24" t="s">
        <v>28</v>
      </c>
      <c r="BL2" s="24" t="s">
        <v>24</v>
      </c>
      <c r="BM2" s="24" t="s">
        <v>26</v>
      </c>
      <c r="BN2" s="24" t="s">
        <v>32</v>
      </c>
      <c r="BO2" s="24" t="s">
        <v>27</v>
      </c>
      <c r="BP2" s="24" t="s">
        <v>22</v>
      </c>
      <c r="BQ2" t="s">
        <v>33</v>
      </c>
      <c r="BR2" t="s">
        <v>34</v>
      </c>
      <c r="BS2" t="s">
        <v>35</v>
      </c>
      <c r="BT2" t="s">
        <v>36</v>
      </c>
      <c r="BU2" t="s">
        <v>37</v>
      </c>
      <c r="BV2" t="s">
        <v>38</v>
      </c>
      <c r="BW2" t="s">
        <v>39</v>
      </c>
      <c r="BX2" t="s">
        <v>40</v>
      </c>
      <c r="BY2" t="s">
        <v>41</v>
      </c>
      <c r="BZ2" t="s">
        <v>42</v>
      </c>
      <c r="CA2" t="s">
        <v>43</v>
      </c>
      <c r="CB2" t="s">
        <v>44</v>
      </c>
      <c r="CC2" t="s">
        <v>45</v>
      </c>
      <c r="CD2" t="s">
        <v>46</v>
      </c>
      <c r="CE2" t="s">
        <v>47</v>
      </c>
      <c r="CF2" t="s">
        <v>48</v>
      </c>
      <c r="CG2" t="s">
        <v>49</v>
      </c>
      <c r="CH2" t="s">
        <v>50</v>
      </c>
      <c r="CI2" t="s">
        <v>51</v>
      </c>
      <c r="CJ2" t="s">
        <v>52</v>
      </c>
      <c r="CK2" t="s">
        <v>53</v>
      </c>
      <c r="CL2" t="s">
        <v>54</v>
      </c>
      <c r="CM2" t="s">
        <v>55</v>
      </c>
      <c r="CN2" t="s">
        <v>56</v>
      </c>
      <c r="CO2" s="16" t="s">
        <v>80</v>
      </c>
      <c r="CP2" s="16" t="s">
        <v>81</v>
      </c>
      <c r="CQ2" s="16" t="s">
        <v>82</v>
      </c>
      <c r="CR2" s="20" t="s">
        <v>66</v>
      </c>
      <c r="CS2" s="20" t="s">
        <v>67</v>
      </c>
      <c r="CT2" s="20" t="s">
        <v>68</v>
      </c>
      <c r="CU2" s="20" t="s">
        <v>69</v>
      </c>
      <c r="CV2" s="20" t="s">
        <v>70</v>
      </c>
      <c r="CW2" s="20" t="s">
        <v>71</v>
      </c>
      <c r="CX2" s="20" t="s">
        <v>72</v>
      </c>
      <c r="CY2" s="20" t="s">
        <v>73</v>
      </c>
      <c r="CZ2" s="20" t="s">
        <v>74</v>
      </c>
      <c r="DA2" s="20" t="s">
        <v>66</v>
      </c>
      <c r="DB2" s="20" t="s">
        <v>67</v>
      </c>
      <c r="DC2" s="20" t="s">
        <v>68</v>
      </c>
      <c r="DD2" s="20" t="s">
        <v>69</v>
      </c>
      <c r="DE2" s="20" t="s">
        <v>70</v>
      </c>
      <c r="DF2" s="20" t="s">
        <v>71</v>
      </c>
      <c r="DG2" s="20" t="s">
        <v>72</v>
      </c>
      <c r="DH2" s="20" t="s">
        <v>73</v>
      </c>
      <c r="DI2" s="20" t="s">
        <v>74</v>
      </c>
    </row>
    <row r="3" spans="1:113" customFormat="1" hidden="1">
      <c r="A3" t="s">
        <v>83</v>
      </c>
      <c r="B3" t="s">
        <v>84</v>
      </c>
      <c r="C3" t="s">
        <v>85</v>
      </c>
      <c r="AY3">
        <v>112</v>
      </c>
      <c r="AZ3">
        <v>112</v>
      </c>
      <c r="BB3">
        <f t="shared" ref="BB3" si="0">SUM(BF3:BP3)</f>
        <v>28</v>
      </c>
      <c r="BD3">
        <f t="shared" ref="BD3" si="1">SUM(BQ3:CB3)</f>
        <v>44</v>
      </c>
      <c r="BE3">
        <f t="shared" ref="BE3" si="2">SUM(CC3:CN3)</f>
        <v>40</v>
      </c>
      <c r="BF3">
        <v>4</v>
      </c>
      <c r="BG3">
        <v>4</v>
      </c>
      <c r="BH3">
        <v>4</v>
      </c>
      <c r="BI3">
        <v>4</v>
      </c>
      <c r="BJ3">
        <v>4</v>
      </c>
      <c r="BK3">
        <v>0</v>
      </c>
      <c r="BL3">
        <v>4</v>
      </c>
      <c r="BM3">
        <v>0</v>
      </c>
      <c r="BN3">
        <v>0</v>
      </c>
      <c r="BO3">
        <v>4</v>
      </c>
      <c r="BP3">
        <v>0</v>
      </c>
      <c r="BQ3">
        <v>0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4</v>
      </c>
      <c r="CC3">
        <v>4</v>
      </c>
      <c r="CD3">
        <v>4</v>
      </c>
      <c r="CE3">
        <v>4</v>
      </c>
      <c r="CF3">
        <v>0</v>
      </c>
      <c r="CG3">
        <v>4</v>
      </c>
      <c r="CH3">
        <v>4</v>
      </c>
      <c r="CI3">
        <v>4</v>
      </c>
      <c r="CJ3">
        <v>0</v>
      </c>
      <c r="CK3">
        <v>4</v>
      </c>
      <c r="CL3">
        <v>4</v>
      </c>
      <c r="CM3">
        <v>4</v>
      </c>
      <c r="CN3">
        <v>4</v>
      </c>
    </row>
    <row r="4" spans="1:113" customFormat="1" hidden="1">
      <c r="A4" t="s">
        <v>86</v>
      </c>
      <c r="B4" t="s">
        <v>87</v>
      </c>
      <c r="C4" t="s">
        <v>85</v>
      </c>
      <c r="AY4">
        <v>88</v>
      </c>
      <c r="AZ4">
        <v>88</v>
      </c>
      <c r="BB4">
        <f t="shared" ref="BB4:BB37" si="3">SUM(BF4:BP4)</f>
        <v>28</v>
      </c>
      <c r="BD4">
        <f t="shared" ref="BD4:BD37" si="4">SUM(BQ4:CB4)</f>
        <v>28</v>
      </c>
      <c r="BE4">
        <f t="shared" ref="BE4:BE37" si="5">SUM(CC4:CN4)</f>
        <v>32</v>
      </c>
      <c r="BF4">
        <v>4</v>
      </c>
      <c r="BG4">
        <v>4</v>
      </c>
      <c r="BH4">
        <v>0</v>
      </c>
      <c r="BI4">
        <v>0</v>
      </c>
      <c r="BJ4">
        <v>4</v>
      </c>
      <c r="BK4">
        <v>4</v>
      </c>
      <c r="BL4">
        <v>4</v>
      </c>
      <c r="BM4">
        <v>0</v>
      </c>
      <c r="BN4">
        <v>4</v>
      </c>
      <c r="BO4">
        <v>4</v>
      </c>
      <c r="BP4">
        <v>0</v>
      </c>
      <c r="BQ4">
        <v>0</v>
      </c>
      <c r="BR4">
        <v>0</v>
      </c>
      <c r="BS4">
        <v>4</v>
      </c>
      <c r="BT4">
        <v>4</v>
      </c>
      <c r="BU4">
        <v>0</v>
      </c>
      <c r="BV4">
        <v>4</v>
      </c>
      <c r="BW4">
        <v>4</v>
      </c>
      <c r="BX4">
        <v>4</v>
      </c>
      <c r="BY4">
        <v>4</v>
      </c>
      <c r="BZ4">
        <v>0</v>
      </c>
      <c r="CA4">
        <v>4</v>
      </c>
      <c r="CB4">
        <v>0</v>
      </c>
      <c r="CC4">
        <v>4</v>
      </c>
      <c r="CD4">
        <v>0</v>
      </c>
      <c r="CE4">
        <v>0</v>
      </c>
      <c r="CF4">
        <v>4</v>
      </c>
      <c r="CG4">
        <v>4</v>
      </c>
      <c r="CH4">
        <v>4</v>
      </c>
      <c r="CI4">
        <v>0</v>
      </c>
      <c r="CJ4">
        <v>4</v>
      </c>
      <c r="CK4">
        <v>4</v>
      </c>
      <c r="CL4">
        <v>0</v>
      </c>
      <c r="CM4">
        <v>4</v>
      </c>
      <c r="CN4">
        <v>4</v>
      </c>
    </row>
    <row r="5" spans="1:113" customFormat="1" hidden="1">
      <c r="A5" t="s">
        <v>88</v>
      </c>
      <c r="B5" t="s">
        <v>89</v>
      </c>
      <c r="C5" t="s">
        <v>85</v>
      </c>
      <c r="AY5">
        <v>100</v>
      </c>
      <c r="AZ5">
        <v>100</v>
      </c>
      <c r="BB5">
        <f t="shared" si="3"/>
        <v>28</v>
      </c>
      <c r="BD5">
        <f t="shared" si="4"/>
        <v>36</v>
      </c>
      <c r="BE5">
        <f t="shared" si="5"/>
        <v>36</v>
      </c>
      <c r="BF5">
        <v>4</v>
      </c>
      <c r="BG5">
        <v>4</v>
      </c>
      <c r="BH5">
        <v>0</v>
      </c>
      <c r="BI5">
        <v>0</v>
      </c>
      <c r="BJ5">
        <v>4</v>
      </c>
      <c r="BK5">
        <v>0</v>
      </c>
      <c r="BL5">
        <v>0</v>
      </c>
      <c r="BM5">
        <v>4</v>
      </c>
      <c r="BN5">
        <v>4</v>
      </c>
      <c r="BO5">
        <v>4</v>
      </c>
      <c r="BP5">
        <v>4</v>
      </c>
      <c r="BQ5">
        <v>0</v>
      </c>
      <c r="BR5">
        <v>4</v>
      </c>
      <c r="BS5">
        <v>0</v>
      </c>
      <c r="BT5">
        <v>4</v>
      </c>
      <c r="BU5">
        <v>4</v>
      </c>
      <c r="BV5">
        <v>4</v>
      </c>
      <c r="BW5">
        <v>0</v>
      </c>
      <c r="BX5">
        <v>4</v>
      </c>
      <c r="BY5">
        <v>4</v>
      </c>
      <c r="BZ5">
        <v>4</v>
      </c>
      <c r="CA5">
        <v>4</v>
      </c>
      <c r="CB5">
        <v>4</v>
      </c>
      <c r="CC5">
        <v>0</v>
      </c>
      <c r="CD5">
        <v>0</v>
      </c>
      <c r="CE5">
        <v>4</v>
      </c>
      <c r="CF5">
        <v>4</v>
      </c>
      <c r="CG5">
        <v>0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DA5" s="2"/>
      <c r="DB5" s="2"/>
      <c r="DC5" s="2"/>
      <c r="DD5" s="2"/>
      <c r="DE5" s="2"/>
      <c r="DF5" s="2"/>
      <c r="DG5" s="2"/>
      <c r="DH5" s="2"/>
      <c r="DI5" s="2"/>
    </row>
    <row r="6" spans="1:113" customFormat="1" hidden="1">
      <c r="A6" t="s">
        <v>90</v>
      </c>
      <c r="B6" t="s">
        <v>91</v>
      </c>
      <c r="C6" t="s">
        <v>85</v>
      </c>
      <c r="AY6">
        <v>104</v>
      </c>
      <c r="AZ6">
        <v>104</v>
      </c>
      <c r="BB6">
        <f t="shared" si="3"/>
        <v>28</v>
      </c>
      <c r="BD6">
        <f t="shared" si="4"/>
        <v>40</v>
      </c>
      <c r="BE6">
        <f t="shared" si="5"/>
        <v>36</v>
      </c>
      <c r="BF6">
        <v>4</v>
      </c>
      <c r="BG6">
        <v>4</v>
      </c>
      <c r="BH6">
        <v>4</v>
      </c>
      <c r="BI6">
        <v>0</v>
      </c>
      <c r="BJ6">
        <v>4</v>
      </c>
      <c r="BK6">
        <v>4</v>
      </c>
      <c r="BL6">
        <v>4</v>
      </c>
      <c r="BM6">
        <v>0</v>
      </c>
      <c r="BN6">
        <v>0</v>
      </c>
      <c r="BO6">
        <v>0</v>
      </c>
      <c r="BP6">
        <v>4</v>
      </c>
      <c r="BQ6">
        <v>0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0</v>
      </c>
      <c r="CB6">
        <v>4</v>
      </c>
      <c r="CC6">
        <v>4</v>
      </c>
      <c r="CD6">
        <v>4</v>
      </c>
      <c r="CE6">
        <v>4</v>
      </c>
      <c r="CF6">
        <v>4</v>
      </c>
      <c r="CG6">
        <v>0</v>
      </c>
      <c r="CH6">
        <v>4</v>
      </c>
      <c r="CI6">
        <v>0</v>
      </c>
      <c r="CJ6">
        <v>4</v>
      </c>
      <c r="CK6">
        <v>4</v>
      </c>
      <c r="CL6">
        <v>4</v>
      </c>
      <c r="CM6">
        <v>0</v>
      </c>
      <c r="CN6">
        <v>4</v>
      </c>
      <c r="DA6" s="2"/>
      <c r="DB6" s="2"/>
      <c r="DC6" s="2"/>
      <c r="DD6" s="2"/>
      <c r="DE6" s="2"/>
      <c r="DF6" s="2"/>
      <c r="DH6" s="2"/>
      <c r="DI6" s="2"/>
    </row>
    <row r="7" spans="1:113" customFormat="1" hidden="1">
      <c r="A7" t="s">
        <v>92</v>
      </c>
      <c r="B7" t="s">
        <v>93</v>
      </c>
      <c r="C7" t="s">
        <v>85</v>
      </c>
      <c r="AY7">
        <v>100</v>
      </c>
      <c r="AZ7">
        <v>100</v>
      </c>
      <c r="BB7">
        <f t="shared" si="3"/>
        <v>36</v>
      </c>
      <c r="BD7">
        <f t="shared" si="4"/>
        <v>28</v>
      </c>
      <c r="BE7">
        <f t="shared" si="5"/>
        <v>36</v>
      </c>
      <c r="BF7">
        <v>4</v>
      </c>
      <c r="BG7">
        <v>4</v>
      </c>
      <c r="BH7">
        <v>0</v>
      </c>
      <c r="BI7">
        <v>4</v>
      </c>
      <c r="BJ7">
        <v>4</v>
      </c>
      <c r="BK7">
        <v>4</v>
      </c>
      <c r="BL7">
        <v>4</v>
      </c>
      <c r="BM7">
        <v>0</v>
      </c>
      <c r="BN7">
        <v>4</v>
      </c>
      <c r="BO7">
        <v>4</v>
      </c>
      <c r="BP7">
        <v>4</v>
      </c>
      <c r="BQ7">
        <v>0</v>
      </c>
      <c r="BR7">
        <v>4</v>
      </c>
      <c r="BS7">
        <v>0</v>
      </c>
      <c r="BT7">
        <v>4</v>
      </c>
      <c r="BU7">
        <v>0</v>
      </c>
      <c r="BV7">
        <v>4</v>
      </c>
      <c r="BW7">
        <v>4</v>
      </c>
      <c r="BX7">
        <v>4</v>
      </c>
      <c r="BY7">
        <v>0</v>
      </c>
      <c r="BZ7">
        <v>4</v>
      </c>
      <c r="CA7">
        <v>0</v>
      </c>
      <c r="CB7">
        <v>4</v>
      </c>
      <c r="CC7">
        <v>4</v>
      </c>
      <c r="CD7">
        <v>0</v>
      </c>
      <c r="CE7">
        <v>0</v>
      </c>
      <c r="CF7">
        <v>4</v>
      </c>
      <c r="CG7">
        <v>4</v>
      </c>
      <c r="CH7">
        <v>4</v>
      </c>
      <c r="CI7">
        <v>4</v>
      </c>
      <c r="CJ7">
        <v>4</v>
      </c>
      <c r="CK7">
        <v>4</v>
      </c>
      <c r="CL7">
        <v>0</v>
      </c>
      <c r="CM7">
        <v>4</v>
      </c>
      <c r="CN7">
        <v>4</v>
      </c>
      <c r="DA7" s="2"/>
      <c r="DB7" s="2"/>
      <c r="DC7" s="2"/>
      <c r="DD7" s="2"/>
      <c r="DE7" s="2"/>
      <c r="DF7" s="2"/>
      <c r="DG7" s="2"/>
      <c r="DH7" s="2"/>
      <c r="DI7" s="2"/>
    </row>
    <row r="8" spans="1:113" customFormat="1" hidden="1">
      <c r="A8" t="s">
        <v>94</v>
      </c>
      <c r="B8" t="s">
        <v>95</v>
      </c>
      <c r="C8" t="s">
        <v>85</v>
      </c>
      <c r="AY8">
        <v>92</v>
      </c>
      <c r="AZ8">
        <v>92</v>
      </c>
      <c r="BB8">
        <f t="shared" si="3"/>
        <v>28</v>
      </c>
      <c r="BD8">
        <f t="shared" si="4"/>
        <v>40</v>
      </c>
      <c r="BE8">
        <f t="shared" si="5"/>
        <v>24</v>
      </c>
      <c r="BF8">
        <v>4</v>
      </c>
      <c r="BG8">
        <v>4</v>
      </c>
      <c r="BH8">
        <v>0</v>
      </c>
      <c r="BI8">
        <v>4</v>
      </c>
      <c r="BJ8">
        <v>4</v>
      </c>
      <c r="BK8">
        <v>0</v>
      </c>
      <c r="BL8">
        <v>4</v>
      </c>
      <c r="BM8">
        <v>0</v>
      </c>
      <c r="BN8">
        <v>4</v>
      </c>
      <c r="BO8">
        <v>4</v>
      </c>
      <c r="BP8">
        <v>0</v>
      </c>
      <c r="BQ8">
        <v>4</v>
      </c>
      <c r="BR8">
        <v>4</v>
      </c>
      <c r="BS8">
        <v>4</v>
      </c>
      <c r="BT8">
        <v>4</v>
      </c>
      <c r="BU8">
        <v>0</v>
      </c>
      <c r="BV8">
        <v>4</v>
      </c>
      <c r="BW8">
        <v>4</v>
      </c>
      <c r="BX8">
        <v>4</v>
      </c>
      <c r="BY8">
        <v>0</v>
      </c>
      <c r="BZ8">
        <v>4</v>
      </c>
      <c r="CA8">
        <v>4</v>
      </c>
      <c r="CB8">
        <v>4</v>
      </c>
      <c r="CC8">
        <v>0</v>
      </c>
      <c r="CD8">
        <v>0</v>
      </c>
      <c r="CE8">
        <v>0</v>
      </c>
      <c r="CF8">
        <v>4</v>
      </c>
      <c r="CG8">
        <v>0</v>
      </c>
      <c r="CH8">
        <v>4</v>
      </c>
      <c r="CI8">
        <v>4</v>
      </c>
      <c r="CJ8">
        <v>4</v>
      </c>
      <c r="CK8">
        <v>4</v>
      </c>
      <c r="CL8">
        <v>4</v>
      </c>
      <c r="CM8">
        <v>0</v>
      </c>
      <c r="CN8">
        <v>0</v>
      </c>
      <c r="DA8" s="2"/>
      <c r="DB8" s="2"/>
      <c r="DC8" s="2"/>
      <c r="DD8" s="2"/>
      <c r="DE8" s="2"/>
      <c r="DF8" s="2"/>
      <c r="DG8" s="2"/>
      <c r="DH8" s="2"/>
      <c r="DI8" s="2"/>
    </row>
    <row r="9" spans="1:113" customFormat="1" hidden="1">
      <c r="A9" t="s">
        <v>96</v>
      </c>
      <c r="B9" t="s">
        <v>97</v>
      </c>
      <c r="C9" t="s">
        <v>85</v>
      </c>
      <c r="AY9">
        <v>108</v>
      </c>
      <c r="AZ9">
        <v>108</v>
      </c>
      <c r="BB9">
        <f t="shared" si="3"/>
        <v>28</v>
      </c>
      <c r="BD9">
        <f t="shared" si="4"/>
        <v>44</v>
      </c>
      <c r="BE9">
        <f t="shared" si="5"/>
        <v>36</v>
      </c>
      <c r="BF9">
        <v>0</v>
      </c>
      <c r="BG9">
        <v>4</v>
      </c>
      <c r="BH9">
        <v>4</v>
      </c>
      <c r="BI9">
        <v>4</v>
      </c>
      <c r="BJ9">
        <v>4</v>
      </c>
      <c r="BK9">
        <v>0</v>
      </c>
      <c r="BL9">
        <v>4</v>
      </c>
      <c r="BM9">
        <v>4</v>
      </c>
      <c r="BN9">
        <v>0</v>
      </c>
      <c r="BO9">
        <v>0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0</v>
      </c>
      <c r="CB9">
        <v>4</v>
      </c>
      <c r="CC9">
        <v>4</v>
      </c>
      <c r="CD9">
        <v>0</v>
      </c>
      <c r="CE9">
        <v>4</v>
      </c>
      <c r="CF9">
        <v>4</v>
      </c>
      <c r="CG9">
        <v>4</v>
      </c>
      <c r="CH9">
        <v>4</v>
      </c>
      <c r="CI9">
        <v>4</v>
      </c>
      <c r="CJ9">
        <v>4</v>
      </c>
      <c r="CK9">
        <v>4</v>
      </c>
      <c r="CL9">
        <v>0</v>
      </c>
      <c r="CM9">
        <v>0</v>
      </c>
      <c r="CN9">
        <v>4</v>
      </c>
      <c r="DA9" s="27"/>
      <c r="DB9" s="27"/>
      <c r="DC9" s="27"/>
      <c r="DD9" s="27"/>
      <c r="DE9" s="27"/>
      <c r="DF9" s="27"/>
      <c r="DG9" s="27"/>
      <c r="DH9" s="27"/>
      <c r="DI9" s="27"/>
    </row>
    <row r="10" spans="1:113" customFormat="1" hidden="1">
      <c r="A10" t="s">
        <v>98</v>
      </c>
      <c r="B10" t="s">
        <v>99</v>
      </c>
      <c r="C10" t="s">
        <v>85</v>
      </c>
      <c r="AY10">
        <v>84</v>
      </c>
      <c r="AZ10">
        <v>84</v>
      </c>
      <c r="BB10">
        <f t="shared" si="3"/>
        <v>16</v>
      </c>
      <c r="BD10">
        <f t="shared" si="4"/>
        <v>36</v>
      </c>
      <c r="BE10">
        <f t="shared" si="5"/>
        <v>32</v>
      </c>
      <c r="BF10">
        <v>0</v>
      </c>
      <c r="BG10">
        <v>0</v>
      </c>
      <c r="BH10">
        <v>0</v>
      </c>
      <c r="BI10">
        <v>0</v>
      </c>
      <c r="BJ10">
        <v>4</v>
      </c>
      <c r="BK10">
        <v>0</v>
      </c>
      <c r="BL10">
        <v>4</v>
      </c>
      <c r="BM10">
        <v>4</v>
      </c>
      <c r="BN10">
        <v>4</v>
      </c>
      <c r="BO10">
        <v>0</v>
      </c>
      <c r="BP10">
        <v>0</v>
      </c>
      <c r="BQ10">
        <v>4</v>
      </c>
      <c r="BR10">
        <v>4</v>
      </c>
      <c r="BS10">
        <v>4</v>
      </c>
      <c r="BT10">
        <v>4</v>
      </c>
      <c r="BU10">
        <v>0</v>
      </c>
      <c r="BV10">
        <v>4</v>
      </c>
      <c r="BW10">
        <v>4</v>
      </c>
      <c r="BX10">
        <v>0</v>
      </c>
      <c r="BY10">
        <v>4</v>
      </c>
      <c r="BZ10">
        <v>4</v>
      </c>
      <c r="CA10">
        <v>0</v>
      </c>
      <c r="CB10">
        <v>4</v>
      </c>
      <c r="CC10">
        <v>0</v>
      </c>
      <c r="CD10">
        <v>4</v>
      </c>
      <c r="CE10">
        <v>0</v>
      </c>
      <c r="CF10">
        <v>4</v>
      </c>
      <c r="CG10">
        <v>0</v>
      </c>
      <c r="CH10">
        <v>4</v>
      </c>
      <c r="CI10">
        <v>4</v>
      </c>
      <c r="CJ10">
        <v>4</v>
      </c>
      <c r="CK10">
        <v>4</v>
      </c>
      <c r="CL10">
        <v>0</v>
      </c>
      <c r="CM10">
        <v>4</v>
      </c>
      <c r="CN10">
        <v>4</v>
      </c>
      <c r="DA10" s="27"/>
      <c r="DB10" s="27"/>
      <c r="DC10" s="27"/>
      <c r="DD10" s="27"/>
      <c r="DE10" s="27"/>
      <c r="DF10" s="27"/>
      <c r="DG10" s="27"/>
      <c r="DH10" s="27"/>
      <c r="DI10" s="27"/>
    </row>
    <row r="11" spans="1:113" customFormat="1" hidden="1">
      <c r="A11" t="s">
        <v>100</v>
      </c>
      <c r="B11" t="s">
        <v>101</v>
      </c>
      <c r="C11" t="s">
        <v>85</v>
      </c>
      <c r="AY11">
        <v>104</v>
      </c>
      <c r="AZ11">
        <v>104</v>
      </c>
      <c r="BB11">
        <f t="shared" si="3"/>
        <v>32</v>
      </c>
      <c r="BD11">
        <f t="shared" si="4"/>
        <v>44</v>
      </c>
      <c r="BE11">
        <f t="shared" si="5"/>
        <v>28</v>
      </c>
      <c r="BF11">
        <v>4</v>
      </c>
      <c r="BG11">
        <v>4</v>
      </c>
      <c r="BH11">
        <v>0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0</v>
      </c>
      <c r="BO11">
        <v>0</v>
      </c>
      <c r="BP11">
        <v>4</v>
      </c>
      <c r="BQ11">
        <v>4</v>
      </c>
      <c r="BR11">
        <v>4</v>
      </c>
      <c r="BS11">
        <v>0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0</v>
      </c>
      <c r="CD11">
        <v>0</v>
      </c>
      <c r="CE11">
        <v>0</v>
      </c>
      <c r="CF11">
        <v>4</v>
      </c>
      <c r="CG11">
        <v>0</v>
      </c>
      <c r="CH11">
        <v>4</v>
      </c>
      <c r="CI11">
        <v>4</v>
      </c>
      <c r="CJ11">
        <v>0</v>
      </c>
      <c r="CK11">
        <v>4</v>
      </c>
      <c r="CL11">
        <v>4</v>
      </c>
      <c r="CM11">
        <v>4</v>
      </c>
      <c r="CN11">
        <v>4</v>
      </c>
    </row>
    <row r="12" spans="1:113" customFormat="1" hidden="1">
      <c r="A12" t="s">
        <v>102</v>
      </c>
      <c r="B12" t="s">
        <v>103</v>
      </c>
      <c r="C12" t="s">
        <v>85</v>
      </c>
      <c r="AY12">
        <v>108</v>
      </c>
      <c r="AZ12">
        <v>108</v>
      </c>
      <c r="BB12">
        <f t="shared" si="3"/>
        <v>32</v>
      </c>
      <c r="BD12">
        <f t="shared" si="4"/>
        <v>44</v>
      </c>
      <c r="BE12">
        <f t="shared" si="5"/>
        <v>32</v>
      </c>
      <c r="BF12">
        <v>4</v>
      </c>
      <c r="BG12">
        <v>4</v>
      </c>
      <c r="BH12">
        <v>0</v>
      </c>
      <c r="BI12">
        <v>4</v>
      </c>
      <c r="BJ12">
        <v>4</v>
      </c>
      <c r="BK12">
        <v>0</v>
      </c>
      <c r="BL12">
        <v>4</v>
      </c>
      <c r="BM12">
        <v>0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0</v>
      </c>
      <c r="CB12">
        <v>4</v>
      </c>
      <c r="CC12">
        <v>0</v>
      </c>
      <c r="CD12">
        <v>0</v>
      </c>
      <c r="CE12">
        <v>4</v>
      </c>
      <c r="CF12">
        <v>4</v>
      </c>
      <c r="CG12">
        <v>0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0</v>
      </c>
      <c r="CN12">
        <v>4</v>
      </c>
    </row>
    <row r="13" spans="1:113" customFormat="1" hidden="1">
      <c r="A13" t="s">
        <v>104</v>
      </c>
      <c r="B13" t="s">
        <v>105</v>
      </c>
      <c r="C13" t="s">
        <v>85</v>
      </c>
      <c r="AY13">
        <v>84</v>
      </c>
      <c r="AZ13">
        <v>84</v>
      </c>
      <c r="BB13">
        <f t="shared" si="3"/>
        <v>12</v>
      </c>
      <c r="BD13">
        <f t="shared" si="4"/>
        <v>40</v>
      </c>
      <c r="BE13">
        <f t="shared" si="5"/>
        <v>32</v>
      </c>
      <c r="BF13">
        <v>4</v>
      </c>
      <c r="BG13">
        <v>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</v>
      </c>
      <c r="BP13">
        <v>0</v>
      </c>
      <c r="BQ13">
        <v>0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4</v>
      </c>
      <c r="BZ13">
        <v>4</v>
      </c>
      <c r="CA13">
        <v>0</v>
      </c>
      <c r="CB13">
        <v>4</v>
      </c>
      <c r="CC13">
        <v>0</v>
      </c>
      <c r="CD13">
        <v>0</v>
      </c>
      <c r="CE13">
        <v>0</v>
      </c>
      <c r="CF13">
        <v>4</v>
      </c>
      <c r="CG13">
        <v>4</v>
      </c>
      <c r="CH13">
        <v>0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</row>
    <row r="14" spans="1:113" customFormat="1" hidden="1">
      <c r="A14" t="s">
        <v>106</v>
      </c>
      <c r="B14" t="s">
        <v>107</v>
      </c>
      <c r="C14" t="s">
        <v>85</v>
      </c>
      <c r="AY14">
        <v>96</v>
      </c>
      <c r="AZ14">
        <v>96</v>
      </c>
      <c r="BB14">
        <f t="shared" si="3"/>
        <v>32</v>
      </c>
      <c r="BD14">
        <f t="shared" si="4"/>
        <v>32</v>
      </c>
      <c r="BE14">
        <f t="shared" si="5"/>
        <v>32</v>
      </c>
      <c r="BF14">
        <v>0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  <c r="BM14">
        <v>0</v>
      </c>
      <c r="BN14">
        <v>0</v>
      </c>
      <c r="BO14">
        <v>4</v>
      </c>
      <c r="BP14">
        <v>4</v>
      </c>
      <c r="BQ14">
        <v>0</v>
      </c>
      <c r="BR14">
        <v>0</v>
      </c>
      <c r="BS14">
        <v>0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0</v>
      </c>
      <c r="BZ14">
        <v>4</v>
      </c>
      <c r="CA14">
        <v>4</v>
      </c>
      <c r="CB14">
        <v>4</v>
      </c>
      <c r="CC14">
        <v>0</v>
      </c>
      <c r="CD14">
        <v>4</v>
      </c>
      <c r="CE14">
        <v>4</v>
      </c>
      <c r="CF14">
        <v>0</v>
      </c>
      <c r="CG14">
        <v>0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0</v>
      </c>
      <c r="CN14">
        <v>4</v>
      </c>
      <c r="DA14" s="2"/>
      <c r="DB14" s="2"/>
      <c r="DC14" s="2"/>
      <c r="DD14" s="2"/>
      <c r="DE14" s="2"/>
      <c r="DF14" s="2"/>
      <c r="DH14" s="2"/>
      <c r="DI14" s="2"/>
    </row>
    <row r="15" spans="1:113" customFormat="1" hidden="1">
      <c r="A15" t="s">
        <v>108</v>
      </c>
      <c r="B15" t="s">
        <v>109</v>
      </c>
      <c r="C15" t="s">
        <v>85</v>
      </c>
      <c r="AY15">
        <v>120</v>
      </c>
      <c r="AZ15">
        <v>120</v>
      </c>
      <c r="BB15">
        <f t="shared" si="3"/>
        <v>28</v>
      </c>
      <c r="BD15">
        <f t="shared" si="4"/>
        <v>48</v>
      </c>
      <c r="BE15">
        <f t="shared" si="5"/>
        <v>44</v>
      </c>
      <c r="BF15">
        <v>4</v>
      </c>
      <c r="BG15">
        <v>4</v>
      </c>
      <c r="BH15">
        <v>0</v>
      </c>
      <c r="BI15">
        <v>4</v>
      </c>
      <c r="BJ15">
        <v>4</v>
      </c>
      <c r="BK15">
        <v>0</v>
      </c>
      <c r="BL15">
        <v>4</v>
      </c>
      <c r="BM15">
        <v>0</v>
      </c>
      <c r="BN15">
        <v>0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0</v>
      </c>
      <c r="CD15">
        <v>4</v>
      </c>
      <c r="CE15">
        <v>4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DA15" s="2"/>
      <c r="DB15" s="2"/>
      <c r="DC15" s="2"/>
      <c r="DD15" s="2"/>
      <c r="DE15" s="2"/>
      <c r="DF15" s="2"/>
      <c r="DH15" s="2"/>
      <c r="DI15" s="2"/>
    </row>
    <row r="16" spans="1:113" customFormat="1" hidden="1">
      <c r="A16" t="s">
        <v>110</v>
      </c>
      <c r="B16" t="s">
        <v>111</v>
      </c>
      <c r="C16" t="s">
        <v>85</v>
      </c>
      <c r="AY16">
        <v>104</v>
      </c>
      <c r="AZ16">
        <v>104</v>
      </c>
      <c r="BB16">
        <f t="shared" si="3"/>
        <v>24</v>
      </c>
      <c r="BD16">
        <f t="shared" si="4"/>
        <v>36</v>
      </c>
      <c r="BE16">
        <f t="shared" si="5"/>
        <v>44</v>
      </c>
      <c r="BF16">
        <v>0</v>
      </c>
      <c r="BG16">
        <v>0</v>
      </c>
      <c r="BH16">
        <v>4</v>
      </c>
      <c r="BI16">
        <v>4</v>
      </c>
      <c r="BJ16">
        <v>4</v>
      </c>
      <c r="BK16">
        <v>0</v>
      </c>
      <c r="BL16">
        <v>4</v>
      </c>
      <c r="BM16">
        <v>0</v>
      </c>
      <c r="BN16">
        <v>4</v>
      </c>
      <c r="BO16">
        <v>0</v>
      </c>
      <c r="BP16">
        <v>4</v>
      </c>
      <c r="BQ16">
        <v>4</v>
      </c>
      <c r="BR16">
        <v>0</v>
      </c>
      <c r="BS16">
        <v>4</v>
      </c>
      <c r="BT16">
        <v>4</v>
      </c>
      <c r="BU16">
        <v>4</v>
      </c>
      <c r="BV16">
        <v>0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0</v>
      </c>
      <c r="CC16">
        <v>4</v>
      </c>
      <c r="CD16">
        <v>0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DA16" s="2"/>
      <c r="DB16" s="2"/>
      <c r="DC16" s="2"/>
      <c r="DD16" s="2"/>
      <c r="DE16" s="2"/>
      <c r="DF16" s="2"/>
      <c r="DG16" s="2"/>
      <c r="DH16" s="2"/>
      <c r="DI16" s="2"/>
    </row>
    <row r="17" spans="1:113" customFormat="1" hidden="1">
      <c r="A17" t="s">
        <v>112</v>
      </c>
      <c r="B17" t="s">
        <v>113</v>
      </c>
      <c r="C17" t="s">
        <v>85</v>
      </c>
      <c r="AY17">
        <v>108</v>
      </c>
      <c r="AZ17">
        <v>108</v>
      </c>
      <c r="BB17">
        <f t="shared" si="3"/>
        <v>24</v>
      </c>
      <c r="BD17">
        <f t="shared" si="4"/>
        <v>44</v>
      </c>
      <c r="BE17">
        <f t="shared" si="5"/>
        <v>40</v>
      </c>
      <c r="BF17">
        <v>0</v>
      </c>
      <c r="BG17">
        <v>4</v>
      </c>
      <c r="BH17">
        <v>0</v>
      </c>
      <c r="BI17">
        <v>4</v>
      </c>
      <c r="BJ17">
        <v>4</v>
      </c>
      <c r="BK17">
        <v>0</v>
      </c>
      <c r="BL17">
        <v>4</v>
      </c>
      <c r="BM17">
        <v>4</v>
      </c>
      <c r="BN17">
        <v>0</v>
      </c>
      <c r="BO17">
        <v>0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0</v>
      </c>
      <c r="BZ17">
        <v>4</v>
      </c>
      <c r="CA17">
        <v>4</v>
      </c>
      <c r="CB17">
        <v>4</v>
      </c>
      <c r="CC17">
        <v>0</v>
      </c>
      <c r="CD17">
        <v>4</v>
      </c>
      <c r="CE17">
        <v>4</v>
      </c>
      <c r="CF17">
        <v>4</v>
      </c>
      <c r="CG17">
        <v>4</v>
      </c>
      <c r="CH17">
        <v>0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DA17" s="2"/>
      <c r="DB17" s="2"/>
      <c r="DC17" s="2"/>
      <c r="DD17" s="2"/>
      <c r="DE17" s="2"/>
      <c r="DF17" s="2"/>
      <c r="DG17" s="2"/>
      <c r="DH17" s="2"/>
      <c r="DI17" s="2"/>
    </row>
    <row r="18" spans="1:113" customFormat="1" hidden="1">
      <c r="A18" t="s">
        <v>114</v>
      </c>
      <c r="B18" t="s">
        <v>115</v>
      </c>
      <c r="C18" t="s">
        <v>85</v>
      </c>
      <c r="AY18">
        <v>108</v>
      </c>
      <c r="AZ18">
        <v>108</v>
      </c>
      <c r="BB18">
        <f t="shared" si="3"/>
        <v>24</v>
      </c>
      <c r="BD18">
        <f t="shared" si="4"/>
        <v>44</v>
      </c>
      <c r="BE18">
        <f t="shared" si="5"/>
        <v>40</v>
      </c>
      <c r="BF18">
        <v>0</v>
      </c>
      <c r="BG18">
        <v>4</v>
      </c>
      <c r="BH18">
        <v>0</v>
      </c>
      <c r="BI18">
        <v>4</v>
      </c>
      <c r="BJ18">
        <v>4</v>
      </c>
      <c r="BK18">
        <v>4</v>
      </c>
      <c r="BL18">
        <v>0</v>
      </c>
      <c r="BM18">
        <v>4</v>
      </c>
      <c r="BN18">
        <v>0</v>
      </c>
      <c r="BO18">
        <v>0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0</v>
      </c>
      <c r="CB18">
        <v>4</v>
      </c>
      <c r="CC18">
        <v>0</v>
      </c>
      <c r="CD18">
        <v>0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DA18" s="2"/>
      <c r="DB18" s="2"/>
      <c r="DC18" s="2"/>
      <c r="DD18" s="2"/>
      <c r="DE18" s="2"/>
      <c r="DF18" s="2"/>
      <c r="DG18" s="2"/>
      <c r="DH18" s="2"/>
      <c r="DI18" s="2"/>
    </row>
    <row r="19" spans="1:113" customFormat="1" hidden="1">
      <c r="A19" t="s">
        <v>116</v>
      </c>
      <c r="B19" t="s">
        <v>117</v>
      </c>
      <c r="C19" t="s">
        <v>85</v>
      </c>
      <c r="AY19">
        <v>92</v>
      </c>
      <c r="AZ19">
        <v>92</v>
      </c>
      <c r="BB19">
        <f t="shared" si="3"/>
        <v>32</v>
      </c>
      <c r="BD19">
        <f t="shared" si="4"/>
        <v>44</v>
      </c>
      <c r="BE19">
        <f t="shared" si="5"/>
        <v>16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4</v>
      </c>
      <c r="BN19">
        <v>4</v>
      </c>
      <c r="BO19">
        <v>0</v>
      </c>
      <c r="BP19">
        <v>0</v>
      </c>
      <c r="BQ19">
        <v>4</v>
      </c>
      <c r="BR19">
        <v>4</v>
      </c>
      <c r="BS19">
        <v>4</v>
      </c>
      <c r="BT19">
        <v>4</v>
      </c>
      <c r="BU19">
        <v>0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0</v>
      </c>
      <c r="CD19">
        <v>0</v>
      </c>
      <c r="CE19">
        <v>0</v>
      </c>
      <c r="CF19">
        <v>4</v>
      </c>
      <c r="CG19">
        <v>0</v>
      </c>
      <c r="CH19">
        <v>0</v>
      </c>
      <c r="CI19">
        <v>4</v>
      </c>
      <c r="CJ19">
        <v>0</v>
      </c>
      <c r="CK19">
        <v>4</v>
      </c>
      <c r="CL19">
        <v>4</v>
      </c>
      <c r="CM19">
        <v>0</v>
      </c>
      <c r="CN19">
        <v>0</v>
      </c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customFormat="1" hidden="1">
      <c r="A20" t="s">
        <v>118</v>
      </c>
      <c r="B20" t="s">
        <v>119</v>
      </c>
      <c r="C20" t="s">
        <v>85</v>
      </c>
      <c r="AY20">
        <v>104</v>
      </c>
      <c r="AZ20">
        <v>104</v>
      </c>
      <c r="BB20">
        <f t="shared" si="3"/>
        <v>20</v>
      </c>
      <c r="BD20">
        <f t="shared" si="4"/>
        <v>44</v>
      </c>
      <c r="BE20">
        <f t="shared" si="5"/>
        <v>40</v>
      </c>
      <c r="BF20">
        <v>0</v>
      </c>
      <c r="BG20">
        <v>0</v>
      </c>
      <c r="BH20">
        <v>4</v>
      </c>
      <c r="BI20">
        <v>0</v>
      </c>
      <c r="BJ20">
        <v>4</v>
      </c>
      <c r="BK20">
        <v>0</v>
      </c>
      <c r="BL20">
        <v>4</v>
      </c>
      <c r="BM20">
        <v>0</v>
      </c>
      <c r="BN20">
        <v>0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4</v>
      </c>
      <c r="BY20">
        <v>4</v>
      </c>
      <c r="BZ20">
        <v>4</v>
      </c>
      <c r="CA20">
        <v>0</v>
      </c>
      <c r="CB20">
        <v>4</v>
      </c>
      <c r="CC20">
        <v>0</v>
      </c>
      <c r="CD20">
        <v>4</v>
      </c>
      <c r="CE20">
        <v>4</v>
      </c>
      <c r="CF20">
        <v>4</v>
      </c>
      <c r="CG20">
        <v>0</v>
      </c>
      <c r="CH20">
        <v>4</v>
      </c>
      <c r="CI20">
        <v>4</v>
      </c>
      <c r="CJ20">
        <v>4</v>
      </c>
      <c r="CK20">
        <v>4</v>
      </c>
      <c r="CL20">
        <v>4</v>
      </c>
      <c r="CM20">
        <v>4</v>
      </c>
      <c r="CN20">
        <v>4</v>
      </c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customFormat="1" hidden="1">
      <c r="A21" t="s">
        <v>120</v>
      </c>
      <c r="B21" t="s">
        <v>121</v>
      </c>
      <c r="C21" t="s">
        <v>85</v>
      </c>
      <c r="AY21">
        <v>84</v>
      </c>
      <c r="AZ21">
        <v>84</v>
      </c>
      <c r="BB21">
        <f t="shared" si="3"/>
        <v>8</v>
      </c>
      <c r="BD21">
        <f t="shared" si="4"/>
        <v>40</v>
      </c>
      <c r="BE21">
        <f t="shared" si="5"/>
        <v>36</v>
      </c>
      <c r="BF21">
        <v>0</v>
      </c>
      <c r="BG21">
        <v>0</v>
      </c>
      <c r="BH21">
        <v>0</v>
      </c>
      <c r="BI21">
        <v>0</v>
      </c>
      <c r="BJ21">
        <v>4</v>
      </c>
      <c r="BK21">
        <v>0</v>
      </c>
      <c r="BL21">
        <v>0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4</v>
      </c>
      <c r="BS21">
        <v>0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0</v>
      </c>
      <c r="CD21">
        <v>4</v>
      </c>
      <c r="CE21">
        <v>4</v>
      </c>
      <c r="CF21">
        <v>4</v>
      </c>
      <c r="CG21">
        <v>0</v>
      </c>
      <c r="CH21">
        <v>4</v>
      </c>
      <c r="CI21">
        <v>4</v>
      </c>
      <c r="CJ21">
        <v>0</v>
      </c>
      <c r="CK21">
        <v>4</v>
      </c>
      <c r="CL21">
        <v>4</v>
      </c>
      <c r="CM21">
        <v>4</v>
      </c>
      <c r="CN21">
        <v>4</v>
      </c>
    </row>
    <row r="22" spans="1:113" customFormat="1" hidden="1">
      <c r="A22" t="s">
        <v>122</v>
      </c>
      <c r="B22" t="s">
        <v>123</v>
      </c>
      <c r="C22" t="s">
        <v>85</v>
      </c>
      <c r="AY22">
        <v>112</v>
      </c>
      <c r="AZ22">
        <v>112</v>
      </c>
      <c r="BB22">
        <f t="shared" si="3"/>
        <v>36</v>
      </c>
      <c r="BD22">
        <f t="shared" si="4"/>
        <v>36</v>
      </c>
      <c r="BE22">
        <f t="shared" si="5"/>
        <v>40</v>
      </c>
      <c r="BF22">
        <v>0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0</v>
      </c>
      <c r="BO22">
        <v>4</v>
      </c>
      <c r="BP22">
        <v>4</v>
      </c>
      <c r="BQ22">
        <v>4</v>
      </c>
      <c r="BR22">
        <v>0</v>
      </c>
      <c r="BS22">
        <v>4</v>
      </c>
      <c r="BT22">
        <v>4</v>
      </c>
      <c r="BU22">
        <v>0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0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0</v>
      </c>
      <c r="CK22">
        <v>4</v>
      </c>
      <c r="CL22">
        <v>4</v>
      </c>
      <c r="CM22">
        <v>0</v>
      </c>
      <c r="CN22">
        <v>4</v>
      </c>
    </row>
    <row r="23" spans="1:113" customFormat="1" hidden="1">
      <c r="A23" t="s">
        <v>124</v>
      </c>
      <c r="B23" t="s">
        <v>125</v>
      </c>
      <c r="C23" t="s">
        <v>85</v>
      </c>
      <c r="AY23">
        <v>100</v>
      </c>
      <c r="AZ23">
        <v>100</v>
      </c>
      <c r="BB23">
        <f t="shared" si="3"/>
        <v>24</v>
      </c>
      <c r="BD23">
        <f t="shared" si="4"/>
        <v>48</v>
      </c>
      <c r="BE23">
        <f t="shared" si="5"/>
        <v>28</v>
      </c>
      <c r="BF23">
        <v>0</v>
      </c>
      <c r="BG23">
        <v>4</v>
      </c>
      <c r="BH23">
        <v>4</v>
      </c>
      <c r="BI23">
        <v>0</v>
      </c>
      <c r="BJ23">
        <v>4</v>
      </c>
      <c r="BK23">
        <v>0</v>
      </c>
      <c r="BL23">
        <v>4</v>
      </c>
      <c r="BM23">
        <v>4</v>
      </c>
      <c r="BN23">
        <v>0</v>
      </c>
      <c r="BO23">
        <v>0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0</v>
      </c>
      <c r="CD23">
        <v>0</v>
      </c>
      <c r="CE23">
        <v>4</v>
      </c>
      <c r="CF23">
        <v>4</v>
      </c>
      <c r="CG23">
        <v>0</v>
      </c>
      <c r="CH23">
        <v>0</v>
      </c>
      <c r="CI23">
        <v>4</v>
      </c>
      <c r="CJ23">
        <v>0</v>
      </c>
      <c r="CK23">
        <v>4</v>
      </c>
      <c r="CL23">
        <v>4</v>
      </c>
      <c r="CM23">
        <v>4</v>
      </c>
      <c r="CN23">
        <v>4</v>
      </c>
    </row>
    <row r="24" spans="1:113" customFormat="1" hidden="1">
      <c r="A24" t="s">
        <v>126</v>
      </c>
      <c r="B24" t="s">
        <v>127</v>
      </c>
      <c r="C24" t="s">
        <v>85</v>
      </c>
      <c r="AY24">
        <v>92</v>
      </c>
      <c r="AZ24">
        <v>92</v>
      </c>
      <c r="BB24">
        <f t="shared" si="3"/>
        <v>24</v>
      </c>
      <c r="BD24">
        <f t="shared" si="4"/>
        <v>40</v>
      </c>
      <c r="BE24">
        <f t="shared" si="5"/>
        <v>28</v>
      </c>
      <c r="BF24">
        <v>0</v>
      </c>
      <c r="BG24">
        <v>4</v>
      </c>
      <c r="BH24">
        <v>0</v>
      </c>
      <c r="BI24">
        <v>0</v>
      </c>
      <c r="BJ24">
        <v>4</v>
      </c>
      <c r="BK24">
        <v>4</v>
      </c>
      <c r="BL24">
        <v>0</v>
      </c>
      <c r="BM24">
        <v>4</v>
      </c>
      <c r="BN24">
        <v>0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0</v>
      </c>
      <c r="BY24">
        <v>4</v>
      </c>
      <c r="BZ24">
        <v>4</v>
      </c>
      <c r="CA24">
        <v>0</v>
      </c>
      <c r="CB24">
        <v>4</v>
      </c>
      <c r="CC24">
        <v>0</v>
      </c>
      <c r="CD24">
        <v>0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4</v>
      </c>
      <c r="CK24">
        <v>4</v>
      </c>
      <c r="CL24">
        <v>4</v>
      </c>
      <c r="CM24">
        <v>0</v>
      </c>
      <c r="CN24">
        <v>0</v>
      </c>
    </row>
    <row r="25" spans="1:113" customFormat="1" hidden="1">
      <c r="A25" t="s">
        <v>128</v>
      </c>
      <c r="B25" t="s">
        <v>129</v>
      </c>
      <c r="C25" t="s">
        <v>85</v>
      </c>
      <c r="AY25">
        <v>96</v>
      </c>
      <c r="AZ25">
        <v>96</v>
      </c>
      <c r="BB25">
        <f t="shared" si="3"/>
        <v>28</v>
      </c>
      <c r="BD25">
        <f t="shared" si="4"/>
        <v>32</v>
      </c>
      <c r="BE25">
        <f t="shared" si="5"/>
        <v>36</v>
      </c>
      <c r="BF25">
        <v>0</v>
      </c>
      <c r="BG25">
        <v>4</v>
      </c>
      <c r="BH25">
        <v>4</v>
      </c>
      <c r="BI25">
        <v>0</v>
      </c>
      <c r="BJ25">
        <v>4</v>
      </c>
      <c r="BK25">
        <v>4</v>
      </c>
      <c r="BL25">
        <v>4</v>
      </c>
      <c r="BM25">
        <v>4</v>
      </c>
      <c r="BN25">
        <v>0</v>
      </c>
      <c r="BO25">
        <v>4</v>
      </c>
      <c r="BP25">
        <v>0</v>
      </c>
      <c r="BQ25">
        <v>0</v>
      </c>
      <c r="BR25">
        <v>4</v>
      </c>
      <c r="BS25">
        <v>0</v>
      </c>
      <c r="BT25">
        <v>4</v>
      </c>
      <c r="BU25">
        <v>0</v>
      </c>
      <c r="BV25">
        <v>4</v>
      </c>
      <c r="BW25">
        <v>4</v>
      </c>
      <c r="BX25">
        <v>4</v>
      </c>
      <c r="BY25">
        <v>4</v>
      </c>
      <c r="BZ25">
        <v>4</v>
      </c>
      <c r="CA25">
        <v>0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0</v>
      </c>
      <c r="CH25">
        <v>4</v>
      </c>
      <c r="CI25">
        <v>4</v>
      </c>
      <c r="CJ25">
        <v>0</v>
      </c>
      <c r="CK25">
        <v>4</v>
      </c>
      <c r="CL25">
        <v>4</v>
      </c>
      <c r="CM25">
        <v>0</v>
      </c>
      <c r="CN25">
        <v>4</v>
      </c>
      <c r="DA25" s="27"/>
      <c r="DB25" s="27"/>
      <c r="DC25" s="27"/>
      <c r="DD25" s="27"/>
      <c r="DE25" s="27"/>
      <c r="DF25" s="27"/>
      <c r="DG25" s="27"/>
      <c r="DH25" s="27"/>
      <c r="DI25" s="27"/>
    </row>
    <row r="26" spans="1:113" customFormat="1" hidden="1">
      <c r="A26" t="s">
        <v>130</v>
      </c>
      <c r="B26" t="s">
        <v>131</v>
      </c>
      <c r="C26" t="s">
        <v>85</v>
      </c>
      <c r="AY26">
        <v>104</v>
      </c>
      <c r="AZ26">
        <v>104</v>
      </c>
      <c r="BB26">
        <f t="shared" si="3"/>
        <v>28</v>
      </c>
      <c r="BD26">
        <f t="shared" si="4"/>
        <v>40</v>
      </c>
      <c r="BE26">
        <f t="shared" si="5"/>
        <v>36</v>
      </c>
      <c r="BF26">
        <v>4</v>
      </c>
      <c r="BG26">
        <v>4</v>
      </c>
      <c r="BH26">
        <v>4</v>
      </c>
      <c r="BI26">
        <v>0</v>
      </c>
      <c r="BJ26">
        <v>4</v>
      </c>
      <c r="BK26">
        <v>0</v>
      </c>
      <c r="BL26">
        <v>4</v>
      </c>
      <c r="BM26">
        <v>0</v>
      </c>
      <c r="BN26">
        <v>4</v>
      </c>
      <c r="BO26">
        <v>4</v>
      </c>
      <c r="BP26">
        <v>0</v>
      </c>
      <c r="BQ26">
        <v>0</v>
      </c>
      <c r="BR26">
        <v>4</v>
      </c>
      <c r="BS26">
        <v>4</v>
      </c>
      <c r="BT26">
        <v>4</v>
      </c>
      <c r="BU26">
        <v>4</v>
      </c>
      <c r="BV26">
        <v>4</v>
      </c>
      <c r="BW26">
        <v>4</v>
      </c>
      <c r="BX26">
        <v>4</v>
      </c>
      <c r="BY26">
        <v>4</v>
      </c>
      <c r="BZ26">
        <v>4</v>
      </c>
      <c r="CA26">
        <v>0</v>
      </c>
      <c r="CB26">
        <v>4</v>
      </c>
      <c r="CC26">
        <v>4</v>
      </c>
      <c r="CD26">
        <v>0</v>
      </c>
      <c r="CE26">
        <v>4</v>
      </c>
      <c r="CF26">
        <v>4</v>
      </c>
      <c r="CG26">
        <v>4</v>
      </c>
      <c r="CH26">
        <v>4</v>
      </c>
      <c r="CI26">
        <v>0</v>
      </c>
      <c r="CJ26">
        <v>4</v>
      </c>
      <c r="CK26">
        <v>4</v>
      </c>
      <c r="CL26">
        <v>4</v>
      </c>
      <c r="CM26">
        <v>0</v>
      </c>
      <c r="CN26">
        <v>4</v>
      </c>
      <c r="DA26" s="27"/>
      <c r="DB26" s="27"/>
      <c r="DC26" s="27"/>
      <c r="DD26" s="27"/>
      <c r="DE26" s="27"/>
      <c r="DF26" s="27"/>
      <c r="DG26" s="27"/>
      <c r="DH26" s="27"/>
      <c r="DI26" s="27"/>
    </row>
    <row r="27" spans="1:113" customFormat="1" hidden="1">
      <c r="A27" t="s">
        <v>132</v>
      </c>
      <c r="B27" t="s">
        <v>133</v>
      </c>
      <c r="C27" t="s">
        <v>85</v>
      </c>
      <c r="AY27">
        <v>80</v>
      </c>
      <c r="AZ27">
        <v>80</v>
      </c>
      <c r="BB27">
        <f t="shared" si="3"/>
        <v>24</v>
      </c>
      <c r="BD27">
        <f t="shared" si="4"/>
        <v>32</v>
      </c>
      <c r="BE27">
        <f t="shared" si="5"/>
        <v>24</v>
      </c>
      <c r="BF27">
        <v>0</v>
      </c>
      <c r="BG27">
        <v>4</v>
      </c>
      <c r="BH27">
        <v>4</v>
      </c>
      <c r="BI27">
        <v>0</v>
      </c>
      <c r="BJ27">
        <v>4</v>
      </c>
      <c r="BK27">
        <v>0</v>
      </c>
      <c r="BL27">
        <v>4</v>
      </c>
      <c r="BM27">
        <v>0</v>
      </c>
      <c r="BN27">
        <v>0</v>
      </c>
      <c r="BO27">
        <v>4</v>
      </c>
      <c r="BP27">
        <v>4</v>
      </c>
      <c r="BQ27">
        <v>4</v>
      </c>
      <c r="BR27">
        <v>4</v>
      </c>
      <c r="BS27">
        <v>0</v>
      </c>
      <c r="BT27">
        <v>4</v>
      </c>
      <c r="BU27">
        <v>0</v>
      </c>
      <c r="BV27">
        <v>0</v>
      </c>
      <c r="BW27">
        <v>4</v>
      </c>
      <c r="BX27">
        <v>4</v>
      </c>
      <c r="BY27">
        <v>4</v>
      </c>
      <c r="BZ27">
        <v>4</v>
      </c>
      <c r="CA27">
        <v>0</v>
      </c>
      <c r="CB27">
        <v>4</v>
      </c>
      <c r="CC27">
        <v>0</v>
      </c>
      <c r="CD27">
        <v>0</v>
      </c>
      <c r="CE27">
        <v>4</v>
      </c>
      <c r="CF27">
        <v>4</v>
      </c>
      <c r="CG27">
        <v>4</v>
      </c>
      <c r="CH27">
        <v>4</v>
      </c>
      <c r="CI27">
        <v>4</v>
      </c>
      <c r="CJ27">
        <v>0</v>
      </c>
      <c r="CK27">
        <v>4</v>
      </c>
      <c r="CL27">
        <v>0</v>
      </c>
      <c r="CM27">
        <v>0</v>
      </c>
      <c r="CN27">
        <v>0</v>
      </c>
      <c r="DA27" s="27"/>
      <c r="DB27" s="27"/>
      <c r="DC27" s="27"/>
      <c r="DD27" s="27"/>
      <c r="DE27" s="27"/>
      <c r="DF27" s="27"/>
      <c r="DG27" s="27"/>
      <c r="DH27" s="27"/>
      <c r="DI27" s="27"/>
    </row>
    <row r="28" spans="1:113" customFormat="1" hidden="1">
      <c r="A28" t="s">
        <v>134</v>
      </c>
      <c r="B28" t="s">
        <v>135</v>
      </c>
      <c r="C28" t="s">
        <v>85</v>
      </c>
      <c r="AY28">
        <v>108</v>
      </c>
      <c r="AZ28">
        <v>108</v>
      </c>
      <c r="BB28">
        <f t="shared" si="3"/>
        <v>28</v>
      </c>
      <c r="BD28">
        <f t="shared" si="4"/>
        <v>44</v>
      </c>
      <c r="BE28">
        <f t="shared" si="5"/>
        <v>36</v>
      </c>
      <c r="BF28">
        <v>4</v>
      </c>
      <c r="BG28">
        <v>4</v>
      </c>
      <c r="BH28">
        <v>4</v>
      </c>
      <c r="BI28">
        <v>0</v>
      </c>
      <c r="BJ28">
        <v>4</v>
      </c>
      <c r="BK28">
        <v>0</v>
      </c>
      <c r="BL28">
        <v>4</v>
      </c>
      <c r="BM28">
        <v>4</v>
      </c>
      <c r="BN28">
        <v>0</v>
      </c>
      <c r="BO28">
        <v>0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4</v>
      </c>
      <c r="BY28">
        <v>0</v>
      </c>
      <c r="BZ28">
        <v>4</v>
      </c>
      <c r="CA28">
        <v>4</v>
      </c>
      <c r="CB28">
        <v>4</v>
      </c>
      <c r="CC28">
        <v>0</v>
      </c>
      <c r="CD28">
        <v>0</v>
      </c>
      <c r="CE28">
        <v>4</v>
      </c>
      <c r="CF28">
        <v>4</v>
      </c>
      <c r="CG28">
        <v>4</v>
      </c>
      <c r="CH28">
        <v>4</v>
      </c>
      <c r="CI28">
        <v>0</v>
      </c>
      <c r="CJ28">
        <v>4</v>
      </c>
      <c r="CK28">
        <v>4</v>
      </c>
      <c r="CL28">
        <v>4</v>
      </c>
      <c r="CM28">
        <v>4</v>
      </c>
      <c r="CN28">
        <v>4</v>
      </c>
    </row>
    <row r="29" spans="1:113" customFormat="1" hidden="1">
      <c r="A29" t="s">
        <v>136</v>
      </c>
      <c r="B29" t="s">
        <v>137</v>
      </c>
      <c r="C29" t="s">
        <v>85</v>
      </c>
      <c r="AY29">
        <v>108</v>
      </c>
      <c r="AZ29">
        <v>108</v>
      </c>
      <c r="BB29">
        <f t="shared" si="3"/>
        <v>28</v>
      </c>
      <c r="BD29">
        <f t="shared" si="4"/>
        <v>48</v>
      </c>
      <c r="BE29">
        <f t="shared" si="5"/>
        <v>32</v>
      </c>
      <c r="BF29">
        <v>4</v>
      </c>
      <c r="BG29">
        <v>0</v>
      </c>
      <c r="BH29">
        <v>4</v>
      </c>
      <c r="BI29">
        <v>0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0</v>
      </c>
      <c r="BP29">
        <v>0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4</v>
      </c>
      <c r="CC29">
        <v>0</v>
      </c>
      <c r="CD29">
        <v>0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0</v>
      </c>
      <c r="CN29">
        <v>0</v>
      </c>
    </row>
    <row r="30" spans="1:113" customFormat="1" hidden="1">
      <c r="A30" t="s">
        <v>138</v>
      </c>
      <c r="B30" t="s">
        <v>139</v>
      </c>
      <c r="C30" t="s">
        <v>85</v>
      </c>
      <c r="AY30">
        <v>60</v>
      </c>
      <c r="AZ30">
        <v>60</v>
      </c>
      <c r="BB30">
        <f t="shared" si="3"/>
        <v>12</v>
      </c>
      <c r="BD30">
        <f t="shared" si="4"/>
        <v>20</v>
      </c>
      <c r="BE30">
        <f t="shared" si="5"/>
        <v>28</v>
      </c>
      <c r="BF30">
        <v>0</v>
      </c>
      <c r="BG30">
        <v>4</v>
      </c>
      <c r="BH30">
        <v>0</v>
      </c>
      <c r="BI30">
        <v>0</v>
      </c>
      <c r="BJ30">
        <v>0</v>
      </c>
      <c r="BK30">
        <v>4</v>
      </c>
      <c r="BL30">
        <v>0</v>
      </c>
      <c r="BM30">
        <v>0</v>
      </c>
      <c r="BN30">
        <v>0</v>
      </c>
      <c r="BO30">
        <v>4</v>
      </c>
      <c r="BP30">
        <v>0</v>
      </c>
      <c r="BQ30">
        <v>0</v>
      </c>
      <c r="BR30">
        <v>0</v>
      </c>
      <c r="BS30">
        <v>4</v>
      </c>
      <c r="BT30">
        <v>0</v>
      </c>
      <c r="BU30">
        <v>4</v>
      </c>
      <c r="BV30">
        <v>0</v>
      </c>
      <c r="BW30">
        <v>4</v>
      </c>
      <c r="BX30">
        <v>0</v>
      </c>
      <c r="BY30">
        <v>0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4</v>
      </c>
      <c r="CF30">
        <v>4</v>
      </c>
      <c r="CG30">
        <v>4</v>
      </c>
      <c r="CH30">
        <v>4</v>
      </c>
      <c r="CI30">
        <v>0</v>
      </c>
      <c r="CJ30">
        <v>4</v>
      </c>
      <c r="CK30">
        <v>4</v>
      </c>
      <c r="CL30">
        <v>0</v>
      </c>
      <c r="CM30">
        <v>0</v>
      </c>
      <c r="CN30">
        <v>4</v>
      </c>
    </row>
    <row r="31" spans="1:113" customFormat="1" hidden="1">
      <c r="A31" t="s">
        <v>140</v>
      </c>
      <c r="B31" t="s">
        <v>141</v>
      </c>
      <c r="C31" t="s">
        <v>85</v>
      </c>
      <c r="AY31">
        <v>104</v>
      </c>
      <c r="AZ31">
        <v>104</v>
      </c>
      <c r="BB31">
        <f t="shared" si="3"/>
        <v>32</v>
      </c>
      <c r="BD31">
        <f t="shared" si="4"/>
        <v>36</v>
      </c>
      <c r="BE31">
        <f t="shared" si="5"/>
        <v>36</v>
      </c>
      <c r="BF31">
        <v>4</v>
      </c>
      <c r="BG31">
        <v>4</v>
      </c>
      <c r="BH31">
        <v>0</v>
      </c>
      <c r="BI31">
        <v>4</v>
      </c>
      <c r="BJ31">
        <v>4</v>
      </c>
      <c r="BK31">
        <v>0</v>
      </c>
      <c r="BL31">
        <v>4</v>
      </c>
      <c r="BM31">
        <v>4</v>
      </c>
      <c r="BN31">
        <v>0</v>
      </c>
      <c r="BO31">
        <v>4</v>
      </c>
      <c r="BP31">
        <v>4</v>
      </c>
      <c r="BQ31">
        <v>0</v>
      </c>
      <c r="BR31">
        <v>4</v>
      </c>
      <c r="BS31">
        <v>4</v>
      </c>
      <c r="BT31">
        <v>4</v>
      </c>
      <c r="BU31">
        <v>0</v>
      </c>
      <c r="BV31">
        <v>4</v>
      </c>
      <c r="BW31">
        <v>4</v>
      </c>
      <c r="BX31">
        <v>4</v>
      </c>
      <c r="BY31">
        <v>4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4</v>
      </c>
      <c r="CM31">
        <v>4</v>
      </c>
      <c r="CN31">
        <v>4</v>
      </c>
    </row>
    <row r="32" spans="1:113" customFormat="1" hidden="1">
      <c r="A32" t="s">
        <v>142</v>
      </c>
      <c r="B32" t="s">
        <v>143</v>
      </c>
      <c r="C32" t="s">
        <v>85</v>
      </c>
      <c r="AY32">
        <v>96</v>
      </c>
      <c r="AZ32">
        <v>96</v>
      </c>
      <c r="BB32">
        <f t="shared" si="3"/>
        <v>20</v>
      </c>
      <c r="BD32">
        <f t="shared" si="4"/>
        <v>36</v>
      </c>
      <c r="BE32">
        <f t="shared" si="5"/>
        <v>40</v>
      </c>
      <c r="BF32">
        <v>0</v>
      </c>
      <c r="BG32">
        <v>4</v>
      </c>
      <c r="BH32">
        <v>0</v>
      </c>
      <c r="BI32">
        <v>4</v>
      </c>
      <c r="BJ32">
        <v>4</v>
      </c>
      <c r="BK32">
        <v>0</v>
      </c>
      <c r="BL32">
        <v>0</v>
      </c>
      <c r="BM32">
        <v>4</v>
      </c>
      <c r="BN32">
        <v>0</v>
      </c>
      <c r="BO32">
        <v>0</v>
      </c>
      <c r="BP32">
        <v>4</v>
      </c>
      <c r="BQ32">
        <v>0</v>
      </c>
      <c r="BR32">
        <v>4</v>
      </c>
      <c r="BS32">
        <v>0</v>
      </c>
      <c r="BT32">
        <v>4</v>
      </c>
      <c r="BU32">
        <v>0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0</v>
      </c>
      <c r="CD32">
        <v>4</v>
      </c>
      <c r="CE32">
        <v>4</v>
      </c>
      <c r="CF32">
        <v>0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4</v>
      </c>
      <c r="CN32">
        <v>4</v>
      </c>
      <c r="DA32" s="2"/>
      <c r="DB32" s="2"/>
      <c r="DC32" s="2"/>
      <c r="DD32" s="2"/>
      <c r="DE32" s="2"/>
      <c r="DF32" s="2"/>
      <c r="DG32" s="2"/>
      <c r="DH32" s="2"/>
      <c r="DI32" s="2"/>
    </row>
    <row r="33" spans="1:113" customFormat="1" hidden="1">
      <c r="A33" t="s">
        <v>144</v>
      </c>
      <c r="B33" t="s">
        <v>145</v>
      </c>
      <c r="C33" t="s">
        <v>85</v>
      </c>
      <c r="AY33">
        <v>108</v>
      </c>
      <c r="AZ33">
        <v>108</v>
      </c>
      <c r="BB33">
        <f t="shared" si="3"/>
        <v>28</v>
      </c>
      <c r="BD33">
        <f t="shared" si="4"/>
        <v>44</v>
      </c>
      <c r="BE33">
        <f t="shared" si="5"/>
        <v>36</v>
      </c>
      <c r="BF33">
        <v>0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0</v>
      </c>
      <c r="BM33">
        <v>4</v>
      </c>
      <c r="BN33">
        <v>0</v>
      </c>
      <c r="BO33">
        <v>4</v>
      </c>
      <c r="BP33">
        <v>0</v>
      </c>
      <c r="BQ33">
        <v>4</v>
      </c>
      <c r="BR33">
        <v>4</v>
      </c>
      <c r="BS33">
        <v>4</v>
      </c>
      <c r="BT33">
        <v>4</v>
      </c>
      <c r="BU33">
        <v>0</v>
      </c>
      <c r="BV33">
        <v>4</v>
      </c>
      <c r="BW33">
        <v>4</v>
      </c>
      <c r="BX33">
        <v>4</v>
      </c>
      <c r="BY33">
        <v>4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0</v>
      </c>
      <c r="CH33">
        <v>4</v>
      </c>
      <c r="CI33">
        <v>0</v>
      </c>
      <c r="CJ33">
        <v>4</v>
      </c>
      <c r="CK33">
        <v>4</v>
      </c>
      <c r="CL33">
        <v>0</v>
      </c>
      <c r="CM33">
        <v>4</v>
      </c>
      <c r="CN33">
        <v>4</v>
      </c>
      <c r="DA33" s="2"/>
      <c r="DB33" s="2"/>
      <c r="DC33" s="2"/>
      <c r="DD33" s="2"/>
      <c r="DE33" s="2"/>
      <c r="DF33" s="2"/>
      <c r="DG33" s="2"/>
      <c r="DH33" s="2"/>
      <c r="DI33" s="2"/>
    </row>
    <row r="34" spans="1:113" customFormat="1" hidden="1">
      <c r="A34" t="s">
        <v>146</v>
      </c>
      <c r="B34" t="s">
        <v>147</v>
      </c>
      <c r="C34" t="s">
        <v>85</v>
      </c>
      <c r="AY34">
        <v>72</v>
      </c>
      <c r="AZ34">
        <v>72</v>
      </c>
      <c r="BB34">
        <f t="shared" si="3"/>
        <v>12</v>
      </c>
      <c r="BD34">
        <f t="shared" si="4"/>
        <v>40</v>
      </c>
      <c r="BE34">
        <f t="shared" si="5"/>
        <v>20</v>
      </c>
      <c r="BF34">
        <v>0</v>
      </c>
      <c r="BG34">
        <v>4</v>
      </c>
      <c r="BH34">
        <v>0</v>
      </c>
      <c r="BI34">
        <v>0</v>
      </c>
      <c r="BJ34">
        <v>4</v>
      </c>
      <c r="BK34">
        <v>0</v>
      </c>
      <c r="BL34">
        <v>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</v>
      </c>
      <c r="BS34">
        <v>0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4</v>
      </c>
      <c r="BZ34">
        <v>4</v>
      </c>
      <c r="CA34">
        <v>4</v>
      </c>
      <c r="CB34">
        <v>4</v>
      </c>
      <c r="CC34">
        <v>0</v>
      </c>
      <c r="CD34">
        <v>0</v>
      </c>
      <c r="CE34">
        <v>0</v>
      </c>
      <c r="CF34">
        <v>4</v>
      </c>
      <c r="CG34">
        <v>4</v>
      </c>
      <c r="CH34">
        <v>0</v>
      </c>
      <c r="CI34">
        <v>0</v>
      </c>
      <c r="CJ34">
        <v>4</v>
      </c>
      <c r="CK34">
        <v>4</v>
      </c>
      <c r="CL34">
        <v>4</v>
      </c>
      <c r="CM34">
        <v>0</v>
      </c>
      <c r="CN34">
        <v>0</v>
      </c>
      <c r="DA34" s="2"/>
      <c r="DB34" s="2"/>
      <c r="DC34" s="2"/>
      <c r="DD34" s="2"/>
      <c r="DE34" s="2"/>
      <c r="DF34" s="2"/>
      <c r="DG34" s="2"/>
      <c r="DH34" s="2"/>
      <c r="DI34" s="2"/>
    </row>
    <row r="35" spans="1:113" customFormat="1" hidden="1">
      <c r="A35" t="s">
        <v>148</v>
      </c>
      <c r="B35" t="s">
        <v>149</v>
      </c>
      <c r="C35" t="s">
        <v>85</v>
      </c>
      <c r="AY35">
        <v>80</v>
      </c>
      <c r="AZ35">
        <v>80</v>
      </c>
      <c r="BB35">
        <f t="shared" si="3"/>
        <v>24</v>
      </c>
      <c r="BD35">
        <f t="shared" si="4"/>
        <v>36</v>
      </c>
      <c r="BE35">
        <f t="shared" si="5"/>
        <v>20</v>
      </c>
      <c r="BF35">
        <v>4</v>
      </c>
      <c r="BG35">
        <v>4</v>
      </c>
      <c r="BH35">
        <v>4</v>
      </c>
      <c r="BI35">
        <v>0</v>
      </c>
      <c r="BJ35">
        <v>4</v>
      </c>
      <c r="BK35">
        <v>4</v>
      </c>
      <c r="BL35">
        <v>0</v>
      </c>
      <c r="BM35">
        <v>4</v>
      </c>
      <c r="BN35">
        <v>0</v>
      </c>
      <c r="BO35">
        <v>0</v>
      </c>
      <c r="BP35">
        <v>0</v>
      </c>
      <c r="BQ35">
        <v>0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0</v>
      </c>
      <c r="BZ35">
        <v>4</v>
      </c>
      <c r="CA35">
        <v>0</v>
      </c>
      <c r="CB35">
        <v>4</v>
      </c>
      <c r="CC35">
        <v>0</v>
      </c>
      <c r="CD35">
        <v>0</v>
      </c>
      <c r="CE35">
        <v>4</v>
      </c>
      <c r="CF35">
        <v>4</v>
      </c>
      <c r="CG35">
        <v>0</v>
      </c>
      <c r="CH35">
        <v>0</v>
      </c>
      <c r="CI35">
        <v>4</v>
      </c>
      <c r="CJ35">
        <v>0</v>
      </c>
      <c r="CK35">
        <v>4</v>
      </c>
      <c r="CL35">
        <v>4</v>
      </c>
      <c r="CM35">
        <v>0</v>
      </c>
      <c r="CN35">
        <v>0</v>
      </c>
      <c r="DA35" s="2"/>
      <c r="DB35" s="2"/>
      <c r="DC35" s="2"/>
      <c r="DD35" s="2"/>
      <c r="DE35" s="2"/>
      <c r="DF35" s="2"/>
      <c r="DG35" s="2"/>
      <c r="DH35" s="2"/>
      <c r="DI35" s="2"/>
    </row>
    <row r="36" spans="1:113" customFormat="1" hidden="1">
      <c r="A36" t="s">
        <v>150</v>
      </c>
      <c r="B36" t="s">
        <v>151</v>
      </c>
      <c r="C36" t="s">
        <v>85</v>
      </c>
      <c r="AY36">
        <v>80</v>
      </c>
      <c r="AZ36">
        <v>80</v>
      </c>
      <c r="BB36">
        <f t="shared" si="3"/>
        <v>28</v>
      </c>
      <c r="BD36">
        <f t="shared" si="4"/>
        <v>32</v>
      </c>
      <c r="BE36">
        <f t="shared" si="5"/>
        <v>20</v>
      </c>
      <c r="BF36">
        <v>0</v>
      </c>
      <c r="BG36">
        <v>4</v>
      </c>
      <c r="BH36">
        <v>4</v>
      </c>
      <c r="BI36">
        <v>0</v>
      </c>
      <c r="BJ36">
        <v>4</v>
      </c>
      <c r="BK36">
        <v>0</v>
      </c>
      <c r="BL36">
        <v>4</v>
      </c>
      <c r="BM36">
        <v>4</v>
      </c>
      <c r="BN36">
        <v>0</v>
      </c>
      <c r="BO36">
        <v>4</v>
      </c>
      <c r="BP36">
        <v>4</v>
      </c>
      <c r="BQ36">
        <v>0</v>
      </c>
      <c r="BR36">
        <v>0</v>
      </c>
      <c r="BS36">
        <v>0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0</v>
      </c>
      <c r="CA36">
        <v>4</v>
      </c>
      <c r="CB36">
        <v>4</v>
      </c>
      <c r="CC36">
        <v>0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4</v>
      </c>
      <c r="CJ36">
        <v>0</v>
      </c>
      <c r="CK36">
        <v>0</v>
      </c>
      <c r="CL36">
        <v>4</v>
      </c>
      <c r="CM36">
        <v>0</v>
      </c>
      <c r="CN36">
        <v>4</v>
      </c>
      <c r="DA36" s="2"/>
      <c r="DB36" s="2"/>
      <c r="DC36" s="2"/>
      <c r="DD36" s="2"/>
      <c r="DE36" s="2"/>
      <c r="DF36" s="2"/>
      <c r="DG36" s="2"/>
      <c r="DH36" s="2"/>
      <c r="DI36" s="2"/>
    </row>
    <row r="37" spans="1:113">
      <c r="A37" s="18" t="s">
        <v>152</v>
      </c>
      <c r="B37" s="18" t="s">
        <v>153</v>
      </c>
      <c r="C37" s="18" t="s">
        <v>154</v>
      </c>
      <c r="D37" s="18">
        <f t="shared" ref="D37" si="6">SUM(E37:F37)</f>
        <v>28</v>
      </c>
      <c r="E37" s="18">
        <v>0</v>
      </c>
      <c r="F37" s="18">
        <f t="shared" ref="F37" si="7">SUM(G37:O37)</f>
        <v>28</v>
      </c>
      <c r="G37" s="18">
        <v>4</v>
      </c>
      <c r="H37" s="21">
        <v>4</v>
      </c>
      <c r="I37" s="18">
        <v>6</v>
      </c>
      <c r="J37" s="18">
        <v>4</v>
      </c>
      <c r="K37" s="22">
        <v>0</v>
      </c>
      <c r="L37" s="22">
        <v>0</v>
      </c>
      <c r="M37" s="18"/>
      <c r="N37" s="18"/>
      <c r="O37" s="18">
        <v>10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>
        <v>108</v>
      </c>
      <c r="AZ37" s="18">
        <v>108</v>
      </c>
      <c r="BA37" s="17">
        <f>SUM(BB37:BC37)</f>
        <v>66</v>
      </c>
      <c r="BB37" s="23">
        <f t="shared" si="3"/>
        <v>28</v>
      </c>
      <c r="BC37" s="23">
        <f>SUM(CO37:CQ37)</f>
        <v>38</v>
      </c>
      <c r="BD37" s="16">
        <f t="shared" si="4"/>
        <v>48</v>
      </c>
      <c r="BE37" s="16">
        <f t="shared" si="5"/>
        <v>32</v>
      </c>
      <c r="BF37" s="25">
        <v>0</v>
      </c>
      <c r="BG37">
        <v>4</v>
      </c>
      <c r="BH37">
        <v>4</v>
      </c>
      <c r="BI37">
        <v>4</v>
      </c>
      <c r="BJ37">
        <v>4</v>
      </c>
      <c r="BK37">
        <v>4</v>
      </c>
      <c r="BL37" s="25">
        <v>0</v>
      </c>
      <c r="BM37">
        <v>4</v>
      </c>
      <c r="BN37">
        <v>4</v>
      </c>
      <c r="BO37" s="25">
        <v>0</v>
      </c>
      <c r="BP37" s="25">
        <v>0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4</v>
      </c>
      <c r="CD37" s="25">
        <v>0</v>
      </c>
      <c r="CE37">
        <v>4</v>
      </c>
      <c r="CF37" s="25">
        <v>0</v>
      </c>
      <c r="CG37" s="25">
        <v>0</v>
      </c>
      <c r="CH37">
        <v>4</v>
      </c>
      <c r="CI37">
        <v>4</v>
      </c>
      <c r="CJ37">
        <v>4</v>
      </c>
      <c r="CK37">
        <v>4</v>
      </c>
      <c r="CL37">
        <v>4</v>
      </c>
      <c r="CM37" s="25">
        <v>0</v>
      </c>
      <c r="CN37">
        <v>4</v>
      </c>
      <c r="CO37" s="26">
        <f>SUM(CR37:CT37)</f>
        <v>14</v>
      </c>
      <c r="CP37" s="26">
        <f>SUM(CU37:CW37)</f>
        <v>14</v>
      </c>
      <c r="CQ37" s="26">
        <f>SUM(CX37:CZ37)</f>
        <v>10</v>
      </c>
      <c r="CR37" s="16">
        <v>10</v>
      </c>
      <c r="CS37" s="16">
        <v>4</v>
      </c>
      <c r="CT37" s="16">
        <v>0</v>
      </c>
      <c r="CU37" s="16">
        <v>4</v>
      </c>
      <c r="CV37" s="16">
        <v>6</v>
      </c>
      <c r="CW37" s="16">
        <v>4</v>
      </c>
      <c r="CZ37" s="16">
        <v>10</v>
      </c>
      <c r="DA37" s="28">
        <v>2</v>
      </c>
      <c r="DB37" s="28">
        <v>6</v>
      </c>
      <c r="DC37" s="28">
        <v>4</v>
      </c>
      <c r="DD37" s="28">
        <v>8</v>
      </c>
      <c r="DE37" s="28">
        <v>4</v>
      </c>
      <c r="DF37" s="28">
        <v>6</v>
      </c>
      <c r="DG37" s="29">
        <v>8</v>
      </c>
      <c r="DH37" s="28"/>
      <c r="DI37" s="28"/>
    </row>
    <row r="38" spans="1:113">
      <c r="A38" s="32" t="s">
        <v>223</v>
      </c>
      <c r="B38" s="18" t="s">
        <v>155</v>
      </c>
      <c r="C38" s="18" t="s">
        <v>154</v>
      </c>
      <c r="D38" s="18">
        <f t="shared" ref="D38:D70" si="8">SUM(E38:F38)</f>
        <v>30</v>
      </c>
      <c r="E38" s="16">
        <v>0</v>
      </c>
      <c r="F38" s="18">
        <f t="shared" ref="F38:F70" si="9">SUM(G38:O38)</f>
        <v>30</v>
      </c>
      <c r="G38" s="21">
        <v>8</v>
      </c>
      <c r="H38" s="18">
        <v>6</v>
      </c>
      <c r="I38" s="18">
        <v>4</v>
      </c>
      <c r="J38" s="18">
        <v>4</v>
      </c>
      <c r="K38" s="22">
        <v>8</v>
      </c>
      <c r="L38" s="22">
        <v>0</v>
      </c>
      <c r="DA38" s="29">
        <v>4</v>
      </c>
      <c r="DB38" s="29">
        <v>6</v>
      </c>
      <c r="DC38" s="29">
        <v>4</v>
      </c>
      <c r="DD38" s="29">
        <v>2</v>
      </c>
      <c r="DE38" s="29">
        <v>2</v>
      </c>
      <c r="DF38" s="29">
        <v>4</v>
      </c>
      <c r="DG38" s="29">
        <v>6</v>
      </c>
      <c r="DH38" s="29"/>
      <c r="DI38" s="29"/>
    </row>
    <row r="39" spans="1:113">
      <c r="A39" s="18" t="s">
        <v>156</v>
      </c>
      <c r="B39" s="18" t="s">
        <v>157</v>
      </c>
      <c r="C39" s="18" t="s">
        <v>154</v>
      </c>
      <c r="D39" s="18">
        <f t="shared" si="8"/>
        <v>31</v>
      </c>
      <c r="E39" s="18">
        <v>0</v>
      </c>
      <c r="F39" s="18">
        <f t="shared" si="9"/>
        <v>31</v>
      </c>
      <c r="G39" s="18">
        <v>4</v>
      </c>
      <c r="H39" s="21">
        <v>4</v>
      </c>
      <c r="I39" s="18">
        <v>4</v>
      </c>
      <c r="J39" s="18">
        <v>2</v>
      </c>
      <c r="K39" s="18">
        <v>10</v>
      </c>
      <c r="L39" s="22">
        <v>3</v>
      </c>
      <c r="M39" s="18"/>
      <c r="N39" s="18"/>
      <c r="O39" s="22">
        <v>4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>
        <v>96</v>
      </c>
      <c r="AZ39" s="18">
        <v>96</v>
      </c>
      <c r="BA39" s="17">
        <f t="shared" ref="BA39" si="10">SUM(BB39:BC39)</f>
        <v>52</v>
      </c>
      <c r="BB39" s="23">
        <f t="shared" ref="BB39" si="11">SUM(BF39:BP39)</f>
        <v>20</v>
      </c>
      <c r="BC39" s="23">
        <f t="shared" ref="BC39" si="12">SUM(CO39:CQ39)</f>
        <v>32</v>
      </c>
      <c r="BD39" s="16">
        <f t="shared" ref="BD39" si="13">SUM(BQ39:CB39)</f>
        <v>44</v>
      </c>
      <c r="BE39" s="16">
        <f t="shared" ref="BE39" si="14">SUM(CC39:CN39)</f>
        <v>32</v>
      </c>
      <c r="BF39" s="25">
        <v>0</v>
      </c>
      <c r="BG39" s="25">
        <v>0</v>
      </c>
      <c r="BH39" s="25">
        <v>0</v>
      </c>
      <c r="BI39" s="25">
        <v>0</v>
      </c>
      <c r="BJ39">
        <v>4</v>
      </c>
      <c r="BK39">
        <v>4</v>
      </c>
      <c r="BL39">
        <v>4</v>
      </c>
      <c r="BM39" s="25">
        <v>0</v>
      </c>
      <c r="BN39" s="25">
        <v>0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 s="25">
        <v>0</v>
      </c>
      <c r="CB39">
        <v>4</v>
      </c>
      <c r="CC39" s="25">
        <v>0</v>
      </c>
      <c r="CD39">
        <v>4</v>
      </c>
      <c r="CE39" s="25">
        <v>0</v>
      </c>
      <c r="CF39">
        <v>4</v>
      </c>
      <c r="CG39" s="25">
        <v>0</v>
      </c>
      <c r="CH39">
        <v>4</v>
      </c>
      <c r="CI39">
        <v>4</v>
      </c>
      <c r="CJ39">
        <v>4</v>
      </c>
      <c r="CK39">
        <v>4</v>
      </c>
      <c r="CL39" s="25">
        <v>0</v>
      </c>
      <c r="CM39">
        <v>4</v>
      </c>
      <c r="CN39">
        <v>4</v>
      </c>
      <c r="CO39" s="26">
        <f t="shared" ref="CO39" si="15">SUM(CR39:CT39)</f>
        <v>16</v>
      </c>
      <c r="CP39" s="26">
        <f t="shared" ref="CP39" si="16">SUM(CU39:CW39)</f>
        <v>14</v>
      </c>
      <c r="CQ39" s="26">
        <f t="shared" ref="CQ39" si="17">SUM(CX39:CZ39)</f>
        <v>2</v>
      </c>
      <c r="CR39" s="16">
        <v>8</v>
      </c>
      <c r="CS39" s="16">
        <v>4</v>
      </c>
      <c r="CT39" s="16">
        <v>4</v>
      </c>
      <c r="CU39" s="16">
        <v>2</v>
      </c>
      <c r="CV39" s="16">
        <v>4</v>
      </c>
      <c r="CW39" s="16">
        <v>8</v>
      </c>
      <c r="CY39" s="16">
        <v>2</v>
      </c>
      <c r="DA39" s="29">
        <v>4</v>
      </c>
      <c r="DB39" s="29">
        <v>6</v>
      </c>
      <c r="DC39" s="29">
        <v>4</v>
      </c>
      <c r="DD39" s="29">
        <v>10</v>
      </c>
      <c r="DE39" s="29">
        <v>2</v>
      </c>
      <c r="DF39" s="29">
        <v>6</v>
      </c>
      <c r="DG39" s="29">
        <v>6</v>
      </c>
      <c r="DH39" s="29"/>
      <c r="DI39" s="29"/>
    </row>
    <row r="40" spans="1:113">
      <c r="A40" s="18" t="s">
        <v>158</v>
      </c>
      <c r="B40" s="18" t="s">
        <v>159</v>
      </c>
      <c r="C40" s="18" t="s">
        <v>154</v>
      </c>
      <c r="D40" s="18">
        <f t="shared" si="8"/>
        <v>32</v>
      </c>
      <c r="E40" s="18">
        <v>0</v>
      </c>
      <c r="F40" s="18">
        <f t="shared" si="9"/>
        <v>32</v>
      </c>
      <c r="G40" s="18">
        <v>2</v>
      </c>
      <c r="H40" s="21">
        <v>4</v>
      </c>
      <c r="I40" s="18">
        <v>6</v>
      </c>
      <c r="J40" s="18">
        <v>2</v>
      </c>
      <c r="K40" s="22">
        <v>8</v>
      </c>
      <c r="L40" s="18">
        <v>6</v>
      </c>
      <c r="M40" s="18"/>
      <c r="N40" s="18"/>
      <c r="O40" s="22">
        <v>4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>
        <v>104</v>
      </c>
      <c r="AZ40" s="18">
        <v>104</v>
      </c>
      <c r="BA40" s="17">
        <f t="shared" ref="BA40:BA52" si="18">SUM(BB40:BC40)</f>
        <v>58</v>
      </c>
      <c r="BB40" s="23">
        <f t="shared" ref="BB40:BB52" si="19">SUM(BF40:BP40)</f>
        <v>28</v>
      </c>
      <c r="BC40" s="23">
        <f t="shared" ref="BC40:BC52" si="20">SUM(CO40:CQ40)</f>
        <v>30</v>
      </c>
      <c r="BD40" s="16">
        <f t="shared" ref="BD40:BD52" si="21">SUM(BQ40:CB40)</f>
        <v>44</v>
      </c>
      <c r="BE40" s="16">
        <f t="shared" ref="BE40:BE52" si="22">SUM(CC40:CN40)</f>
        <v>32</v>
      </c>
      <c r="BF40" s="25">
        <v>0</v>
      </c>
      <c r="BG40">
        <v>4</v>
      </c>
      <c r="BH40">
        <v>4</v>
      </c>
      <c r="BI40" s="25">
        <v>0</v>
      </c>
      <c r="BJ40">
        <v>4</v>
      </c>
      <c r="BK40">
        <v>4</v>
      </c>
      <c r="BL40">
        <v>4</v>
      </c>
      <c r="BM40">
        <v>4</v>
      </c>
      <c r="BN40" s="25">
        <v>0</v>
      </c>
      <c r="BO40" s="25">
        <v>0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 s="25">
        <v>0</v>
      </c>
      <c r="CB40">
        <v>4</v>
      </c>
      <c r="CC40" s="25">
        <v>0</v>
      </c>
      <c r="CD40" s="25">
        <v>0</v>
      </c>
      <c r="CE40" s="25">
        <v>0</v>
      </c>
      <c r="CF40">
        <v>4</v>
      </c>
      <c r="CG40" s="25">
        <v>0</v>
      </c>
      <c r="CH40">
        <v>4</v>
      </c>
      <c r="CI40">
        <v>4</v>
      </c>
      <c r="CJ40">
        <v>4</v>
      </c>
      <c r="CK40">
        <v>4</v>
      </c>
      <c r="CL40">
        <v>4</v>
      </c>
      <c r="CM40">
        <v>4</v>
      </c>
      <c r="CN40">
        <v>4</v>
      </c>
      <c r="CO40" s="26">
        <f t="shared" ref="CO40:CO52" si="23">SUM(CR40:CT40)</f>
        <v>10</v>
      </c>
      <c r="CP40" s="26">
        <f t="shared" ref="CP40:CP52" si="24">SUM(CU40:CW40)</f>
        <v>18</v>
      </c>
      <c r="CQ40" s="26">
        <f t="shared" ref="CQ40:CQ52" si="25">SUM(CX40:CZ40)</f>
        <v>2</v>
      </c>
      <c r="CR40" s="16">
        <v>6</v>
      </c>
      <c r="CS40" s="16">
        <v>2</v>
      </c>
      <c r="CT40" s="16">
        <v>2</v>
      </c>
      <c r="CU40" s="16">
        <v>4</v>
      </c>
      <c r="CV40" s="16">
        <v>6</v>
      </c>
      <c r="CW40" s="16">
        <v>8</v>
      </c>
      <c r="CX40" s="16">
        <v>2</v>
      </c>
      <c r="DA40" s="29">
        <v>2</v>
      </c>
      <c r="DB40" s="29">
        <v>8</v>
      </c>
      <c r="DC40" s="29">
        <v>4</v>
      </c>
      <c r="DD40" s="29">
        <v>4</v>
      </c>
      <c r="DE40" s="29">
        <v>4</v>
      </c>
      <c r="DF40" s="29">
        <v>6</v>
      </c>
      <c r="DG40" s="29">
        <v>6</v>
      </c>
      <c r="DH40" s="29"/>
      <c r="DI40" s="29"/>
    </row>
    <row r="41" spans="1:113">
      <c r="A41" s="18" t="s">
        <v>160</v>
      </c>
      <c r="B41" s="18" t="s">
        <v>161</v>
      </c>
      <c r="C41" s="18" t="s">
        <v>154</v>
      </c>
      <c r="D41" s="18">
        <f t="shared" si="8"/>
        <v>32</v>
      </c>
      <c r="E41" s="18">
        <v>0</v>
      </c>
      <c r="F41" s="18">
        <f t="shared" si="9"/>
        <v>32</v>
      </c>
      <c r="G41" s="22">
        <v>0</v>
      </c>
      <c r="H41" s="18">
        <v>6</v>
      </c>
      <c r="I41" s="18">
        <v>4</v>
      </c>
      <c r="J41" s="18">
        <v>4</v>
      </c>
      <c r="K41" s="18">
        <v>10</v>
      </c>
      <c r="L41" s="18">
        <v>6</v>
      </c>
      <c r="M41" s="22">
        <v>2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>
        <v>112</v>
      </c>
      <c r="AZ41" s="18">
        <v>112</v>
      </c>
      <c r="BA41" s="17">
        <f t="shared" si="18"/>
        <v>66</v>
      </c>
      <c r="BB41" s="23">
        <f t="shared" si="19"/>
        <v>28</v>
      </c>
      <c r="BC41" s="23">
        <f t="shared" si="20"/>
        <v>38</v>
      </c>
      <c r="BD41" s="16">
        <f t="shared" si="21"/>
        <v>44</v>
      </c>
      <c r="BE41" s="16">
        <f t="shared" si="22"/>
        <v>40</v>
      </c>
      <c r="BF41" s="25">
        <v>0</v>
      </c>
      <c r="BG41" s="25">
        <v>0</v>
      </c>
      <c r="BH41">
        <v>4</v>
      </c>
      <c r="BI41">
        <v>4</v>
      </c>
      <c r="BJ41">
        <v>4</v>
      </c>
      <c r="BK41" s="25">
        <v>0</v>
      </c>
      <c r="BL41">
        <v>4</v>
      </c>
      <c r="BM41">
        <v>4</v>
      </c>
      <c r="BN41" s="25">
        <v>0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 s="25">
        <v>0</v>
      </c>
      <c r="CC41" s="25">
        <v>0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 s="25">
        <v>0</v>
      </c>
      <c r="CM41">
        <v>4</v>
      </c>
      <c r="CN41">
        <v>4</v>
      </c>
      <c r="CO41" s="26">
        <f t="shared" si="23"/>
        <v>14</v>
      </c>
      <c r="CP41" s="26">
        <f t="shared" si="24"/>
        <v>18</v>
      </c>
      <c r="CQ41" s="26">
        <f t="shared" si="25"/>
        <v>6</v>
      </c>
      <c r="CR41" s="16">
        <v>10</v>
      </c>
      <c r="CS41" s="16">
        <v>4</v>
      </c>
      <c r="CT41" s="16">
        <v>0</v>
      </c>
      <c r="CU41" s="16">
        <v>4</v>
      </c>
      <c r="CV41" s="16">
        <v>4</v>
      </c>
      <c r="CW41" s="16">
        <v>10</v>
      </c>
      <c r="CZ41" s="16">
        <v>6</v>
      </c>
      <c r="DA41" s="29">
        <v>4</v>
      </c>
      <c r="DB41" s="29">
        <v>8</v>
      </c>
      <c r="DC41" s="29">
        <v>6</v>
      </c>
      <c r="DD41" s="29">
        <v>10</v>
      </c>
      <c r="DE41" s="29">
        <v>4</v>
      </c>
      <c r="DF41" s="29">
        <v>4</v>
      </c>
      <c r="DG41" s="29">
        <v>6</v>
      </c>
      <c r="DH41" s="29"/>
      <c r="DI41" s="29"/>
    </row>
    <row r="42" spans="1:113">
      <c r="A42" s="18" t="s">
        <v>162</v>
      </c>
      <c r="B42" s="18" t="s">
        <v>163</v>
      </c>
      <c r="C42" s="18" t="s">
        <v>154</v>
      </c>
      <c r="D42" s="18">
        <f t="shared" si="8"/>
        <v>34</v>
      </c>
      <c r="E42" s="18">
        <v>0</v>
      </c>
      <c r="F42" s="18">
        <f t="shared" si="9"/>
        <v>34</v>
      </c>
      <c r="G42" s="18">
        <v>2</v>
      </c>
      <c r="H42" s="18">
        <v>6</v>
      </c>
      <c r="I42" s="22">
        <v>2</v>
      </c>
      <c r="J42" s="18">
        <v>2</v>
      </c>
      <c r="K42" s="18">
        <v>10</v>
      </c>
      <c r="L42" s="18">
        <v>6</v>
      </c>
      <c r="M42" s="18"/>
      <c r="N42" s="18"/>
      <c r="O42" s="22">
        <v>6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>
        <v>120</v>
      </c>
      <c r="AZ42" s="18">
        <v>120</v>
      </c>
      <c r="BA42" s="17">
        <f t="shared" si="18"/>
        <v>78</v>
      </c>
      <c r="BB42" s="23">
        <f t="shared" si="19"/>
        <v>36</v>
      </c>
      <c r="BC42" s="23">
        <f t="shared" si="20"/>
        <v>42</v>
      </c>
      <c r="BD42" s="16">
        <f t="shared" si="21"/>
        <v>40</v>
      </c>
      <c r="BE42" s="16">
        <f t="shared" si="22"/>
        <v>44</v>
      </c>
      <c r="BF42">
        <v>4</v>
      </c>
      <c r="BG42">
        <v>4</v>
      </c>
      <c r="BH42">
        <v>4</v>
      </c>
      <c r="BI42">
        <v>4</v>
      </c>
      <c r="BJ42">
        <v>4</v>
      </c>
      <c r="BK42" s="25">
        <v>0</v>
      </c>
      <c r="BL42">
        <v>4</v>
      </c>
      <c r="BM42">
        <v>4</v>
      </c>
      <c r="BN42" s="25">
        <v>0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 s="25">
        <v>0</v>
      </c>
      <c r="BZ42">
        <v>4</v>
      </c>
      <c r="CA42" s="25">
        <v>0</v>
      </c>
      <c r="CB42">
        <v>4</v>
      </c>
      <c r="CC42">
        <v>4</v>
      </c>
      <c r="CD42">
        <v>4</v>
      </c>
      <c r="CE42">
        <v>4</v>
      </c>
      <c r="CF42">
        <v>4</v>
      </c>
      <c r="CG42" s="25">
        <v>0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4</v>
      </c>
      <c r="CO42" s="26">
        <f t="shared" si="23"/>
        <v>14</v>
      </c>
      <c r="CP42" s="26">
        <f t="shared" si="24"/>
        <v>18</v>
      </c>
      <c r="CQ42" s="26">
        <f t="shared" si="25"/>
        <v>10</v>
      </c>
      <c r="CR42" s="16">
        <v>8</v>
      </c>
      <c r="CS42" s="16">
        <v>4</v>
      </c>
      <c r="CT42" s="16">
        <v>2</v>
      </c>
      <c r="CU42" s="16">
        <v>4</v>
      </c>
      <c r="CV42" s="16">
        <v>4</v>
      </c>
      <c r="CW42" s="16">
        <v>10</v>
      </c>
      <c r="CY42" s="16">
        <v>10</v>
      </c>
      <c r="DA42" s="29">
        <v>6</v>
      </c>
      <c r="DB42" s="29">
        <v>6</v>
      </c>
      <c r="DC42" s="29">
        <v>8</v>
      </c>
      <c r="DD42" s="29">
        <v>10</v>
      </c>
      <c r="DE42" s="29">
        <v>6</v>
      </c>
      <c r="DF42" s="29">
        <v>4</v>
      </c>
      <c r="DG42" s="29"/>
      <c r="DH42" s="29">
        <v>10</v>
      </c>
      <c r="DI42" s="29"/>
    </row>
    <row r="43" spans="1:113">
      <c r="A43" s="18" t="s">
        <v>164</v>
      </c>
      <c r="B43" s="18" t="s">
        <v>165</v>
      </c>
      <c r="C43" s="18" t="s">
        <v>154</v>
      </c>
      <c r="D43" s="18">
        <f t="shared" si="8"/>
        <v>34</v>
      </c>
      <c r="E43" s="18">
        <v>0</v>
      </c>
      <c r="F43" s="18">
        <f t="shared" si="9"/>
        <v>34</v>
      </c>
      <c r="G43" s="18">
        <v>2</v>
      </c>
      <c r="H43" s="21">
        <v>4</v>
      </c>
      <c r="I43" s="18">
        <v>6</v>
      </c>
      <c r="J43" s="18">
        <v>4</v>
      </c>
      <c r="K43" s="18">
        <v>10</v>
      </c>
      <c r="L43" s="22">
        <v>4</v>
      </c>
      <c r="M43" s="22">
        <v>4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>
        <v>100</v>
      </c>
      <c r="AZ43" s="18">
        <v>100</v>
      </c>
      <c r="BA43" s="17">
        <f t="shared" si="18"/>
        <v>70</v>
      </c>
      <c r="BB43" s="23">
        <f t="shared" si="19"/>
        <v>28</v>
      </c>
      <c r="BC43" s="23">
        <f t="shared" si="20"/>
        <v>42</v>
      </c>
      <c r="BD43" s="16">
        <f t="shared" si="21"/>
        <v>40</v>
      </c>
      <c r="BE43" s="16">
        <f t="shared" si="22"/>
        <v>32</v>
      </c>
      <c r="BF43" s="25">
        <v>0</v>
      </c>
      <c r="BG43">
        <v>4</v>
      </c>
      <c r="BH43">
        <v>4</v>
      </c>
      <c r="BI43">
        <v>4</v>
      </c>
      <c r="BJ43">
        <v>4</v>
      </c>
      <c r="BK43" s="25">
        <v>0</v>
      </c>
      <c r="BL43" s="25">
        <v>0</v>
      </c>
      <c r="BM43">
        <v>4</v>
      </c>
      <c r="BN43" s="25">
        <v>0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 s="25">
        <v>0</v>
      </c>
      <c r="BV43">
        <v>4</v>
      </c>
      <c r="BW43">
        <v>4</v>
      </c>
      <c r="BX43">
        <v>4</v>
      </c>
      <c r="BY43">
        <v>4</v>
      </c>
      <c r="BZ43">
        <v>4</v>
      </c>
      <c r="CA43" s="25">
        <v>0</v>
      </c>
      <c r="CB43">
        <v>4</v>
      </c>
      <c r="CC43" s="25">
        <v>0</v>
      </c>
      <c r="CD43" s="25">
        <v>0</v>
      </c>
      <c r="CE43" s="25">
        <v>0</v>
      </c>
      <c r="CF43">
        <v>4</v>
      </c>
      <c r="CG43" s="25">
        <v>0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4</v>
      </c>
      <c r="CN43">
        <v>4</v>
      </c>
      <c r="CO43" s="26">
        <f t="shared" si="23"/>
        <v>18</v>
      </c>
      <c r="CP43" s="26">
        <f t="shared" si="24"/>
        <v>14</v>
      </c>
      <c r="CQ43" s="26">
        <f t="shared" si="25"/>
        <v>10</v>
      </c>
      <c r="CR43" s="16">
        <v>10</v>
      </c>
      <c r="CS43" s="16">
        <v>8</v>
      </c>
      <c r="CT43" s="16">
        <v>0</v>
      </c>
      <c r="CU43" s="16">
        <v>4</v>
      </c>
      <c r="CV43" s="16">
        <v>4</v>
      </c>
      <c r="CW43" s="16">
        <v>6</v>
      </c>
      <c r="CY43" s="16">
        <v>10</v>
      </c>
      <c r="DA43" s="29">
        <v>4</v>
      </c>
      <c r="DB43" s="29">
        <v>6</v>
      </c>
      <c r="DC43" s="29">
        <v>4</v>
      </c>
      <c r="DD43" s="29">
        <v>10</v>
      </c>
      <c r="DE43" s="29">
        <v>2</v>
      </c>
      <c r="DF43" s="29">
        <v>8</v>
      </c>
      <c r="DG43" s="29"/>
      <c r="DH43" s="29">
        <v>10</v>
      </c>
      <c r="DI43" s="29"/>
    </row>
    <row r="44" spans="1:113">
      <c r="A44" s="18" t="s">
        <v>166</v>
      </c>
      <c r="B44" s="18" t="s">
        <v>167</v>
      </c>
      <c r="C44" s="18" t="s">
        <v>154</v>
      </c>
      <c r="D44" s="18">
        <f t="shared" si="8"/>
        <v>35</v>
      </c>
      <c r="E44" s="18">
        <v>0</v>
      </c>
      <c r="F44" s="18">
        <f t="shared" si="9"/>
        <v>35</v>
      </c>
      <c r="G44" s="18">
        <v>2</v>
      </c>
      <c r="H44" s="21">
        <v>4</v>
      </c>
      <c r="I44" s="18">
        <v>4</v>
      </c>
      <c r="J44" s="18">
        <v>4</v>
      </c>
      <c r="K44" s="18">
        <v>10</v>
      </c>
      <c r="L44" s="22">
        <v>1</v>
      </c>
      <c r="M44" s="18"/>
      <c r="N44" s="18"/>
      <c r="O44" s="18">
        <v>10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>
        <v>124</v>
      </c>
      <c r="AZ44" s="18">
        <v>124</v>
      </c>
      <c r="BA44" s="17">
        <f t="shared" si="18"/>
        <v>66</v>
      </c>
      <c r="BB44" s="23">
        <f t="shared" si="19"/>
        <v>32</v>
      </c>
      <c r="BC44" s="23">
        <f t="shared" si="20"/>
        <v>34</v>
      </c>
      <c r="BD44" s="16">
        <f t="shared" si="21"/>
        <v>44</v>
      </c>
      <c r="BE44" s="16">
        <f t="shared" si="22"/>
        <v>48</v>
      </c>
      <c r="BF44" s="25">
        <v>0</v>
      </c>
      <c r="BG44">
        <v>4</v>
      </c>
      <c r="BH44">
        <v>4</v>
      </c>
      <c r="BI44" s="25">
        <v>0</v>
      </c>
      <c r="BJ44">
        <v>4</v>
      </c>
      <c r="BK44">
        <v>4</v>
      </c>
      <c r="BL44" s="25">
        <v>0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 s="25">
        <v>0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4</v>
      </c>
      <c r="CO44" s="26">
        <f t="shared" si="23"/>
        <v>12</v>
      </c>
      <c r="CP44" s="26">
        <f t="shared" si="24"/>
        <v>16</v>
      </c>
      <c r="CQ44" s="26">
        <f t="shared" si="25"/>
        <v>6</v>
      </c>
      <c r="CR44" s="16">
        <v>8</v>
      </c>
      <c r="CS44" s="16">
        <v>4</v>
      </c>
      <c r="CT44" s="16">
        <v>0</v>
      </c>
      <c r="CU44" s="16">
        <v>4</v>
      </c>
      <c r="CV44" s="16">
        <v>6</v>
      </c>
      <c r="CW44" s="16">
        <v>6</v>
      </c>
      <c r="CX44" s="16">
        <v>6</v>
      </c>
      <c r="DA44" s="29">
        <v>4</v>
      </c>
      <c r="DB44" s="29">
        <v>8</v>
      </c>
      <c r="DC44" s="29">
        <v>4</v>
      </c>
      <c r="DD44" s="29">
        <v>10</v>
      </c>
      <c r="DE44" s="29">
        <v>4</v>
      </c>
      <c r="DF44" s="29">
        <v>4</v>
      </c>
      <c r="DG44" s="29">
        <v>6</v>
      </c>
      <c r="DH44" s="29"/>
      <c r="DI44" s="29"/>
    </row>
    <row r="45" spans="1:113">
      <c r="A45" s="18" t="s">
        <v>168</v>
      </c>
      <c r="B45" s="18" t="s">
        <v>169</v>
      </c>
      <c r="C45" s="18" t="s">
        <v>154</v>
      </c>
      <c r="D45" s="18">
        <f t="shared" si="8"/>
        <v>36</v>
      </c>
      <c r="E45" s="18">
        <v>0</v>
      </c>
      <c r="F45" s="18">
        <f t="shared" si="9"/>
        <v>36</v>
      </c>
      <c r="G45" s="22">
        <v>0</v>
      </c>
      <c r="H45" s="16">
        <v>6</v>
      </c>
      <c r="I45" s="16">
        <v>4</v>
      </c>
      <c r="J45" s="16">
        <v>4</v>
      </c>
      <c r="K45" s="16">
        <v>10</v>
      </c>
      <c r="L45" s="16">
        <v>6</v>
      </c>
      <c r="O45" s="22">
        <v>6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>
        <v>112</v>
      </c>
      <c r="AZ45" s="18">
        <v>112</v>
      </c>
      <c r="BA45" s="17">
        <f t="shared" si="18"/>
        <v>56</v>
      </c>
      <c r="BB45" s="23">
        <f t="shared" si="19"/>
        <v>28</v>
      </c>
      <c r="BC45" s="23">
        <f t="shared" si="20"/>
        <v>28</v>
      </c>
      <c r="BD45" s="16">
        <f t="shared" si="21"/>
        <v>48</v>
      </c>
      <c r="BE45" s="16">
        <f t="shared" si="22"/>
        <v>36</v>
      </c>
      <c r="BF45">
        <v>4</v>
      </c>
      <c r="BG45">
        <v>4</v>
      </c>
      <c r="BH45" s="25">
        <v>0</v>
      </c>
      <c r="BI45">
        <v>4</v>
      </c>
      <c r="BJ45">
        <v>4</v>
      </c>
      <c r="BK45">
        <v>4</v>
      </c>
      <c r="BL45">
        <v>4</v>
      </c>
      <c r="BM45" s="25">
        <v>0</v>
      </c>
      <c r="BN45" s="25">
        <v>0</v>
      </c>
      <c r="BO45" s="25">
        <v>0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 s="25">
        <v>0</v>
      </c>
      <c r="CD45">
        <v>4</v>
      </c>
      <c r="CE45">
        <v>4</v>
      </c>
      <c r="CF45">
        <v>4</v>
      </c>
      <c r="CG45" s="25">
        <v>0</v>
      </c>
      <c r="CH45">
        <v>4</v>
      </c>
      <c r="CI45">
        <v>4</v>
      </c>
      <c r="CJ45">
        <v>4</v>
      </c>
      <c r="CK45">
        <v>4</v>
      </c>
      <c r="CL45" s="25">
        <v>0</v>
      </c>
      <c r="CM45">
        <v>4</v>
      </c>
      <c r="CN45">
        <v>4</v>
      </c>
      <c r="CO45" s="26">
        <f t="shared" si="23"/>
        <v>14</v>
      </c>
      <c r="CP45" s="26">
        <f t="shared" si="24"/>
        <v>12</v>
      </c>
      <c r="CQ45" s="26">
        <f t="shared" si="25"/>
        <v>2</v>
      </c>
      <c r="CR45" s="16">
        <v>8</v>
      </c>
      <c r="CS45" s="16">
        <v>2</v>
      </c>
      <c r="CT45" s="16">
        <v>4</v>
      </c>
      <c r="CU45" s="16">
        <v>4</v>
      </c>
      <c r="CV45" s="16">
        <v>2</v>
      </c>
      <c r="CW45" s="16">
        <v>6</v>
      </c>
      <c r="CX45" s="16">
        <v>2</v>
      </c>
      <c r="DA45" s="28">
        <v>2</v>
      </c>
      <c r="DB45" s="28">
        <v>8</v>
      </c>
      <c r="DC45" s="28">
        <v>2</v>
      </c>
      <c r="DD45" s="28">
        <v>6</v>
      </c>
      <c r="DE45" s="28">
        <v>4</v>
      </c>
      <c r="DF45" s="28">
        <v>4</v>
      </c>
      <c r="DG45" s="28">
        <v>6</v>
      </c>
      <c r="DH45" s="28"/>
      <c r="DI45" s="28"/>
    </row>
    <row r="46" spans="1:113">
      <c r="A46" s="18" t="s">
        <v>170</v>
      </c>
      <c r="B46" s="18" t="s">
        <v>171</v>
      </c>
      <c r="C46" s="18" t="s">
        <v>154</v>
      </c>
      <c r="D46" s="18">
        <f t="shared" si="8"/>
        <v>36</v>
      </c>
      <c r="E46" s="18">
        <v>0</v>
      </c>
      <c r="F46" s="18">
        <f t="shared" si="9"/>
        <v>36</v>
      </c>
      <c r="G46" s="22">
        <v>0</v>
      </c>
      <c r="H46" s="18">
        <v>8</v>
      </c>
      <c r="I46" s="18">
        <v>4</v>
      </c>
      <c r="J46" s="18">
        <v>4</v>
      </c>
      <c r="K46" s="18">
        <v>10</v>
      </c>
      <c r="L46" s="18">
        <v>6</v>
      </c>
      <c r="M46" s="22">
        <v>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>
        <v>104</v>
      </c>
      <c r="AZ46" s="18">
        <v>104</v>
      </c>
      <c r="BA46" s="17">
        <f t="shared" si="18"/>
        <v>50</v>
      </c>
      <c r="BB46" s="23">
        <f t="shared" si="19"/>
        <v>20</v>
      </c>
      <c r="BC46" s="23">
        <f t="shared" si="20"/>
        <v>30</v>
      </c>
      <c r="BD46" s="16">
        <f t="shared" si="21"/>
        <v>44</v>
      </c>
      <c r="BE46" s="16">
        <f t="shared" si="22"/>
        <v>40</v>
      </c>
      <c r="BF46">
        <v>4</v>
      </c>
      <c r="BG46">
        <v>4</v>
      </c>
      <c r="BH46" s="25">
        <v>0</v>
      </c>
      <c r="BI46" s="25">
        <v>0</v>
      </c>
      <c r="BJ46">
        <v>4</v>
      </c>
      <c r="BK46" s="25">
        <v>0</v>
      </c>
      <c r="BL46" s="25">
        <v>0</v>
      </c>
      <c r="BM46">
        <v>4</v>
      </c>
      <c r="BN46" s="25">
        <v>0</v>
      </c>
      <c r="BO46" s="25">
        <v>0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 s="25">
        <v>0</v>
      </c>
      <c r="CB46">
        <v>4</v>
      </c>
      <c r="CC46" s="25">
        <v>0</v>
      </c>
      <c r="CD46">
        <v>4</v>
      </c>
      <c r="CE46">
        <v>4</v>
      </c>
      <c r="CF46">
        <v>4</v>
      </c>
      <c r="CG46" s="25">
        <v>0</v>
      </c>
      <c r="CH46">
        <v>4</v>
      </c>
      <c r="CI46">
        <v>4</v>
      </c>
      <c r="CJ46">
        <v>4</v>
      </c>
      <c r="CK46">
        <v>4</v>
      </c>
      <c r="CL46">
        <v>4</v>
      </c>
      <c r="CM46">
        <v>4</v>
      </c>
      <c r="CN46">
        <v>4</v>
      </c>
      <c r="CO46" s="26">
        <f t="shared" si="23"/>
        <v>10</v>
      </c>
      <c r="CP46" s="26">
        <f t="shared" si="24"/>
        <v>14</v>
      </c>
      <c r="CQ46" s="26">
        <f t="shared" si="25"/>
        <v>6</v>
      </c>
      <c r="CR46" s="16">
        <v>6</v>
      </c>
      <c r="CS46" s="16">
        <v>4</v>
      </c>
      <c r="CT46" s="16">
        <v>0</v>
      </c>
      <c r="CU46" s="16">
        <v>2</v>
      </c>
      <c r="CV46" s="16">
        <v>4</v>
      </c>
      <c r="CW46" s="16">
        <v>8</v>
      </c>
      <c r="CX46" s="16">
        <v>6</v>
      </c>
      <c r="DA46" s="28">
        <v>4</v>
      </c>
      <c r="DB46" s="28">
        <v>6</v>
      </c>
      <c r="DC46" s="28">
        <v>4</v>
      </c>
      <c r="DD46" s="28">
        <v>10</v>
      </c>
      <c r="DE46" s="28">
        <v>4</v>
      </c>
      <c r="DF46" s="28">
        <v>8</v>
      </c>
      <c r="DG46" s="28">
        <v>6</v>
      </c>
      <c r="DH46" s="28"/>
      <c r="DI46" s="28"/>
    </row>
    <row r="47" spans="1:113">
      <c r="A47" s="18" t="s">
        <v>172</v>
      </c>
      <c r="B47" s="18" t="s">
        <v>173</v>
      </c>
      <c r="C47" s="18" t="s">
        <v>154</v>
      </c>
      <c r="D47" s="18">
        <f t="shared" si="8"/>
        <v>36</v>
      </c>
      <c r="E47" s="18">
        <v>0</v>
      </c>
      <c r="F47" s="18">
        <f t="shared" si="9"/>
        <v>36</v>
      </c>
      <c r="G47" s="18">
        <v>2</v>
      </c>
      <c r="H47" s="18">
        <v>8</v>
      </c>
      <c r="I47" s="22">
        <v>2</v>
      </c>
      <c r="J47" s="18">
        <v>4</v>
      </c>
      <c r="K47" s="18">
        <v>10</v>
      </c>
      <c r="L47" s="18">
        <v>6</v>
      </c>
      <c r="M47" s="22">
        <v>4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>
        <v>96</v>
      </c>
      <c r="AZ47" s="18">
        <v>96</v>
      </c>
      <c r="BA47" s="17">
        <f t="shared" si="18"/>
        <v>52</v>
      </c>
      <c r="BB47" s="23">
        <f t="shared" si="19"/>
        <v>24</v>
      </c>
      <c r="BC47" s="23">
        <f t="shared" si="20"/>
        <v>28</v>
      </c>
      <c r="BD47" s="16">
        <f t="shared" si="21"/>
        <v>36</v>
      </c>
      <c r="BE47" s="16">
        <f t="shared" si="22"/>
        <v>36</v>
      </c>
      <c r="BF47" s="25">
        <v>0</v>
      </c>
      <c r="BG47">
        <v>4</v>
      </c>
      <c r="BH47">
        <v>4</v>
      </c>
      <c r="BI47" s="25">
        <v>0</v>
      </c>
      <c r="BJ47">
        <v>4</v>
      </c>
      <c r="BK47">
        <v>4</v>
      </c>
      <c r="BL47">
        <v>4</v>
      </c>
      <c r="BM47" s="25">
        <v>0</v>
      </c>
      <c r="BN47" s="25">
        <v>0</v>
      </c>
      <c r="BO47">
        <v>4</v>
      </c>
      <c r="BP47" s="25">
        <v>0</v>
      </c>
      <c r="BQ47" s="25">
        <v>0</v>
      </c>
      <c r="BR47">
        <v>4</v>
      </c>
      <c r="BS47" s="25">
        <v>0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 s="25">
        <v>0</v>
      </c>
      <c r="CB47">
        <v>4</v>
      </c>
      <c r="CC47" s="25">
        <v>0</v>
      </c>
      <c r="CD47" s="25">
        <v>0</v>
      </c>
      <c r="CE47">
        <v>4</v>
      </c>
      <c r="CF47">
        <v>4</v>
      </c>
      <c r="CG47" s="25">
        <v>0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 s="26">
        <f t="shared" si="23"/>
        <v>8</v>
      </c>
      <c r="CP47" s="26">
        <f t="shared" si="24"/>
        <v>14</v>
      </c>
      <c r="CQ47" s="26">
        <f t="shared" si="25"/>
        <v>6</v>
      </c>
      <c r="CR47" s="16">
        <v>6</v>
      </c>
      <c r="CS47" s="16">
        <v>2</v>
      </c>
      <c r="CT47" s="16">
        <v>0</v>
      </c>
      <c r="CU47" s="16">
        <v>2</v>
      </c>
      <c r="CV47" s="16">
        <v>4</v>
      </c>
      <c r="CW47" s="16">
        <v>8</v>
      </c>
      <c r="CX47" s="16">
        <v>6</v>
      </c>
      <c r="DA47" s="28">
        <v>2</v>
      </c>
      <c r="DB47" s="28">
        <v>6</v>
      </c>
      <c r="DC47" s="28">
        <v>4</v>
      </c>
      <c r="DD47" s="28">
        <v>10</v>
      </c>
      <c r="DE47" s="28">
        <v>6</v>
      </c>
      <c r="DF47" s="28">
        <v>6</v>
      </c>
      <c r="DG47" s="28">
        <v>6</v>
      </c>
      <c r="DH47" s="28"/>
      <c r="DI47" s="28"/>
    </row>
    <row r="48" spans="1:113">
      <c r="A48" s="18" t="s">
        <v>174</v>
      </c>
      <c r="B48" s="18" t="s">
        <v>175</v>
      </c>
      <c r="C48" s="18" t="s">
        <v>154</v>
      </c>
      <c r="D48" s="18">
        <f t="shared" si="8"/>
        <v>36</v>
      </c>
      <c r="E48" s="18">
        <v>0</v>
      </c>
      <c r="F48" s="18">
        <f t="shared" si="9"/>
        <v>36</v>
      </c>
      <c r="G48" s="18">
        <v>4</v>
      </c>
      <c r="H48" s="18">
        <v>6</v>
      </c>
      <c r="I48" s="18">
        <v>4</v>
      </c>
      <c r="J48" s="18">
        <v>4</v>
      </c>
      <c r="K48" s="18">
        <v>10</v>
      </c>
      <c r="L48" s="18">
        <v>6</v>
      </c>
      <c r="M48" s="18"/>
      <c r="N48" s="18"/>
      <c r="O48" s="22">
        <v>2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>
        <v>80</v>
      </c>
      <c r="AZ48" s="18">
        <v>80</v>
      </c>
      <c r="BA48" s="17">
        <f t="shared" si="18"/>
        <v>54</v>
      </c>
      <c r="BB48" s="23">
        <f t="shared" si="19"/>
        <v>20</v>
      </c>
      <c r="BC48" s="23">
        <f t="shared" si="20"/>
        <v>34</v>
      </c>
      <c r="BD48" s="16">
        <f t="shared" si="21"/>
        <v>32</v>
      </c>
      <c r="BE48" s="16">
        <f t="shared" si="22"/>
        <v>28</v>
      </c>
      <c r="BF48">
        <v>4</v>
      </c>
      <c r="BG48" s="25">
        <v>0</v>
      </c>
      <c r="BH48" s="25">
        <v>0</v>
      </c>
      <c r="BI48">
        <v>4</v>
      </c>
      <c r="BJ48">
        <v>4</v>
      </c>
      <c r="BK48">
        <v>4</v>
      </c>
      <c r="BL48" s="25">
        <v>0</v>
      </c>
      <c r="BM48" s="25">
        <v>0</v>
      </c>
      <c r="BN48" s="25">
        <v>0</v>
      </c>
      <c r="BO48">
        <v>4</v>
      </c>
      <c r="BP48" s="25">
        <v>0</v>
      </c>
      <c r="BQ48">
        <v>4</v>
      </c>
      <c r="BR48">
        <v>4</v>
      </c>
      <c r="BS48">
        <v>4</v>
      </c>
      <c r="BT48" s="25">
        <v>0</v>
      </c>
      <c r="BU48">
        <v>4</v>
      </c>
      <c r="BV48">
        <v>4</v>
      </c>
      <c r="BW48">
        <v>4</v>
      </c>
      <c r="BX48" s="25">
        <v>0</v>
      </c>
      <c r="BY48" s="25">
        <v>0</v>
      </c>
      <c r="BZ48">
        <v>4</v>
      </c>
      <c r="CA48" s="25">
        <v>0</v>
      </c>
      <c r="CB48">
        <v>4</v>
      </c>
      <c r="CC48" s="25">
        <v>0</v>
      </c>
      <c r="CD48">
        <v>4</v>
      </c>
      <c r="CE48">
        <v>4</v>
      </c>
      <c r="CF48">
        <v>4</v>
      </c>
      <c r="CG48" s="25">
        <v>0</v>
      </c>
      <c r="CH48" s="25">
        <v>0</v>
      </c>
      <c r="CI48">
        <v>4</v>
      </c>
      <c r="CJ48" s="25">
        <v>0</v>
      </c>
      <c r="CK48">
        <v>4</v>
      </c>
      <c r="CL48">
        <v>4</v>
      </c>
      <c r="CM48" s="25">
        <v>0</v>
      </c>
      <c r="CN48">
        <v>4</v>
      </c>
      <c r="CO48" s="26">
        <f t="shared" si="23"/>
        <v>16</v>
      </c>
      <c r="CP48" s="26">
        <f t="shared" si="24"/>
        <v>12</v>
      </c>
      <c r="CQ48" s="26">
        <f t="shared" si="25"/>
        <v>6</v>
      </c>
      <c r="CR48" s="16">
        <v>10</v>
      </c>
      <c r="CS48" s="16">
        <v>6</v>
      </c>
      <c r="CT48" s="16">
        <v>0</v>
      </c>
      <c r="CU48" s="16">
        <v>4</v>
      </c>
      <c r="CV48" s="16">
        <v>4</v>
      </c>
      <c r="CW48" s="16">
        <v>4</v>
      </c>
      <c r="CY48" s="16">
        <v>6</v>
      </c>
      <c r="DA48" s="28">
        <v>2</v>
      </c>
      <c r="DB48" s="28">
        <v>0.6</v>
      </c>
      <c r="DC48" s="28">
        <v>6</v>
      </c>
      <c r="DD48" s="28">
        <v>8</v>
      </c>
      <c r="DE48" s="28">
        <v>4</v>
      </c>
      <c r="DF48" s="28">
        <v>8</v>
      </c>
      <c r="DG48" s="28">
        <v>6</v>
      </c>
      <c r="DH48" s="28"/>
      <c r="DI48" s="28"/>
    </row>
    <row r="49" spans="1:113">
      <c r="A49" s="32" t="s">
        <v>224</v>
      </c>
      <c r="B49" s="18" t="s">
        <v>176</v>
      </c>
      <c r="C49" s="18" t="s">
        <v>154</v>
      </c>
      <c r="D49" s="18">
        <f t="shared" si="8"/>
        <v>38</v>
      </c>
      <c r="E49" s="16">
        <v>0</v>
      </c>
      <c r="F49" s="18">
        <f t="shared" si="9"/>
        <v>38</v>
      </c>
      <c r="G49" s="18">
        <v>2</v>
      </c>
      <c r="H49" s="18">
        <v>6</v>
      </c>
      <c r="I49" s="18">
        <v>4</v>
      </c>
      <c r="J49" s="18">
        <v>4</v>
      </c>
      <c r="K49" s="18">
        <v>10</v>
      </c>
      <c r="L49" s="18">
        <v>6</v>
      </c>
      <c r="M49" s="22">
        <v>6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>
        <v>112</v>
      </c>
      <c r="AZ49" s="18">
        <v>112</v>
      </c>
      <c r="BA49" s="17">
        <f t="shared" si="18"/>
        <v>56</v>
      </c>
      <c r="BB49" s="23">
        <f t="shared" si="19"/>
        <v>32</v>
      </c>
      <c r="BC49" s="23">
        <f t="shared" si="20"/>
        <v>24</v>
      </c>
      <c r="BD49" s="16">
        <f t="shared" si="21"/>
        <v>40</v>
      </c>
      <c r="BE49" s="16">
        <f t="shared" si="22"/>
        <v>40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 s="25">
        <v>0</v>
      </c>
      <c r="BN49" s="25">
        <v>0</v>
      </c>
      <c r="BO49" s="25">
        <v>0</v>
      </c>
      <c r="BP49">
        <v>4</v>
      </c>
      <c r="BQ49" s="25">
        <v>0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 s="25">
        <v>0</v>
      </c>
      <c r="CB49">
        <v>4</v>
      </c>
      <c r="CC49" s="25">
        <v>0</v>
      </c>
      <c r="CD49" s="25">
        <v>0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4</v>
      </c>
      <c r="CN49">
        <v>4</v>
      </c>
      <c r="CO49" s="26">
        <f t="shared" si="23"/>
        <v>8</v>
      </c>
      <c r="CP49" s="26">
        <f t="shared" si="24"/>
        <v>10</v>
      </c>
      <c r="CQ49" s="26">
        <f t="shared" si="25"/>
        <v>6</v>
      </c>
      <c r="CR49" s="16">
        <v>8</v>
      </c>
      <c r="CS49" s="16">
        <v>0</v>
      </c>
      <c r="CT49" s="16">
        <v>0</v>
      </c>
      <c r="CU49" s="16">
        <v>4</v>
      </c>
      <c r="CV49" s="16">
        <v>4</v>
      </c>
      <c r="CW49" s="16">
        <v>2</v>
      </c>
      <c r="CX49" s="16">
        <v>6</v>
      </c>
      <c r="DA49" s="28">
        <v>2</v>
      </c>
      <c r="DB49" s="28">
        <v>4</v>
      </c>
      <c r="DC49" s="28">
        <v>2</v>
      </c>
      <c r="DD49" s="28">
        <v>8</v>
      </c>
      <c r="DE49" s="28">
        <v>4</v>
      </c>
      <c r="DF49" s="28">
        <v>4</v>
      </c>
      <c r="DG49" s="28">
        <v>6</v>
      </c>
      <c r="DH49" s="28"/>
      <c r="DI49" s="28"/>
    </row>
    <row r="50" spans="1:113">
      <c r="A50" s="18" t="s">
        <v>177</v>
      </c>
      <c r="B50" s="18" t="s">
        <v>178</v>
      </c>
      <c r="C50" s="18" t="s">
        <v>154</v>
      </c>
      <c r="D50" s="18">
        <f t="shared" si="8"/>
        <v>38</v>
      </c>
      <c r="E50" s="18">
        <v>0</v>
      </c>
      <c r="F50" s="18">
        <f t="shared" si="9"/>
        <v>38</v>
      </c>
      <c r="G50" s="18">
        <v>6</v>
      </c>
      <c r="H50" s="21">
        <v>4</v>
      </c>
      <c r="I50" s="18">
        <v>4</v>
      </c>
      <c r="J50" s="18">
        <v>4</v>
      </c>
      <c r="K50" s="22">
        <v>8</v>
      </c>
      <c r="L50" s="18">
        <v>6</v>
      </c>
      <c r="M50" s="22">
        <v>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>
        <v>112</v>
      </c>
      <c r="AZ50" s="18">
        <v>112</v>
      </c>
      <c r="BA50" s="17">
        <f t="shared" si="18"/>
        <v>68</v>
      </c>
      <c r="BB50" s="23">
        <f t="shared" si="19"/>
        <v>36</v>
      </c>
      <c r="BC50" s="23">
        <f t="shared" si="20"/>
        <v>32</v>
      </c>
      <c r="BD50" s="16">
        <f t="shared" si="21"/>
        <v>36</v>
      </c>
      <c r="BE50" s="16">
        <f t="shared" si="22"/>
        <v>40</v>
      </c>
      <c r="BF50">
        <v>4</v>
      </c>
      <c r="BG50">
        <v>4</v>
      </c>
      <c r="BH50" s="25">
        <v>0</v>
      </c>
      <c r="BI50" s="25">
        <v>0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 s="25">
        <v>0</v>
      </c>
      <c r="BR50">
        <v>4</v>
      </c>
      <c r="BS50" s="25">
        <v>0</v>
      </c>
      <c r="BT50">
        <v>4</v>
      </c>
      <c r="BU50">
        <v>4</v>
      </c>
      <c r="BV50">
        <v>4</v>
      </c>
      <c r="BW50">
        <v>4</v>
      </c>
      <c r="BX50">
        <v>4</v>
      </c>
      <c r="BY50" s="25">
        <v>0</v>
      </c>
      <c r="BZ50">
        <v>4</v>
      </c>
      <c r="CA50">
        <v>4</v>
      </c>
      <c r="CB50">
        <v>4</v>
      </c>
      <c r="CC50" s="25">
        <v>0</v>
      </c>
      <c r="CD50" s="25">
        <v>0</v>
      </c>
      <c r="CE50">
        <v>4</v>
      </c>
      <c r="CF50">
        <v>4</v>
      </c>
      <c r="CG50">
        <v>4</v>
      </c>
      <c r="CH50">
        <v>4</v>
      </c>
      <c r="CI50">
        <v>4</v>
      </c>
      <c r="CJ50">
        <v>4</v>
      </c>
      <c r="CK50">
        <v>4</v>
      </c>
      <c r="CL50">
        <v>4</v>
      </c>
      <c r="CM50">
        <v>4</v>
      </c>
      <c r="CN50">
        <v>4</v>
      </c>
      <c r="CO50" s="26">
        <f t="shared" si="23"/>
        <v>14</v>
      </c>
      <c r="CP50" s="26">
        <f t="shared" si="24"/>
        <v>12</v>
      </c>
      <c r="CQ50" s="26">
        <f t="shared" si="25"/>
        <v>6</v>
      </c>
      <c r="CR50" s="16">
        <v>10</v>
      </c>
      <c r="CS50" s="16">
        <v>4</v>
      </c>
      <c r="CT50" s="16">
        <v>0</v>
      </c>
      <c r="CU50" s="16">
        <v>4</v>
      </c>
      <c r="CV50" s="16">
        <v>4</v>
      </c>
      <c r="CW50" s="16">
        <v>4</v>
      </c>
      <c r="CX50" s="16">
        <v>6</v>
      </c>
      <c r="DA50" s="28">
        <v>6</v>
      </c>
      <c r="DB50" s="28">
        <v>6</v>
      </c>
      <c r="DC50" s="28">
        <v>4</v>
      </c>
      <c r="DD50" s="28">
        <v>4</v>
      </c>
      <c r="DE50" s="28">
        <v>2</v>
      </c>
      <c r="DF50" s="28">
        <v>4</v>
      </c>
      <c r="DG50" s="28"/>
      <c r="DH50" s="28">
        <v>8</v>
      </c>
      <c r="DI50" s="28"/>
    </row>
    <row r="51" spans="1:113">
      <c r="A51" s="18" t="s">
        <v>179</v>
      </c>
      <c r="B51" s="18" t="s">
        <v>180</v>
      </c>
      <c r="C51" s="18" t="s">
        <v>154</v>
      </c>
      <c r="D51" s="18">
        <f t="shared" si="8"/>
        <v>40</v>
      </c>
      <c r="E51" s="18">
        <v>0</v>
      </c>
      <c r="F51" s="18">
        <f t="shared" si="9"/>
        <v>40</v>
      </c>
      <c r="G51" s="18">
        <v>2</v>
      </c>
      <c r="H51" s="18">
        <v>6</v>
      </c>
      <c r="I51" s="18">
        <v>6</v>
      </c>
      <c r="J51" s="18">
        <v>4</v>
      </c>
      <c r="K51" s="18">
        <v>10</v>
      </c>
      <c r="L51" s="18">
        <v>6</v>
      </c>
      <c r="M51" s="18"/>
      <c r="N51" s="18"/>
      <c r="O51" s="22">
        <v>6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>
        <v>100</v>
      </c>
      <c r="AZ51" s="18">
        <v>100</v>
      </c>
      <c r="BA51" s="17">
        <f t="shared" si="18"/>
        <v>66</v>
      </c>
      <c r="BB51" s="23">
        <f t="shared" si="19"/>
        <v>28</v>
      </c>
      <c r="BC51" s="23">
        <f t="shared" si="20"/>
        <v>38</v>
      </c>
      <c r="BD51" s="16">
        <f t="shared" si="21"/>
        <v>44</v>
      </c>
      <c r="BE51" s="16">
        <f t="shared" si="22"/>
        <v>28</v>
      </c>
      <c r="BF51" s="25">
        <v>0</v>
      </c>
      <c r="BG51">
        <v>4</v>
      </c>
      <c r="BH51">
        <v>4</v>
      </c>
      <c r="BI51" s="25">
        <v>0</v>
      </c>
      <c r="BJ51">
        <v>4</v>
      </c>
      <c r="BK51">
        <v>4</v>
      </c>
      <c r="BL51">
        <v>4</v>
      </c>
      <c r="BM51" s="25">
        <v>0</v>
      </c>
      <c r="BN51" s="25">
        <v>0</v>
      </c>
      <c r="BO51">
        <v>4</v>
      </c>
      <c r="BP51">
        <v>4</v>
      </c>
      <c r="BQ51" s="25">
        <v>0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 s="25">
        <v>0</v>
      </c>
      <c r="CD51" s="25">
        <v>0</v>
      </c>
      <c r="CE51">
        <v>4</v>
      </c>
      <c r="CF51">
        <v>4</v>
      </c>
      <c r="CG51" s="25">
        <v>0</v>
      </c>
      <c r="CH51" s="25">
        <v>0</v>
      </c>
      <c r="CI51">
        <v>4</v>
      </c>
      <c r="CJ51">
        <v>4</v>
      </c>
      <c r="CK51">
        <v>4</v>
      </c>
      <c r="CL51">
        <v>4</v>
      </c>
      <c r="CM51" s="25">
        <v>0</v>
      </c>
      <c r="CN51">
        <v>4</v>
      </c>
      <c r="CO51" s="26">
        <f t="shared" si="23"/>
        <v>16</v>
      </c>
      <c r="CP51" s="26">
        <f t="shared" si="24"/>
        <v>14</v>
      </c>
      <c r="CQ51" s="26">
        <f t="shared" si="25"/>
        <v>8</v>
      </c>
      <c r="CR51" s="16">
        <v>10</v>
      </c>
      <c r="CS51" s="16">
        <v>4</v>
      </c>
      <c r="CT51" s="16">
        <v>2</v>
      </c>
      <c r="CU51" s="16">
        <v>4</v>
      </c>
      <c r="CV51" s="16">
        <v>4</v>
      </c>
      <c r="CW51" s="16">
        <v>6</v>
      </c>
      <c r="CX51" s="16">
        <v>8</v>
      </c>
      <c r="DA51" s="28">
        <v>4</v>
      </c>
      <c r="DB51" s="28">
        <v>4</v>
      </c>
      <c r="DC51" s="28">
        <v>4</v>
      </c>
      <c r="DD51" s="28">
        <v>8</v>
      </c>
      <c r="DE51" s="28">
        <v>2</v>
      </c>
      <c r="DF51" s="28">
        <v>4</v>
      </c>
      <c r="DG51" s="28">
        <v>6</v>
      </c>
      <c r="DH51" s="28"/>
      <c r="DI51" s="28"/>
    </row>
    <row r="52" spans="1:113">
      <c r="A52" s="18" t="s">
        <v>181</v>
      </c>
      <c r="B52" s="18" t="s">
        <v>182</v>
      </c>
      <c r="C52" s="18" t="s">
        <v>154</v>
      </c>
      <c r="D52" s="18">
        <f t="shared" si="8"/>
        <v>40</v>
      </c>
      <c r="E52" s="18">
        <v>0</v>
      </c>
      <c r="F52" s="18">
        <f t="shared" si="9"/>
        <v>40</v>
      </c>
      <c r="G52" s="18">
        <v>6</v>
      </c>
      <c r="H52" s="21">
        <v>4</v>
      </c>
      <c r="I52" s="18">
        <v>6</v>
      </c>
      <c r="J52" s="18">
        <v>4</v>
      </c>
      <c r="K52" s="22">
        <v>8</v>
      </c>
      <c r="L52" s="18">
        <v>6</v>
      </c>
      <c r="M52" s="18"/>
      <c r="N52" s="22">
        <v>6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>
        <v>92</v>
      </c>
      <c r="AZ52" s="18">
        <v>92</v>
      </c>
      <c r="BA52" s="17">
        <f t="shared" si="18"/>
        <v>42</v>
      </c>
      <c r="BB52" s="23">
        <f t="shared" si="19"/>
        <v>16</v>
      </c>
      <c r="BC52" s="23">
        <f t="shared" si="20"/>
        <v>26</v>
      </c>
      <c r="BD52" s="16">
        <f t="shared" si="21"/>
        <v>36</v>
      </c>
      <c r="BE52" s="16">
        <f t="shared" si="22"/>
        <v>40</v>
      </c>
      <c r="BF52" s="25">
        <v>0</v>
      </c>
      <c r="BG52" s="25">
        <v>0</v>
      </c>
      <c r="BH52">
        <v>4</v>
      </c>
      <c r="BI52" s="25">
        <v>0</v>
      </c>
      <c r="BJ52">
        <v>4</v>
      </c>
      <c r="BK52" s="25">
        <v>0</v>
      </c>
      <c r="BL52">
        <v>4</v>
      </c>
      <c r="BM52" s="25">
        <v>0</v>
      </c>
      <c r="BN52" s="25">
        <v>0</v>
      </c>
      <c r="BO52" s="25">
        <v>0</v>
      </c>
      <c r="BP52">
        <v>4</v>
      </c>
      <c r="BQ52" s="25">
        <v>0</v>
      </c>
      <c r="BR52">
        <v>4</v>
      </c>
      <c r="BS52" s="25">
        <v>0</v>
      </c>
      <c r="BT52">
        <v>4</v>
      </c>
      <c r="BU52">
        <v>4</v>
      </c>
      <c r="BV52">
        <v>4</v>
      </c>
      <c r="BW52">
        <v>4</v>
      </c>
      <c r="BX52">
        <v>4</v>
      </c>
      <c r="BY52" s="25">
        <v>0</v>
      </c>
      <c r="BZ52">
        <v>4</v>
      </c>
      <c r="CA52">
        <v>4</v>
      </c>
      <c r="CB52">
        <v>4</v>
      </c>
      <c r="CC52" s="25">
        <v>0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4</v>
      </c>
      <c r="CK52">
        <v>4</v>
      </c>
      <c r="CL52" s="25">
        <v>0</v>
      </c>
      <c r="CM52">
        <v>4</v>
      </c>
      <c r="CN52">
        <v>4</v>
      </c>
      <c r="CO52" s="26">
        <f t="shared" si="23"/>
        <v>10</v>
      </c>
      <c r="CP52" s="26">
        <f t="shared" si="24"/>
        <v>12</v>
      </c>
      <c r="CQ52" s="26">
        <f t="shared" si="25"/>
        <v>4</v>
      </c>
      <c r="CR52" s="16">
        <v>6</v>
      </c>
      <c r="CS52" s="16">
        <v>2</v>
      </c>
      <c r="CT52" s="16">
        <v>2</v>
      </c>
      <c r="CU52" s="16">
        <v>4</v>
      </c>
      <c r="CV52" s="16">
        <v>4</v>
      </c>
      <c r="CW52" s="16">
        <v>4</v>
      </c>
      <c r="CX52" s="16">
        <v>4</v>
      </c>
      <c r="DA52" s="28">
        <v>4</v>
      </c>
      <c r="DB52" s="28">
        <v>6</v>
      </c>
      <c r="DC52" s="28">
        <v>2</v>
      </c>
      <c r="DD52" s="28">
        <v>4</v>
      </c>
      <c r="DE52" s="28">
        <v>2</v>
      </c>
      <c r="DF52" s="28">
        <v>4</v>
      </c>
      <c r="DG52" s="28">
        <v>6</v>
      </c>
      <c r="DH52" s="28"/>
      <c r="DI52" s="28"/>
    </row>
    <row r="53" spans="1:113">
      <c r="A53" s="18" t="s">
        <v>183</v>
      </c>
      <c r="B53" s="18" t="s">
        <v>184</v>
      </c>
      <c r="C53" s="18" t="s">
        <v>154</v>
      </c>
      <c r="D53" s="18">
        <f t="shared" si="8"/>
        <v>40</v>
      </c>
      <c r="E53" s="18">
        <v>0</v>
      </c>
      <c r="F53" s="18">
        <f t="shared" si="9"/>
        <v>40</v>
      </c>
      <c r="G53" s="18">
        <v>4</v>
      </c>
      <c r="H53" s="21">
        <v>4</v>
      </c>
      <c r="I53" s="18">
        <v>6</v>
      </c>
      <c r="J53" s="18">
        <v>4</v>
      </c>
      <c r="K53" s="18">
        <v>10</v>
      </c>
      <c r="L53" s="18">
        <v>6</v>
      </c>
      <c r="M53" s="22">
        <v>6</v>
      </c>
      <c r="N53" s="18"/>
      <c r="O53" s="18"/>
      <c r="DA53" s="28">
        <v>4</v>
      </c>
      <c r="DB53" s="28">
        <v>4</v>
      </c>
      <c r="DC53" s="28">
        <v>2</v>
      </c>
      <c r="DD53" s="28">
        <v>8</v>
      </c>
      <c r="DE53" s="28">
        <v>4</v>
      </c>
      <c r="DF53" s="28">
        <v>4</v>
      </c>
      <c r="DG53" s="28">
        <v>8</v>
      </c>
      <c r="DH53" s="28"/>
      <c r="DI53" s="28"/>
    </row>
    <row r="54" spans="1:113">
      <c r="A54" s="18" t="s">
        <v>185</v>
      </c>
      <c r="B54" s="18" t="s">
        <v>186</v>
      </c>
      <c r="C54" s="18" t="s">
        <v>154</v>
      </c>
      <c r="D54" s="18">
        <f t="shared" si="8"/>
        <v>40</v>
      </c>
      <c r="E54" s="18">
        <v>0</v>
      </c>
      <c r="F54" s="18">
        <f t="shared" si="9"/>
        <v>40</v>
      </c>
      <c r="G54" s="18">
        <v>4</v>
      </c>
      <c r="H54" s="18">
        <v>6</v>
      </c>
      <c r="I54" s="18">
        <v>6</v>
      </c>
      <c r="J54" s="18">
        <v>4</v>
      </c>
      <c r="K54" s="22">
        <v>6</v>
      </c>
      <c r="L54" s="18">
        <v>6</v>
      </c>
      <c r="M54" s="18"/>
      <c r="N54" s="18"/>
      <c r="O54" s="18">
        <v>8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>
        <v>116</v>
      </c>
      <c r="AZ54" s="18">
        <v>116</v>
      </c>
      <c r="BA54" s="17">
        <f t="shared" ref="BA54" si="26">SUM(BB54:BC54)</f>
        <v>68</v>
      </c>
      <c r="BB54" s="23">
        <f t="shared" ref="BB54" si="27">SUM(BF54:BP54)</f>
        <v>32</v>
      </c>
      <c r="BC54" s="23">
        <f t="shared" ref="BC54" si="28">SUM(CO54:CQ54)</f>
        <v>36</v>
      </c>
      <c r="BD54" s="16">
        <f t="shared" ref="BD54" si="29">SUM(BQ54:CB54)</f>
        <v>44</v>
      </c>
      <c r="BE54" s="16">
        <f t="shared" ref="BE54" si="30">SUM(CC54:CN54)</f>
        <v>40</v>
      </c>
      <c r="BF54">
        <v>4</v>
      </c>
      <c r="BG54">
        <v>4</v>
      </c>
      <c r="BH54" s="25">
        <v>0</v>
      </c>
      <c r="BI54">
        <v>4</v>
      </c>
      <c r="BJ54">
        <v>4</v>
      </c>
      <c r="BK54">
        <v>4</v>
      </c>
      <c r="BL54" s="25">
        <v>0</v>
      </c>
      <c r="BM54">
        <v>4</v>
      </c>
      <c r="BN54">
        <v>4</v>
      </c>
      <c r="BO54" s="25">
        <v>0</v>
      </c>
      <c r="BP54">
        <v>4</v>
      </c>
      <c r="BQ54">
        <v>4</v>
      </c>
      <c r="BR54">
        <v>4</v>
      </c>
      <c r="BS54" s="25">
        <v>0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4</v>
      </c>
      <c r="CA54">
        <v>4</v>
      </c>
      <c r="CB54">
        <v>4</v>
      </c>
      <c r="CC54">
        <v>4</v>
      </c>
      <c r="CD54" s="25">
        <v>0</v>
      </c>
      <c r="CE54" s="25">
        <v>0</v>
      </c>
      <c r="CF54">
        <v>4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 s="26">
        <f t="shared" ref="CO54" si="31">SUM(CR54:CT54)</f>
        <v>12</v>
      </c>
      <c r="CP54" s="26">
        <f t="shared" ref="CP54" si="32">SUM(CU54:CW54)</f>
        <v>16</v>
      </c>
      <c r="CQ54" s="26">
        <f t="shared" ref="CQ54" si="33">SUM(CX54:CZ54)</f>
        <v>8</v>
      </c>
      <c r="CR54" s="16">
        <v>8</v>
      </c>
      <c r="CS54" s="16">
        <v>4</v>
      </c>
      <c r="CT54" s="16">
        <v>0</v>
      </c>
      <c r="CU54" s="16">
        <v>4</v>
      </c>
      <c r="CV54" s="16">
        <v>6</v>
      </c>
      <c r="CW54" s="16">
        <v>6</v>
      </c>
      <c r="CX54" s="16">
        <v>8</v>
      </c>
      <c r="DA54" s="28">
        <v>4</v>
      </c>
      <c r="DB54" s="28">
        <v>8</v>
      </c>
      <c r="DC54" s="28">
        <v>8</v>
      </c>
      <c r="DD54" s="28">
        <v>6</v>
      </c>
      <c r="DE54" s="28">
        <v>4</v>
      </c>
      <c r="DF54" s="28">
        <v>6</v>
      </c>
      <c r="DG54" s="28">
        <v>6</v>
      </c>
      <c r="DH54" s="28"/>
      <c r="DI54" s="28"/>
    </row>
    <row r="55" spans="1:113">
      <c r="A55" s="18" t="s">
        <v>187</v>
      </c>
      <c r="B55" s="18" t="s">
        <v>188</v>
      </c>
      <c r="C55" s="18" t="s">
        <v>154</v>
      </c>
      <c r="D55" s="18">
        <f t="shared" si="8"/>
        <v>40</v>
      </c>
      <c r="E55" s="18">
        <v>0</v>
      </c>
      <c r="F55" s="18">
        <f t="shared" si="9"/>
        <v>40</v>
      </c>
      <c r="G55" s="18">
        <v>2</v>
      </c>
      <c r="H55" s="18">
        <v>6</v>
      </c>
      <c r="I55" s="18">
        <v>4</v>
      </c>
      <c r="J55" s="18">
        <v>4</v>
      </c>
      <c r="K55" s="18">
        <v>10</v>
      </c>
      <c r="L55" s="18">
        <v>6</v>
      </c>
      <c r="M55" s="18"/>
      <c r="N55" s="18"/>
      <c r="O55" s="18">
        <v>8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>
        <v>104</v>
      </c>
      <c r="AZ55" s="18">
        <v>104</v>
      </c>
      <c r="BA55" s="17">
        <f t="shared" ref="BA55:BA66" si="34">SUM(BB55:BC55)</f>
        <v>62</v>
      </c>
      <c r="BB55" s="23">
        <f t="shared" ref="BB55:BB66" si="35">SUM(BF55:BP55)</f>
        <v>24</v>
      </c>
      <c r="BC55" s="23">
        <f t="shared" ref="BC55:BC66" si="36">SUM(CO55:CQ55)</f>
        <v>38</v>
      </c>
      <c r="BD55" s="16">
        <f t="shared" ref="BD55:BD66" si="37">SUM(BQ55:CB55)</f>
        <v>44</v>
      </c>
      <c r="BE55" s="16">
        <f t="shared" ref="BE55:BE66" si="38">SUM(CC55:CN55)</f>
        <v>36</v>
      </c>
      <c r="BF55" s="25">
        <v>0</v>
      </c>
      <c r="BG55">
        <v>4</v>
      </c>
      <c r="BH55" s="25">
        <v>0</v>
      </c>
      <c r="BI55" s="25">
        <v>0</v>
      </c>
      <c r="BJ55">
        <v>4</v>
      </c>
      <c r="BK55">
        <v>4</v>
      </c>
      <c r="BL55">
        <v>4</v>
      </c>
      <c r="BM55">
        <v>4</v>
      </c>
      <c r="BN55" s="25">
        <v>0</v>
      </c>
      <c r="BO55" s="25">
        <v>0</v>
      </c>
      <c r="BP55">
        <v>4</v>
      </c>
      <c r="BQ55" s="25">
        <v>0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4</v>
      </c>
      <c r="CC55" s="25">
        <v>0</v>
      </c>
      <c r="CD55">
        <v>4</v>
      </c>
      <c r="CE55">
        <v>4</v>
      </c>
      <c r="CF55">
        <v>4</v>
      </c>
      <c r="CG55">
        <v>4</v>
      </c>
      <c r="CH55" s="25">
        <v>0</v>
      </c>
      <c r="CI55">
        <v>4</v>
      </c>
      <c r="CJ55">
        <v>4</v>
      </c>
      <c r="CK55">
        <v>4</v>
      </c>
      <c r="CL55">
        <v>4</v>
      </c>
      <c r="CM55" s="25">
        <v>0</v>
      </c>
      <c r="CN55">
        <v>4</v>
      </c>
      <c r="CO55" s="26">
        <f t="shared" ref="CO55:CO66" si="39">SUM(CR55:CT55)</f>
        <v>18</v>
      </c>
      <c r="CP55" s="26">
        <f t="shared" ref="CP55:CP66" si="40">SUM(CU55:CW55)</f>
        <v>14</v>
      </c>
      <c r="CQ55" s="26">
        <f t="shared" ref="CQ55:CQ66" si="41">SUM(CX55:CZ55)</f>
        <v>6</v>
      </c>
      <c r="CR55" s="16">
        <v>6</v>
      </c>
      <c r="CS55" s="16">
        <v>6</v>
      </c>
      <c r="CT55" s="16">
        <v>6</v>
      </c>
      <c r="CU55" s="16">
        <v>4</v>
      </c>
      <c r="CV55" s="16">
        <v>4</v>
      </c>
      <c r="CW55" s="16">
        <v>6</v>
      </c>
      <c r="CY55" s="16">
        <v>6</v>
      </c>
      <c r="DA55" s="29"/>
      <c r="DB55" s="29"/>
      <c r="DC55" s="29"/>
      <c r="DD55" s="29"/>
      <c r="DE55" s="29"/>
      <c r="DF55" s="29"/>
      <c r="DG55" s="29"/>
      <c r="DH55" s="29"/>
      <c r="DI55" s="29"/>
    </row>
    <row r="56" spans="1:113">
      <c r="A56" s="18" t="s">
        <v>189</v>
      </c>
      <c r="B56" s="18" t="s">
        <v>190</v>
      </c>
      <c r="C56" s="18" t="s">
        <v>154</v>
      </c>
      <c r="D56" s="18">
        <f t="shared" si="8"/>
        <v>42</v>
      </c>
      <c r="E56" s="18">
        <v>0</v>
      </c>
      <c r="F56" s="18">
        <f t="shared" si="9"/>
        <v>42</v>
      </c>
      <c r="G56" s="21">
        <v>8</v>
      </c>
      <c r="H56" s="18">
        <v>6</v>
      </c>
      <c r="I56" s="18">
        <v>4</v>
      </c>
      <c r="J56" s="18">
        <v>4</v>
      </c>
      <c r="K56" s="18">
        <v>10</v>
      </c>
      <c r="L56" s="22">
        <v>4</v>
      </c>
      <c r="M56" s="18"/>
      <c r="N56" s="18"/>
      <c r="O56" s="22">
        <v>6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>
        <v>92</v>
      </c>
      <c r="AZ56" s="18">
        <v>92</v>
      </c>
      <c r="BA56" s="17">
        <f t="shared" si="34"/>
        <v>58</v>
      </c>
      <c r="BB56" s="23">
        <f t="shared" si="35"/>
        <v>24</v>
      </c>
      <c r="BC56" s="23">
        <f t="shared" si="36"/>
        <v>34</v>
      </c>
      <c r="BD56" s="16">
        <f t="shared" si="37"/>
        <v>36</v>
      </c>
      <c r="BE56" s="16">
        <f t="shared" si="38"/>
        <v>32</v>
      </c>
      <c r="BF56" s="25">
        <v>0</v>
      </c>
      <c r="BG56">
        <v>4</v>
      </c>
      <c r="BH56">
        <v>4</v>
      </c>
      <c r="BI56" s="25">
        <v>0</v>
      </c>
      <c r="BJ56">
        <v>4</v>
      </c>
      <c r="BK56" s="25">
        <v>0</v>
      </c>
      <c r="BL56" s="25">
        <v>0</v>
      </c>
      <c r="BM56">
        <v>4</v>
      </c>
      <c r="BN56" s="25">
        <v>0</v>
      </c>
      <c r="BO56">
        <v>4</v>
      </c>
      <c r="BP56">
        <v>4</v>
      </c>
      <c r="BQ56">
        <v>4</v>
      </c>
      <c r="BR56" s="25">
        <v>0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 s="25">
        <v>0</v>
      </c>
      <c r="BZ56">
        <v>4</v>
      </c>
      <c r="CA56" s="25">
        <v>0</v>
      </c>
      <c r="CB56">
        <v>4</v>
      </c>
      <c r="CC56">
        <v>4</v>
      </c>
      <c r="CD56">
        <v>4</v>
      </c>
      <c r="CE56">
        <v>4</v>
      </c>
      <c r="CF56">
        <v>4</v>
      </c>
      <c r="CG56" s="25">
        <v>0</v>
      </c>
      <c r="CH56" s="25">
        <v>0</v>
      </c>
      <c r="CI56" s="25">
        <v>0</v>
      </c>
      <c r="CJ56">
        <v>4</v>
      </c>
      <c r="CK56">
        <v>4</v>
      </c>
      <c r="CL56">
        <v>4</v>
      </c>
      <c r="CM56">
        <v>4</v>
      </c>
      <c r="CN56" s="25">
        <v>0</v>
      </c>
      <c r="CO56" s="26">
        <f t="shared" si="39"/>
        <v>18</v>
      </c>
      <c r="CP56" s="26">
        <f t="shared" si="40"/>
        <v>10</v>
      </c>
      <c r="CQ56" s="26">
        <f t="shared" si="41"/>
        <v>6</v>
      </c>
      <c r="CR56" s="16">
        <v>10</v>
      </c>
      <c r="CS56" s="16">
        <v>2</v>
      </c>
      <c r="CT56" s="16">
        <v>6</v>
      </c>
      <c r="CU56" s="16">
        <v>2</v>
      </c>
      <c r="CV56" s="16">
        <v>4</v>
      </c>
      <c r="CW56" s="16">
        <v>4</v>
      </c>
      <c r="CY56" s="16">
        <v>6</v>
      </c>
      <c r="DA56" s="29">
        <v>4</v>
      </c>
      <c r="DB56" s="29">
        <v>8</v>
      </c>
      <c r="DC56" s="29">
        <v>4</v>
      </c>
      <c r="DD56" s="29">
        <v>2</v>
      </c>
      <c r="DE56" s="29">
        <v>2</v>
      </c>
      <c r="DF56" s="29">
        <v>8</v>
      </c>
      <c r="DG56" s="29">
        <v>10</v>
      </c>
      <c r="DH56" s="29"/>
      <c r="DI56" s="29"/>
    </row>
    <row r="57" spans="1:113">
      <c r="A57" s="18" t="s">
        <v>191</v>
      </c>
      <c r="B57" s="18" t="s">
        <v>192</v>
      </c>
      <c r="C57" s="18" t="s">
        <v>154</v>
      </c>
      <c r="D57" s="18">
        <f t="shared" si="8"/>
        <v>42</v>
      </c>
      <c r="E57" s="18">
        <v>0</v>
      </c>
      <c r="F57" s="18">
        <f t="shared" si="9"/>
        <v>42</v>
      </c>
      <c r="G57" s="18">
        <v>2</v>
      </c>
      <c r="H57" s="18">
        <v>8</v>
      </c>
      <c r="I57" s="18">
        <v>6</v>
      </c>
      <c r="J57" s="18">
        <v>4</v>
      </c>
      <c r="K57" s="22">
        <v>8</v>
      </c>
      <c r="L57" s="18">
        <v>6</v>
      </c>
      <c r="M57" s="18"/>
      <c r="N57" s="18"/>
      <c r="O57" s="18">
        <v>8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>
        <v>104</v>
      </c>
      <c r="AZ57" s="18">
        <v>104</v>
      </c>
      <c r="BA57" s="17">
        <f t="shared" si="34"/>
        <v>54</v>
      </c>
      <c r="BB57" s="23">
        <f t="shared" si="35"/>
        <v>24</v>
      </c>
      <c r="BC57" s="23">
        <f t="shared" si="36"/>
        <v>30</v>
      </c>
      <c r="BD57" s="16">
        <f t="shared" si="37"/>
        <v>44</v>
      </c>
      <c r="BE57" s="16">
        <f t="shared" si="38"/>
        <v>36</v>
      </c>
      <c r="BF57">
        <v>4</v>
      </c>
      <c r="BG57" s="25">
        <v>0</v>
      </c>
      <c r="BH57">
        <v>4</v>
      </c>
      <c r="BI57" s="25">
        <v>0</v>
      </c>
      <c r="BJ57">
        <v>4</v>
      </c>
      <c r="BK57" s="25">
        <v>0</v>
      </c>
      <c r="BL57">
        <v>4</v>
      </c>
      <c r="BM57" s="25">
        <v>0</v>
      </c>
      <c r="BN57" s="25">
        <v>0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 s="25">
        <v>0</v>
      </c>
      <c r="BZ57">
        <v>4</v>
      </c>
      <c r="CA57">
        <v>4</v>
      </c>
      <c r="CB57">
        <v>4</v>
      </c>
      <c r="CC57" s="25">
        <v>0</v>
      </c>
      <c r="CD57">
        <v>4</v>
      </c>
      <c r="CE57" s="25">
        <v>0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4</v>
      </c>
      <c r="CL57" s="25">
        <v>0</v>
      </c>
      <c r="CM57">
        <v>4</v>
      </c>
      <c r="CN57">
        <v>4</v>
      </c>
      <c r="CO57" s="26">
        <f t="shared" si="39"/>
        <v>10</v>
      </c>
      <c r="CP57" s="26">
        <f t="shared" si="40"/>
        <v>10</v>
      </c>
      <c r="CQ57" s="26">
        <f t="shared" si="41"/>
        <v>10</v>
      </c>
      <c r="CR57" s="16">
        <v>8</v>
      </c>
      <c r="CS57" s="16">
        <v>2</v>
      </c>
      <c r="CT57" s="16">
        <v>0</v>
      </c>
      <c r="CU57" s="16">
        <v>2</v>
      </c>
      <c r="CV57" s="16">
        <v>4</v>
      </c>
      <c r="CW57" s="16">
        <v>4</v>
      </c>
      <c r="CX57" s="16">
        <v>10</v>
      </c>
      <c r="DA57" s="28">
        <v>4</v>
      </c>
      <c r="DB57" s="28">
        <v>6</v>
      </c>
      <c r="DC57" s="28">
        <v>2</v>
      </c>
      <c r="DD57" s="28">
        <v>8</v>
      </c>
      <c r="DE57" s="28">
        <v>4</v>
      </c>
      <c r="DF57" s="28">
        <v>4</v>
      </c>
      <c r="DG57" s="28">
        <v>6</v>
      </c>
      <c r="DH57" s="28"/>
      <c r="DI57" s="28"/>
    </row>
    <row r="58" spans="1:113">
      <c r="A58" s="18" t="s">
        <v>193</v>
      </c>
      <c r="B58" s="18" t="s">
        <v>194</v>
      </c>
      <c r="C58" s="18" t="s">
        <v>154</v>
      </c>
      <c r="D58" s="18">
        <f t="shared" si="8"/>
        <v>43</v>
      </c>
      <c r="E58" s="18">
        <v>0</v>
      </c>
      <c r="F58" s="18">
        <f t="shared" si="9"/>
        <v>43</v>
      </c>
      <c r="G58" s="18">
        <v>2</v>
      </c>
      <c r="H58" s="18">
        <v>8</v>
      </c>
      <c r="I58" s="18">
        <v>6</v>
      </c>
      <c r="J58" s="18">
        <v>5</v>
      </c>
      <c r="K58" s="18">
        <v>10</v>
      </c>
      <c r="L58" s="18">
        <v>6</v>
      </c>
      <c r="M58" s="18"/>
      <c r="N58" s="18">
        <v>6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>
        <v>124</v>
      </c>
      <c r="AZ58" s="18">
        <v>124</v>
      </c>
      <c r="BA58" s="17">
        <f t="shared" si="34"/>
        <v>74</v>
      </c>
      <c r="BB58" s="23">
        <f t="shared" si="35"/>
        <v>36</v>
      </c>
      <c r="BC58" s="23">
        <f t="shared" si="36"/>
        <v>38</v>
      </c>
      <c r="BD58" s="16">
        <f t="shared" si="37"/>
        <v>48</v>
      </c>
      <c r="BE58" s="16">
        <f t="shared" si="38"/>
        <v>40</v>
      </c>
      <c r="BF58">
        <v>4</v>
      </c>
      <c r="BG58">
        <v>4</v>
      </c>
      <c r="BH58">
        <v>4</v>
      </c>
      <c r="BI58" s="25">
        <v>0</v>
      </c>
      <c r="BJ58">
        <v>4</v>
      </c>
      <c r="BK58">
        <v>4</v>
      </c>
      <c r="BL58">
        <v>4</v>
      </c>
      <c r="BM58">
        <v>4</v>
      </c>
      <c r="BN58" s="25">
        <v>0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>
        <v>4</v>
      </c>
      <c r="BY58">
        <v>4</v>
      </c>
      <c r="BZ58">
        <v>4</v>
      </c>
      <c r="CA58">
        <v>4</v>
      </c>
      <c r="CB58">
        <v>4</v>
      </c>
      <c r="CC58">
        <v>4</v>
      </c>
      <c r="CD58" s="25">
        <v>0</v>
      </c>
      <c r="CE58">
        <v>4</v>
      </c>
      <c r="CF58">
        <v>4</v>
      </c>
      <c r="CG58">
        <v>4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4</v>
      </c>
      <c r="CN58" s="25">
        <v>0</v>
      </c>
      <c r="CO58" s="26">
        <f t="shared" si="39"/>
        <v>14</v>
      </c>
      <c r="CP58" s="26">
        <f t="shared" si="40"/>
        <v>14</v>
      </c>
      <c r="CQ58" s="26">
        <f t="shared" si="41"/>
        <v>10</v>
      </c>
      <c r="CR58" s="16">
        <v>10</v>
      </c>
      <c r="CS58" s="16">
        <v>4</v>
      </c>
      <c r="CT58" s="16">
        <v>0</v>
      </c>
      <c r="CU58" s="16">
        <v>4</v>
      </c>
      <c r="CV58" s="16">
        <v>4</v>
      </c>
      <c r="CW58" s="16">
        <v>6</v>
      </c>
      <c r="CX58" s="16">
        <v>10</v>
      </c>
      <c r="DA58" s="28">
        <v>4</v>
      </c>
      <c r="DB58" s="28">
        <v>6</v>
      </c>
      <c r="DC58" s="28">
        <v>2</v>
      </c>
      <c r="DD58" s="28">
        <v>6</v>
      </c>
      <c r="DE58" s="28">
        <v>4</v>
      </c>
      <c r="DF58" s="28">
        <v>4</v>
      </c>
      <c r="DG58" s="28">
        <v>8</v>
      </c>
      <c r="DH58" s="28"/>
      <c r="DI58" s="28"/>
    </row>
    <row r="59" spans="1:113">
      <c r="A59" s="18" t="s">
        <v>195</v>
      </c>
      <c r="B59" s="18" t="s">
        <v>196</v>
      </c>
      <c r="C59" s="18" t="s">
        <v>154</v>
      </c>
      <c r="D59" s="18">
        <f t="shared" si="8"/>
        <v>44</v>
      </c>
      <c r="E59" s="18">
        <v>0</v>
      </c>
      <c r="F59" s="18">
        <f t="shared" si="9"/>
        <v>44</v>
      </c>
      <c r="G59" s="18">
        <v>4</v>
      </c>
      <c r="H59" s="21">
        <v>4</v>
      </c>
      <c r="I59" s="18">
        <v>6</v>
      </c>
      <c r="J59" s="18">
        <v>4</v>
      </c>
      <c r="K59" s="18">
        <v>10</v>
      </c>
      <c r="L59" s="18">
        <v>6</v>
      </c>
      <c r="M59" s="18"/>
      <c r="N59" s="18"/>
      <c r="O59" s="18">
        <v>10</v>
      </c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>
        <v>96</v>
      </c>
      <c r="AZ59" s="18">
        <v>96</v>
      </c>
      <c r="BA59" s="17">
        <f t="shared" si="34"/>
        <v>47</v>
      </c>
      <c r="BB59" s="23">
        <f t="shared" si="35"/>
        <v>20</v>
      </c>
      <c r="BC59" s="23">
        <f t="shared" si="36"/>
        <v>27</v>
      </c>
      <c r="BD59" s="16">
        <f t="shared" si="37"/>
        <v>40</v>
      </c>
      <c r="BE59" s="16">
        <f t="shared" si="38"/>
        <v>36</v>
      </c>
      <c r="BF59" s="25">
        <v>0</v>
      </c>
      <c r="BG59">
        <v>4</v>
      </c>
      <c r="BH59">
        <v>4</v>
      </c>
      <c r="BI59" s="25">
        <v>0</v>
      </c>
      <c r="BJ59">
        <v>4</v>
      </c>
      <c r="BK59">
        <v>4</v>
      </c>
      <c r="BL59" s="25">
        <v>0</v>
      </c>
      <c r="BM59" s="25">
        <v>0</v>
      </c>
      <c r="BN59" s="25">
        <v>0</v>
      </c>
      <c r="BO59" s="25">
        <v>0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4</v>
      </c>
      <c r="BW59">
        <v>4</v>
      </c>
      <c r="BX59" s="25">
        <v>0</v>
      </c>
      <c r="BY59">
        <v>4</v>
      </c>
      <c r="BZ59">
        <v>4</v>
      </c>
      <c r="CA59">
        <v>4</v>
      </c>
      <c r="CB59" s="25">
        <v>0</v>
      </c>
      <c r="CC59" s="25">
        <v>0</v>
      </c>
      <c r="CD59" s="25">
        <v>0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4</v>
      </c>
      <c r="CK59">
        <v>4</v>
      </c>
      <c r="CL59">
        <v>4</v>
      </c>
      <c r="CM59">
        <v>4</v>
      </c>
      <c r="CN59" s="25">
        <v>0</v>
      </c>
      <c r="CO59" s="26">
        <f t="shared" si="39"/>
        <v>9</v>
      </c>
      <c r="CP59" s="26">
        <f t="shared" si="40"/>
        <v>12</v>
      </c>
      <c r="CQ59" s="26">
        <f t="shared" si="41"/>
        <v>6</v>
      </c>
      <c r="CR59" s="16">
        <v>6</v>
      </c>
      <c r="CS59" s="16">
        <v>3</v>
      </c>
      <c r="CT59" s="16">
        <v>0</v>
      </c>
      <c r="CU59" s="16">
        <v>4</v>
      </c>
      <c r="CV59" s="16">
        <v>4</v>
      </c>
      <c r="CW59" s="16">
        <v>4</v>
      </c>
      <c r="CY59" s="16">
        <v>6</v>
      </c>
      <c r="DA59" s="28">
        <v>6</v>
      </c>
      <c r="DB59" s="28">
        <v>8</v>
      </c>
      <c r="DC59" s="28">
        <v>6</v>
      </c>
      <c r="DD59" s="28">
        <v>10</v>
      </c>
      <c r="DE59" s="28">
        <v>4</v>
      </c>
      <c r="DF59" s="28">
        <v>4</v>
      </c>
      <c r="DG59" s="28"/>
      <c r="DH59" s="28">
        <v>10</v>
      </c>
      <c r="DI59" s="28" t="s">
        <v>197</v>
      </c>
    </row>
    <row r="60" spans="1:113">
      <c r="A60" s="18" t="s">
        <v>198</v>
      </c>
      <c r="B60" s="18" t="s">
        <v>199</v>
      </c>
      <c r="C60" s="18" t="s">
        <v>154</v>
      </c>
      <c r="D60" s="18">
        <f t="shared" si="8"/>
        <v>44</v>
      </c>
      <c r="E60" s="18">
        <v>0</v>
      </c>
      <c r="F60" s="18">
        <f t="shared" si="9"/>
        <v>44</v>
      </c>
      <c r="G60" s="18">
        <v>4</v>
      </c>
      <c r="H60" s="18">
        <v>8</v>
      </c>
      <c r="I60" s="18">
        <v>4</v>
      </c>
      <c r="J60" s="18">
        <v>4</v>
      </c>
      <c r="K60" s="18">
        <v>10</v>
      </c>
      <c r="L60" s="18">
        <v>6</v>
      </c>
      <c r="M60" s="18"/>
      <c r="N60" s="18"/>
      <c r="O60" s="18">
        <v>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>
        <v>92</v>
      </c>
      <c r="AZ60" s="18">
        <v>92</v>
      </c>
      <c r="BA60" s="17">
        <f t="shared" si="34"/>
        <v>72</v>
      </c>
      <c r="BB60" s="23">
        <f t="shared" si="35"/>
        <v>24</v>
      </c>
      <c r="BC60" s="23">
        <f t="shared" si="36"/>
        <v>48</v>
      </c>
      <c r="BD60" s="16">
        <f t="shared" si="37"/>
        <v>36</v>
      </c>
      <c r="BE60" s="16">
        <f t="shared" si="38"/>
        <v>32</v>
      </c>
      <c r="BF60">
        <v>4</v>
      </c>
      <c r="BG60">
        <v>4</v>
      </c>
      <c r="BH60" s="25">
        <v>0</v>
      </c>
      <c r="BI60">
        <v>4</v>
      </c>
      <c r="BJ60" s="25">
        <v>0</v>
      </c>
      <c r="BK60">
        <v>4</v>
      </c>
      <c r="BL60" s="25">
        <v>0</v>
      </c>
      <c r="BM60">
        <v>4</v>
      </c>
      <c r="BN60" s="25">
        <v>0</v>
      </c>
      <c r="BO60" s="25">
        <v>0</v>
      </c>
      <c r="BP60">
        <v>4</v>
      </c>
      <c r="BQ60">
        <v>4</v>
      </c>
      <c r="BR60">
        <v>4</v>
      </c>
      <c r="BS60">
        <v>4</v>
      </c>
      <c r="BT60">
        <v>4</v>
      </c>
      <c r="BU60">
        <v>4</v>
      </c>
      <c r="BV60" s="25">
        <v>0</v>
      </c>
      <c r="BW60" s="25">
        <v>0</v>
      </c>
      <c r="BX60">
        <v>4</v>
      </c>
      <c r="BY60">
        <v>4</v>
      </c>
      <c r="BZ60">
        <v>4</v>
      </c>
      <c r="CA60" s="25">
        <v>0</v>
      </c>
      <c r="CB60">
        <v>4</v>
      </c>
      <c r="CC60">
        <v>4</v>
      </c>
      <c r="CD60" s="25">
        <v>0</v>
      </c>
      <c r="CE60">
        <v>4</v>
      </c>
      <c r="CF60">
        <v>4</v>
      </c>
      <c r="CG60" s="25">
        <v>0</v>
      </c>
      <c r="CH60">
        <v>4</v>
      </c>
      <c r="CI60">
        <v>4</v>
      </c>
      <c r="CJ60" s="25">
        <v>0</v>
      </c>
      <c r="CK60">
        <v>4</v>
      </c>
      <c r="CL60" s="25">
        <v>0</v>
      </c>
      <c r="CM60">
        <v>4</v>
      </c>
      <c r="CN60">
        <v>4</v>
      </c>
      <c r="CO60" s="26">
        <f t="shared" si="39"/>
        <v>22</v>
      </c>
      <c r="CP60" s="26">
        <f t="shared" si="40"/>
        <v>16</v>
      </c>
      <c r="CQ60" s="26">
        <f t="shared" si="41"/>
        <v>10</v>
      </c>
      <c r="CR60" s="16">
        <v>10</v>
      </c>
      <c r="CS60" s="16">
        <v>6</v>
      </c>
      <c r="CT60" s="16">
        <v>6</v>
      </c>
      <c r="CU60" s="16">
        <v>2</v>
      </c>
      <c r="CV60" s="16">
        <v>4</v>
      </c>
      <c r="CW60" s="16">
        <v>10</v>
      </c>
      <c r="CX60" s="16">
        <v>10</v>
      </c>
      <c r="DA60" s="28">
        <v>4</v>
      </c>
      <c r="DB60" s="28">
        <v>6</v>
      </c>
      <c r="DC60" s="28">
        <v>4</v>
      </c>
      <c r="DD60" s="28">
        <v>10</v>
      </c>
      <c r="DE60" s="28">
        <v>4</v>
      </c>
      <c r="DF60" s="28">
        <v>4</v>
      </c>
      <c r="DG60" s="28">
        <v>6</v>
      </c>
      <c r="DH60" s="28"/>
      <c r="DI60" s="28"/>
    </row>
    <row r="61" spans="1:113">
      <c r="A61" s="18" t="s">
        <v>200</v>
      </c>
      <c r="B61" s="18" t="s">
        <v>201</v>
      </c>
      <c r="C61" s="18" t="s">
        <v>154</v>
      </c>
      <c r="D61" s="18">
        <f t="shared" si="8"/>
        <v>44</v>
      </c>
      <c r="E61" s="18">
        <v>0</v>
      </c>
      <c r="F61" s="18">
        <f t="shared" si="9"/>
        <v>44</v>
      </c>
      <c r="G61" s="18">
        <v>2</v>
      </c>
      <c r="H61" s="18">
        <v>6</v>
      </c>
      <c r="I61" s="18">
        <v>4</v>
      </c>
      <c r="J61" s="18">
        <v>6</v>
      </c>
      <c r="K61" s="18">
        <v>10</v>
      </c>
      <c r="L61" s="18">
        <v>6</v>
      </c>
      <c r="M61" s="18"/>
      <c r="N61" s="18"/>
      <c r="O61" s="18">
        <v>10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>
        <v>100</v>
      </c>
      <c r="AZ61" s="18">
        <v>100</v>
      </c>
      <c r="BA61" s="17">
        <f t="shared" si="34"/>
        <v>61</v>
      </c>
      <c r="BB61" s="23">
        <f t="shared" si="35"/>
        <v>24</v>
      </c>
      <c r="BC61" s="23">
        <f t="shared" si="36"/>
        <v>37</v>
      </c>
      <c r="BD61" s="16">
        <f t="shared" si="37"/>
        <v>40</v>
      </c>
      <c r="BE61" s="16">
        <f t="shared" si="38"/>
        <v>36</v>
      </c>
      <c r="BF61" s="25">
        <v>0</v>
      </c>
      <c r="BG61" s="25">
        <v>0</v>
      </c>
      <c r="BH61">
        <v>4</v>
      </c>
      <c r="BI61">
        <v>4</v>
      </c>
      <c r="BJ61">
        <v>4</v>
      </c>
      <c r="BK61" s="25">
        <v>0</v>
      </c>
      <c r="BL61">
        <v>4</v>
      </c>
      <c r="BM61" s="25">
        <v>0</v>
      </c>
      <c r="BN61" s="25">
        <v>0</v>
      </c>
      <c r="BO61">
        <v>4</v>
      </c>
      <c r="BP61">
        <v>4</v>
      </c>
      <c r="BQ61">
        <v>4</v>
      </c>
      <c r="BR61">
        <v>4</v>
      </c>
      <c r="BS61" s="25">
        <v>0</v>
      </c>
      <c r="BT61">
        <v>4</v>
      </c>
      <c r="BU61">
        <v>4</v>
      </c>
      <c r="BV61">
        <v>4</v>
      </c>
      <c r="BW61">
        <v>4</v>
      </c>
      <c r="BX61">
        <v>4</v>
      </c>
      <c r="BY61" s="25">
        <v>0</v>
      </c>
      <c r="BZ61">
        <v>4</v>
      </c>
      <c r="CA61">
        <v>4</v>
      </c>
      <c r="CB61">
        <v>4</v>
      </c>
      <c r="CC61" s="25">
        <v>0</v>
      </c>
      <c r="CD61">
        <v>4</v>
      </c>
      <c r="CE61">
        <v>4</v>
      </c>
      <c r="CF61">
        <v>4</v>
      </c>
      <c r="CG61" s="25">
        <v>0</v>
      </c>
      <c r="CH61">
        <v>4</v>
      </c>
      <c r="CI61">
        <v>4</v>
      </c>
      <c r="CJ61">
        <v>4</v>
      </c>
      <c r="CK61">
        <v>4</v>
      </c>
      <c r="CL61" s="25">
        <v>0</v>
      </c>
      <c r="CM61">
        <v>4</v>
      </c>
      <c r="CN61">
        <v>4</v>
      </c>
      <c r="CO61" s="26">
        <f t="shared" si="39"/>
        <v>13</v>
      </c>
      <c r="CP61" s="26">
        <f t="shared" si="40"/>
        <v>14</v>
      </c>
      <c r="CQ61" s="26">
        <f t="shared" si="41"/>
        <v>10</v>
      </c>
      <c r="CR61" s="16">
        <v>10</v>
      </c>
      <c r="CS61" s="16">
        <v>3</v>
      </c>
      <c r="CT61" s="16">
        <v>0</v>
      </c>
      <c r="CU61" s="16">
        <v>4</v>
      </c>
      <c r="CV61" s="16">
        <v>4</v>
      </c>
      <c r="CW61" s="16">
        <v>6</v>
      </c>
      <c r="CX61" s="16">
        <v>10</v>
      </c>
      <c r="DA61" s="28">
        <v>4</v>
      </c>
      <c r="DB61" s="28">
        <v>6</v>
      </c>
      <c r="DC61" s="28">
        <v>8</v>
      </c>
      <c r="DD61" s="28">
        <v>6</v>
      </c>
      <c r="DE61" s="28">
        <v>2</v>
      </c>
      <c r="DF61" s="28">
        <v>6</v>
      </c>
      <c r="DG61" s="28">
        <v>6</v>
      </c>
      <c r="DH61" s="28"/>
      <c r="DI61" s="28"/>
    </row>
    <row r="62" spans="1:113">
      <c r="A62" s="18" t="s">
        <v>202</v>
      </c>
      <c r="B62" s="19" t="s">
        <v>203</v>
      </c>
      <c r="C62" s="18" t="s">
        <v>154</v>
      </c>
      <c r="D62" s="18">
        <f t="shared" si="8"/>
        <v>46</v>
      </c>
      <c r="E62" s="18">
        <v>0</v>
      </c>
      <c r="F62" s="18">
        <f t="shared" si="9"/>
        <v>46</v>
      </c>
      <c r="G62" s="18">
        <v>4</v>
      </c>
      <c r="H62" s="18">
        <v>8</v>
      </c>
      <c r="I62" s="18">
        <v>8</v>
      </c>
      <c r="J62" s="18">
        <v>4</v>
      </c>
      <c r="K62" s="18">
        <v>10</v>
      </c>
      <c r="L62" s="18">
        <v>6</v>
      </c>
      <c r="M62" s="18"/>
      <c r="N62" s="18"/>
      <c r="O62" s="22">
        <v>6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>
        <v>104</v>
      </c>
      <c r="AZ62" s="18">
        <v>104</v>
      </c>
      <c r="BA62" s="17">
        <f t="shared" si="34"/>
        <v>48</v>
      </c>
      <c r="BB62" s="23">
        <f t="shared" si="35"/>
        <v>24</v>
      </c>
      <c r="BC62" s="23">
        <f t="shared" si="36"/>
        <v>24</v>
      </c>
      <c r="BD62" s="16">
        <f t="shared" si="37"/>
        <v>44</v>
      </c>
      <c r="BE62" s="16">
        <f t="shared" si="38"/>
        <v>36</v>
      </c>
      <c r="BF62" s="25">
        <v>0</v>
      </c>
      <c r="BG62">
        <v>4</v>
      </c>
      <c r="BH62">
        <v>4</v>
      </c>
      <c r="BI62" s="25">
        <v>0</v>
      </c>
      <c r="BJ62">
        <v>4</v>
      </c>
      <c r="BK62" s="25">
        <v>0</v>
      </c>
      <c r="BL62">
        <v>4</v>
      </c>
      <c r="BM62">
        <v>4</v>
      </c>
      <c r="BN62" s="25">
        <v>0</v>
      </c>
      <c r="BO62" s="25">
        <v>0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4</v>
      </c>
      <c r="BZ62">
        <v>4</v>
      </c>
      <c r="CA62" s="25">
        <v>0</v>
      </c>
      <c r="CB62">
        <v>4</v>
      </c>
      <c r="CC62" s="25">
        <v>0</v>
      </c>
      <c r="CD62">
        <v>4</v>
      </c>
      <c r="CE62">
        <v>4</v>
      </c>
      <c r="CF62">
        <v>4</v>
      </c>
      <c r="CG62" s="25">
        <v>0</v>
      </c>
      <c r="CH62">
        <v>4</v>
      </c>
      <c r="CI62">
        <v>4</v>
      </c>
      <c r="CJ62">
        <v>4</v>
      </c>
      <c r="CK62">
        <v>4</v>
      </c>
      <c r="CL62">
        <v>4</v>
      </c>
      <c r="CM62">
        <v>4</v>
      </c>
      <c r="CN62" s="25">
        <v>0</v>
      </c>
      <c r="CO62" s="26">
        <f t="shared" si="39"/>
        <v>14</v>
      </c>
      <c r="CP62" s="26">
        <f t="shared" si="40"/>
        <v>4</v>
      </c>
      <c r="CQ62" s="26">
        <f t="shared" si="41"/>
        <v>6</v>
      </c>
      <c r="CR62" s="16">
        <v>6</v>
      </c>
      <c r="CS62" s="16">
        <v>4</v>
      </c>
      <c r="CT62" s="16">
        <v>4</v>
      </c>
      <c r="CU62" s="16">
        <v>2</v>
      </c>
      <c r="CV62" s="16">
        <v>2</v>
      </c>
      <c r="CW62" s="16">
        <v>0</v>
      </c>
      <c r="CZ62" s="16">
        <v>6</v>
      </c>
      <c r="DA62" s="29">
        <v>4</v>
      </c>
      <c r="DB62" s="29">
        <v>8</v>
      </c>
      <c r="DC62" s="29">
        <v>2</v>
      </c>
      <c r="DD62" s="29">
        <v>6</v>
      </c>
      <c r="DE62" s="29">
        <v>4</v>
      </c>
      <c r="DF62" s="29">
        <v>4</v>
      </c>
      <c r="DG62" s="29">
        <v>6</v>
      </c>
      <c r="DH62" s="29"/>
      <c r="DI62" s="29"/>
    </row>
    <row r="63" spans="1:113">
      <c r="A63" s="18" t="s">
        <v>204</v>
      </c>
      <c r="B63" s="18" t="s">
        <v>205</v>
      </c>
      <c r="C63" s="18" t="s">
        <v>154</v>
      </c>
      <c r="D63" s="18">
        <f t="shared" si="8"/>
        <v>46</v>
      </c>
      <c r="E63" s="18">
        <v>0</v>
      </c>
      <c r="F63" s="18">
        <f t="shared" si="9"/>
        <v>46</v>
      </c>
      <c r="G63" s="18">
        <v>2</v>
      </c>
      <c r="H63" s="18">
        <v>8</v>
      </c>
      <c r="I63" s="18">
        <v>8</v>
      </c>
      <c r="J63" s="18">
        <v>4</v>
      </c>
      <c r="K63" s="18">
        <v>10</v>
      </c>
      <c r="L63" s="18">
        <v>6</v>
      </c>
      <c r="M63" s="18">
        <v>8</v>
      </c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>
        <v>108</v>
      </c>
      <c r="AZ63" s="18">
        <v>108</v>
      </c>
      <c r="BA63" s="17">
        <f t="shared" si="34"/>
        <v>54</v>
      </c>
      <c r="BB63" s="23">
        <f t="shared" si="35"/>
        <v>24</v>
      </c>
      <c r="BC63" s="23">
        <f t="shared" si="36"/>
        <v>30</v>
      </c>
      <c r="BD63" s="16">
        <f t="shared" si="37"/>
        <v>40</v>
      </c>
      <c r="BE63" s="16">
        <f t="shared" si="38"/>
        <v>44</v>
      </c>
      <c r="BF63" s="25">
        <v>0</v>
      </c>
      <c r="BG63">
        <v>4</v>
      </c>
      <c r="BH63">
        <v>4</v>
      </c>
      <c r="BI63">
        <v>4</v>
      </c>
      <c r="BJ63" s="25">
        <v>0</v>
      </c>
      <c r="BK63">
        <v>4</v>
      </c>
      <c r="BL63">
        <v>4</v>
      </c>
      <c r="BM63" s="25">
        <v>0</v>
      </c>
      <c r="BN63" s="25">
        <v>0</v>
      </c>
      <c r="BO63">
        <v>4</v>
      </c>
      <c r="BP63" s="25">
        <v>0</v>
      </c>
      <c r="BQ63" s="25">
        <v>0</v>
      </c>
      <c r="BR63">
        <v>4</v>
      </c>
      <c r="BS63" s="25">
        <v>0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 s="25">
        <v>0</v>
      </c>
      <c r="CN63">
        <v>4</v>
      </c>
      <c r="CO63" s="26">
        <f t="shared" si="39"/>
        <v>14</v>
      </c>
      <c r="CP63" s="26">
        <f t="shared" si="40"/>
        <v>14</v>
      </c>
      <c r="CQ63" s="26">
        <f t="shared" si="41"/>
        <v>2</v>
      </c>
      <c r="CR63" s="16">
        <v>8</v>
      </c>
      <c r="CS63" s="16">
        <v>6</v>
      </c>
      <c r="CT63" s="16">
        <v>0</v>
      </c>
      <c r="CU63" s="16">
        <v>4</v>
      </c>
      <c r="CV63" s="16">
        <v>4</v>
      </c>
      <c r="CW63" s="16">
        <v>6</v>
      </c>
      <c r="CX63" s="16">
        <v>2</v>
      </c>
      <c r="DA63" s="28">
        <v>4</v>
      </c>
      <c r="DB63" s="28">
        <v>6</v>
      </c>
      <c r="DC63" s="28">
        <v>6</v>
      </c>
      <c r="DD63" s="28">
        <v>10</v>
      </c>
      <c r="DE63" s="28">
        <v>6</v>
      </c>
      <c r="DF63" s="28">
        <v>0</v>
      </c>
      <c r="DG63" s="28">
        <v>6</v>
      </c>
      <c r="DH63" s="28"/>
      <c r="DI63" s="28"/>
    </row>
    <row r="64" spans="1:113">
      <c r="A64" s="18" t="s">
        <v>206</v>
      </c>
      <c r="B64" s="18" t="s">
        <v>207</v>
      </c>
      <c r="C64" s="18" t="s">
        <v>154</v>
      </c>
      <c r="D64" s="18">
        <f t="shared" si="8"/>
        <v>46</v>
      </c>
      <c r="E64" s="18">
        <v>0</v>
      </c>
      <c r="F64" s="18">
        <f t="shared" si="9"/>
        <v>46</v>
      </c>
      <c r="G64" s="18">
        <v>4</v>
      </c>
      <c r="H64" s="18">
        <v>8</v>
      </c>
      <c r="I64" s="18">
        <v>6</v>
      </c>
      <c r="J64" s="18">
        <v>4</v>
      </c>
      <c r="K64" s="18">
        <v>10</v>
      </c>
      <c r="L64" s="18">
        <v>6</v>
      </c>
      <c r="M64" s="18"/>
      <c r="N64" s="18">
        <v>8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>
        <v>116</v>
      </c>
      <c r="AZ64" s="18">
        <v>116</v>
      </c>
      <c r="BA64" s="17">
        <f t="shared" si="34"/>
        <v>76</v>
      </c>
      <c r="BB64" s="23">
        <f t="shared" si="35"/>
        <v>36</v>
      </c>
      <c r="BC64" s="23">
        <f t="shared" si="36"/>
        <v>40</v>
      </c>
      <c r="BD64" s="16">
        <f t="shared" si="37"/>
        <v>40</v>
      </c>
      <c r="BE64" s="16">
        <f t="shared" si="38"/>
        <v>40</v>
      </c>
      <c r="BF64" s="25">
        <v>0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 s="25">
        <v>0</v>
      </c>
      <c r="BP64">
        <v>4</v>
      </c>
      <c r="BQ64">
        <v>4</v>
      </c>
      <c r="BR64">
        <v>4</v>
      </c>
      <c r="BS64" s="25">
        <v>0</v>
      </c>
      <c r="BT64">
        <v>4</v>
      </c>
      <c r="BU64" s="25">
        <v>0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 s="25">
        <v>0</v>
      </c>
      <c r="CD64">
        <v>4</v>
      </c>
      <c r="CE64" s="25">
        <v>0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 s="26">
        <f t="shared" si="39"/>
        <v>14</v>
      </c>
      <c r="CP64" s="26">
        <f t="shared" si="40"/>
        <v>18</v>
      </c>
      <c r="CQ64" s="26">
        <f t="shared" si="41"/>
        <v>8</v>
      </c>
      <c r="CR64" s="16">
        <v>10</v>
      </c>
      <c r="CS64" s="16">
        <v>4</v>
      </c>
      <c r="CT64" s="16">
        <v>0</v>
      </c>
      <c r="CU64" s="16">
        <v>4</v>
      </c>
      <c r="CV64" s="16">
        <v>4</v>
      </c>
      <c r="CW64" s="16">
        <v>10</v>
      </c>
      <c r="CY64" s="16">
        <v>8</v>
      </c>
      <c r="DA64" s="28">
        <v>6</v>
      </c>
      <c r="DB64" s="28">
        <v>4</v>
      </c>
      <c r="DC64" s="28">
        <v>6</v>
      </c>
      <c r="DD64" s="28">
        <v>8</v>
      </c>
      <c r="DE64" s="28">
        <v>2</v>
      </c>
      <c r="DF64" s="28">
        <v>8</v>
      </c>
      <c r="DG64" s="28"/>
      <c r="DH64" s="28">
        <v>8</v>
      </c>
      <c r="DI64" s="28"/>
    </row>
    <row r="65" spans="1:113">
      <c r="A65" s="18" t="s">
        <v>208</v>
      </c>
      <c r="B65" s="18" t="s">
        <v>209</v>
      </c>
      <c r="C65" s="18" t="s">
        <v>154</v>
      </c>
      <c r="D65" s="18">
        <f t="shared" si="8"/>
        <v>46</v>
      </c>
      <c r="E65" s="18">
        <v>0</v>
      </c>
      <c r="F65" s="18">
        <f t="shared" si="9"/>
        <v>46</v>
      </c>
      <c r="G65" s="18">
        <v>2</v>
      </c>
      <c r="H65" s="18">
        <v>8</v>
      </c>
      <c r="I65" s="18">
        <v>6</v>
      </c>
      <c r="J65" s="18">
        <v>6</v>
      </c>
      <c r="K65" s="22">
        <v>8</v>
      </c>
      <c r="L65" s="18">
        <v>6</v>
      </c>
      <c r="M65" s="18"/>
      <c r="N65" s="18"/>
      <c r="O65" s="18">
        <v>10</v>
      </c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>
        <v>120</v>
      </c>
      <c r="AZ65" s="18">
        <v>120</v>
      </c>
      <c r="BA65" s="17">
        <f t="shared" si="34"/>
        <v>66</v>
      </c>
      <c r="BB65" s="23">
        <f t="shared" si="35"/>
        <v>32</v>
      </c>
      <c r="BC65" s="23">
        <f t="shared" si="36"/>
        <v>34</v>
      </c>
      <c r="BD65" s="16">
        <f t="shared" si="37"/>
        <v>48</v>
      </c>
      <c r="BE65" s="16">
        <f t="shared" si="38"/>
        <v>40</v>
      </c>
      <c r="BF65">
        <v>4</v>
      </c>
      <c r="BG65">
        <v>4</v>
      </c>
      <c r="BH65">
        <v>4</v>
      </c>
      <c r="BI65" s="25">
        <v>0</v>
      </c>
      <c r="BJ65">
        <v>4</v>
      </c>
      <c r="BK65">
        <v>4</v>
      </c>
      <c r="BL65">
        <v>4</v>
      </c>
      <c r="BM65" s="25">
        <v>0</v>
      </c>
      <c r="BN65" s="25">
        <v>0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 s="25">
        <v>0</v>
      </c>
      <c r="CD65" s="25">
        <v>0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 s="26">
        <f t="shared" si="39"/>
        <v>8</v>
      </c>
      <c r="CP65" s="26">
        <f t="shared" si="40"/>
        <v>16</v>
      </c>
      <c r="CQ65" s="26">
        <f t="shared" si="41"/>
        <v>10</v>
      </c>
      <c r="CR65" s="16">
        <v>8</v>
      </c>
      <c r="CS65" s="16">
        <v>0</v>
      </c>
      <c r="CT65" s="16">
        <v>0</v>
      </c>
      <c r="CU65" s="16">
        <v>4</v>
      </c>
      <c r="CV65" s="16">
        <v>4</v>
      </c>
      <c r="CW65" s="16">
        <v>8</v>
      </c>
      <c r="CX65" s="16">
        <v>10</v>
      </c>
      <c r="DA65" s="29">
        <v>2</v>
      </c>
      <c r="DB65" s="29">
        <v>6</v>
      </c>
      <c r="DC65" s="29">
        <v>2</v>
      </c>
      <c r="DD65" s="29">
        <v>6</v>
      </c>
      <c r="DE65" s="29">
        <v>4</v>
      </c>
      <c r="DF65" s="29">
        <v>8</v>
      </c>
      <c r="DG65" s="29">
        <v>6</v>
      </c>
      <c r="DH65" s="29"/>
      <c r="DI65" s="29"/>
    </row>
    <row r="66" spans="1:113">
      <c r="A66" s="18" t="s">
        <v>210</v>
      </c>
      <c r="B66" s="18" t="s">
        <v>211</v>
      </c>
      <c r="C66" s="18" t="s">
        <v>154</v>
      </c>
      <c r="D66" s="18">
        <f t="shared" si="8"/>
        <v>46</v>
      </c>
      <c r="E66" s="18">
        <v>0</v>
      </c>
      <c r="F66" s="18">
        <f t="shared" si="9"/>
        <v>46</v>
      </c>
      <c r="G66" s="21">
        <v>8</v>
      </c>
      <c r="H66" s="18">
        <v>8</v>
      </c>
      <c r="I66" s="18">
        <v>4</v>
      </c>
      <c r="J66" s="18">
        <v>2</v>
      </c>
      <c r="K66" s="18">
        <v>10</v>
      </c>
      <c r="L66" s="18">
        <v>6</v>
      </c>
      <c r="M66" s="18"/>
      <c r="N66" s="18"/>
      <c r="O66" s="18">
        <v>8</v>
      </c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>
        <v>84</v>
      </c>
      <c r="AZ66" s="18">
        <v>84</v>
      </c>
      <c r="BA66" s="17">
        <f t="shared" si="34"/>
        <v>62</v>
      </c>
      <c r="BB66" s="23">
        <f t="shared" si="35"/>
        <v>24</v>
      </c>
      <c r="BC66" s="23">
        <f t="shared" si="36"/>
        <v>38</v>
      </c>
      <c r="BD66" s="16">
        <f t="shared" si="37"/>
        <v>36</v>
      </c>
      <c r="BE66" s="16">
        <f t="shared" si="38"/>
        <v>24</v>
      </c>
      <c r="BF66">
        <v>4</v>
      </c>
      <c r="BG66">
        <v>4</v>
      </c>
      <c r="BH66">
        <v>4</v>
      </c>
      <c r="BI66" s="25">
        <v>0</v>
      </c>
      <c r="BJ66">
        <v>4</v>
      </c>
      <c r="BK66" s="25">
        <v>0</v>
      </c>
      <c r="BL66" s="25">
        <v>0</v>
      </c>
      <c r="BM66">
        <v>4</v>
      </c>
      <c r="BN66" s="25">
        <v>0</v>
      </c>
      <c r="BO66" s="25">
        <v>0</v>
      </c>
      <c r="BP66">
        <v>4</v>
      </c>
      <c r="BQ66">
        <v>4</v>
      </c>
      <c r="BR66">
        <v>4</v>
      </c>
      <c r="BS66" s="25">
        <v>0</v>
      </c>
      <c r="BT66">
        <v>4</v>
      </c>
      <c r="BU66" s="25">
        <v>0</v>
      </c>
      <c r="BV66" s="25">
        <v>0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 s="25">
        <v>0</v>
      </c>
      <c r="CD66" s="25">
        <v>0</v>
      </c>
      <c r="CE66" s="25">
        <v>0</v>
      </c>
      <c r="CF66">
        <v>4</v>
      </c>
      <c r="CG66">
        <v>4</v>
      </c>
      <c r="CH66" s="25">
        <v>0</v>
      </c>
      <c r="CI66">
        <v>4</v>
      </c>
      <c r="CJ66">
        <v>4</v>
      </c>
      <c r="CK66">
        <v>4</v>
      </c>
      <c r="CL66">
        <v>4</v>
      </c>
      <c r="CM66" s="25">
        <v>0</v>
      </c>
      <c r="CN66" s="25">
        <v>0</v>
      </c>
      <c r="CO66" s="26">
        <f t="shared" si="39"/>
        <v>18</v>
      </c>
      <c r="CP66" s="26">
        <f t="shared" si="40"/>
        <v>16</v>
      </c>
      <c r="CQ66" s="26">
        <f t="shared" si="41"/>
        <v>4</v>
      </c>
      <c r="CR66" s="16">
        <v>10</v>
      </c>
      <c r="CS66" s="16">
        <v>4</v>
      </c>
      <c r="CT66" s="16">
        <v>4</v>
      </c>
      <c r="CU66" s="16">
        <v>4</v>
      </c>
      <c r="CV66" s="16">
        <v>4</v>
      </c>
      <c r="CW66" s="16">
        <v>8</v>
      </c>
      <c r="CX66" s="16">
        <v>4</v>
      </c>
      <c r="DA66" s="29">
        <v>6</v>
      </c>
      <c r="DB66" s="29">
        <v>6</v>
      </c>
      <c r="DC66" s="29">
        <v>6</v>
      </c>
      <c r="DD66" s="29">
        <v>8</v>
      </c>
      <c r="DE66" s="29">
        <v>4</v>
      </c>
      <c r="DF66" s="29">
        <v>8</v>
      </c>
      <c r="DG66" s="29">
        <v>6</v>
      </c>
      <c r="DH66" s="29"/>
      <c r="DI66" s="29"/>
    </row>
    <row r="67" spans="1:113">
      <c r="A67" s="18" t="s">
        <v>212</v>
      </c>
      <c r="B67" s="18" t="s">
        <v>213</v>
      </c>
      <c r="C67" s="18" t="s">
        <v>154</v>
      </c>
      <c r="D67" s="18">
        <f t="shared" si="8"/>
        <v>48</v>
      </c>
      <c r="E67" s="18">
        <v>0</v>
      </c>
      <c r="F67" s="18">
        <f t="shared" si="9"/>
        <v>48</v>
      </c>
      <c r="G67" s="21">
        <v>8</v>
      </c>
      <c r="H67" s="18">
        <v>8</v>
      </c>
      <c r="I67" s="18">
        <v>6</v>
      </c>
      <c r="J67" s="18">
        <v>4</v>
      </c>
      <c r="K67" s="18">
        <v>10</v>
      </c>
      <c r="L67" s="18">
        <v>6</v>
      </c>
      <c r="M67" s="18"/>
      <c r="N67" s="18"/>
      <c r="O67" s="22">
        <v>6</v>
      </c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B67" s="23"/>
      <c r="BC67" s="23"/>
      <c r="BF67" s="25"/>
      <c r="BH67" s="25"/>
      <c r="BI67" s="25"/>
      <c r="BN67" s="25"/>
      <c r="BO67" s="25"/>
      <c r="BQ67" s="25"/>
      <c r="CC67" s="25"/>
      <c r="CH67" s="25"/>
      <c r="CM67" s="25"/>
      <c r="CO67" s="26"/>
      <c r="CP67" s="26"/>
      <c r="CQ67" s="26"/>
      <c r="DA67" s="29"/>
      <c r="DB67" s="29"/>
      <c r="DC67" s="29"/>
      <c r="DD67" s="29"/>
      <c r="DE67" s="29"/>
      <c r="DF67" s="29"/>
      <c r="DG67" s="29"/>
      <c r="DH67" s="29"/>
      <c r="DI67" s="29"/>
    </row>
    <row r="68" spans="1:113">
      <c r="A68" s="18" t="s">
        <v>214</v>
      </c>
      <c r="B68" s="18" t="s">
        <v>215</v>
      </c>
      <c r="C68" s="18" t="s">
        <v>154</v>
      </c>
      <c r="D68" s="18">
        <f t="shared" si="8"/>
        <v>48</v>
      </c>
      <c r="E68" s="18">
        <v>0</v>
      </c>
      <c r="F68" s="18">
        <f t="shared" si="9"/>
        <v>48</v>
      </c>
      <c r="G68" s="18">
        <v>4</v>
      </c>
      <c r="H68" s="18">
        <v>6</v>
      </c>
      <c r="I68" s="18">
        <v>8</v>
      </c>
      <c r="J68" s="18">
        <v>6</v>
      </c>
      <c r="K68" s="18">
        <v>10</v>
      </c>
      <c r="L68" s="18">
        <v>6</v>
      </c>
      <c r="M68" s="18">
        <v>8</v>
      </c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>
        <v>108</v>
      </c>
      <c r="AZ68" s="18">
        <v>108</v>
      </c>
      <c r="BA68" s="17">
        <f t="shared" ref="BA68" si="42">SUM(BB68:BC68)</f>
        <v>86</v>
      </c>
      <c r="BB68" s="23">
        <f t="shared" ref="BB68" si="43">SUM(BF68:BP68)</f>
        <v>32</v>
      </c>
      <c r="BC68" s="23">
        <f t="shared" ref="BC68" si="44">SUM(CO68:CQ68)</f>
        <v>54</v>
      </c>
      <c r="BD68" s="16">
        <f t="shared" ref="BD68" si="45">SUM(BQ68:CB68)</f>
        <v>40</v>
      </c>
      <c r="BE68" s="16">
        <f t="shared" ref="BE68" si="46">SUM(CC68:CN68)</f>
        <v>36</v>
      </c>
      <c r="BF68">
        <v>4</v>
      </c>
      <c r="BG68">
        <v>4</v>
      </c>
      <c r="BH68">
        <v>4</v>
      </c>
      <c r="BI68" s="25">
        <v>0</v>
      </c>
      <c r="BJ68">
        <v>4</v>
      </c>
      <c r="BK68" s="25">
        <v>0</v>
      </c>
      <c r="BL68">
        <v>4</v>
      </c>
      <c r="BM68">
        <v>4</v>
      </c>
      <c r="BN68" s="25">
        <v>0</v>
      </c>
      <c r="BO68">
        <v>4</v>
      </c>
      <c r="BP68">
        <v>4</v>
      </c>
      <c r="BQ68" s="25">
        <v>0</v>
      </c>
      <c r="BR68">
        <v>4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 s="25">
        <v>0</v>
      </c>
      <c r="CB68">
        <v>4</v>
      </c>
      <c r="CC68" s="25">
        <v>0</v>
      </c>
      <c r="CD68" s="25">
        <v>0</v>
      </c>
      <c r="CE68">
        <v>4</v>
      </c>
      <c r="CF68">
        <v>4</v>
      </c>
      <c r="CG68" s="25">
        <v>0</v>
      </c>
      <c r="CH68">
        <v>4</v>
      </c>
      <c r="CI68">
        <v>4</v>
      </c>
      <c r="CJ68">
        <v>4</v>
      </c>
      <c r="CK68">
        <v>4</v>
      </c>
      <c r="CL68">
        <v>4</v>
      </c>
      <c r="CM68">
        <v>4</v>
      </c>
      <c r="CN68">
        <v>4</v>
      </c>
      <c r="CO68" s="26">
        <f t="shared" ref="CO68" si="47">SUM(CR68:CT68)</f>
        <v>26</v>
      </c>
      <c r="CP68" s="26">
        <f t="shared" ref="CP68" si="48">SUM(CU68:CW68)</f>
        <v>20</v>
      </c>
      <c r="CQ68" s="26">
        <f t="shared" ref="CQ68" si="49">SUM(CX68:CZ68)</f>
        <v>8</v>
      </c>
      <c r="CR68" s="16">
        <v>10</v>
      </c>
      <c r="CS68" s="16">
        <v>8</v>
      </c>
      <c r="CT68" s="16">
        <v>8</v>
      </c>
      <c r="CU68" s="16">
        <v>4</v>
      </c>
      <c r="CV68" s="16">
        <v>6</v>
      </c>
      <c r="CW68" s="16">
        <v>10</v>
      </c>
      <c r="CX68" s="16">
        <v>8</v>
      </c>
      <c r="DA68" s="29"/>
      <c r="DB68" s="29"/>
      <c r="DC68" s="29"/>
      <c r="DD68" s="29"/>
      <c r="DE68" s="29"/>
      <c r="DF68" s="29"/>
      <c r="DG68" s="29"/>
      <c r="DH68" s="29"/>
      <c r="DI68" s="29"/>
    </row>
    <row r="69" spans="1:113">
      <c r="A69" s="18" t="s">
        <v>216</v>
      </c>
      <c r="B69" s="18" t="s">
        <v>217</v>
      </c>
      <c r="C69" s="18" t="s">
        <v>154</v>
      </c>
      <c r="D69" s="18">
        <f t="shared" si="8"/>
        <v>52</v>
      </c>
      <c r="E69" s="18">
        <v>0</v>
      </c>
      <c r="F69" s="18">
        <f t="shared" si="9"/>
        <v>52</v>
      </c>
      <c r="G69" s="18">
        <v>6</v>
      </c>
      <c r="H69" s="18">
        <v>8</v>
      </c>
      <c r="I69" s="18">
        <v>8</v>
      </c>
      <c r="J69" s="18">
        <v>6</v>
      </c>
      <c r="K69" s="18">
        <v>10</v>
      </c>
      <c r="L69" s="18">
        <v>6</v>
      </c>
      <c r="M69" s="18"/>
      <c r="N69" s="18"/>
      <c r="O69" s="18">
        <v>8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>
        <v>92</v>
      </c>
      <c r="AZ69" s="18">
        <v>92</v>
      </c>
      <c r="BA69" s="17">
        <f>SUM(BB69:BC69)</f>
        <v>50</v>
      </c>
      <c r="BB69" s="23">
        <f>SUM(BF69:BP69)</f>
        <v>16</v>
      </c>
      <c r="BC69" s="23">
        <f>SUM(CO69:CQ69)</f>
        <v>34</v>
      </c>
      <c r="BD69" s="16">
        <f>SUM(BQ69:CB69)</f>
        <v>44</v>
      </c>
      <c r="BE69" s="16">
        <f>SUM(CC69:CN69)</f>
        <v>32</v>
      </c>
      <c r="BF69" s="25">
        <v>0</v>
      </c>
      <c r="BG69" s="25">
        <v>0</v>
      </c>
      <c r="BH69" s="25">
        <v>0</v>
      </c>
      <c r="BI69">
        <v>4</v>
      </c>
      <c r="BJ69">
        <v>4</v>
      </c>
      <c r="BK69" s="25">
        <v>0</v>
      </c>
      <c r="BL69" s="25">
        <v>0</v>
      </c>
      <c r="BM69">
        <v>4</v>
      </c>
      <c r="BN69" s="25">
        <v>0</v>
      </c>
      <c r="BO69" s="25">
        <v>0</v>
      </c>
      <c r="BP69">
        <v>4</v>
      </c>
      <c r="BQ69">
        <v>4</v>
      </c>
      <c r="BR69">
        <v>4</v>
      </c>
      <c r="BS69" s="25">
        <v>0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 s="25">
        <v>0</v>
      </c>
      <c r="CD69">
        <v>4</v>
      </c>
      <c r="CE69" s="25">
        <v>0</v>
      </c>
      <c r="CF69">
        <v>4</v>
      </c>
      <c r="CG69" s="25">
        <v>0</v>
      </c>
      <c r="CH69">
        <v>4</v>
      </c>
      <c r="CI69">
        <v>4</v>
      </c>
      <c r="CJ69">
        <v>4</v>
      </c>
      <c r="CK69">
        <v>4</v>
      </c>
      <c r="CL69" s="25">
        <v>0</v>
      </c>
      <c r="CM69">
        <v>4</v>
      </c>
      <c r="CN69">
        <v>4</v>
      </c>
      <c r="CO69" s="26">
        <f>SUM(CR69:CT69)</f>
        <v>14</v>
      </c>
      <c r="CP69" s="26">
        <f>SUM(CU69:CW69)</f>
        <v>16</v>
      </c>
      <c r="CQ69" s="26">
        <f>SUM(CX69:CZ69)</f>
        <v>4</v>
      </c>
      <c r="CR69" s="16">
        <v>10</v>
      </c>
      <c r="CS69" s="16">
        <v>4</v>
      </c>
      <c r="CT69" s="16">
        <v>0</v>
      </c>
      <c r="CU69" s="16">
        <v>4</v>
      </c>
      <c r="CV69" s="16">
        <v>4</v>
      </c>
      <c r="CW69" s="16">
        <v>8</v>
      </c>
      <c r="CY69" s="16">
        <v>4</v>
      </c>
      <c r="DA69" s="29">
        <v>4</v>
      </c>
      <c r="DB69" s="29">
        <v>8</v>
      </c>
      <c r="DC69" s="29">
        <v>4</v>
      </c>
      <c r="DD69" s="29">
        <v>8</v>
      </c>
      <c r="DE69" s="29">
        <v>4</v>
      </c>
      <c r="DF69" s="29">
        <v>4</v>
      </c>
      <c r="DG69" s="29">
        <v>6</v>
      </c>
      <c r="DH69" s="29"/>
      <c r="DI69" s="29"/>
    </row>
    <row r="70" spans="1:113">
      <c r="A70" s="32" t="s">
        <v>222</v>
      </c>
      <c r="B70" s="18" t="s">
        <v>218</v>
      </c>
      <c r="C70" s="18">
        <v>11</v>
      </c>
      <c r="D70" s="18">
        <f t="shared" si="8"/>
        <v>52</v>
      </c>
      <c r="E70" s="18">
        <v>0</v>
      </c>
      <c r="F70" s="18">
        <f t="shared" si="9"/>
        <v>52</v>
      </c>
      <c r="G70" s="21">
        <v>8</v>
      </c>
      <c r="H70" s="18">
        <v>8</v>
      </c>
      <c r="I70" s="18">
        <v>6</v>
      </c>
      <c r="J70" s="18">
        <v>4</v>
      </c>
      <c r="K70" s="18">
        <v>10</v>
      </c>
      <c r="L70" s="18">
        <v>6</v>
      </c>
      <c r="M70" s="18"/>
      <c r="N70" s="18"/>
      <c r="O70" s="18">
        <v>10</v>
      </c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>
        <v>100</v>
      </c>
      <c r="AZ70" s="18">
        <v>100</v>
      </c>
      <c r="BA70" s="17">
        <f>SUM(BB70:BC70)</f>
        <v>56</v>
      </c>
      <c r="BB70" s="23">
        <f>SUM(BF70:BP70)</f>
        <v>24</v>
      </c>
      <c r="BC70" s="23">
        <f>SUM(CO70:CQ70)</f>
        <v>32</v>
      </c>
      <c r="BD70" s="16">
        <f>SUM(BQ70:CB70)</f>
        <v>32</v>
      </c>
      <c r="BE70" s="16">
        <f>SUM(CC70:CN70)</f>
        <v>44</v>
      </c>
      <c r="BF70" s="25">
        <v>0</v>
      </c>
      <c r="BG70">
        <v>4</v>
      </c>
      <c r="BH70">
        <v>4</v>
      </c>
      <c r="BI70" s="25">
        <v>0</v>
      </c>
      <c r="BJ70">
        <v>4</v>
      </c>
      <c r="BK70" s="25">
        <v>0</v>
      </c>
      <c r="BL70">
        <v>4</v>
      </c>
      <c r="BM70">
        <v>4</v>
      </c>
      <c r="BN70" s="25">
        <v>0</v>
      </c>
      <c r="BO70" s="25">
        <v>0</v>
      </c>
      <c r="BP70">
        <v>4</v>
      </c>
      <c r="BQ70" s="25">
        <v>0</v>
      </c>
      <c r="BR70">
        <v>4</v>
      </c>
      <c r="BS70" s="25">
        <v>0</v>
      </c>
      <c r="BT70">
        <v>4</v>
      </c>
      <c r="BU70">
        <v>4</v>
      </c>
      <c r="BV70">
        <v>4</v>
      </c>
      <c r="BW70">
        <v>4</v>
      </c>
      <c r="BX70">
        <v>4</v>
      </c>
      <c r="BY70" s="25">
        <v>0</v>
      </c>
      <c r="BZ70">
        <v>4</v>
      </c>
      <c r="CA70" s="25">
        <v>0</v>
      </c>
      <c r="CB70">
        <v>4</v>
      </c>
      <c r="CC70" s="25">
        <v>0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4</v>
      </c>
      <c r="CJ70">
        <v>4</v>
      </c>
      <c r="CK70">
        <v>4</v>
      </c>
      <c r="CL70">
        <v>4</v>
      </c>
      <c r="CM70">
        <v>4</v>
      </c>
      <c r="CN70">
        <v>4</v>
      </c>
      <c r="CO70" s="26">
        <f>SUM(CR70:CT70)</f>
        <v>12</v>
      </c>
      <c r="CP70" s="26">
        <f>SUM(CU70:CW70)</f>
        <v>12</v>
      </c>
      <c r="CQ70" s="26">
        <f>SUM(CX70:CZ70)</f>
        <v>8</v>
      </c>
      <c r="CR70" s="16">
        <v>8</v>
      </c>
      <c r="CS70" s="16">
        <v>4</v>
      </c>
      <c r="CT70" s="16">
        <v>0</v>
      </c>
      <c r="CU70" s="16">
        <v>4</v>
      </c>
      <c r="CV70" s="16">
        <v>4</v>
      </c>
      <c r="CW70" s="16">
        <v>4</v>
      </c>
      <c r="CX70" s="16">
        <v>8</v>
      </c>
      <c r="DA70" s="29">
        <v>6</v>
      </c>
      <c r="DB70" s="29">
        <v>6</v>
      </c>
      <c r="DC70" s="29">
        <v>8</v>
      </c>
      <c r="DD70" s="29">
        <v>0</v>
      </c>
      <c r="DE70" s="29">
        <v>4</v>
      </c>
      <c r="DF70" s="29">
        <v>4</v>
      </c>
      <c r="DG70" s="29">
        <v>6</v>
      </c>
      <c r="DH70" s="29"/>
      <c r="DI70" s="29"/>
    </row>
  </sheetData>
  <autoFilter ref="A2:DI70">
    <filterColumn colId="2">
      <filters>
        <filter val="11"/>
      </filters>
    </filterColumn>
  </autoFilter>
  <sortState ref="A37:DI70">
    <sortCondition ref="F37:F70"/>
  </sortState>
  <mergeCells count="3">
    <mergeCell ref="D1:O1"/>
    <mergeCell ref="CR1:CZ1"/>
    <mergeCell ref="DA1:DI1"/>
  </mergeCells>
  <phoneticPr fontId="7" type="noConversion"/>
  <printOptions gridLines="1"/>
  <pageMargins left="0.74791666666666701" right="0.74791666666666701" top="0.98402777777777795" bottom="0.98402777777777795" header="0.51180555555555596" footer="0.51180555555555596"/>
  <pageSetup paperSize="8" orientation="landscape"/>
  <headerFooter>
    <oddHeader>&amp;C太原市2016年高三年级模拟试题（一）2016.4.1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workbookViewId="0">
      <selection sqref="A1:Q12"/>
    </sheetView>
  </sheetViews>
  <sheetFormatPr defaultRowHeight="13.5"/>
  <cols>
    <col min="1" max="16384" width="9" style="32"/>
  </cols>
  <sheetData>
    <row r="1" spans="1:2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269</v>
      </c>
      <c r="S1" s="32" t="s">
        <v>268</v>
      </c>
      <c r="T1" s="32" t="s">
        <v>267</v>
      </c>
      <c r="U1" s="32" t="s">
        <v>17</v>
      </c>
    </row>
    <row r="2" spans="1:21" s="35" customFormat="1">
      <c r="A2" s="35" t="s">
        <v>255</v>
      </c>
      <c r="C2" s="35" t="s">
        <v>19</v>
      </c>
      <c r="D2" s="35">
        <v>68</v>
      </c>
      <c r="E2" s="35">
        <v>4</v>
      </c>
      <c r="F2" s="35">
        <v>0</v>
      </c>
      <c r="G2" s="35">
        <v>1.76</v>
      </c>
      <c r="H2" s="35">
        <v>2</v>
      </c>
      <c r="I2" s="35">
        <v>44.12</v>
      </c>
      <c r="J2" s="35">
        <v>44.12</v>
      </c>
      <c r="K2" s="35">
        <v>55.88</v>
      </c>
      <c r="L2" s="35">
        <v>0.44</v>
      </c>
      <c r="M2" s="35">
        <v>0.31</v>
      </c>
      <c r="N2" s="35">
        <v>52.94</v>
      </c>
      <c r="O2" s="35">
        <v>44.12</v>
      </c>
      <c r="Q2" s="35">
        <v>2.94</v>
      </c>
    </row>
    <row r="3" spans="1:21" s="35" customFormat="1">
      <c r="A3" s="35" t="s">
        <v>251</v>
      </c>
      <c r="C3" s="35" t="s">
        <v>19</v>
      </c>
      <c r="D3" s="35">
        <v>68</v>
      </c>
      <c r="E3" s="35">
        <v>4</v>
      </c>
      <c r="F3" s="35">
        <v>0</v>
      </c>
      <c r="G3" s="35">
        <v>1.94</v>
      </c>
      <c r="H3" s="35">
        <v>2.0099999999999998</v>
      </c>
      <c r="I3" s="35">
        <v>48.53</v>
      </c>
      <c r="J3" s="35">
        <v>48.53</v>
      </c>
      <c r="K3" s="35">
        <v>51.47</v>
      </c>
      <c r="L3" s="35">
        <v>0.49</v>
      </c>
      <c r="M3" s="35">
        <v>0.26</v>
      </c>
      <c r="N3" s="35">
        <v>13.24</v>
      </c>
      <c r="O3" s="35">
        <v>48.53</v>
      </c>
      <c r="P3" s="35">
        <v>13.24</v>
      </c>
      <c r="Q3" s="35">
        <v>25</v>
      </c>
    </row>
    <row r="4" spans="1:21">
      <c r="A4" s="32" t="s">
        <v>253</v>
      </c>
      <c r="C4" s="32" t="s">
        <v>23</v>
      </c>
      <c r="D4" s="32">
        <v>68</v>
      </c>
      <c r="E4" s="32">
        <v>4</v>
      </c>
      <c r="F4" s="32">
        <v>0</v>
      </c>
      <c r="G4" s="32">
        <v>2.82</v>
      </c>
      <c r="H4" s="32">
        <v>1.84</v>
      </c>
      <c r="I4" s="32">
        <v>70.59</v>
      </c>
      <c r="J4" s="32">
        <v>70.59</v>
      </c>
      <c r="K4" s="32">
        <v>29.41</v>
      </c>
      <c r="L4" s="32">
        <v>0.71</v>
      </c>
      <c r="M4" s="32">
        <v>0.1</v>
      </c>
      <c r="N4" s="32">
        <v>29.41</v>
      </c>
      <c r="Q4" s="32">
        <v>70.59</v>
      </c>
    </row>
    <row r="5" spans="1:21">
      <c r="A5" s="32" t="s">
        <v>250</v>
      </c>
      <c r="C5" s="32" t="s">
        <v>21</v>
      </c>
      <c r="D5" s="32">
        <v>67</v>
      </c>
      <c r="E5" s="32">
        <v>4</v>
      </c>
      <c r="F5" s="32">
        <v>0</v>
      </c>
      <c r="G5" s="32">
        <v>2.82</v>
      </c>
      <c r="H5" s="32">
        <v>1.84</v>
      </c>
      <c r="I5" s="32">
        <v>70.59</v>
      </c>
      <c r="J5" s="32">
        <v>70.59</v>
      </c>
      <c r="K5" s="32">
        <v>27.94</v>
      </c>
      <c r="L5" s="32">
        <v>0.71</v>
      </c>
      <c r="M5" s="32">
        <v>0.27</v>
      </c>
      <c r="N5" s="32">
        <v>8.82</v>
      </c>
      <c r="O5" s="32">
        <v>14.71</v>
      </c>
      <c r="P5" s="32">
        <v>70.59</v>
      </c>
      <c r="Q5" s="32">
        <v>4.41</v>
      </c>
      <c r="U5" s="32">
        <v>1.47</v>
      </c>
    </row>
    <row r="6" spans="1:21">
      <c r="A6" s="32" t="s">
        <v>257</v>
      </c>
      <c r="C6" s="32" t="s">
        <v>23</v>
      </c>
      <c r="D6" s="32">
        <v>68</v>
      </c>
      <c r="E6" s="32">
        <v>4</v>
      </c>
      <c r="F6" s="32">
        <v>0</v>
      </c>
      <c r="G6" s="32">
        <v>3.41</v>
      </c>
      <c r="H6" s="32">
        <v>1.43</v>
      </c>
      <c r="I6" s="32">
        <v>85.29</v>
      </c>
      <c r="J6" s="32">
        <v>85.29</v>
      </c>
      <c r="K6" s="32">
        <v>14.71</v>
      </c>
      <c r="L6" s="32">
        <v>0.85</v>
      </c>
      <c r="M6" s="32">
        <v>0.1</v>
      </c>
      <c r="O6" s="32">
        <v>8.82</v>
      </c>
      <c r="P6" s="32">
        <v>5.88</v>
      </c>
      <c r="Q6" s="32">
        <v>85.29</v>
      </c>
    </row>
    <row r="7" spans="1:21">
      <c r="A7" s="32" t="s">
        <v>252</v>
      </c>
      <c r="C7" s="32" t="s">
        <v>21</v>
      </c>
      <c r="D7" s="32">
        <v>68</v>
      </c>
      <c r="E7" s="32">
        <v>4</v>
      </c>
      <c r="F7" s="32">
        <v>0</v>
      </c>
      <c r="G7" s="32">
        <v>3.41</v>
      </c>
      <c r="H7" s="32">
        <v>1.43</v>
      </c>
      <c r="I7" s="32">
        <v>85.29</v>
      </c>
      <c r="J7" s="32">
        <v>85.29</v>
      </c>
      <c r="K7" s="32">
        <v>14.71</v>
      </c>
      <c r="L7" s="32">
        <v>0.85</v>
      </c>
      <c r="M7" s="32">
        <v>0.12</v>
      </c>
      <c r="N7" s="32">
        <v>5.88</v>
      </c>
      <c r="O7" s="32">
        <v>1.47</v>
      </c>
      <c r="P7" s="32">
        <v>85.29</v>
      </c>
      <c r="Q7" s="32">
        <v>7.35</v>
      </c>
    </row>
    <row r="8" spans="1:21">
      <c r="A8" s="32" t="s">
        <v>249</v>
      </c>
      <c r="C8" s="32" t="s">
        <v>19</v>
      </c>
      <c r="D8" s="32">
        <v>68</v>
      </c>
      <c r="E8" s="32">
        <v>4</v>
      </c>
      <c r="F8" s="32">
        <v>0</v>
      </c>
      <c r="G8" s="32">
        <v>3.47</v>
      </c>
      <c r="H8" s="32">
        <v>1.37</v>
      </c>
      <c r="I8" s="32">
        <v>86.76</v>
      </c>
      <c r="J8" s="32">
        <v>86.76</v>
      </c>
      <c r="K8" s="32">
        <v>13.24</v>
      </c>
      <c r="L8" s="32">
        <v>0.87</v>
      </c>
      <c r="M8" s="32">
        <v>0.28999999999999998</v>
      </c>
      <c r="N8" s="32">
        <v>2.94</v>
      </c>
      <c r="O8" s="32">
        <v>86.76</v>
      </c>
      <c r="P8" s="32">
        <v>7.35</v>
      </c>
      <c r="Q8" s="32">
        <v>2.94</v>
      </c>
    </row>
    <row r="9" spans="1:21">
      <c r="A9" s="32" t="s">
        <v>258</v>
      </c>
      <c r="C9" s="32" t="s">
        <v>29</v>
      </c>
      <c r="D9" s="32">
        <v>68</v>
      </c>
      <c r="E9" s="32">
        <v>4</v>
      </c>
      <c r="F9" s="32">
        <v>0</v>
      </c>
      <c r="G9" s="32">
        <v>3.71</v>
      </c>
      <c r="H9" s="32">
        <v>1.05</v>
      </c>
      <c r="I9" s="32">
        <v>92.65</v>
      </c>
      <c r="J9" s="32">
        <v>92.65</v>
      </c>
      <c r="K9" s="32">
        <v>7.35</v>
      </c>
      <c r="L9" s="32">
        <v>0.93</v>
      </c>
      <c r="M9" s="32">
        <v>-0.09</v>
      </c>
      <c r="N9" s="32">
        <v>92.65</v>
      </c>
      <c r="P9" s="32">
        <v>1.47</v>
      </c>
      <c r="Q9" s="32">
        <v>5.88</v>
      </c>
    </row>
    <row r="10" spans="1:21">
      <c r="A10" s="32" t="s">
        <v>254</v>
      </c>
      <c r="C10" s="32" t="s">
        <v>23</v>
      </c>
      <c r="D10" s="32">
        <v>68</v>
      </c>
      <c r="E10" s="32">
        <v>4</v>
      </c>
      <c r="F10" s="32">
        <v>0</v>
      </c>
      <c r="G10" s="32">
        <v>3.71</v>
      </c>
      <c r="H10" s="32">
        <v>1.05</v>
      </c>
      <c r="I10" s="32">
        <v>92.65</v>
      </c>
      <c r="J10" s="32">
        <v>92.65</v>
      </c>
      <c r="K10" s="32">
        <v>7.35</v>
      </c>
      <c r="L10" s="32">
        <v>0.93</v>
      </c>
      <c r="M10" s="32">
        <v>0.17</v>
      </c>
      <c r="O10" s="32">
        <v>2.94</v>
      </c>
      <c r="P10" s="32">
        <v>4.41</v>
      </c>
      <c r="Q10" s="32">
        <v>92.65</v>
      </c>
    </row>
    <row r="11" spans="1:21">
      <c r="A11" s="32" t="s">
        <v>256</v>
      </c>
      <c r="C11" s="32" t="s">
        <v>29</v>
      </c>
      <c r="D11" s="32">
        <v>68</v>
      </c>
      <c r="E11" s="32">
        <v>4</v>
      </c>
      <c r="F11" s="32">
        <v>0</v>
      </c>
      <c r="G11" s="32">
        <v>3.82</v>
      </c>
      <c r="H11" s="32">
        <v>0.83</v>
      </c>
      <c r="I11" s="32">
        <v>95.59</v>
      </c>
      <c r="J11" s="32">
        <v>95.59</v>
      </c>
      <c r="K11" s="32">
        <v>4.41</v>
      </c>
      <c r="L11" s="32">
        <v>0.96</v>
      </c>
      <c r="M11" s="32">
        <v>0.1</v>
      </c>
      <c r="N11" s="32">
        <v>95.59</v>
      </c>
      <c r="O11" s="32">
        <v>2.94</v>
      </c>
      <c r="Q11" s="32">
        <v>1.47</v>
      </c>
    </row>
    <row r="12" spans="1:21">
      <c r="A12" s="32" t="s">
        <v>259</v>
      </c>
      <c r="C12" s="32" t="s">
        <v>21</v>
      </c>
      <c r="D12" s="32">
        <v>68</v>
      </c>
      <c r="E12" s="32">
        <v>4</v>
      </c>
      <c r="F12" s="32">
        <v>0</v>
      </c>
      <c r="G12" s="32">
        <v>3.88</v>
      </c>
      <c r="H12" s="32">
        <v>0.68</v>
      </c>
      <c r="I12" s="32">
        <v>97.06</v>
      </c>
      <c r="J12" s="32">
        <v>97.06</v>
      </c>
      <c r="K12" s="32">
        <v>2.94</v>
      </c>
      <c r="L12" s="32">
        <v>0.97</v>
      </c>
      <c r="M12" s="32">
        <v>0</v>
      </c>
      <c r="O12" s="32">
        <v>2.94</v>
      </c>
      <c r="P12" s="32">
        <v>97.06</v>
      </c>
    </row>
    <row r="13" spans="1:21">
      <c r="A13" s="32" t="s">
        <v>248</v>
      </c>
      <c r="C13" s="32" t="s">
        <v>19</v>
      </c>
      <c r="D13" s="32">
        <v>68</v>
      </c>
      <c r="E13" s="32">
        <v>4</v>
      </c>
      <c r="F13" s="32">
        <v>0</v>
      </c>
      <c r="G13" s="32">
        <v>3.06</v>
      </c>
      <c r="H13" s="32">
        <v>1.71</v>
      </c>
      <c r="I13" s="32">
        <v>76.47</v>
      </c>
      <c r="J13" s="32">
        <v>76.47</v>
      </c>
      <c r="K13" s="32">
        <v>23.53</v>
      </c>
      <c r="L13" s="32">
        <v>0.76</v>
      </c>
      <c r="M13" s="32">
        <v>0.41</v>
      </c>
      <c r="N13" s="32">
        <v>8.82</v>
      </c>
      <c r="O13" s="32">
        <v>76.47</v>
      </c>
      <c r="P13" s="32">
        <v>7.35</v>
      </c>
      <c r="Q13" s="32">
        <v>7.35</v>
      </c>
    </row>
    <row r="14" spans="1:21">
      <c r="A14" s="32" t="s">
        <v>247</v>
      </c>
      <c r="C14" s="32" t="s">
        <v>19</v>
      </c>
      <c r="D14" s="32">
        <v>68</v>
      </c>
      <c r="E14" s="32">
        <v>4</v>
      </c>
      <c r="F14" s="32">
        <v>0</v>
      </c>
      <c r="G14" s="32">
        <v>2.94</v>
      </c>
      <c r="H14" s="32">
        <v>1.78</v>
      </c>
      <c r="I14" s="32">
        <v>73.53</v>
      </c>
      <c r="J14" s="32">
        <v>73.53</v>
      </c>
      <c r="K14" s="32">
        <v>26.47</v>
      </c>
      <c r="L14" s="32">
        <v>0.74</v>
      </c>
      <c r="M14" s="32">
        <v>0.28999999999999998</v>
      </c>
      <c r="N14" s="32">
        <v>4.41</v>
      </c>
      <c r="O14" s="32">
        <v>73.53</v>
      </c>
      <c r="P14" s="32">
        <v>10.29</v>
      </c>
      <c r="Q14" s="32">
        <v>10.29</v>
      </c>
      <c r="T14" s="32">
        <v>1.47</v>
      </c>
    </row>
    <row r="15" spans="1:21">
      <c r="A15" s="32" t="s">
        <v>246</v>
      </c>
      <c r="C15" s="32" t="s">
        <v>29</v>
      </c>
      <c r="D15" s="32">
        <v>68</v>
      </c>
      <c r="E15" s="32">
        <v>4</v>
      </c>
      <c r="F15" s="32">
        <v>0</v>
      </c>
      <c r="G15" s="32">
        <v>3.82</v>
      </c>
      <c r="H15" s="32">
        <v>0.83</v>
      </c>
      <c r="I15" s="32">
        <v>95.59</v>
      </c>
      <c r="J15" s="32">
        <v>95.59</v>
      </c>
      <c r="K15" s="32">
        <v>4.41</v>
      </c>
      <c r="L15" s="32">
        <v>0.96</v>
      </c>
      <c r="M15" s="32">
        <v>7.0000000000000007E-2</v>
      </c>
      <c r="N15" s="32">
        <v>95.59</v>
      </c>
      <c r="O15" s="32">
        <v>1.47</v>
      </c>
      <c r="Q15" s="32">
        <v>2.94</v>
      </c>
    </row>
    <row r="16" spans="1:21">
      <c r="A16" s="32" t="s">
        <v>245</v>
      </c>
      <c r="C16" s="32" t="s">
        <v>21</v>
      </c>
      <c r="D16" s="32">
        <v>68</v>
      </c>
      <c r="E16" s="32">
        <v>4</v>
      </c>
      <c r="F16" s="32">
        <v>0</v>
      </c>
      <c r="G16" s="32">
        <v>3.82</v>
      </c>
      <c r="H16" s="32">
        <v>0.83</v>
      </c>
      <c r="I16" s="32">
        <v>95.59</v>
      </c>
      <c r="J16" s="32">
        <v>95.59</v>
      </c>
      <c r="K16" s="32">
        <v>4.41</v>
      </c>
      <c r="L16" s="32">
        <v>0.96</v>
      </c>
      <c r="M16" s="32">
        <v>0.21</v>
      </c>
      <c r="N16" s="32">
        <v>1.47</v>
      </c>
      <c r="P16" s="32">
        <v>95.59</v>
      </c>
      <c r="R16" s="32">
        <v>1.47</v>
      </c>
      <c r="S16" s="32">
        <v>1.47</v>
      </c>
    </row>
    <row r="17" spans="1:19">
      <c r="A17" s="32" t="s">
        <v>244</v>
      </c>
      <c r="C17" s="32" t="s">
        <v>23</v>
      </c>
      <c r="D17" s="32">
        <v>68</v>
      </c>
      <c r="E17" s="32">
        <v>4</v>
      </c>
      <c r="F17" s="32">
        <v>0</v>
      </c>
      <c r="G17" s="32">
        <v>3.82</v>
      </c>
      <c r="H17" s="32">
        <v>0.83</v>
      </c>
      <c r="I17" s="32">
        <v>95.59</v>
      </c>
      <c r="J17" s="32">
        <v>95.59</v>
      </c>
      <c r="K17" s="32">
        <v>4.41</v>
      </c>
      <c r="L17" s="32">
        <v>0.96</v>
      </c>
      <c r="M17" s="32">
        <v>7.0000000000000007E-2</v>
      </c>
      <c r="O17" s="32">
        <v>2.94</v>
      </c>
      <c r="P17" s="32">
        <v>1.47</v>
      </c>
      <c r="Q17" s="32">
        <v>95.59</v>
      </c>
    </row>
    <row r="18" spans="1:19">
      <c r="A18" s="32" t="s">
        <v>243</v>
      </c>
      <c r="C18" s="32" t="s">
        <v>19</v>
      </c>
      <c r="D18" s="32">
        <v>68</v>
      </c>
      <c r="E18" s="32">
        <v>4</v>
      </c>
      <c r="F18" s="32">
        <v>0</v>
      </c>
      <c r="G18" s="32">
        <v>2.94</v>
      </c>
      <c r="H18" s="32">
        <v>1.78</v>
      </c>
      <c r="I18" s="32">
        <v>73.53</v>
      </c>
      <c r="J18" s="32">
        <v>73.53</v>
      </c>
      <c r="K18" s="32">
        <v>26.47</v>
      </c>
      <c r="L18" s="32">
        <v>0.74</v>
      </c>
      <c r="M18" s="32">
        <v>0.34</v>
      </c>
      <c r="N18" s="32">
        <v>7.35</v>
      </c>
      <c r="O18" s="32">
        <v>73.53</v>
      </c>
      <c r="P18" s="32">
        <v>17.649999999999999</v>
      </c>
      <c r="Q18" s="32">
        <v>1.47</v>
      </c>
    </row>
    <row r="19" spans="1:19">
      <c r="A19" s="32" t="s">
        <v>242</v>
      </c>
      <c r="C19" s="32" t="s">
        <v>21</v>
      </c>
      <c r="D19" s="32">
        <v>68</v>
      </c>
      <c r="E19" s="32">
        <v>4</v>
      </c>
      <c r="F19" s="32">
        <v>0</v>
      </c>
      <c r="G19" s="32">
        <v>2.82</v>
      </c>
      <c r="H19" s="32">
        <v>1.84</v>
      </c>
      <c r="I19" s="32">
        <v>70.59</v>
      </c>
      <c r="J19" s="32">
        <v>70.59</v>
      </c>
      <c r="K19" s="32">
        <v>29.41</v>
      </c>
      <c r="L19" s="32">
        <v>0.71</v>
      </c>
      <c r="M19" s="32">
        <v>0.44</v>
      </c>
      <c r="N19" s="32">
        <v>25</v>
      </c>
      <c r="O19" s="32">
        <v>4.41</v>
      </c>
      <c r="P19" s="32">
        <v>70.59</v>
      </c>
    </row>
    <row r="20" spans="1:19">
      <c r="A20" s="32" t="s">
        <v>241</v>
      </c>
      <c r="C20" s="32" t="s">
        <v>19</v>
      </c>
      <c r="D20" s="32">
        <v>68</v>
      </c>
      <c r="E20" s="32">
        <v>4</v>
      </c>
      <c r="F20" s="32">
        <v>0</v>
      </c>
      <c r="G20" s="32">
        <v>3.47</v>
      </c>
      <c r="H20" s="32">
        <v>1.37</v>
      </c>
      <c r="I20" s="32">
        <v>86.76</v>
      </c>
      <c r="J20" s="32">
        <v>86.76</v>
      </c>
      <c r="K20" s="32">
        <v>13.24</v>
      </c>
      <c r="L20" s="32">
        <v>0.87</v>
      </c>
      <c r="M20" s="32">
        <v>-0.02</v>
      </c>
      <c r="N20" s="32">
        <v>1.47</v>
      </c>
      <c r="O20" s="32">
        <v>86.76</v>
      </c>
      <c r="P20" s="32">
        <v>4.41</v>
      </c>
      <c r="Q20" s="32">
        <v>7.35</v>
      </c>
    </row>
    <row r="21" spans="1:19">
      <c r="A21" s="32" t="s">
        <v>240</v>
      </c>
      <c r="C21" s="32" t="s">
        <v>29</v>
      </c>
      <c r="D21" s="32">
        <v>68</v>
      </c>
      <c r="E21" s="32">
        <v>4</v>
      </c>
      <c r="F21" s="32">
        <v>0</v>
      </c>
      <c r="G21" s="32">
        <v>3.06</v>
      </c>
      <c r="H21" s="32">
        <v>1.71</v>
      </c>
      <c r="I21" s="32">
        <v>76.47</v>
      </c>
      <c r="J21" s="32">
        <v>76.47</v>
      </c>
      <c r="K21" s="32">
        <v>23.53</v>
      </c>
      <c r="L21" s="32">
        <v>0.76</v>
      </c>
      <c r="M21" s="32">
        <v>0.28999999999999998</v>
      </c>
      <c r="N21" s="32">
        <v>76.47</v>
      </c>
      <c r="O21" s="32">
        <v>2.94</v>
      </c>
      <c r="P21" s="32">
        <v>11.76</v>
      </c>
      <c r="Q21" s="32">
        <v>8.82</v>
      </c>
    </row>
    <row r="22" spans="1:19">
      <c r="A22" s="32" t="s">
        <v>239</v>
      </c>
      <c r="C22" s="32" t="s">
        <v>29</v>
      </c>
      <c r="D22" s="32">
        <v>68</v>
      </c>
      <c r="E22" s="32">
        <v>4</v>
      </c>
      <c r="F22" s="32">
        <v>0</v>
      </c>
      <c r="G22" s="32">
        <v>3.47</v>
      </c>
      <c r="H22" s="32">
        <v>1.37</v>
      </c>
      <c r="I22" s="32">
        <v>86.76</v>
      </c>
      <c r="J22" s="32">
        <v>86.76</v>
      </c>
      <c r="K22" s="32">
        <v>13.24</v>
      </c>
      <c r="L22" s="32">
        <v>0.87</v>
      </c>
      <c r="M22" s="32">
        <v>0.28999999999999998</v>
      </c>
      <c r="N22" s="32">
        <v>86.76</v>
      </c>
      <c r="P22" s="32">
        <v>8.82</v>
      </c>
      <c r="Q22" s="32">
        <v>4.41</v>
      </c>
    </row>
    <row r="23" spans="1:19">
      <c r="A23" s="32" t="s">
        <v>238</v>
      </c>
      <c r="C23" s="32" t="s">
        <v>21</v>
      </c>
      <c r="D23" s="32">
        <v>68</v>
      </c>
      <c r="E23" s="32">
        <v>4</v>
      </c>
      <c r="F23" s="32">
        <v>0</v>
      </c>
      <c r="G23" s="32">
        <v>3.82</v>
      </c>
      <c r="H23" s="32">
        <v>0.83</v>
      </c>
      <c r="I23" s="32">
        <v>95.59</v>
      </c>
      <c r="J23" s="32">
        <v>95.59</v>
      </c>
      <c r="K23" s="32">
        <v>4.41</v>
      </c>
      <c r="L23" s="32">
        <v>0.96</v>
      </c>
      <c r="M23" s="32">
        <v>0.1</v>
      </c>
      <c r="P23" s="32">
        <v>95.59</v>
      </c>
      <c r="Q23" s="32">
        <v>2.94</v>
      </c>
      <c r="S23" s="32">
        <v>1.47</v>
      </c>
    </row>
    <row r="24" spans="1:19">
      <c r="A24" s="32" t="s">
        <v>237</v>
      </c>
      <c r="C24" s="32" t="s">
        <v>19</v>
      </c>
      <c r="D24" s="32">
        <v>68</v>
      </c>
      <c r="E24" s="32">
        <v>4</v>
      </c>
      <c r="F24" s="32">
        <v>0</v>
      </c>
      <c r="G24" s="32">
        <v>1.18</v>
      </c>
      <c r="H24" s="32">
        <v>1.84</v>
      </c>
      <c r="I24" s="32">
        <v>29.41</v>
      </c>
      <c r="J24" s="32">
        <v>29.41</v>
      </c>
      <c r="K24" s="32">
        <v>70.59</v>
      </c>
      <c r="L24" s="32">
        <v>0.28999999999999998</v>
      </c>
      <c r="M24" s="32">
        <v>0.08</v>
      </c>
      <c r="N24" s="32">
        <v>4.41</v>
      </c>
      <c r="O24" s="32">
        <v>29.41</v>
      </c>
      <c r="P24" s="32">
        <v>66.180000000000007</v>
      </c>
    </row>
    <row r="25" spans="1:19">
      <c r="A25" s="32" t="s">
        <v>236</v>
      </c>
      <c r="C25" s="32" t="s">
        <v>21</v>
      </c>
      <c r="D25" s="32">
        <v>68</v>
      </c>
      <c r="E25" s="32">
        <v>4</v>
      </c>
      <c r="F25" s="32">
        <v>0</v>
      </c>
      <c r="G25" s="32">
        <v>2.41</v>
      </c>
      <c r="H25" s="32">
        <v>1.97</v>
      </c>
      <c r="I25" s="32">
        <v>60.29</v>
      </c>
      <c r="J25" s="32">
        <v>60.29</v>
      </c>
      <c r="K25" s="32">
        <v>39.71</v>
      </c>
      <c r="L25" s="32">
        <v>0.6</v>
      </c>
      <c r="M25" s="32">
        <v>0.32</v>
      </c>
      <c r="N25" s="32">
        <v>32.35</v>
      </c>
      <c r="O25" s="32">
        <v>4.41</v>
      </c>
      <c r="P25" s="32">
        <v>60.29</v>
      </c>
      <c r="Q25" s="32">
        <v>2.94</v>
      </c>
    </row>
    <row r="26" spans="1:19">
      <c r="A26" s="32" t="s">
        <v>235</v>
      </c>
      <c r="C26" s="32" t="s">
        <v>23</v>
      </c>
      <c r="D26" s="32">
        <v>68</v>
      </c>
      <c r="E26" s="32">
        <v>4</v>
      </c>
      <c r="F26" s="32">
        <v>0</v>
      </c>
      <c r="G26" s="32">
        <v>2.12</v>
      </c>
      <c r="H26" s="32">
        <v>2.0099999999999998</v>
      </c>
      <c r="I26" s="32">
        <v>52.94</v>
      </c>
      <c r="J26" s="32">
        <v>52.94</v>
      </c>
      <c r="K26" s="32">
        <v>47.06</v>
      </c>
      <c r="L26" s="32">
        <v>0.53</v>
      </c>
      <c r="M26" s="32">
        <v>0.42</v>
      </c>
      <c r="N26" s="32">
        <v>8.82</v>
      </c>
      <c r="O26" s="32">
        <v>30.88</v>
      </c>
      <c r="P26" s="32">
        <v>7.35</v>
      </c>
      <c r="Q26" s="32">
        <v>52.94</v>
      </c>
    </row>
    <row r="27" spans="1:19">
      <c r="A27" s="32" t="s">
        <v>234</v>
      </c>
      <c r="C27" s="32" t="s">
        <v>19</v>
      </c>
      <c r="D27" s="32">
        <v>68</v>
      </c>
      <c r="E27" s="32">
        <v>4</v>
      </c>
      <c r="F27" s="32">
        <v>0</v>
      </c>
      <c r="G27" s="32">
        <v>2.59</v>
      </c>
      <c r="H27" s="32">
        <v>1.93</v>
      </c>
      <c r="I27" s="32">
        <v>64.709999999999994</v>
      </c>
      <c r="J27" s="32">
        <v>64.709999999999994</v>
      </c>
      <c r="K27" s="32">
        <v>35.29</v>
      </c>
      <c r="L27" s="32">
        <v>0.65</v>
      </c>
      <c r="M27" s="32">
        <v>0.27</v>
      </c>
      <c r="N27" s="32">
        <v>22.06</v>
      </c>
      <c r="O27" s="32">
        <v>64.709999999999994</v>
      </c>
      <c r="P27" s="32">
        <v>7.35</v>
      </c>
      <c r="Q27" s="32">
        <v>5.88</v>
      </c>
    </row>
    <row r="28" spans="1:19">
      <c r="A28" s="32" t="s">
        <v>233</v>
      </c>
      <c r="C28" s="32" t="s">
        <v>29</v>
      </c>
      <c r="D28" s="32">
        <v>68</v>
      </c>
      <c r="E28" s="32">
        <v>4</v>
      </c>
      <c r="F28" s="32">
        <v>0</v>
      </c>
      <c r="G28" s="32">
        <v>2.88</v>
      </c>
      <c r="H28" s="32">
        <v>1.81</v>
      </c>
      <c r="I28" s="32">
        <v>72.06</v>
      </c>
      <c r="J28" s="32">
        <v>72.06</v>
      </c>
      <c r="K28" s="32">
        <v>27.94</v>
      </c>
      <c r="L28" s="32">
        <v>0.72</v>
      </c>
      <c r="M28" s="32">
        <v>0.13</v>
      </c>
      <c r="N28" s="32">
        <v>72.06</v>
      </c>
      <c r="O28" s="32">
        <v>1.47</v>
      </c>
      <c r="P28" s="32">
        <v>26.47</v>
      </c>
    </row>
    <row r="29" spans="1:19">
      <c r="A29" s="32" t="s">
        <v>232</v>
      </c>
      <c r="C29" s="32" t="s">
        <v>23</v>
      </c>
      <c r="D29" s="32">
        <v>68</v>
      </c>
      <c r="E29" s="32">
        <v>4</v>
      </c>
      <c r="F29" s="32">
        <v>0</v>
      </c>
      <c r="G29" s="32">
        <v>3.59</v>
      </c>
      <c r="H29" s="32">
        <v>1.22</v>
      </c>
      <c r="I29" s="32">
        <v>89.71</v>
      </c>
      <c r="J29" s="32">
        <v>89.71</v>
      </c>
      <c r="K29" s="32">
        <v>10.29</v>
      </c>
      <c r="L29" s="32">
        <v>0.9</v>
      </c>
      <c r="M29" s="32">
        <v>0.21</v>
      </c>
      <c r="N29" s="32">
        <v>5.88</v>
      </c>
      <c r="O29" s="32">
        <v>1.47</v>
      </c>
      <c r="P29" s="32">
        <v>2.94</v>
      </c>
      <c r="Q29" s="32">
        <v>89.71</v>
      </c>
    </row>
    <row r="30" spans="1:19">
      <c r="A30" s="32" t="s">
        <v>231</v>
      </c>
      <c r="C30" s="32" t="s">
        <v>19</v>
      </c>
      <c r="D30" s="32">
        <v>68</v>
      </c>
      <c r="E30" s="32">
        <v>4</v>
      </c>
      <c r="F30" s="32">
        <v>0</v>
      </c>
      <c r="G30" s="32">
        <v>0.88</v>
      </c>
      <c r="H30" s="32">
        <v>1.67</v>
      </c>
      <c r="I30" s="32">
        <v>22.06</v>
      </c>
      <c r="J30" s="32">
        <v>22.06</v>
      </c>
      <c r="K30" s="32">
        <v>77.94</v>
      </c>
      <c r="L30" s="32">
        <v>0.22</v>
      </c>
      <c r="M30" s="32">
        <v>0.34</v>
      </c>
      <c r="N30" s="32">
        <v>42.65</v>
      </c>
      <c r="O30" s="32">
        <v>22.06</v>
      </c>
      <c r="P30" s="32">
        <v>10.29</v>
      </c>
      <c r="Q30" s="32">
        <v>25</v>
      </c>
    </row>
    <row r="31" spans="1:19">
      <c r="A31" s="32" t="s">
        <v>230</v>
      </c>
      <c r="C31" s="32" t="s">
        <v>19</v>
      </c>
      <c r="D31" s="32">
        <v>68</v>
      </c>
      <c r="E31" s="32">
        <v>4</v>
      </c>
      <c r="F31" s="32">
        <v>0</v>
      </c>
      <c r="G31" s="32">
        <v>2.06</v>
      </c>
      <c r="H31" s="32">
        <v>2.0099999999999998</v>
      </c>
      <c r="I31" s="32">
        <v>51.47</v>
      </c>
      <c r="J31" s="32">
        <v>51.47</v>
      </c>
      <c r="K31" s="32">
        <v>48.53</v>
      </c>
      <c r="L31" s="32">
        <v>0.51</v>
      </c>
      <c r="M31" s="32">
        <v>0.31</v>
      </c>
      <c r="N31" s="32">
        <v>36.76</v>
      </c>
      <c r="O31" s="32">
        <v>51.47</v>
      </c>
      <c r="P31" s="32">
        <v>1.47</v>
      </c>
      <c r="Q31" s="32">
        <v>10.29</v>
      </c>
    </row>
    <row r="32" spans="1:19">
      <c r="A32" s="32" t="s">
        <v>229</v>
      </c>
      <c r="C32" s="32" t="s">
        <v>21</v>
      </c>
      <c r="D32" s="32">
        <v>68</v>
      </c>
      <c r="E32" s="32">
        <v>4</v>
      </c>
      <c r="F32" s="32">
        <v>0</v>
      </c>
      <c r="G32" s="32">
        <v>3.12</v>
      </c>
      <c r="H32" s="32">
        <v>1.67</v>
      </c>
      <c r="I32" s="32">
        <v>77.94</v>
      </c>
      <c r="J32" s="32">
        <v>77.94</v>
      </c>
      <c r="K32" s="32">
        <v>22.06</v>
      </c>
      <c r="L32" s="32">
        <v>0.78</v>
      </c>
      <c r="M32" s="32">
        <v>0.13</v>
      </c>
      <c r="N32" s="32">
        <v>1.47</v>
      </c>
      <c r="P32" s="32">
        <v>77.94</v>
      </c>
      <c r="Q32" s="32">
        <v>20.59</v>
      </c>
    </row>
    <row r="33" spans="1:17">
      <c r="A33" s="32" t="s">
        <v>228</v>
      </c>
      <c r="C33" s="32" t="s">
        <v>23</v>
      </c>
      <c r="D33" s="32">
        <v>68</v>
      </c>
      <c r="E33" s="32">
        <v>4</v>
      </c>
      <c r="F33" s="32">
        <v>0</v>
      </c>
      <c r="G33" s="32">
        <v>3.82</v>
      </c>
      <c r="H33" s="32">
        <v>0.83</v>
      </c>
      <c r="I33" s="32">
        <v>95.59</v>
      </c>
      <c r="J33" s="32">
        <v>95.59</v>
      </c>
      <c r="K33" s="32">
        <v>4.41</v>
      </c>
      <c r="L33" s="32">
        <v>0.96</v>
      </c>
      <c r="M33" s="32">
        <v>0.14000000000000001</v>
      </c>
      <c r="O33" s="32">
        <v>4.41</v>
      </c>
      <c r="Q33" s="32">
        <v>95.59</v>
      </c>
    </row>
    <row r="34" spans="1:17">
      <c r="A34" s="32" t="s">
        <v>227</v>
      </c>
      <c r="C34" s="32" t="s">
        <v>29</v>
      </c>
      <c r="D34" s="32">
        <v>68</v>
      </c>
      <c r="E34" s="32">
        <v>4</v>
      </c>
      <c r="F34" s="32">
        <v>0</v>
      </c>
      <c r="G34" s="32">
        <v>1.41</v>
      </c>
      <c r="H34" s="32">
        <v>1.93</v>
      </c>
      <c r="I34" s="32">
        <v>35.29</v>
      </c>
      <c r="J34" s="32">
        <v>35.29</v>
      </c>
      <c r="K34" s="32">
        <v>64.709999999999994</v>
      </c>
      <c r="L34" s="32">
        <v>0.35</v>
      </c>
      <c r="M34" s="32">
        <v>0.54</v>
      </c>
      <c r="N34" s="32">
        <v>35.29</v>
      </c>
      <c r="O34" s="32">
        <v>52.94</v>
      </c>
      <c r="P34" s="32">
        <v>11.76</v>
      </c>
    </row>
    <row r="35" spans="1:17">
      <c r="A35" s="32" t="s">
        <v>226</v>
      </c>
      <c r="C35" s="32" t="s">
        <v>21</v>
      </c>
      <c r="D35" s="32">
        <v>68</v>
      </c>
      <c r="E35" s="32">
        <v>4</v>
      </c>
      <c r="F35" s="32">
        <v>0</v>
      </c>
      <c r="G35" s="32">
        <v>2.82</v>
      </c>
      <c r="H35" s="32">
        <v>1.84</v>
      </c>
      <c r="I35" s="32">
        <v>70.59</v>
      </c>
      <c r="J35" s="32">
        <v>70.59</v>
      </c>
      <c r="K35" s="32">
        <v>29.41</v>
      </c>
      <c r="L35" s="32">
        <v>0.71</v>
      </c>
      <c r="M35" s="32">
        <v>0.53</v>
      </c>
      <c r="N35" s="32">
        <v>10.29</v>
      </c>
      <c r="O35" s="32">
        <v>19.12</v>
      </c>
      <c r="P35" s="32">
        <v>70.59</v>
      </c>
    </row>
    <row r="36" spans="1:17">
      <c r="A36" s="32" t="s">
        <v>225</v>
      </c>
      <c r="C36" s="32" t="s">
        <v>19</v>
      </c>
      <c r="D36" s="32">
        <v>68</v>
      </c>
      <c r="E36" s="32">
        <v>4</v>
      </c>
      <c r="F36" s="32">
        <v>0</v>
      </c>
      <c r="G36" s="32">
        <v>1.24</v>
      </c>
      <c r="H36" s="32">
        <v>1.86</v>
      </c>
      <c r="I36" s="32">
        <v>30.88</v>
      </c>
      <c r="J36" s="32">
        <v>30.88</v>
      </c>
      <c r="K36" s="32">
        <v>69.12</v>
      </c>
      <c r="L36" s="32">
        <v>0.31</v>
      </c>
      <c r="M36" s="32">
        <v>0.28999999999999998</v>
      </c>
      <c r="N36" s="32">
        <v>2.94</v>
      </c>
      <c r="O36" s="32">
        <v>30.88</v>
      </c>
      <c r="P36" s="32">
        <v>35.29</v>
      </c>
      <c r="Q36" s="32">
        <v>30.88</v>
      </c>
    </row>
  </sheetData>
  <phoneticPr fontId="7" type="noConversion"/>
  <printOptions gridLines="1"/>
  <pageMargins left="0.31496062992125984" right="0.19685039370078741" top="0.98425196850393704" bottom="0.98425196850393704" header="0.51181102362204722" footer="0.51181102362204722"/>
  <pageSetup paperSize="9"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" sqref="A2:Q12"/>
    </sheetView>
  </sheetViews>
  <sheetFormatPr defaultColWidth="8.875" defaultRowHeight="13.5"/>
  <cols>
    <col min="1" max="1" width="5.125" customWidth="1"/>
    <col min="2" max="2" width="7.125" customWidth="1"/>
    <col min="3" max="4" width="5.125" customWidth="1"/>
    <col min="5" max="6" width="7.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s="8" customFormat="1">
      <c r="A2" s="1" t="s">
        <v>18</v>
      </c>
      <c r="B2" s="1"/>
      <c r="C2" s="1" t="s">
        <v>19</v>
      </c>
      <c r="D2" s="1">
        <v>65</v>
      </c>
      <c r="E2" s="1">
        <v>4</v>
      </c>
      <c r="F2" s="1">
        <v>0</v>
      </c>
      <c r="G2" s="1">
        <v>3.75</v>
      </c>
      <c r="H2" s="1">
        <v>0.97</v>
      </c>
      <c r="I2" s="1">
        <v>93.85</v>
      </c>
      <c r="J2" s="1">
        <v>93.85</v>
      </c>
      <c r="K2" s="1">
        <v>6.15</v>
      </c>
      <c r="L2" s="1">
        <v>0.94</v>
      </c>
      <c r="M2" s="1">
        <v>0.12</v>
      </c>
      <c r="N2" s="1"/>
      <c r="O2" s="1">
        <v>93.85</v>
      </c>
      <c r="P2" s="1">
        <v>1.54</v>
      </c>
      <c r="Q2" s="1">
        <v>4.62</v>
      </c>
    </row>
    <row r="3" spans="1:18" s="8" customFormat="1">
      <c r="A3" s="1" t="s">
        <v>20</v>
      </c>
      <c r="B3" s="1"/>
      <c r="C3" s="1" t="s">
        <v>21</v>
      </c>
      <c r="D3" s="1">
        <v>65</v>
      </c>
      <c r="E3" s="1">
        <v>4</v>
      </c>
      <c r="F3" s="1">
        <v>0</v>
      </c>
      <c r="G3" s="1">
        <v>3.26</v>
      </c>
      <c r="H3" s="1">
        <v>1.56</v>
      </c>
      <c r="I3" s="1">
        <v>81.540000000000006</v>
      </c>
      <c r="J3" s="1">
        <v>81.540000000000006</v>
      </c>
      <c r="K3" s="1">
        <v>18.46</v>
      </c>
      <c r="L3" s="1">
        <v>0.82</v>
      </c>
      <c r="M3" s="1">
        <v>0.19</v>
      </c>
      <c r="N3" s="1">
        <v>15.38</v>
      </c>
      <c r="O3" s="1">
        <v>3.08</v>
      </c>
      <c r="P3" s="1">
        <v>81.540000000000006</v>
      </c>
      <c r="Q3" s="1"/>
    </row>
    <row r="4" spans="1:18" s="8" customFormat="1">
      <c r="A4" s="1" t="s">
        <v>22</v>
      </c>
      <c r="B4" s="1"/>
      <c r="C4" s="1" t="s">
        <v>23</v>
      </c>
      <c r="D4" s="1">
        <v>65</v>
      </c>
      <c r="E4" s="1">
        <v>4</v>
      </c>
      <c r="F4" s="1">
        <v>0</v>
      </c>
      <c r="G4" s="1">
        <v>2.89</v>
      </c>
      <c r="H4" s="1">
        <v>1.8</v>
      </c>
      <c r="I4" s="1">
        <v>72.31</v>
      </c>
      <c r="J4" s="1">
        <v>72.31</v>
      </c>
      <c r="K4" s="1">
        <v>27.69</v>
      </c>
      <c r="L4" s="1">
        <v>0.72</v>
      </c>
      <c r="M4" s="1">
        <v>0.34</v>
      </c>
      <c r="N4" s="1">
        <v>16.920000000000002</v>
      </c>
      <c r="O4" s="1">
        <v>10.77</v>
      </c>
      <c r="P4" s="1"/>
      <c r="Q4" s="1">
        <v>72.31</v>
      </c>
    </row>
    <row r="5" spans="1:18" s="8" customFormat="1">
      <c r="A5" s="1" t="s">
        <v>24</v>
      </c>
      <c r="B5" s="1"/>
      <c r="C5" s="1" t="s">
        <v>21</v>
      </c>
      <c r="D5" s="1">
        <v>65</v>
      </c>
      <c r="E5" s="1">
        <v>4</v>
      </c>
      <c r="F5" s="1">
        <v>0</v>
      </c>
      <c r="G5" s="1">
        <v>2.77</v>
      </c>
      <c r="H5" s="1">
        <v>1.86</v>
      </c>
      <c r="I5" s="1">
        <v>69.23</v>
      </c>
      <c r="J5" s="1">
        <v>69.23</v>
      </c>
      <c r="K5" s="1">
        <v>30.77</v>
      </c>
      <c r="L5" s="1">
        <v>0.69</v>
      </c>
      <c r="M5" s="1">
        <v>0.34</v>
      </c>
      <c r="N5" s="1">
        <v>10.77</v>
      </c>
      <c r="O5" s="1"/>
      <c r="P5" s="1">
        <v>69.23</v>
      </c>
      <c r="Q5" s="1">
        <v>20</v>
      </c>
    </row>
    <row r="6" spans="1:18" s="8" customFormat="1">
      <c r="A6" s="1" t="s">
        <v>25</v>
      </c>
      <c r="B6" s="1"/>
      <c r="C6" s="1" t="s">
        <v>23</v>
      </c>
      <c r="D6" s="1">
        <v>65</v>
      </c>
      <c r="E6" s="1">
        <v>4</v>
      </c>
      <c r="F6" s="1">
        <v>0</v>
      </c>
      <c r="G6" s="1">
        <v>2.4</v>
      </c>
      <c r="H6" s="1">
        <v>1.97</v>
      </c>
      <c r="I6" s="1">
        <v>60</v>
      </c>
      <c r="J6" s="1">
        <v>60</v>
      </c>
      <c r="K6" s="1">
        <v>40</v>
      </c>
      <c r="L6" s="1">
        <v>0.6</v>
      </c>
      <c r="M6" s="1">
        <v>0.31</v>
      </c>
      <c r="N6" s="1">
        <v>10.77</v>
      </c>
      <c r="O6" s="1">
        <v>7.69</v>
      </c>
      <c r="P6" s="1">
        <v>21.54</v>
      </c>
      <c r="Q6" s="1">
        <v>60</v>
      </c>
    </row>
    <row r="7" spans="1:18" s="8" customFormat="1">
      <c r="A7" s="1" t="s">
        <v>26</v>
      </c>
      <c r="B7" s="1"/>
      <c r="C7" s="1" t="s">
        <v>21</v>
      </c>
      <c r="D7" s="1">
        <v>65</v>
      </c>
      <c r="E7" s="1">
        <v>4</v>
      </c>
      <c r="F7" s="1">
        <v>0</v>
      </c>
      <c r="G7" s="1">
        <v>2.34</v>
      </c>
      <c r="H7" s="1">
        <v>1.99</v>
      </c>
      <c r="I7" s="1">
        <v>58.46</v>
      </c>
      <c r="J7" s="1">
        <v>58.46</v>
      </c>
      <c r="K7" s="1">
        <v>41.54</v>
      </c>
      <c r="L7" s="1">
        <v>0.57999999999999996</v>
      </c>
      <c r="M7" s="1">
        <v>0.14000000000000001</v>
      </c>
      <c r="N7" s="1">
        <v>10.77</v>
      </c>
      <c r="O7" s="1">
        <v>3.08</v>
      </c>
      <c r="P7" s="1">
        <v>58.46</v>
      </c>
      <c r="Q7" s="1">
        <v>27.69</v>
      </c>
    </row>
    <row r="8" spans="1:18" s="8" customFormat="1">
      <c r="A8" s="1" t="s">
        <v>27</v>
      </c>
      <c r="B8" s="1"/>
      <c r="C8" s="1" t="s">
        <v>21</v>
      </c>
      <c r="D8" s="1">
        <v>65</v>
      </c>
      <c r="E8" s="1">
        <v>4</v>
      </c>
      <c r="F8" s="1">
        <v>0</v>
      </c>
      <c r="G8" s="1">
        <v>2.15</v>
      </c>
      <c r="H8" s="1">
        <v>2.0099999999999998</v>
      </c>
      <c r="I8" s="1">
        <v>53.85</v>
      </c>
      <c r="J8" s="1">
        <v>53.85</v>
      </c>
      <c r="K8" s="1">
        <v>46.15</v>
      </c>
      <c r="L8" s="1">
        <v>0.54</v>
      </c>
      <c r="M8" s="1">
        <v>7.0000000000000007E-2</v>
      </c>
      <c r="N8" s="1">
        <v>33.85</v>
      </c>
      <c r="O8" s="1">
        <v>4.62</v>
      </c>
      <c r="P8" s="1">
        <v>53.85</v>
      </c>
      <c r="Q8" s="1">
        <v>7.69</v>
      </c>
    </row>
    <row r="9" spans="1:18" s="8" customFormat="1">
      <c r="A9" s="1" t="s">
        <v>28</v>
      </c>
      <c r="B9" s="1"/>
      <c r="C9" s="1" t="s">
        <v>29</v>
      </c>
      <c r="D9" s="1">
        <v>65</v>
      </c>
      <c r="E9" s="1">
        <v>4</v>
      </c>
      <c r="F9" s="1">
        <v>0</v>
      </c>
      <c r="G9" s="1">
        <v>1.91</v>
      </c>
      <c r="H9" s="1">
        <v>2.0099999999999998</v>
      </c>
      <c r="I9" s="1">
        <v>47.69</v>
      </c>
      <c r="J9" s="1">
        <v>47.69</v>
      </c>
      <c r="K9" s="1">
        <v>52.31</v>
      </c>
      <c r="L9" s="1">
        <v>0.48</v>
      </c>
      <c r="M9" s="1">
        <v>0.28000000000000003</v>
      </c>
      <c r="N9" s="1">
        <v>47.69</v>
      </c>
      <c r="O9" s="1">
        <v>4.62</v>
      </c>
      <c r="P9" s="1">
        <v>7.69</v>
      </c>
      <c r="Q9" s="1">
        <v>40</v>
      </c>
    </row>
    <row r="10" spans="1:18" s="8" customFormat="1">
      <c r="A10" s="1" t="s">
        <v>30</v>
      </c>
      <c r="B10" s="1"/>
      <c r="C10" s="1" t="s">
        <v>29</v>
      </c>
      <c r="D10" s="1">
        <v>65</v>
      </c>
      <c r="E10" s="1">
        <v>4</v>
      </c>
      <c r="F10" s="1">
        <v>0</v>
      </c>
      <c r="G10" s="1">
        <v>1.78</v>
      </c>
      <c r="H10" s="1">
        <v>2</v>
      </c>
      <c r="I10" s="1">
        <v>44.62</v>
      </c>
      <c r="J10" s="1">
        <v>44.62</v>
      </c>
      <c r="K10" s="1">
        <v>55.38</v>
      </c>
      <c r="L10" s="1">
        <v>0.45</v>
      </c>
      <c r="M10" s="1">
        <v>0.12</v>
      </c>
      <c r="N10" s="1">
        <v>44.62</v>
      </c>
      <c r="O10" s="1">
        <v>53.85</v>
      </c>
      <c r="P10" s="1">
        <v>1.54</v>
      </c>
      <c r="Q10" s="1"/>
    </row>
    <row r="11" spans="1:18" s="8" customFormat="1">
      <c r="A11" s="1" t="s">
        <v>31</v>
      </c>
      <c r="B11" s="1"/>
      <c r="C11" s="1" t="s">
        <v>23</v>
      </c>
      <c r="D11" s="1">
        <v>65</v>
      </c>
      <c r="E11" s="1">
        <v>4</v>
      </c>
      <c r="F11" s="1">
        <v>0</v>
      </c>
      <c r="G11" s="1">
        <v>1.78</v>
      </c>
      <c r="H11" s="1">
        <v>2</v>
      </c>
      <c r="I11" s="1">
        <v>44.62</v>
      </c>
      <c r="J11" s="1">
        <v>44.62</v>
      </c>
      <c r="K11" s="1">
        <v>55.38</v>
      </c>
      <c r="L11" s="1">
        <v>0.45</v>
      </c>
      <c r="M11" s="1">
        <v>0.42</v>
      </c>
      <c r="N11" s="1">
        <v>13.85</v>
      </c>
      <c r="O11" s="1">
        <v>40</v>
      </c>
      <c r="P11" s="1">
        <v>1.54</v>
      </c>
      <c r="Q11" s="1">
        <v>44.62</v>
      </c>
    </row>
    <row r="12" spans="1:18" s="8" customFormat="1">
      <c r="A12" s="1" t="s">
        <v>32</v>
      </c>
      <c r="B12" s="1"/>
      <c r="C12" s="1" t="s">
        <v>19</v>
      </c>
      <c r="D12" s="1">
        <v>65</v>
      </c>
      <c r="E12" s="1">
        <v>4</v>
      </c>
      <c r="F12" s="1">
        <v>0</v>
      </c>
      <c r="G12" s="1">
        <v>0.92</v>
      </c>
      <c r="H12" s="1">
        <v>1.7</v>
      </c>
      <c r="I12" s="1">
        <v>23.08</v>
      </c>
      <c r="J12" s="1">
        <v>23.08</v>
      </c>
      <c r="K12" s="1">
        <v>76.92</v>
      </c>
      <c r="L12" s="1">
        <v>0.23</v>
      </c>
      <c r="M12" s="1">
        <v>0.08</v>
      </c>
      <c r="N12" s="1">
        <v>16.920000000000002</v>
      </c>
      <c r="O12" s="1">
        <v>23.08</v>
      </c>
      <c r="P12" s="1">
        <v>1.54</v>
      </c>
      <c r="Q12" s="1">
        <v>58.46</v>
      </c>
    </row>
    <row r="13" spans="1:18">
      <c r="A13" t="s">
        <v>33</v>
      </c>
      <c r="C13" t="s">
        <v>23</v>
      </c>
      <c r="D13">
        <v>65</v>
      </c>
      <c r="E13">
        <v>4</v>
      </c>
      <c r="F13">
        <v>0</v>
      </c>
      <c r="G13">
        <v>2.46</v>
      </c>
      <c r="H13">
        <v>1.96</v>
      </c>
      <c r="I13">
        <v>61.54</v>
      </c>
      <c r="J13">
        <v>61.54</v>
      </c>
      <c r="K13">
        <v>38.46</v>
      </c>
      <c r="L13">
        <v>0.62</v>
      </c>
      <c r="M13">
        <v>0.23</v>
      </c>
      <c r="N13">
        <v>1.54</v>
      </c>
      <c r="O13">
        <v>33.85</v>
      </c>
      <c r="P13">
        <v>3.08</v>
      </c>
      <c r="Q13">
        <v>61.54</v>
      </c>
    </row>
    <row r="14" spans="1:18">
      <c r="A14" t="s">
        <v>34</v>
      </c>
      <c r="C14" t="s">
        <v>19</v>
      </c>
      <c r="D14">
        <v>65</v>
      </c>
      <c r="E14">
        <v>4</v>
      </c>
      <c r="F14">
        <v>0</v>
      </c>
      <c r="G14">
        <v>3.57</v>
      </c>
      <c r="H14">
        <v>1.25</v>
      </c>
      <c r="I14">
        <v>89.23</v>
      </c>
      <c r="J14">
        <v>89.23</v>
      </c>
      <c r="K14">
        <v>10.77</v>
      </c>
      <c r="L14">
        <v>0.89</v>
      </c>
      <c r="M14">
        <v>0.18</v>
      </c>
      <c r="N14">
        <v>7.69</v>
      </c>
      <c r="O14">
        <v>89.23</v>
      </c>
      <c r="P14">
        <v>1.54</v>
      </c>
      <c r="Q14">
        <v>1.54</v>
      </c>
    </row>
    <row r="15" spans="1:18">
      <c r="A15" t="s">
        <v>35</v>
      </c>
      <c r="C15" t="s">
        <v>21</v>
      </c>
      <c r="D15">
        <v>65</v>
      </c>
      <c r="E15">
        <v>4</v>
      </c>
      <c r="F15">
        <v>0</v>
      </c>
      <c r="G15">
        <v>2.71</v>
      </c>
      <c r="H15">
        <v>1.89</v>
      </c>
      <c r="I15">
        <v>67.69</v>
      </c>
      <c r="J15">
        <v>67.69</v>
      </c>
      <c r="K15">
        <v>32.31</v>
      </c>
      <c r="L15">
        <v>0.68</v>
      </c>
      <c r="M15">
        <v>0.17</v>
      </c>
      <c r="O15">
        <v>30.77</v>
      </c>
      <c r="P15">
        <v>67.69</v>
      </c>
      <c r="Q15">
        <v>1.54</v>
      </c>
    </row>
    <row r="16" spans="1:18">
      <c r="A16" t="s">
        <v>36</v>
      </c>
      <c r="C16" t="s">
        <v>19</v>
      </c>
      <c r="D16">
        <v>65</v>
      </c>
      <c r="E16">
        <v>4</v>
      </c>
      <c r="F16">
        <v>0</v>
      </c>
      <c r="G16">
        <v>3.88</v>
      </c>
      <c r="H16">
        <v>0.7</v>
      </c>
      <c r="I16">
        <v>96.92</v>
      </c>
      <c r="J16">
        <v>96.92</v>
      </c>
      <c r="K16">
        <v>3.08</v>
      </c>
      <c r="L16">
        <v>0.97</v>
      </c>
      <c r="M16">
        <v>0.11</v>
      </c>
      <c r="O16">
        <v>96.92</v>
      </c>
      <c r="Q16">
        <v>3.08</v>
      </c>
    </row>
    <row r="17" spans="1:18">
      <c r="A17" t="s">
        <v>37</v>
      </c>
      <c r="C17" t="s">
        <v>21</v>
      </c>
      <c r="D17">
        <v>65</v>
      </c>
      <c r="E17">
        <v>4</v>
      </c>
      <c r="F17">
        <v>0</v>
      </c>
      <c r="G17">
        <v>3.14</v>
      </c>
      <c r="H17">
        <v>1.66</v>
      </c>
      <c r="I17">
        <v>78.459999999999994</v>
      </c>
      <c r="J17">
        <v>78.459999999999994</v>
      </c>
      <c r="K17">
        <v>21.54</v>
      </c>
      <c r="L17">
        <v>0.78</v>
      </c>
      <c r="M17">
        <v>0.2</v>
      </c>
      <c r="N17">
        <v>7.69</v>
      </c>
      <c r="O17">
        <v>3.08</v>
      </c>
      <c r="P17">
        <v>78.459999999999994</v>
      </c>
      <c r="Q17">
        <v>10.77</v>
      </c>
    </row>
    <row r="18" spans="1:18">
      <c r="A18" t="s">
        <v>38</v>
      </c>
      <c r="C18" t="s">
        <v>19</v>
      </c>
      <c r="D18">
        <v>65</v>
      </c>
      <c r="E18">
        <v>4</v>
      </c>
      <c r="F18">
        <v>0</v>
      </c>
      <c r="G18">
        <v>3.69</v>
      </c>
      <c r="H18">
        <v>1.07</v>
      </c>
      <c r="I18">
        <v>92.31</v>
      </c>
      <c r="J18">
        <v>92.31</v>
      </c>
      <c r="K18">
        <v>7.69</v>
      </c>
      <c r="L18">
        <v>0.92</v>
      </c>
      <c r="M18">
        <v>0.22</v>
      </c>
      <c r="N18">
        <v>4.62</v>
      </c>
      <c r="O18">
        <v>92.31</v>
      </c>
      <c r="P18">
        <v>3.08</v>
      </c>
    </row>
    <row r="19" spans="1:18">
      <c r="A19" t="s">
        <v>39</v>
      </c>
      <c r="C19" t="s">
        <v>21</v>
      </c>
      <c r="D19">
        <v>65</v>
      </c>
      <c r="E19">
        <v>4</v>
      </c>
      <c r="F19">
        <v>0</v>
      </c>
      <c r="G19">
        <v>3.88</v>
      </c>
      <c r="H19">
        <v>0.7</v>
      </c>
      <c r="I19">
        <v>96.92</v>
      </c>
      <c r="J19">
        <v>96.92</v>
      </c>
      <c r="K19">
        <v>3.08</v>
      </c>
      <c r="L19">
        <v>0.97</v>
      </c>
      <c r="M19">
        <v>0.06</v>
      </c>
      <c r="P19">
        <v>96.92</v>
      </c>
      <c r="Q19">
        <v>3.08</v>
      </c>
    </row>
    <row r="20" spans="1:18">
      <c r="A20" t="s">
        <v>40</v>
      </c>
      <c r="C20" t="s">
        <v>21</v>
      </c>
      <c r="D20">
        <v>65</v>
      </c>
      <c r="E20">
        <v>4</v>
      </c>
      <c r="F20">
        <v>0</v>
      </c>
      <c r="G20">
        <v>3.69</v>
      </c>
      <c r="H20">
        <v>1.07</v>
      </c>
      <c r="I20">
        <v>92.31</v>
      </c>
      <c r="J20">
        <v>92.31</v>
      </c>
      <c r="K20">
        <v>7.69</v>
      </c>
      <c r="L20">
        <v>0.92</v>
      </c>
      <c r="M20">
        <v>0.22</v>
      </c>
      <c r="N20">
        <v>3.08</v>
      </c>
      <c r="O20">
        <v>3.08</v>
      </c>
      <c r="P20">
        <v>92.31</v>
      </c>
      <c r="Q20">
        <v>1.54</v>
      </c>
    </row>
    <row r="21" spans="1:18">
      <c r="A21" t="s">
        <v>41</v>
      </c>
      <c r="C21" t="s">
        <v>29</v>
      </c>
      <c r="D21">
        <v>65</v>
      </c>
      <c r="E21">
        <v>4</v>
      </c>
      <c r="F21">
        <v>0</v>
      </c>
      <c r="G21">
        <v>3.08</v>
      </c>
      <c r="H21">
        <v>1.7</v>
      </c>
      <c r="I21">
        <v>76.92</v>
      </c>
      <c r="J21">
        <v>76.92</v>
      </c>
      <c r="K21">
        <v>23.08</v>
      </c>
      <c r="L21">
        <v>0.77</v>
      </c>
      <c r="M21">
        <v>0.16</v>
      </c>
      <c r="N21">
        <v>76.92</v>
      </c>
      <c r="O21">
        <v>1.54</v>
      </c>
      <c r="P21">
        <v>1.54</v>
      </c>
      <c r="Q21">
        <v>20</v>
      </c>
    </row>
    <row r="22" spans="1:18">
      <c r="A22" t="s">
        <v>42</v>
      </c>
      <c r="C22" t="s">
        <v>23</v>
      </c>
      <c r="D22">
        <v>65</v>
      </c>
      <c r="E22">
        <v>4</v>
      </c>
      <c r="F22">
        <v>0</v>
      </c>
      <c r="G22">
        <v>3.82</v>
      </c>
      <c r="H22">
        <v>0.85</v>
      </c>
      <c r="I22">
        <v>95.38</v>
      </c>
      <c r="J22">
        <v>95.38</v>
      </c>
      <c r="K22">
        <v>4.62</v>
      </c>
      <c r="L22">
        <v>0.95</v>
      </c>
      <c r="M22">
        <v>0.17</v>
      </c>
      <c r="N22">
        <v>4.62</v>
      </c>
      <c r="Q22">
        <v>95.38</v>
      </c>
    </row>
    <row r="23" spans="1:18">
      <c r="A23" t="s">
        <v>43</v>
      </c>
      <c r="C23" t="s">
        <v>19</v>
      </c>
      <c r="D23">
        <v>64</v>
      </c>
      <c r="E23">
        <v>4</v>
      </c>
      <c r="F23">
        <v>0</v>
      </c>
      <c r="G23">
        <v>2.2799999999999998</v>
      </c>
      <c r="H23">
        <v>2</v>
      </c>
      <c r="I23">
        <v>56.92</v>
      </c>
      <c r="J23">
        <v>56.92</v>
      </c>
      <c r="K23">
        <v>41.54</v>
      </c>
      <c r="L23">
        <v>0.56999999999999995</v>
      </c>
      <c r="M23">
        <v>0.14000000000000001</v>
      </c>
      <c r="N23">
        <v>1.54</v>
      </c>
      <c r="O23">
        <v>56.92</v>
      </c>
      <c r="P23">
        <v>38.46</v>
      </c>
      <c r="Q23">
        <v>1.54</v>
      </c>
      <c r="R23">
        <v>1.54</v>
      </c>
    </row>
    <row r="24" spans="1:18">
      <c r="A24" t="s">
        <v>44</v>
      </c>
      <c r="C24" t="s">
        <v>21</v>
      </c>
      <c r="D24">
        <v>65</v>
      </c>
      <c r="E24">
        <v>4</v>
      </c>
      <c r="F24">
        <v>0</v>
      </c>
      <c r="G24">
        <v>3.75</v>
      </c>
      <c r="H24">
        <v>0.97</v>
      </c>
      <c r="I24">
        <v>93.85</v>
      </c>
      <c r="J24">
        <v>93.85</v>
      </c>
      <c r="K24">
        <v>6.15</v>
      </c>
      <c r="L24">
        <v>0.94</v>
      </c>
      <c r="M24">
        <v>0.01</v>
      </c>
      <c r="O24">
        <v>1.54</v>
      </c>
      <c r="P24">
        <v>93.85</v>
      </c>
      <c r="Q24">
        <v>4.62</v>
      </c>
    </row>
    <row r="25" spans="1:18">
      <c r="A25" t="s">
        <v>45</v>
      </c>
      <c r="C25" t="s">
        <v>29</v>
      </c>
      <c r="D25">
        <v>65</v>
      </c>
      <c r="E25">
        <v>4</v>
      </c>
      <c r="F25">
        <v>0</v>
      </c>
      <c r="G25">
        <v>1.1100000000000001</v>
      </c>
      <c r="H25">
        <v>1.8</v>
      </c>
      <c r="I25">
        <v>27.69</v>
      </c>
      <c r="J25">
        <v>27.69</v>
      </c>
      <c r="K25">
        <v>72.31</v>
      </c>
      <c r="L25">
        <v>0.28000000000000003</v>
      </c>
      <c r="M25">
        <v>0.27</v>
      </c>
      <c r="N25">
        <v>27.69</v>
      </c>
      <c r="O25">
        <v>9.23</v>
      </c>
      <c r="P25">
        <v>1.54</v>
      </c>
      <c r="Q25">
        <v>61.54</v>
      </c>
    </row>
    <row r="26" spans="1:18">
      <c r="A26" t="s">
        <v>46</v>
      </c>
      <c r="C26" t="s">
        <v>23</v>
      </c>
      <c r="D26">
        <v>65</v>
      </c>
      <c r="E26">
        <v>4</v>
      </c>
      <c r="F26">
        <v>0</v>
      </c>
      <c r="G26">
        <v>1.85</v>
      </c>
      <c r="H26">
        <v>2.0099999999999998</v>
      </c>
      <c r="I26">
        <v>46.15</v>
      </c>
      <c r="J26">
        <v>46.15</v>
      </c>
      <c r="K26">
        <v>53.85</v>
      </c>
      <c r="L26">
        <v>0.46</v>
      </c>
      <c r="M26">
        <v>0.09</v>
      </c>
      <c r="N26">
        <v>1.54</v>
      </c>
      <c r="O26">
        <v>38.46</v>
      </c>
      <c r="P26">
        <v>13.85</v>
      </c>
      <c r="Q26">
        <v>46.15</v>
      </c>
    </row>
    <row r="27" spans="1:18">
      <c r="A27" t="s">
        <v>47</v>
      </c>
      <c r="C27" t="s">
        <v>21</v>
      </c>
      <c r="D27">
        <v>65</v>
      </c>
      <c r="E27">
        <v>4</v>
      </c>
      <c r="F27">
        <v>0</v>
      </c>
      <c r="G27">
        <v>2.89</v>
      </c>
      <c r="H27">
        <v>1.8</v>
      </c>
      <c r="I27">
        <v>72.31</v>
      </c>
      <c r="J27">
        <v>72.31</v>
      </c>
      <c r="K27">
        <v>27.69</v>
      </c>
      <c r="L27">
        <v>0.72</v>
      </c>
      <c r="M27">
        <v>0.41</v>
      </c>
      <c r="N27">
        <v>23.08</v>
      </c>
      <c r="O27">
        <v>1.54</v>
      </c>
      <c r="P27">
        <v>72.31</v>
      </c>
      <c r="Q27">
        <v>3.08</v>
      </c>
    </row>
    <row r="28" spans="1:18">
      <c r="A28" t="s">
        <v>48</v>
      </c>
      <c r="C28" t="s">
        <v>19</v>
      </c>
      <c r="D28">
        <v>65</v>
      </c>
      <c r="E28">
        <v>4</v>
      </c>
      <c r="F28">
        <v>0</v>
      </c>
      <c r="G28">
        <v>3.75</v>
      </c>
      <c r="H28">
        <v>0.97</v>
      </c>
      <c r="I28">
        <v>93.85</v>
      </c>
      <c r="J28">
        <v>93.85</v>
      </c>
      <c r="K28">
        <v>6.15</v>
      </c>
      <c r="L28">
        <v>0.94</v>
      </c>
      <c r="M28">
        <v>-0.09</v>
      </c>
      <c r="O28">
        <v>93.85</v>
      </c>
      <c r="P28">
        <v>3.08</v>
      </c>
      <c r="Q28">
        <v>3.08</v>
      </c>
    </row>
    <row r="29" spans="1:18">
      <c r="A29" t="s">
        <v>49</v>
      </c>
      <c r="C29" t="s">
        <v>19</v>
      </c>
      <c r="D29">
        <v>65</v>
      </c>
      <c r="E29">
        <v>4</v>
      </c>
      <c r="F29">
        <v>0</v>
      </c>
      <c r="G29">
        <v>2.0299999999999998</v>
      </c>
      <c r="H29">
        <v>2.02</v>
      </c>
      <c r="I29">
        <v>50.77</v>
      </c>
      <c r="J29">
        <v>50.77</v>
      </c>
      <c r="K29">
        <v>49.23</v>
      </c>
      <c r="L29">
        <v>0.51</v>
      </c>
      <c r="M29">
        <v>0.35</v>
      </c>
      <c r="N29">
        <v>40</v>
      </c>
      <c r="O29">
        <v>50.77</v>
      </c>
      <c r="Q29">
        <v>9.23</v>
      </c>
    </row>
    <row r="30" spans="1:18">
      <c r="A30" t="s">
        <v>50</v>
      </c>
      <c r="C30" t="s">
        <v>19</v>
      </c>
      <c r="D30">
        <v>65</v>
      </c>
      <c r="E30">
        <v>4</v>
      </c>
      <c r="F30">
        <v>0</v>
      </c>
      <c r="G30">
        <v>3.26</v>
      </c>
      <c r="H30">
        <v>1.56</v>
      </c>
      <c r="I30">
        <v>81.540000000000006</v>
      </c>
      <c r="J30">
        <v>81.540000000000006</v>
      </c>
      <c r="K30">
        <v>18.46</v>
      </c>
      <c r="L30">
        <v>0.82</v>
      </c>
      <c r="M30">
        <v>0.4</v>
      </c>
      <c r="N30">
        <v>4.62</v>
      </c>
      <c r="O30">
        <v>81.540000000000006</v>
      </c>
      <c r="P30">
        <v>12.31</v>
      </c>
      <c r="Q30">
        <v>1.54</v>
      </c>
    </row>
    <row r="31" spans="1:18">
      <c r="A31" t="s">
        <v>51</v>
      </c>
      <c r="C31" t="s">
        <v>21</v>
      </c>
      <c r="D31">
        <v>65</v>
      </c>
      <c r="E31">
        <v>4</v>
      </c>
      <c r="F31">
        <v>0</v>
      </c>
      <c r="G31">
        <v>3.51</v>
      </c>
      <c r="H31">
        <v>1.32</v>
      </c>
      <c r="I31">
        <v>87.69</v>
      </c>
      <c r="J31">
        <v>87.69</v>
      </c>
      <c r="K31">
        <v>12.31</v>
      </c>
      <c r="L31">
        <v>0.88</v>
      </c>
      <c r="M31">
        <v>0.14000000000000001</v>
      </c>
      <c r="N31">
        <v>3.08</v>
      </c>
      <c r="O31">
        <v>7.69</v>
      </c>
      <c r="P31">
        <v>87.69</v>
      </c>
      <c r="Q31">
        <v>1.54</v>
      </c>
    </row>
    <row r="32" spans="1:18">
      <c r="A32" t="s">
        <v>52</v>
      </c>
      <c r="C32" t="s">
        <v>19</v>
      </c>
      <c r="D32">
        <v>65</v>
      </c>
      <c r="E32">
        <v>4</v>
      </c>
      <c r="F32">
        <v>0</v>
      </c>
      <c r="G32">
        <v>3.26</v>
      </c>
      <c r="H32">
        <v>1.56</v>
      </c>
      <c r="I32">
        <v>81.540000000000006</v>
      </c>
      <c r="J32">
        <v>81.540000000000006</v>
      </c>
      <c r="K32">
        <v>18.46</v>
      </c>
      <c r="L32">
        <v>0.82</v>
      </c>
      <c r="M32">
        <v>0.3</v>
      </c>
      <c r="N32">
        <v>7.69</v>
      </c>
      <c r="O32">
        <v>81.540000000000006</v>
      </c>
      <c r="P32">
        <v>6.15</v>
      </c>
      <c r="Q32">
        <v>4.62</v>
      </c>
    </row>
    <row r="33" spans="1:17">
      <c r="A33" t="s">
        <v>53</v>
      </c>
      <c r="C33" t="s">
        <v>23</v>
      </c>
      <c r="D33">
        <v>65</v>
      </c>
      <c r="E33">
        <v>4</v>
      </c>
      <c r="F33">
        <v>0</v>
      </c>
      <c r="G33">
        <v>3.94</v>
      </c>
      <c r="H33">
        <v>0.5</v>
      </c>
      <c r="I33">
        <v>98.46</v>
      </c>
      <c r="J33">
        <v>98.46</v>
      </c>
      <c r="K33">
        <v>1.54</v>
      </c>
      <c r="L33">
        <v>0.98</v>
      </c>
      <c r="M33">
        <v>0.06</v>
      </c>
      <c r="N33">
        <v>1.54</v>
      </c>
      <c r="Q33">
        <v>98.46</v>
      </c>
    </row>
    <row r="34" spans="1:17">
      <c r="A34" t="s">
        <v>54</v>
      </c>
      <c r="C34" t="s">
        <v>21</v>
      </c>
      <c r="D34">
        <v>65</v>
      </c>
      <c r="E34">
        <v>4</v>
      </c>
      <c r="F34">
        <v>0</v>
      </c>
      <c r="G34">
        <v>3.08</v>
      </c>
      <c r="H34">
        <v>1.7</v>
      </c>
      <c r="I34">
        <v>76.92</v>
      </c>
      <c r="J34">
        <v>76.92</v>
      </c>
      <c r="K34">
        <v>23.08</v>
      </c>
      <c r="L34">
        <v>0.77</v>
      </c>
      <c r="M34">
        <v>0.21</v>
      </c>
      <c r="N34">
        <v>1.54</v>
      </c>
      <c r="O34">
        <v>18.46</v>
      </c>
      <c r="P34">
        <v>76.92</v>
      </c>
      <c r="Q34">
        <v>3.08</v>
      </c>
    </row>
    <row r="35" spans="1:17">
      <c r="A35" t="s">
        <v>55</v>
      </c>
      <c r="C35" t="s">
        <v>19</v>
      </c>
      <c r="D35">
        <v>65</v>
      </c>
      <c r="E35">
        <v>4</v>
      </c>
      <c r="F35">
        <v>0</v>
      </c>
      <c r="G35">
        <v>2.65</v>
      </c>
      <c r="H35">
        <v>1.91</v>
      </c>
      <c r="I35">
        <v>66.150000000000006</v>
      </c>
      <c r="J35">
        <v>66.150000000000006</v>
      </c>
      <c r="K35">
        <v>33.85</v>
      </c>
      <c r="L35">
        <v>0.66</v>
      </c>
      <c r="M35">
        <v>0.28999999999999998</v>
      </c>
      <c r="O35">
        <v>66.150000000000006</v>
      </c>
      <c r="P35">
        <v>18.46</v>
      </c>
      <c r="Q35">
        <v>15.38</v>
      </c>
    </row>
    <row r="36" spans="1:17">
      <c r="A36" t="s">
        <v>56</v>
      </c>
      <c r="C36" t="s">
        <v>21</v>
      </c>
      <c r="D36">
        <v>65</v>
      </c>
      <c r="E36">
        <v>4</v>
      </c>
      <c r="F36">
        <v>0</v>
      </c>
      <c r="G36">
        <v>3.26</v>
      </c>
      <c r="H36">
        <v>1.56</v>
      </c>
      <c r="I36">
        <v>81.540000000000006</v>
      </c>
      <c r="J36">
        <v>81.540000000000006</v>
      </c>
      <c r="K36">
        <v>18.46</v>
      </c>
      <c r="L36">
        <v>0.82</v>
      </c>
      <c r="M36">
        <v>0.36</v>
      </c>
      <c r="N36">
        <v>4.62</v>
      </c>
      <c r="P36">
        <v>81.540000000000006</v>
      </c>
      <c r="Q36">
        <v>13.85</v>
      </c>
    </row>
  </sheetData>
  <sortState ref="A2:R12">
    <sortCondition descending="1" ref="I2:I12"/>
  </sortState>
  <phoneticPr fontId="7" type="noConversion"/>
  <printOptions gridLines="1"/>
  <pageMargins left="0.74791666666666701" right="0.196527777777778" top="0.98402777777777795" bottom="0.98402777777777795" header="0.51180555555555596" footer="0.51180555555555596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X33" sqref="X33"/>
    </sheetView>
  </sheetViews>
  <sheetFormatPr defaultColWidth="11" defaultRowHeight="13.5"/>
  <cols>
    <col min="1" max="1" width="2.375" customWidth="1"/>
    <col min="2" max="2" width="7.125" customWidth="1"/>
    <col min="3" max="4" width="5.375" customWidth="1"/>
    <col min="5" max="5" width="4.5" customWidth="1"/>
    <col min="6" max="7" width="5.375" customWidth="1"/>
    <col min="8" max="8" width="6.125" customWidth="1"/>
    <col min="9" max="10" width="5.375" customWidth="1"/>
    <col min="11" max="13" width="4.375" customWidth="1"/>
    <col min="14" max="19" width="6.125" customWidth="1"/>
    <col min="20" max="22" width="4.375" customWidth="1"/>
  </cols>
  <sheetData>
    <row r="1" spans="1:2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75</v>
      </c>
      <c r="G1" s="2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</row>
    <row r="2" spans="1:22">
      <c r="A2" t="s">
        <v>168</v>
      </c>
      <c r="B2" t="s">
        <v>169</v>
      </c>
      <c r="C2" t="s">
        <v>154</v>
      </c>
      <c r="D2">
        <v>108</v>
      </c>
      <c r="E2">
        <v>108</v>
      </c>
      <c r="F2" s="2">
        <v>86</v>
      </c>
      <c r="G2" s="2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2">
        <v>10</v>
      </c>
      <c r="O2" s="2">
        <v>8</v>
      </c>
      <c r="P2" s="2">
        <v>8</v>
      </c>
      <c r="Q2">
        <v>4</v>
      </c>
      <c r="R2">
        <v>6</v>
      </c>
      <c r="S2">
        <v>10</v>
      </c>
      <c r="T2">
        <v>8</v>
      </c>
    </row>
    <row r="3" spans="1:22">
      <c r="A3" t="s">
        <v>166</v>
      </c>
      <c r="B3" t="s">
        <v>167</v>
      </c>
      <c r="C3" t="s">
        <v>154</v>
      </c>
      <c r="D3">
        <v>100</v>
      </c>
      <c r="E3">
        <v>100</v>
      </c>
      <c r="F3" s="2">
        <v>70</v>
      </c>
      <c r="G3" s="2">
        <v>28</v>
      </c>
      <c r="H3">
        <v>42</v>
      </c>
      <c r="I3">
        <v>40</v>
      </c>
      <c r="J3">
        <v>32</v>
      </c>
      <c r="K3">
        <v>18</v>
      </c>
      <c r="L3">
        <v>14</v>
      </c>
      <c r="M3">
        <v>10</v>
      </c>
      <c r="N3" s="2">
        <v>10</v>
      </c>
      <c r="O3" s="2">
        <v>8</v>
      </c>
      <c r="P3" s="11">
        <v>0</v>
      </c>
      <c r="Q3">
        <v>4</v>
      </c>
      <c r="R3">
        <v>4</v>
      </c>
      <c r="S3">
        <v>6</v>
      </c>
      <c r="U3">
        <v>10</v>
      </c>
    </row>
    <row r="4" spans="1:22">
      <c r="A4" t="s">
        <v>185</v>
      </c>
      <c r="B4" t="s">
        <v>186</v>
      </c>
      <c r="C4" t="s">
        <v>154</v>
      </c>
      <c r="D4">
        <v>92</v>
      </c>
      <c r="E4">
        <v>92</v>
      </c>
      <c r="F4" s="2">
        <v>72</v>
      </c>
      <c r="G4" s="2">
        <v>24</v>
      </c>
      <c r="H4">
        <v>48</v>
      </c>
      <c r="I4">
        <v>36</v>
      </c>
      <c r="J4">
        <v>32</v>
      </c>
      <c r="K4">
        <v>22</v>
      </c>
      <c r="L4">
        <v>16</v>
      </c>
      <c r="M4">
        <v>10</v>
      </c>
      <c r="N4" s="2">
        <v>10</v>
      </c>
      <c r="O4" s="12">
        <v>6</v>
      </c>
      <c r="P4" s="2">
        <v>6</v>
      </c>
      <c r="Q4">
        <v>2</v>
      </c>
      <c r="R4">
        <v>4</v>
      </c>
      <c r="S4">
        <v>10</v>
      </c>
      <c r="T4">
        <v>10</v>
      </c>
    </row>
    <row r="5" spans="1:22">
      <c r="A5" t="s">
        <v>210</v>
      </c>
      <c r="B5" t="s">
        <v>211</v>
      </c>
      <c r="C5" t="s">
        <v>154</v>
      </c>
      <c r="D5">
        <v>80</v>
      </c>
      <c r="E5">
        <v>80</v>
      </c>
      <c r="F5" s="2">
        <v>54</v>
      </c>
      <c r="G5" s="2">
        <v>20</v>
      </c>
      <c r="H5">
        <v>34</v>
      </c>
      <c r="I5">
        <v>32</v>
      </c>
      <c r="J5">
        <v>28</v>
      </c>
      <c r="K5">
        <v>16</v>
      </c>
      <c r="L5">
        <v>12</v>
      </c>
      <c r="M5">
        <v>6</v>
      </c>
      <c r="N5" s="2">
        <v>10</v>
      </c>
      <c r="O5" s="12">
        <v>6</v>
      </c>
      <c r="P5" s="11">
        <v>0</v>
      </c>
      <c r="Q5">
        <v>4</v>
      </c>
      <c r="R5">
        <v>4</v>
      </c>
      <c r="S5">
        <v>4</v>
      </c>
      <c r="U5">
        <v>6</v>
      </c>
    </row>
    <row r="6" spans="1:22">
      <c r="A6" t="s">
        <v>183</v>
      </c>
      <c r="B6" t="s">
        <v>184</v>
      </c>
      <c r="C6" t="s">
        <v>154</v>
      </c>
      <c r="D6">
        <v>84</v>
      </c>
      <c r="E6">
        <v>84</v>
      </c>
      <c r="F6" s="2">
        <v>62</v>
      </c>
      <c r="G6" s="2">
        <v>24</v>
      </c>
      <c r="H6">
        <v>38</v>
      </c>
      <c r="I6">
        <v>36</v>
      </c>
      <c r="J6">
        <v>24</v>
      </c>
      <c r="K6">
        <v>18</v>
      </c>
      <c r="L6">
        <v>16</v>
      </c>
      <c r="M6">
        <v>4</v>
      </c>
      <c r="N6" s="2">
        <v>10</v>
      </c>
      <c r="O6" s="12">
        <v>4</v>
      </c>
      <c r="P6" s="2">
        <v>4</v>
      </c>
      <c r="Q6">
        <v>4</v>
      </c>
      <c r="R6">
        <v>4</v>
      </c>
      <c r="S6">
        <v>8</v>
      </c>
      <c r="T6">
        <v>4</v>
      </c>
    </row>
    <row r="7" spans="1:22">
      <c r="A7" t="s">
        <v>172</v>
      </c>
      <c r="B7" t="s">
        <v>173</v>
      </c>
      <c r="C7" t="s">
        <v>154</v>
      </c>
      <c r="D7">
        <v>100</v>
      </c>
      <c r="E7">
        <v>100</v>
      </c>
      <c r="F7" s="2">
        <v>66</v>
      </c>
      <c r="G7" s="2">
        <v>28</v>
      </c>
      <c r="H7">
        <v>38</v>
      </c>
      <c r="I7">
        <v>44</v>
      </c>
      <c r="J7">
        <v>28</v>
      </c>
      <c r="K7">
        <v>16</v>
      </c>
      <c r="L7">
        <v>14</v>
      </c>
      <c r="M7">
        <v>8</v>
      </c>
      <c r="N7" s="2">
        <v>10</v>
      </c>
      <c r="O7" s="12">
        <v>4</v>
      </c>
      <c r="P7" s="2">
        <v>2</v>
      </c>
      <c r="Q7">
        <v>4</v>
      </c>
      <c r="R7">
        <v>4</v>
      </c>
      <c r="S7">
        <v>6</v>
      </c>
      <c r="T7">
        <v>8</v>
      </c>
    </row>
    <row r="8" spans="1:22">
      <c r="A8" t="s">
        <v>162</v>
      </c>
      <c r="B8" t="s">
        <v>163</v>
      </c>
      <c r="C8" t="s">
        <v>154</v>
      </c>
      <c r="D8">
        <v>116</v>
      </c>
      <c r="E8">
        <v>116</v>
      </c>
      <c r="F8" s="2">
        <v>76</v>
      </c>
      <c r="G8" s="2">
        <v>36</v>
      </c>
      <c r="H8">
        <v>40</v>
      </c>
      <c r="I8">
        <v>40</v>
      </c>
      <c r="J8">
        <v>40</v>
      </c>
      <c r="K8">
        <v>14</v>
      </c>
      <c r="L8">
        <v>18</v>
      </c>
      <c r="M8">
        <v>8</v>
      </c>
      <c r="N8" s="2">
        <v>10</v>
      </c>
      <c r="O8" s="12">
        <v>4</v>
      </c>
      <c r="P8" s="11">
        <v>0</v>
      </c>
      <c r="Q8">
        <v>4</v>
      </c>
      <c r="R8">
        <v>4</v>
      </c>
      <c r="S8">
        <v>10</v>
      </c>
      <c r="U8">
        <v>8</v>
      </c>
    </row>
    <row r="9" spans="1:22">
      <c r="A9" t="s">
        <v>181</v>
      </c>
      <c r="B9" t="s">
        <v>182</v>
      </c>
      <c r="C9" t="s">
        <v>154</v>
      </c>
      <c r="D9">
        <v>124</v>
      </c>
      <c r="E9">
        <v>124</v>
      </c>
      <c r="F9" s="2">
        <v>74</v>
      </c>
      <c r="G9" s="2">
        <v>36</v>
      </c>
      <c r="H9">
        <v>38</v>
      </c>
      <c r="I9">
        <v>48</v>
      </c>
      <c r="J9">
        <v>40</v>
      </c>
      <c r="K9">
        <v>14</v>
      </c>
      <c r="L9">
        <v>14</v>
      </c>
      <c r="M9">
        <v>10</v>
      </c>
      <c r="N9" s="2">
        <v>10</v>
      </c>
      <c r="O9" s="12">
        <v>4</v>
      </c>
      <c r="P9" s="11">
        <v>0</v>
      </c>
      <c r="Q9">
        <v>4</v>
      </c>
      <c r="R9">
        <v>4</v>
      </c>
      <c r="S9">
        <v>6</v>
      </c>
      <c r="T9">
        <v>10</v>
      </c>
    </row>
    <row r="10" spans="1:22">
      <c r="A10" t="s">
        <v>204</v>
      </c>
      <c r="B10" t="s">
        <v>205</v>
      </c>
      <c r="C10" t="s">
        <v>154</v>
      </c>
      <c r="D10">
        <v>112</v>
      </c>
      <c r="E10">
        <v>112</v>
      </c>
      <c r="F10" s="2">
        <v>68</v>
      </c>
      <c r="G10" s="2">
        <v>36</v>
      </c>
      <c r="H10">
        <v>32</v>
      </c>
      <c r="I10">
        <v>36</v>
      </c>
      <c r="J10">
        <v>40</v>
      </c>
      <c r="K10">
        <v>14</v>
      </c>
      <c r="L10">
        <v>12</v>
      </c>
      <c r="M10">
        <v>6</v>
      </c>
      <c r="N10" s="2">
        <v>10</v>
      </c>
      <c r="O10" s="12">
        <v>4</v>
      </c>
      <c r="P10" s="11">
        <v>0</v>
      </c>
      <c r="Q10">
        <v>4</v>
      </c>
      <c r="R10">
        <v>4</v>
      </c>
      <c r="S10">
        <v>4</v>
      </c>
      <c r="T10">
        <v>6</v>
      </c>
    </row>
    <row r="11" spans="1:22">
      <c r="A11" t="s">
        <v>189</v>
      </c>
      <c r="B11" t="s">
        <v>190</v>
      </c>
      <c r="C11" t="s">
        <v>154</v>
      </c>
      <c r="D11">
        <v>112</v>
      </c>
      <c r="E11">
        <v>112</v>
      </c>
      <c r="F11" s="2">
        <v>66</v>
      </c>
      <c r="G11" s="2">
        <v>28</v>
      </c>
      <c r="H11">
        <v>38</v>
      </c>
      <c r="I11">
        <v>44</v>
      </c>
      <c r="J11">
        <v>40</v>
      </c>
      <c r="K11">
        <v>14</v>
      </c>
      <c r="L11">
        <v>18</v>
      </c>
      <c r="M11">
        <v>6</v>
      </c>
      <c r="N11" s="2">
        <v>10</v>
      </c>
      <c r="O11" s="12">
        <v>4</v>
      </c>
      <c r="P11" s="11">
        <v>0</v>
      </c>
      <c r="Q11">
        <v>4</v>
      </c>
      <c r="R11">
        <v>4</v>
      </c>
      <c r="S11">
        <v>10</v>
      </c>
      <c r="V11">
        <v>6</v>
      </c>
    </row>
    <row r="12" spans="1:22">
      <c r="A12" t="s">
        <v>198</v>
      </c>
      <c r="B12" t="s">
        <v>199</v>
      </c>
      <c r="C12" t="s">
        <v>154</v>
      </c>
      <c r="D12">
        <v>108</v>
      </c>
      <c r="E12">
        <v>108</v>
      </c>
      <c r="F12" s="2">
        <v>66</v>
      </c>
      <c r="G12" s="2">
        <v>28</v>
      </c>
      <c r="H12">
        <v>38</v>
      </c>
      <c r="I12">
        <v>48</v>
      </c>
      <c r="J12">
        <v>32</v>
      </c>
      <c r="K12">
        <v>14</v>
      </c>
      <c r="L12">
        <v>14</v>
      </c>
      <c r="M12">
        <v>10</v>
      </c>
      <c r="N12" s="2">
        <v>10</v>
      </c>
      <c r="O12" s="12">
        <v>4</v>
      </c>
      <c r="P12" s="11">
        <v>0</v>
      </c>
      <c r="Q12">
        <v>4</v>
      </c>
      <c r="R12">
        <v>6</v>
      </c>
      <c r="S12">
        <v>4</v>
      </c>
      <c r="V12">
        <v>10</v>
      </c>
    </row>
    <row r="13" spans="1:22">
      <c r="A13" t="s">
        <v>202</v>
      </c>
      <c r="B13" t="s">
        <v>203</v>
      </c>
      <c r="C13" t="s">
        <v>154</v>
      </c>
      <c r="D13">
        <v>92</v>
      </c>
      <c r="E13">
        <v>92</v>
      </c>
      <c r="F13" s="2">
        <v>50</v>
      </c>
      <c r="G13" s="2">
        <v>16</v>
      </c>
      <c r="H13">
        <v>34</v>
      </c>
      <c r="I13">
        <v>44</v>
      </c>
      <c r="J13">
        <v>32</v>
      </c>
      <c r="K13">
        <v>14</v>
      </c>
      <c r="L13">
        <v>16</v>
      </c>
      <c r="M13">
        <v>4</v>
      </c>
      <c r="N13" s="2">
        <v>10</v>
      </c>
      <c r="O13" s="12">
        <v>4</v>
      </c>
      <c r="P13" s="11">
        <v>0</v>
      </c>
      <c r="Q13">
        <v>4</v>
      </c>
      <c r="R13">
        <v>4</v>
      </c>
      <c r="S13">
        <v>8</v>
      </c>
      <c r="U13">
        <v>4</v>
      </c>
    </row>
    <row r="14" spans="1:22">
      <c r="A14" t="s">
        <v>208</v>
      </c>
      <c r="B14" t="s">
        <v>209</v>
      </c>
      <c r="C14" t="s">
        <v>154</v>
      </c>
      <c r="D14">
        <v>100</v>
      </c>
      <c r="E14">
        <v>100</v>
      </c>
      <c r="F14" s="2">
        <v>61</v>
      </c>
      <c r="G14" s="2">
        <v>24</v>
      </c>
      <c r="H14">
        <v>37</v>
      </c>
      <c r="I14">
        <v>40</v>
      </c>
      <c r="J14">
        <v>36</v>
      </c>
      <c r="K14">
        <v>13</v>
      </c>
      <c r="L14">
        <v>14</v>
      </c>
      <c r="M14">
        <v>10</v>
      </c>
      <c r="N14" s="2">
        <v>10</v>
      </c>
      <c r="O14" s="12">
        <v>3</v>
      </c>
      <c r="P14" s="11">
        <v>0</v>
      </c>
      <c r="Q14">
        <v>4</v>
      </c>
      <c r="R14">
        <v>4</v>
      </c>
      <c r="S14">
        <v>6</v>
      </c>
      <c r="T14">
        <v>10</v>
      </c>
    </row>
    <row r="15" spans="1:22">
      <c r="A15" t="s">
        <v>191</v>
      </c>
      <c r="B15" t="s">
        <v>192</v>
      </c>
      <c r="C15" t="s">
        <v>154</v>
      </c>
      <c r="D15">
        <v>92</v>
      </c>
      <c r="E15">
        <v>92</v>
      </c>
      <c r="F15" s="2">
        <v>58</v>
      </c>
      <c r="G15" s="2">
        <v>24</v>
      </c>
      <c r="H15">
        <v>34</v>
      </c>
      <c r="I15">
        <v>36</v>
      </c>
      <c r="J15">
        <v>32</v>
      </c>
      <c r="K15">
        <v>18</v>
      </c>
      <c r="L15">
        <v>10</v>
      </c>
      <c r="M15">
        <v>6</v>
      </c>
      <c r="N15" s="2">
        <v>10</v>
      </c>
      <c r="O15" s="12">
        <v>2</v>
      </c>
      <c r="P15" s="2">
        <v>6</v>
      </c>
      <c r="Q15">
        <v>2</v>
      </c>
      <c r="R15">
        <v>4</v>
      </c>
      <c r="S15">
        <v>4</v>
      </c>
      <c r="U15">
        <v>6</v>
      </c>
    </row>
    <row r="16" spans="1:22">
      <c r="A16" t="s">
        <v>187</v>
      </c>
      <c r="B16" t="s">
        <v>188</v>
      </c>
      <c r="C16" t="s">
        <v>154</v>
      </c>
      <c r="D16">
        <v>108</v>
      </c>
      <c r="E16">
        <v>108</v>
      </c>
      <c r="F16" s="2">
        <v>54</v>
      </c>
      <c r="G16" s="2">
        <v>24</v>
      </c>
      <c r="H16">
        <v>30</v>
      </c>
      <c r="I16">
        <v>40</v>
      </c>
      <c r="J16">
        <v>44</v>
      </c>
      <c r="K16">
        <v>14</v>
      </c>
      <c r="L16">
        <v>14</v>
      </c>
      <c r="M16">
        <v>2</v>
      </c>
      <c r="N16" s="13">
        <v>8</v>
      </c>
      <c r="O16" s="13">
        <v>6</v>
      </c>
      <c r="P16" s="11">
        <v>0</v>
      </c>
      <c r="Q16">
        <v>4</v>
      </c>
      <c r="R16">
        <v>4</v>
      </c>
      <c r="S16">
        <v>6</v>
      </c>
      <c r="T16">
        <v>2</v>
      </c>
    </row>
    <row r="17" spans="1:23">
      <c r="A17" t="s">
        <v>156</v>
      </c>
      <c r="B17" t="s">
        <v>157</v>
      </c>
      <c r="C17" t="s">
        <v>154</v>
      </c>
      <c r="D17">
        <v>96</v>
      </c>
      <c r="E17">
        <v>96</v>
      </c>
      <c r="F17" s="2">
        <v>52</v>
      </c>
      <c r="G17" s="2">
        <v>20</v>
      </c>
      <c r="H17">
        <v>32</v>
      </c>
      <c r="I17">
        <v>44</v>
      </c>
      <c r="J17">
        <v>32</v>
      </c>
      <c r="K17">
        <v>16</v>
      </c>
      <c r="L17">
        <v>14</v>
      </c>
      <c r="M17">
        <v>2</v>
      </c>
      <c r="N17" s="13">
        <v>8</v>
      </c>
      <c r="O17" s="13">
        <v>4</v>
      </c>
      <c r="P17" s="2">
        <v>4</v>
      </c>
      <c r="Q17">
        <v>2</v>
      </c>
      <c r="R17">
        <v>4</v>
      </c>
      <c r="S17">
        <v>8</v>
      </c>
      <c r="U17">
        <v>2</v>
      </c>
    </row>
    <row r="18" spans="1:23">
      <c r="A18" t="s">
        <v>200</v>
      </c>
      <c r="B18" t="s">
        <v>201</v>
      </c>
      <c r="C18" t="s">
        <v>154</v>
      </c>
      <c r="D18">
        <v>120</v>
      </c>
      <c r="E18">
        <v>120</v>
      </c>
      <c r="F18" s="2">
        <v>78</v>
      </c>
      <c r="G18" s="2">
        <v>36</v>
      </c>
      <c r="H18">
        <v>42</v>
      </c>
      <c r="I18">
        <v>40</v>
      </c>
      <c r="J18">
        <v>44</v>
      </c>
      <c r="K18">
        <v>14</v>
      </c>
      <c r="L18">
        <v>18</v>
      </c>
      <c r="M18">
        <v>10</v>
      </c>
      <c r="N18" s="13">
        <v>8</v>
      </c>
      <c r="O18" s="13">
        <v>4</v>
      </c>
      <c r="P18" s="2">
        <v>2</v>
      </c>
      <c r="Q18">
        <v>4</v>
      </c>
      <c r="R18">
        <v>4</v>
      </c>
      <c r="S18">
        <v>10</v>
      </c>
      <c r="U18">
        <v>10</v>
      </c>
    </row>
    <row r="19" spans="1:23">
      <c r="A19" t="s">
        <v>193</v>
      </c>
      <c r="B19" t="s">
        <v>194</v>
      </c>
      <c r="C19" t="s">
        <v>154</v>
      </c>
      <c r="D19">
        <v>116</v>
      </c>
      <c r="E19">
        <v>116</v>
      </c>
      <c r="F19" s="2">
        <v>68</v>
      </c>
      <c r="G19" s="2">
        <v>32</v>
      </c>
      <c r="H19">
        <v>36</v>
      </c>
      <c r="I19">
        <v>44</v>
      </c>
      <c r="J19">
        <v>40</v>
      </c>
      <c r="K19">
        <v>12</v>
      </c>
      <c r="L19">
        <v>16</v>
      </c>
      <c r="M19">
        <v>8</v>
      </c>
      <c r="N19" s="13">
        <v>8</v>
      </c>
      <c r="O19" s="13">
        <v>4</v>
      </c>
      <c r="P19" s="11">
        <v>0</v>
      </c>
      <c r="Q19">
        <v>4</v>
      </c>
      <c r="R19">
        <v>6</v>
      </c>
      <c r="S19">
        <v>6</v>
      </c>
      <c r="T19">
        <v>8</v>
      </c>
    </row>
    <row r="20" spans="1:23">
      <c r="A20" t="s">
        <v>195</v>
      </c>
      <c r="B20" t="s">
        <v>196</v>
      </c>
      <c r="C20" t="s">
        <v>154</v>
      </c>
      <c r="D20">
        <v>124</v>
      </c>
      <c r="E20">
        <v>124</v>
      </c>
      <c r="F20" s="2">
        <v>66</v>
      </c>
      <c r="G20" s="2">
        <v>32</v>
      </c>
      <c r="H20">
        <v>34</v>
      </c>
      <c r="I20">
        <v>44</v>
      </c>
      <c r="J20">
        <v>48</v>
      </c>
      <c r="K20">
        <v>12</v>
      </c>
      <c r="L20">
        <v>16</v>
      </c>
      <c r="M20">
        <v>6</v>
      </c>
      <c r="N20" s="13">
        <v>8</v>
      </c>
      <c r="O20" s="13">
        <v>4</v>
      </c>
      <c r="P20" s="11">
        <v>0</v>
      </c>
      <c r="Q20">
        <v>4</v>
      </c>
      <c r="R20">
        <v>6</v>
      </c>
      <c r="S20">
        <v>6</v>
      </c>
      <c r="T20">
        <v>6</v>
      </c>
    </row>
    <row r="21" spans="1:23">
      <c r="A21" t="s">
        <v>177</v>
      </c>
      <c r="B21" t="s">
        <v>178</v>
      </c>
      <c r="C21" t="s">
        <v>154</v>
      </c>
      <c r="D21">
        <v>100</v>
      </c>
      <c r="E21">
        <v>100</v>
      </c>
      <c r="F21" s="2">
        <v>56</v>
      </c>
      <c r="G21" s="2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13">
        <v>8</v>
      </c>
      <c r="O21" s="13">
        <v>4</v>
      </c>
      <c r="P21" s="11">
        <v>0</v>
      </c>
      <c r="Q21">
        <v>4</v>
      </c>
      <c r="R21">
        <v>4</v>
      </c>
      <c r="S21">
        <v>4</v>
      </c>
      <c r="T21">
        <v>8</v>
      </c>
    </row>
    <row r="22" spans="1:23">
      <c r="A22" t="s">
        <v>170</v>
      </c>
      <c r="B22" t="s">
        <v>171</v>
      </c>
      <c r="C22" t="s">
        <v>154</v>
      </c>
      <c r="D22">
        <v>112</v>
      </c>
      <c r="E22">
        <v>112</v>
      </c>
      <c r="F22" s="2">
        <v>56</v>
      </c>
      <c r="G22" s="2">
        <v>28</v>
      </c>
      <c r="H22">
        <v>28</v>
      </c>
      <c r="I22">
        <v>48</v>
      </c>
      <c r="J22">
        <v>36</v>
      </c>
      <c r="K22">
        <v>14</v>
      </c>
      <c r="L22">
        <v>12</v>
      </c>
      <c r="M22">
        <v>2</v>
      </c>
      <c r="N22" s="13">
        <v>8</v>
      </c>
      <c r="O22" s="13">
        <v>2</v>
      </c>
      <c r="P22" s="2">
        <v>4</v>
      </c>
      <c r="Q22">
        <v>4</v>
      </c>
      <c r="R22">
        <v>2</v>
      </c>
      <c r="S22">
        <v>6</v>
      </c>
      <c r="T22">
        <v>2</v>
      </c>
    </row>
    <row r="23" spans="1:23">
      <c r="A23" t="s">
        <v>158</v>
      </c>
      <c r="B23" t="s">
        <v>159</v>
      </c>
      <c r="C23" t="s">
        <v>154</v>
      </c>
      <c r="D23">
        <v>104</v>
      </c>
      <c r="E23">
        <v>104</v>
      </c>
      <c r="F23" s="2">
        <v>54</v>
      </c>
      <c r="G23" s="2">
        <v>24</v>
      </c>
      <c r="H23">
        <v>30</v>
      </c>
      <c r="I23">
        <v>44</v>
      </c>
      <c r="J23">
        <v>36</v>
      </c>
      <c r="K23">
        <v>10</v>
      </c>
      <c r="L23">
        <v>10</v>
      </c>
      <c r="M23">
        <v>10</v>
      </c>
      <c r="N23" s="13">
        <v>8</v>
      </c>
      <c r="O23" s="13">
        <v>2</v>
      </c>
      <c r="P23" s="11">
        <v>0</v>
      </c>
      <c r="Q23">
        <v>2</v>
      </c>
      <c r="R23">
        <v>4</v>
      </c>
      <c r="S23">
        <v>4</v>
      </c>
      <c r="T23">
        <v>10</v>
      </c>
    </row>
    <row r="24" spans="1:23">
      <c r="A24" t="s">
        <v>212</v>
      </c>
      <c r="B24" t="s">
        <v>213</v>
      </c>
      <c r="C24" t="s">
        <v>154</v>
      </c>
      <c r="D24">
        <v>120</v>
      </c>
      <c r="E24">
        <v>120</v>
      </c>
      <c r="F24" s="2">
        <v>66</v>
      </c>
      <c r="G24" s="2">
        <v>32</v>
      </c>
      <c r="H24">
        <v>34</v>
      </c>
      <c r="I24">
        <v>48</v>
      </c>
      <c r="J24">
        <v>40</v>
      </c>
      <c r="K24">
        <v>8</v>
      </c>
      <c r="L24">
        <v>16</v>
      </c>
      <c r="M24">
        <v>10</v>
      </c>
      <c r="N24" s="13">
        <v>8</v>
      </c>
      <c r="O24" s="11">
        <v>0</v>
      </c>
      <c r="P24" s="11">
        <v>0</v>
      </c>
      <c r="Q24">
        <v>4</v>
      </c>
      <c r="R24">
        <v>4</v>
      </c>
      <c r="S24">
        <v>8</v>
      </c>
      <c r="T24">
        <v>10</v>
      </c>
    </row>
    <row r="25" spans="1:23">
      <c r="A25" t="s">
        <v>174</v>
      </c>
      <c r="B25" t="s">
        <v>175</v>
      </c>
      <c r="C25" t="s">
        <v>154</v>
      </c>
      <c r="D25">
        <v>112</v>
      </c>
      <c r="E25">
        <v>112</v>
      </c>
      <c r="F25" s="2">
        <v>56</v>
      </c>
      <c r="G25" s="2">
        <v>32</v>
      </c>
      <c r="H25">
        <v>24</v>
      </c>
      <c r="I25">
        <v>40</v>
      </c>
      <c r="J25">
        <v>40</v>
      </c>
      <c r="K25">
        <v>8</v>
      </c>
      <c r="L25">
        <v>10</v>
      </c>
      <c r="M25">
        <v>6</v>
      </c>
      <c r="N25" s="13">
        <v>8</v>
      </c>
      <c r="O25" s="11">
        <v>0</v>
      </c>
      <c r="P25" s="11">
        <v>0</v>
      </c>
      <c r="Q25">
        <v>4</v>
      </c>
      <c r="R25">
        <v>4</v>
      </c>
      <c r="S25">
        <v>2</v>
      </c>
      <c r="T25">
        <v>6</v>
      </c>
    </row>
    <row r="26" spans="1:23">
      <c r="A26" t="s">
        <v>164</v>
      </c>
      <c r="B26" t="s">
        <v>165</v>
      </c>
      <c r="C26" t="s">
        <v>154</v>
      </c>
      <c r="D26">
        <v>104</v>
      </c>
      <c r="E26">
        <v>104</v>
      </c>
      <c r="F26" s="2">
        <v>62</v>
      </c>
      <c r="G26" s="2">
        <v>24</v>
      </c>
      <c r="H26">
        <v>38</v>
      </c>
      <c r="I26">
        <v>44</v>
      </c>
      <c r="J26">
        <v>36</v>
      </c>
      <c r="K26">
        <v>18</v>
      </c>
      <c r="L26">
        <v>14</v>
      </c>
      <c r="M26">
        <v>6</v>
      </c>
      <c r="N26" s="14">
        <v>6</v>
      </c>
      <c r="O26" s="14">
        <v>6</v>
      </c>
      <c r="P26" s="2">
        <v>6</v>
      </c>
      <c r="Q26">
        <v>4</v>
      </c>
      <c r="R26">
        <v>4</v>
      </c>
      <c r="S26">
        <v>6</v>
      </c>
      <c r="U26">
        <v>6</v>
      </c>
      <c r="W26" s="10"/>
    </row>
    <row r="27" spans="1:23">
      <c r="A27" t="s">
        <v>179</v>
      </c>
      <c r="B27" t="s">
        <v>180</v>
      </c>
      <c r="C27" t="s">
        <v>154</v>
      </c>
      <c r="D27">
        <v>104</v>
      </c>
      <c r="E27">
        <v>104</v>
      </c>
      <c r="F27" s="2">
        <v>48</v>
      </c>
      <c r="G27" s="2">
        <v>24</v>
      </c>
      <c r="H27">
        <v>24</v>
      </c>
      <c r="I27">
        <v>44</v>
      </c>
      <c r="J27">
        <v>36</v>
      </c>
      <c r="K27">
        <v>14</v>
      </c>
      <c r="L27">
        <v>4</v>
      </c>
      <c r="M27">
        <v>6</v>
      </c>
      <c r="N27" s="14">
        <v>6</v>
      </c>
      <c r="O27" s="14">
        <v>4</v>
      </c>
      <c r="P27" s="2">
        <v>4</v>
      </c>
      <c r="Q27">
        <v>2</v>
      </c>
      <c r="R27">
        <v>2</v>
      </c>
      <c r="S27">
        <v>0</v>
      </c>
      <c r="V27">
        <v>6</v>
      </c>
      <c r="W27" s="10"/>
    </row>
    <row r="28" spans="1:23">
      <c r="A28" t="s">
        <v>160</v>
      </c>
      <c r="B28" t="s">
        <v>161</v>
      </c>
      <c r="C28" t="s">
        <v>154</v>
      </c>
      <c r="D28">
        <v>104</v>
      </c>
      <c r="E28">
        <v>104</v>
      </c>
      <c r="F28" s="2">
        <v>50</v>
      </c>
      <c r="G28" s="2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14">
        <v>6</v>
      </c>
      <c r="O28" s="14">
        <v>4</v>
      </c>
      <c r="P28" s="11">
        <v>0</v>
      </c>
      <c r="Q28">
        <v>2</v>
      </c>
      <c r="R28">
        <v>4</v>
      </c>
      <c r="S28">
        <v>8</v>
      </c>
      <c r="T28">
        <v>6</v>
      </c>
      <c r="W28" s="10"/>
    </row>
    <row r="29" spans="1:23">
      <c r="A29" t="s">
        <v>206</v>
      </c>
      <c r="B29" t="s">
        <v>207</v>
      </c>
      <c r="C29" t="s">
        <v>154</v>
      </c>
      <c r="D29">
        <v>96</v>
      </c>
      <c r="E29">
        <v>96</v>
      </c>
      <c r="F29" s="2">
        <v>47</v>
      </c>
      <c r="G29" s="2">
        <v>20</v>
      </c>
      <c r="H29">
        <v>27</v>
      </c>
      <c r="I29">
        <v>40</v>
      </c>
      <c r="J29">
        <v>36</v>
      </c>
      <c r="K29">
        <v>9</v>
      </c>
      <c r="L29">
        <v>12</v>
      </c>
      <c r="M29">
        <v>6</v>
      </c>
      <c r="N29" s="14">
        <v>6</v>
      </c>
      <c r="O29" s="14">
        <v>3</v>
      </c>
      <c r="P29" s="11">
        <v>0</v>
      </c>
      <c r="Q29">
        <v>4</v>
      </c>
      <c r="R29">
        <v>4</v>
      </c>
      <c r="S29">
        <v>4</v>
      </c>
      <c r="U29">
        <v>6</v>
      </c>
      <c r="W29" s="10"/>
    </row>
    <row r="30" spans="1:23">
      <c r="A30" t="s">
        <v>152</v>
      </c>
      <c r="B30" t="s">
        <v>153</v>
      </c>
      <c r="C30" t="s">
        <v>154</v>
      </c>
      <c r="D30">
        <v>104</v>
      </c>
      <c r="E30">
        <v>104</v>
      </c>
      <c r="F30" s="2">
        <v>58</v>
      </c>
      <c r="G30" s="2">
        <v>28</v>
      </c>
      <c r="H30">
        <v>30</v>
      </c>
      <c r="I30">
        <v>44</v>
      </c>
      <c r="J30">
        <v>32</v>
      </c>
      <c r="K30">
        <v>10</v>
      </c>
      <c r="L30">
        <v>18</v>
      </c>
      <c r="M30">
        <v>2</v>
      </c>
      <c r="N30" s="14">
        <v>6</v>
      </c>
      <c r="O30" s="14">
        <v>2</v>
      </c>
      <c r="P30" s="2">
        <v>2</v>
      </c>
      <c r="Q30">
        <v>4</v>
      </c>
      <c r="R30">
        <v>6</v>
      </c>
      <c r="S30">
        <v>8</v>
      </c>
      <c r="T30">
        <v>2</v>
      </c>
      <c r="W30" s="10"/>
    </row>
    <row r="31" spans="1:23">
      <c r="A31" t="s">
        <v>216</v>
      </c>
      <c r="B31" t="s">
        <v>217</v>
      </c>
      <c r="C31" t="s">
        <v>154</v>
      </c>
      <c r="D31">
        <v>92</v>
      </c>
      <c r="E31">
        <v>92</v>
      </c>
      <c r="F31" s="2">
        <v>42</v>
      </c>
      <c r="G31" s="2">
        <v>16</v>
      </c>
      <c r="H31">
        <v>26</v>
      </c>
      <c r="I31">
        <v>36</v>
      </c>
      <c r="J31">
        <v>40</v>
      </c>
      <c r="K31">
        <v>10</v>
      </c>
      <c r="L31">
        <v>12</v>
      </c>
      <c r="M31">
        <v>4</v>
      </c>
      <c r="N31" s="14">
        <v>6</v>
      </c>
      <c r="O31" s="14">
        <v>2</v>
      </c>
      <c r="P31" s="2">
        <v>2</v>
      </c>
      <c r="Q31">
        <v>4</v>
      </c>
      <c r="R31">
        <v>4</v>
      </c>
      <c r="S31">
        <v>4</v>
      </c>
      <c r="T31">
        <v>4</v>
      </c>
      <c r="W31" s="10"/>
    </row>
    <row r="32" spans="1:23">
      <c r="A32" t="s">
        <v>214</v>
      </c>
      <c r="B32" t="s">
        <v>215</v>
      </c>
      <c r="C32" t="s">
        <v>154</v>
      </c>
      <c r="D32">
        <v>96</v>
      </c>
      <c r="E32">
        <v>96</v>
      </c>
      <c r="F32" s="2">
        <v>52</v>
      </c>
      <c r="G32" s="2">
        <v>24</v>
      </c>
      <c r="H32">
        <v>28</v>
      </c>
      <c r="I32">
        <v>36</v>
      </c>
      <c r="J32">
        <v>36</v>
      </c>
      <c r="K32">
        <v>8</v>
      </c>
      <c r="L32">
        <v>14</v>
      </c>
      <c r="M32">
        <v>6</v>
      </c>
      <c r="N32" s="14">
        <v>6</v>
      </c>
      <c r="O32" s="14">
        <v>2</v>
      </c>
      <c r="P32" s="11">
        <v>0</v>
      </c>
      <c r="Q32">
        <v>2</v>
      </c>
      <c r="R32">
        <v>4</v>
      </c>
      <c r="S32">
        <v>8</v>
      </c>
      <c r="T32">
        <v>6</v>
      </c>
      <c r="W32" s="10"/>
    </row>
    <row r="33" spans="14:16" ht="195" customHeight="1">
      <c r="N33" s="15" t="s">
        <v>219</v>
      </c>
      <c r="O33" s="15" t="s">
        <v>220</v>
      </c>
      <c r="P33" s="15" t="s">
        <v>221</v>
      </c>
    </row>
  </sheetData>
  <sortState ref="A2:V32">
    <sortCondition descending="1" ref="N2:N32"/>
    <sortCondition descending="1" ref="O2:O32"/>
    <sortCondition descending="1" ref="P2:P32"/>
  </sortState>
  <phoneticPr fontId="7" type="noConversion"/>
  <pageMargins left="0.75" right="0.75" top="1" bottom="1" header="0.5" footer="0.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B1" sqref="B1:V32"/>
    </sheetView>
  </sheetViews>
  <sheetFormatPr defaultColWidth="11" defaultRowHeight="13.5"/>
  <cols>
    <col min="1" max="1" width="2.375" customWidth="1"/>
    <col min="2" max="2" width="7.125" customWidth="1"/>
    <col min="3" max="4" width="5.375" customWidth="1"/>
    <col min="5" max="5" width="4.5" customWidth="1"/>
    <col min="6" max="7" width="5.375" customWidth="1"/>
    <col min="8" max="8" width="6.125" customWidth="1"/>
    <col min="9" max="10" width="5.375" customWidth="1"/>
    <col min="11" max="13" width="4.375" customWidth="1"/>
    <col min="14" max="16" width="6.125" style="1" customWidth="1"/>
    <col min="17" max="19" width="6.125" customWidth="1"/>
    <col min="20" max="22" width="4.375" customWidth="1"/>
  </cols>
  <sheetData>
    <row r="1" spans="1:2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75</v>
      </c>
      <c r="G1" s="2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s="3" t="s">
        <v>66</v>
      </c>
      <c r="O1" s="3" t="s">
        <v>67</v>
      </c>
      <c r="P1" s="3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</row>
    <row r="2" spans="1:22">
      <c r="A2" t="s">
        <v>168</v>
      </c>
      <c r="B2" t="s">
        <v>169</v>
      </c>
      <c r="C2" t="s">
        <v>154</v>
      </c>
      <c r="D2">
        <v>108</v>
      </c>
      <c r="E2">
        <v>108</v>
      </c>
      <c r="F2" s="2">
        <v>86</v>
      </c>
      <c r="G2" s="2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4">
        <v>10</v>
      </c>
      <c r="O2" s="4">
        <v>8</v>
      </c>
      <c r="P2" s="4">
        <v>8</v>
      </c>
      <c r="Q2">
        <v>4</v>
      </c>
      <c r="R2">
        <v>6</v>
      </c>
      <c r="S2" s="9">
        <v>10</v>
      </c>
      <c r="T2">
        <v>8</v>
      </c>
    </row>
    <row r="3" spans="1:22">
      <c r="A3" t="s">
        <v>152</v>
      </c>
      <c r="B3" t="s">
        <v>153</v>
      </c>
      <c r="C3" t="s">
        <v>154</v>
      </c>
      <c r="D3">
        <v>104</v>
      </c>
      <c r="E3">
        <v>104</v>
      </c>
      <c r="F3" s="2">
        <v>58</v>
      </c>
      <c r="G3" s="2">
        <v>28</v>
      </c>
      <c r="H3">
        <v>30</v>
      </c>
      <c r="I3">
        <v>44</v>
      </c>
      <c r="J3">
        <v>32</v>
      </c>
      <c r="K3">
        <v>10</v>
      </c>
      <c r="L3">
        <v>18</v>
      </c>
      <c r="M3">
        <v>2</v>
      </c>
      <c r="N3" s="4">
        <v>6</v>
      </c>
      <c r="O3" s="4">
        <v>2</v>
      </c>
      <c r="P3" s="4">
        <v>2</v>
      </c>
      <c r="Q3">
        <v>4</v>
      </c>
      <c r="R3">
        <v>6</v>
      </c>
      <c r="S3">
        <v>8</v>
      </c>
      <c r="T3">
        <v>2</v>
      </c>
    </row>
    <row r="4" spans="1:22">
      <c r="A4" t="s">
        <v>193</v>
      </c>
      <c r="B4" t="s">
        <v>194</v>
      </c>
      <c r="C4" t="s">
        <v>154</v>
      </c>
      <c r="D4">
        <v>116</v>
      </c>
      <c r="E4">
        <v>116</v>
      </c>
      <c r="F4" s="2">
        <v>68</v>
      </c>
      <c r="G4" s="2">
        <v>32</v>
      </c>
      <c r="H4">
        <v>36</v>
      </c>
      <c r="I4">
        <v>44</v>
      </c>
      <c r="J4">
        <v>40</v>
      </c>
      <c r="K4">
        <v>12</v>
      </c>
      <c r="L4">
        <v>16</v>
      </c>
      <c r="M4">
        <v>8</v>
      </c>
      <c r="N4" s="4">
        <v>8</v>
      </c>
      <c r="O4" s="4">
        <v>4</v>
      </c>
      <c r="P4" s="4">
        <v>0</v>
      </c>
      <c r="Q4">
        <v>4</v>
      </c>
      <c r="R4">
        <v>6</v>
      </c>
      <c r="S4">
        <v>6</v>
      </c>
      <c r="T4">
        <v>8</v>
      </c>
    </row>
    <row r="5" spans="1:22">
      <c r="A5" t="s">
        <v>195</v>
      </c>
      <c r="B5" t="s">
        <v>196</v>
      </c>
      <c r="C5" t="s">
        <v>154</v>
      </c>
      <c r="D5">
        <v>124</v>
      </c>
      <c r="E5">
        <v>124</v>
      </c>
      <c r="F5" s="2">
        <v>66</v>
      </c>
      <c r="G5" s="2">
        <v>32</v>
      </c>
      <c r="H5">
        <v>34</v>
      </c>
      <c r="I5">
        <v>44</v>
      </c>
      <c r="J5">
        <v>48</v>
      </c>
      <c r="K5">
        <v>12</v>
      </c>
      <c r="L5">
        <v>16</v>
      </c>
      <c r="M5">
        <v>6</v>
      </c>
      <c r="N5" s="4">
        <v>8</v>
      </c>
      <c r="O5" s="4">
        <v>4</v>
      </c>
      <c r="P5" s="4">
        <v>0</v>
      </c>
      <c r="Q5">
        <v>4</v>
      </c>
      <c r="R5">
        <v>6</v>
      </c>
      <c r="S5">
        <v>6</v>
      </c>
      <c r="T5">
        <v>6</v>
      </c>
    </row>
    <row r="6" spans="1:22">
      <c r="A6" t="s">
        <v>198</v>
      </c>
      <c r="B6" t="s">
        <v>199</v>
      </c>
      <c r="C6" t="s">
        <v>154</v>
      </c>
      <c r="D6">
        <v>108</v>
      </c>
      <c r="E6">
        <v>108</v>
      </c>
      <c r="F6" s="2">
        <v>66</v>
      </c>
      <c r="G6" s="2">
        <v>28</v>
      </c>
      <c r="H6">
        <v>38</v>
      </c>
      <c r="I6">
        <v>48</v>
      </c>
      <c r="J6">
        <v>32</v>
      </c>
      <c r="K6">
        <v>14</v>
      </c>
      <c r="L6">
        <v>14</v>
      </c>
      <c r="M6">
        <v>10</v>
      </c>
      <c r="N6" s="4">
        <v>10</v>
      </c>
      <c r="O6" s="4">
        <v>4</v>
      </c>
      <c r="P6" s="4">
        <v>0</v>
      </c>
      <c r="Q6">
        <v>4</v>
      </c>
      <c r="R6">
        <v>6</v>
      </c>
      <c r="S6">
        <v>4</v>
      </c>
      <c r="V6">
        <v>10</v>
      </c>
    </row>
    <row r="7" spans="1:22">
      <c r="A7" t="s">
        <v>162</v>
      </c>
      <c r="B7" t="s">
        <v>163</v>
      </c>
      <c r="C7" t="s">
        <v>154</v>
      </c>
      <c r="D7">
        <v>116</v>
      </c>
      <c r="E7">
        <v>116</v>
      </c>
      <c r="F7" s="2">
        <v>76</v>
      </c>
      <c r="G7" s="2">
        <v>36</v>
      </c>
      <c r="H7">
        <v>40</v>
      </c>
      <c r="I7">
        <v>40</v>
      </c>
      <c r="J7">
        <v>40</v>
      </c>
      <c r="K7">
        <v>14</v>
      </c>
      <c r="L7">
        <v>18</v>
      </c>
      <c r="M7">
        <v>8</v>
      </c>
      <c r="N7" s="4">
        <v>10</v>
      </c>
      <c r="O7" s="4">
        <v>4</v>
      </c>
      <c r="P7" s="4">
        <v>0</v>
      </c>
      <c r="Q7">
        <v>4</v>
      </c>
      <c r="R7" s="7">
        <v>4</v>
      </c>
      <c r="S7" s="9">
        <v>10</v>
      </c>
      <c r="U7">
        <v>8</v>
      </c>
    </row>
    <row r="8" spans="1:22">
      <c r="A8" t="s">
        <v>189</v>
      </c>
      <c r="B8" t="s">
        <v>190</v>
      </c>
      <c r="C8" t="s">
        <v>154</v>
      </c>
      <c r="D8">
        <v>112</v>
      </c>
      <c r="E8">
        <v>112</v>
      </c>
      <c r="F8" s="2">
        <v>66</v>
      </c>
      <c r="G8" s="2">
        <v>28</v>
      </c>
      <c r="H8">
        <v>38</v>
      </c>
      <c r="I8">
        <v>44</v>
      </c>
      <c r="J8">
        <v>40</v>
      </c>
      <c r="K8">
        <v>14</v>
      </c>
      <c r="L8">
        <v>18</v>
      </c>
      <c r="M8">
        <v>6</v>
      </c>
      <c r="N8" s="4">
        <v>10</v>
      </c>
      <c r="O8" s="4">
        <v>4</v>
      </c>
      <c r="P8" s="4">
        <v>0</v>
      </c>
      <c r="Q8">
        <v>4</v>
      </c>
      <c r="R8" s="7">
        <v>4</v>
      </c>
      <c r="S8" s="9">
        <v>10</v>
      </c>
      <c r="V8">
        <v>6</v>
      </c>
    </row>
    <row r="9" spans="1:22">
      <c r="A9" t="s">
        <v>200</v>
      </c>
      <c r="B9" t="s">
        <v>201</v>
      </c>
      <c r="C9" t="s">
        <v>154</v>
      </c>
      <c r="D9">
        <v>120</v>
      </c>
      <c r="E9">
        <v>120</v>
      </c>
      <c r="F9" s="2">
        <v>78</v>
      </c>
      <c r="G9" s="2">
        <v>36</v>
      </c>
      <c r="H9">
        <v>42</v>
      </c>
      <c r="I9">
        <v>40</v>
      </c>
      <c r="J9">
        <v>44</v>
      </c>
      <c r="K9">
        <v>14</v>
      </c>
      <c r="L9">
        <v>18</v>
      </c>
      <c r="M9">
        <v>10</v>
      </c>
      <c r="N9" s="4">
        <v>8</v>
      </c>
      <c r="O9" s="4">
        <v>4</v>
      </c>
      <c r="P9" s="4">
        <v>2</v>
      </c>
      <c r="Q9">
        <v>4</v>
      </c>
      <c r="R9" s="7">
        <v>4</v>
      </c>
      <c r="S9" s="9">
        <v>10</v>
      </c>
      <c r="U9">
        <v>10</v>
      </c>
    </row>
    <row r="10" spans="1:22">
      <c r="A10" t="s">
        <v>183</v>
      </c>
      <c r="B10" t="s">
        <v>184</v>
      </c>
      <c r="C10" t="s">
        <v>154</v>
      </c>
      <c r="D10">
        <v>84</v>
      </c>
      <c r="E10">
        <v>84</v>
      </c>
      <c r="F10" s="2">
        <v>62</v>
      </c>
      <c r="G10" s="2">
        <v>24</v>
      </c>
      <c r="H10">
        <v>38</v>
      </c>
      <c r="I10">
        <v>36</v>
      </c>
      <c r="J10">
        <v>24</v>
      </c>
      <c r="K10">
        <v>18</v>
      </c>
      <c r="L10">
        <v>16</v>
      </c>
      <c r="M10">
        <v>4</v>
      </c>
      <c r="N10" s="4">
        <v>10</v>
      </c>
      <c r="O10" s="4">
        <v>4</v>
      </c>
      <c r="P10" s="4">
        <v>4</v>
      </c>
      <c r="Q10">
        <v>4</v>
      </c>
      <c r="R10" s="7">
        <v>4</v>
      </c>
      <c r="S10">
        <v>8</v>
      </c>
      <c r="T10">
        <v>4</v>
      </c>
    </row>
    <row r="11" spans="1:22">
      <c r="A11" t="s">
        <v>202</v>
      </c>
      <c r="B11" t="s">
        <v>203</v>
      </c>
      <c r="C11" t="s">
        <v>154</v>
      </c>
      <c r="D11">
        <v>92</v>
      </c>
      <c r="E11">
        <v>92</v>
      </c>
      <c r="F11" s="2">
        <v>50</v>
      </c>
      <c r="G11" s="2">
        <v>16</v>
      </c>
      <c r="H11">
        <v>34</v>
      </c>
      <c r="I11">
        <v>44</v>
      </c>
      <c r="J11">
        <v>32</v>
      </c>
      <c r="K11">
        <v>14</v>
      </c>
      <c r="L11">
        <v>16</v>
      </c>
      <c r="M11">
        <v>4</v>
      </c>
      <c r="N11" s="4">
        <v>10</v>
      </c>
      <c r="O11" s="4">
        <v>4</v>
      </c>
      <c r="P11" s="4">
        <v>0</v>
      </c>
      <c r="Q11">
        <v>4</v>
      </c>
      <c r="R11" s="7">
        <v>4</v>
      </c>
      <c r="S11">
        <v>8</v>
      </c>
      <c r="U11">
        <v>4</v>
      </c>
    </row>
    <row r="12" spans="1:22">
      <c r="A12" t="s">
        <v>212</v>
      </c>
      <c r="B12" t="s">
        <v>213</v>
      </c>
      <c r="C12" t="s">
        <v>154</v>
      </c>
      <c r="D12">
        <v>120</v>
      </c>
      <c r="E12">
        <v>120</v>
      </c>
      <c r="F12" s="2">
        <v>66</v>
      </c>
      <c r="G12" s="2">
        <v>32</v>
      </c>
      <c r="H12">
        <v>34</v>
      </c>
      <c r="I12">
        <v>48</v>
      </c>
      <c r="J12">
        <v>40</v>
      </c>
      <c r="K12">
        <v>8</v>
      </c>
      <c r="L12">
        <v>16</v>
      </c>
      <c r="M12">
        <v>10</v>
      </c>
      <c r="N12" s="4">
        <v>8</v>
      </c>
      <c r="O12" s="4">
        <v>0</v>
      </c>
      <c r="P12" s="4">
        <v>0</v>
      </c>
      <c r="Q12">
        <v>4</v>
      </c>
      <c r="R12" s="7">
        <v>4</v>
      </c>
      <c r="S12">
        <v>8</v>
      </c>
      <c r="T12">
        <v>10</v>
      </c>
    </row>
    <row r="13" spans="1:22">
      <c r="A13" t="s">
        <v>166</v>
      </c>
      <c r="B13" t="s">
        <v>167</v>
      </c>
      <c r="C13" t="s">
        <v>154</v>
      </c>
      <c r="D13">
        <v>100</v>
      </c>
      <c r="E13">
        <v>100</v>
      </c>
      <c r="F13" s="2">
        <v>70</v>
      </c>
      <c r="G13" s="2">
        <v>28</v>
      </c>
      <c r="H13">
        <v>42</v>
      </c>
      <c r="I13">
        <v>40</v>
      </c>
      <c r="J13">
        <v>32</v>
      </c>
      <c r="K13">
        <v>18</v>
      </c>
      <c r="L13">
        <v>14</v>
      </c>
      <c r="M13">
        <v>10</v>
      </c>
      <c r="N13" s="4">
        <v>10</v>
      </c>
      <c r="O13" s="4">
        <v>8</v>
      </c>
      <c r="P13" s="4">
        <v>0</v>
      </c>
      <c r="Q13">
        <v>4</v>
      </c>
      <c r="R13" s="7">
        <v>4</v>
      </c>
      <c r="S13">
        <v>6</v>
      </c>
      <c r="U13">
        <v>10</v>
      </c>
    </row>
    <row r="14" spans="1:22">
      <c r="A14" t="s">
        <v>172</v>
      </c>
      <c r="B14" t="s">
        <v>173</v>
      </c>
      <c r="C14" t="s">
        <v>154</v>
      </c>
      <c r="D14">
        <v>100</v>
      </c>
      <c r="E14">
        <v>100</v>
      </c>
      <c r="F14" s="2">
        <v>66</v>
      </c>
      <c r="G14" s="2">
        <v>28</v>
      </c>
      <c r="H14">
        <v>38</v>
      </c>
      <c r="I14">
        <v>44</v>
      </c>
      <c r="J14">
        <v>28</v>
      </c>
      <c r="K14">
        <v>16</v>
      </c>
      <c r="L14">
        <v>14</v>
      </c>
      <c r="M14">
        <v>8</v>
      </c>
      <c r="N14" s="4">
        <v>10</v>
      </c>
      <c r="O14" s="4">
        <v>4</v>
      </c>
      <c r="P14" s="4">
        <v>2</v>
      </c>
      <c r="Q14">
        <v>4</v>
      </c>
      <c r="R14" s="7">
        <v>4</v>
      </c>
      <c r="S14">
        <v>6</v>
      </c>
      <c r="T14">
        <v>8</v>
      </c>
    </row>
    <row r="15" spans="1:22">
      <c r="A15" t="s">
        <v>181</v>
      </c>
      <c r="B15" t="s">
        <v>182</v>
      </c>
      <c r="C15" t="s">
        <v>154</v>
      </c>
      <c r="D15">
        <v>124</v>
      </c>
      <c r="E15">
        <v>124</v>
      </c>
      <c r="F15" s="2">
        <v>74</v>
      </c>
      <c r="G15" s="2">
        <v>36</v>
      </c>
      <c r="H15">
        <v>38</v>
      </c>
      <c r="I15">
        <v>48</v>
      </c>
      <c r="J15">
        <v>40</v>
      </c>
      <c r="K15">
        <v>14</v>
      </c>
      <c r="L15">
        <v>14</v>
      </c>
      <c r="M15">
        <v>10</v>
      </c>
      <c r="N15" s="4">
        <v>10</v>
      </c>
      <c r="O15" s="4">
        <v>4</v>
      </c>
      <c r="P15" s="4">
        <v>0</v>
      </c>
      <c r="Q15">
        <v>4</v>
      </c>
      <c r="R15" s="7">
        <v>4</v>
      </c>
      <c r="S15">
        <v>6</v>
      </c>
      <c r="T15">
        <v>10</v>
      </c>
    </row>
    <row r="16" spans="1:22">
      <c r="A16" t="s">
        <v>208</v>
      </c>
      <c r="B16" t="s">
        <v>209</v>
      </c>
      <c r="C16" t="s">
        <v>154</v>
      </c>
      <c r="D16">
        <v>100</v>
      </c>
      <c r="E16">
        <v>100</v>
      </c>
      <c r="F16" s="2">
        <v>61</v>
      </c>
      <c r="G16" s="2">
        <v>24</v>
      </c>
      <c r="H16">
        <v>37</v>
      </c>
      <c r="I16">
        <v>40</v>
      </c>
      <c r="J16">
        <v>36</v>
      </c>
      <c r="K16">
        <v>13</v>
      </c>
      <c r="L16">
        <v>14</v>
      </c>
      <c r="M16">
        <v>10</v>
      </c>
      <c r="N16" s="4">
        <v>10</v>
      </c>
      <c r="O16" s="4">
        <v>3</v>
      </c>
      <c r="P16" s="4">
        <v>0</v>
      </c>
      <c r="Q16">
        <v>4</v>
      </c>
      <c r="R16" s="7">
        <v>4</v>
      </c>
      <c r="S16">
        <v>6</v>
      </c>
      <c r="T16">
        <v>10</v>
      </c>
    </row>
    <row r="17" spans="1:23">
      <c r="A17" t="s">
        <v>187</v>
      </c>
      <c r="B17" t="s">
        <v>188</v>
      </c>
      <c r="C17" t="s">
        <v>154</v>
      </c>
      <c r="D17">
        <v>108</v>
      </c>
      <c r="E17">
        <v>108</v>
      </c>
      <c r="F17" s="2">
        <v>54</v>
      </c>
      <c r="G17" s="2">
        <v>24</v>
      </c>
      <c r="H17">
        <v>30</v>
      </c>
      <c r="I17">
        <v>40</v>
      </c>
      <c r="J17">
        <v>44</v>
      </c>
      <c r="K17">
        <v>14</v>
      </c>
      <c r="L17">
        <v>14</v>
      </c>
      <c r="M17">
        <v>2</v>
      </c>
      <c r="N17" s="4">
        <v>8</v>
      </c>
      <c r="O17" s="4">
        <v>6</v>
      </c>
      <c r="P17" s="4">
        <v>0</v>
      </c>
      <c r="Q17">
        <v>4</v>
      </c>
      <c r="R17" s="7">
        <v>4</v>
      </c>
      <c r="S17">
        <v>6</v>
      </c>
      <c r="T17">
        <v>2</v>
      </c>
    </row>
    <row r="18" spans="1:23">
      <c r="A18" t="s">
        <v>164</v>
      </c>
      <c r="B18" t="s">
        <v>165</v>
      </c>
      <c r="C18" t="s">
        <v>154</v>
      </c>
      <c r="D18">
        <v>104</v>
      </c>
      <c r="E18">
        <v>104</v>
      </c>
      <c r="F18" s="2">
        <v>62</v>
      </c>
      <c r="G18" s="2">
        <v>24</v>
      </c>
      <c r="H18">
        <v>38</v>
      </c>
      <c r="I18">
        <v>44</v>
      </c>
      <c r="J18">
        <v>36</v>
      </c>
      <c r="K18">
        <v>18</v>
      </c>
      <c r="L18">
        <v>14</v>
      </c>
      <c r="M18">
        <v>6</v>
      </c>
      <c r="N18" s="4">
        <v>6</v>
      </c>
      <c r="O18" s="4">
        <v>6</v>
      </c>
      <c r="P18" s="4">
        <v>6</v>
      </c>
      <c r="Q18">
        <v>4</v>
      </c>
      <c r="R18" s="7">
        <v>4</v>
      </c>
      <c r="S18">
        <v>6</v>
      </c>
      <c r="U18">
        <v>6</v>
      </c>
    </row>
    <row r="19" spans="1:23">
      <c r="A19" t="s">
        <v>210</v>
      </c>
      <c r="B19" t="s">
        <v>211</v>
      </c>
      <c r="C19" t="s">
        <v>154</v>
      </c>
      <c r="D19">
        <v>80</v>
      </c>
      <c r="E19">
        <v>80</v>
      </c>
      <c r="F19" s="2">
        <v>54</v>
      </c>
      <c r="G19" s="2">
        <v>20</v>
      </c>
      <c r="H19">
        <v>34</v>
      </c>
      <c r="I19">
        <v>32</v>
      </c>
      <c r="J19">
        <v>28</v>
      </c>
      <c r="K19">
        <v>16</v>
      </c>
      <c r="L19">
        <v>12</v>
      </c>
      <c r="M19">
        <v>6</v>
      </c>
      <c r="N19" s="4">
        <v>10</v>
      </c>
      <c r="O19" s="4">
        <v>6</v>
      </c>
      <c r="P19" s="4">
        <v>0</v>
      </c>
      <c r="Q19">
        <v>4</v>
      </c>
      <c r="R19" s="7">
        <v>4</v>
      </c>
      <c r="S19">
        <v>4</v>
      </c>
      <c r="U19">
        <v>6</v>
      </c>
    </row>
    <row r="20" spans="1:23">
      <c r="A20" t="s">
        <v>204</v>
      </c>
      <c r="B20" t="s">
        <v>205</v>
      </c>
      <c r="C20" t="s">
        <v>154</v>
      </c>
      <c r="D20">
        <v>112</v>
      </c>
      <c r="E20">
        <v>112</v>
      </c>
      <c r="F20" s="2">
        <v>68</v>
      </c>
      <c r="G20" s="2">
        <v>36</v>
      </c>
      <c r="H20">
        <v>32</v>
      </c>
      <c r="I20">
        <v>36</v>
      </c>
      <c r="J20">
        <v>40</v>
      </c>
      <c r="K20">
        <v>14</v>
      </c>
      <c r="L20">
        <v>12</v>
      </c>
      <c r="M20">
        <v>6</v>
      </c>
      <c r="N20" s="4">
        <v>10</v>
      </c>
      <c r="O20" s="4">
        <v>4</v>
      </c>
      <c r="P20" s="4">
        <v>0</v>
      </c>
      <c r="Q20">
        <v>4</v>
      </c>
      <c r="R20" s="7">
        <v>4</v>
      </c>
      <c r="S20">
        <v>4</v>
      </c>
      <c r="T20">
        <v>6</v>
      </c>
    </row>
    <row r="21" spans="1:23">
      <c r="A21" t="s">
        <v>177</v>
      </c>
      <c r="B21" t="s">
        <v>178</v>
      </c>
      <c r="C21" t="s">
        <v>154</v>
      </c>
      <c r="D21">
        <v>100</v>
      </c>
      <c r="E21">
        <v>100</v>
      </c>
      <c r="F21" s="2">
        <v>56</v>
      </c>
      <c r="G21" s="2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4">
        <v>8</v>
      </c>
      <c r="O21" s="4">
        <v>4</v>
      </c>
      <c r="P21" s="4">
        <v>0</v>
      </c>
      <c r="Q21">
        <v>4</v>
      </c>
      <c r="R21" s="7">
        <v>4</v>
      </c>
      <c r="S21">
        <v>4</v>
      </c>
      <c r="T21">
        <v>8</v>
      </c>
    </row>
    <row r="22" spans="1:23">
      <c r="A22" t="s">
        <v>206</v>
      </c>
      <c r="B22" t="s">
        <v>207</v>
      </c>
      <c r="C22" t="s">
        <v>154</v>
      </c>
      <c r="D22">
        <v>96</v>
      </c>
      <c r="E22">
        <v>96</v>
      </c>
      <c r="F22" s="2">
        <v>47</v>
      </c>
      <c r="G22" s="2">
        <v>20</v>
      </c>
      <c r="H22">
        <v>27</v>
      </c>
      <c r="I22">
        <v>40</v>
      </c>
      <c r="J22">
        <v>36</v>
      </c>
      <c r="K22">
        <v>9</v>
      </c>
      <c r="L22">
        <v>12</v>
      </c>
      <c r="M22">
        <v>6</v>
      </c>
      <c r="N22" s="4">
        <v>6</v>
      </c>
      <c r="O22" s="4">
        <v>3</v>
      </c>
      <c r="P22" s="4">
        <v>0</v>
      </c>
      <c r="Q22">
        <v>4</v>
      </c>
      <c r="R22" s="7">
        <v>4</v>
      </c>
      <c r="S22">
        <v>4</v>
      </c>
      <c r="U22">
        <v>6</v>
      </c>
    </row>
    <row r="23" spans="1:23">
      <c r="A23" t="s">
        <v>216</v>
      </c>
      <c r="B23" t="s">
        <v>217</v>
      </c>
      <c r="C23" t="s">
        <v>154</v>
      </c>
      <c r="D23">
        <v>92</v>
      </c>
      <c r="E23">
        <v>92</v>
      </c>
      <c r="F23" s="2">
        <v>42</v>
      </c>
      <c r="G23" s="2">
        <v>16</v>
      </c>
      <c r="H23">
        <v>26</v>
      </c>
      <c r="I23">
        <v>36</v>
      </c>
      <c r="J23">
        <v>40</v>
      </c>
      <c r="K23">
        <v>10</v>
      </c>
      <c r="L23">
        <v>12</v>
      </c>
      <c r="M23">
        <v>4</v>
      </c>
      <c r="N23" s="4">
        <v>6</v>
      </c>
      <c r="O23" s="4">
        <v>2</v>
      </c>
      <c r="P23" s="4">
        <v>2</v>
      </c>
      <c r="Q23">
        <v>4</v>
      </c>
      <c r="R23" s="7">
        <v>4</v>
      </c>
      <c r="S23">
        <v>4</v>
      </c>
      <c r="T23">
        <v>4</v>
      </c>
    </row>
    <row r="24" spans="1:23">
      <c r="A24" t="s">
        <v>174</v>
      </c>
      <c r="B24" t="s">
        <v>175</v>
      </c>
      <c r="C24" t="s">
        <v>154</v>
      </c>
      <c r="D24">
        <v>112</v>
      </c>
      <c r="E24">
        <v>112</v>
      </c>
      <c r="F24" s="2">
        <v>56</v>
      </c>
      <c r="G24" s="2">
        <v>32</v>
      </c>
      <c r="H24">
        <v>24</v>
      </c>
      <c r="I24">
        <v>40</v>
      </c>
      <c r="J24">
        <v>40</v>
      </c>
      <c r="K24">
        <v>8</v>
      </c>
      <c r="L24">
        <v>10</v>
      </c>
      <c r="M24">
        <v>6</v>
      </c>
      <c r="N24" s="4">
        <v>8</v>
      </c>
      <c r="O24" s="4">
        <v>0</v>
      </c>
      <c r="P24" s="4">
        <v>0</v>
      </c>
      <c r="Q24">
        <v>4</v>
      </c>
      <c r="R24" s="7">
        <v>4</v>
      </c>
      <c r="S24">
        <v>2</v>
      </c>
      <c r="T24">
        <v>6</v>
      </c>
    </row>
    <row r="25" spans="1:23">
      <c r="A25" t="s">
        <v>170</v>
      </c>
      <c r="B25" t="s">
        <v>171</v>
      </c>
      <c r="C25" t="s">
        <v>154</v>
      </c>
      <c r="D25">
        <v>112</v>
      </c>
      <c r="E25">
        <v>112</v>
      </c>
      <c r="F25" s="2">
        <v>56</v>
      </c>
      <c r="G25" s="2">
        <v>28</v>
      </c>
      <c r="H25">
        <v>28</v>
      </c>
      <c r="I25">
        <v>48</v>
      </c>
      <c r="J25">
        <v>36</v>
      </c>
      <c r="K25">
        <v>14</v>
      </c>
      <c r="L25">
        <v>12</v>
      </c>
      <c r="M25">
        <v>2</v>
      </c>
      <c r="N25" s="4">
        <v>8</v>
      </c>
      <c r="O25" s="4">
        <v>2</v>
      </c>
      <c r="P25" s="4">
        <v>4</v>
      </c>
      <c r="Q25">
        <v>4</v>
      </c>
      <c r="R25" s="7">
        <v>2</v>
      </c>
      <c r="S25">
        <v>6</v>
      </c>
      <c r="T25">
        <v>2</v>
      </c>
    </row>
    <row r="26" spans="1:23">
      <c r="A26" t="s">
        <v>185</v>
      </c>
      <c r="B26" t="s">
        <v>186</v>
      </c>
      <c r="C26" t="s">
        <v>154</v>
      </c>
      <c r="D26">
        <v>92</v>
      </c>
      <c r="E26">
        <v>92</v>
      </c>
      <c r="F26" s="2">
        <v>72</v>
      </c>
      <c r="G26" s="2">
        <v>24</v>
      </c>
      <c r="H26">
        <v>48</v>
      </c>
      <c r="I26">
        <v>36</v>
      </c>
      <c r="J26">
        <v>32</v>
      </c>
      <c r="K26">
        <v>22</v>
      </c>
      <c r="L26">
        <v>16</v>
      </c>
      <c r="M26">
        <v>10</v>
      </c>
      <c r="N26" s="4">
        <v>10</v>
      </c>
      <c r="O26" s="4">
        <v>6</v>
      </c>
      <c r="P26" s="4">
        <v>6</v>
      </c>
      <c r="Q26" s="8">
        <v>2</v>
      </c>
      <c r="R26" s="7">
        <v>4</v>
      </c>
      <c r="S26" s="9">
        <v>10</v>
      </c>
      <c r="T26">
        <v>10</v>
      </c>
      <c r="W26" s="10"/>
    </row>
    <row r="27" spans="1:23">
      <c r="A27" t="s">
        <v>156</v>
      </c>
      <c r="B27" t="s">
        <v>157</v>
      </c>
      <c r="C27" t="s">
        <v>154</v>
      </c>
      <c r="D27">
        <v>96</v>
      </c>
      <c r="E27">
        <v>96</v>
      </c>
      <c r="F27" s="2">
        <v>52</v>
      </c>
      <c r="G27" s="2">
        <v>20</v>
      </c>
      <c r="H27">
        <v>32</v>
      </c>
      <c r="I27">
        <v>44</v>
      </c>
      <c r="J27">
        <v>32</v>
      </c>
      <c r="K27">
        <v>16</v>
      </c>
      <c r="L27">
        <v>14</v>
      </c>
      <c r="M27">
        <v>2</v>
      </c>
      <c r="N27" s="4">
        <v>8</v>
      </c>
      <c r="O27" s="4">
        <v>4</v>
      </c>
      <c r="P27" s="4">
        <v>4</v>
      </c>
      <c r="Q27" s="8">
        <v>2</v>
      </c>
      <c r="R27" s="7">
        <v>4</v>
      </c>
      <c r="S27">
        <v>8</v>
      </c>
      <c r="U27">
        <v>2</v>
      </c>
      <c r="W27" s="10"/>
    </row>
    <row r="28" spans="1:23">
      <c r="A28" t="s">
        <v>160</v>
      </c>
      <c r="B28" t="s">
        <v>161</v>
      </c>
      <c r="C28" t="s">
        <v>154</v>
      </c>
      <c r="D28">
        <v>104</v>
      </c>
      <c r="E28">
        <v>104</v>
      </c>
      <c r="F28" s="2">
        <v>50</v>
      </c>
      <c r="G28" s="2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4">
        <v>6</v>
      </c>
      <c r="O28" s="4">
        <v>4</v>
      </c>
      <c r="P28" s="4">
        <v>0</v>
      </c>
      <c r="Q28" s="8">
        <v>2</v>
      </c>
      <c r="R28" s="7">
        <v>4</v>
      </c>
      <c r="S28">
        <v>8</v>
      </c>
      <c r="T28">
        <v>6</v>
      </c>
      <c r="W28" s="10"/>
    </row>
    <row r="29" spans="1:23">
      <c r="A29" t="s">
        <v>214</v>
      </c>
      <c r="B29" t="s">
        <v>215</v>
      </c>
      <c r="C29" t="s">
        <v>154</v>
      </c>
      <c r="D29">
        <v>96</v>
      </c>
      <c r="E29">
        <v>96</v>
      </c>
      <c r="F29" s="2">
        <v>52</v>
      </c>
      <c r="G29" s="2">
        <v>24</v>
      </c>
      <c r="H29">
        <v>28</v>
      </c>
      <c r="I29">
        <v>36</v>
      </c>
      <c r="J29">
        <v>36</v>
      </c>
      <c r="K29">
        <v>8</v>
      </c>
      <c r="L29">
        <v>14</v>
      </c>
      <c r="M29">
        <v>6</v>
      </c>
      <c r="N29" s="4">
        <v>6</v>
      </c>
      <c r="O29" s="4">
        <v>2</v>
      </c>
      <c r="P29" s="4">
        <v>0</v>
      </c>
      <c r="Q29" s="8">
        <v>2</v>
      </c>
      <c r="R29" s="7">
        <v>4</v>
      </c>
      <c r="S29">
        <v>8</v>
      </c>
      <c r="T29">
        <v>6</v>
      </c>
      <c r="W29" s="10"/>
    </row>
    <row r="30" spans="1:23">
      <c r="A30" t="s">
        <v>191</v>
      </c>
      <c r="B30" t="s">
        <v>192</v>
      </c>
      <c r="C30" t="s">
        <v>154</v>
      </c>
      <c r="D30">
        <v>92</v>
      </c>
      <c r="E30">
        <v>92</v>
      </c>
      <c r="F30" s="2">
        <v>58</v>
      </c>
      <c r="G30" s="2">
        <v>24</v>
      </c>
      <c r="H30">
        <v>34</v>
      </c>
      <c r="I30">
        <v>36</v>
      </c>
      <c r="J30">
        <v>32</v>
      </c>
      <c r="K30">
        <v>18</v>
      </c>
      <c r="L30">
        <v>10</v>
      </c>
      <c r="M30">
        <v>6</v>
      </c>
      <c r="N30" s="4">
        <v>10</v>
      </c>
      <c r="O30" s="4">
        <v>2</v>
      </c>
      <c r="P30" s="4">
        <v>6</v>
      </c>
      <c r="Q30" s="8">
        <v>2</v>
      </c>
      <c r="R30" s="7">
        <v>4</v>
      </c>
      <c r="S30">
        <v>4</v>
      </c>
      <c r="U30">
        <v>6</v>
      </c>
      <c r="W30" s="10"/>
    </row>
    <row r="31" spans="1:23">
      <c r="A31" t="s">
        <v>158</v>
      </c>
      <c r="B31" t="s">
        <v>159</v>
      </c>
      <c r="C31" t="s">
        <v>154</v>
      </c>
      <c r="D31">
        <v>104</v>
      </c>
      <c r="E31">
        <v>104</v>
      </c>
      <c r="F31" s="2">
        <v>54</v>
      </c>
      <c r="G31" s="2">
        <v>24</v>
      </c>
      <c r="H31">
        <v>30</v>
      </c>
      <c r="I31">
        <v>44</v>
      </c>
      <c r="J31">
        <v>36</v>
      </c>
      <c r="K31">
        <v>10</v>
      </c>
      <c r="L31">
        <v>10</v>
      </c>
      <c r="M31">
        <v>10</v>
      </c>
      <c r="N31" s="4">
        <v>8</v>
      </c>
      <c r="O31" s="4">
        <v>2</v>
      </c>
      <c r="P31" s="4">
        <v>0</v>
      </c>
      <c r="Q31" s="8">
        <v>2</v>
      </c>
      <c r="R31" s="7">
        <v>4</v>
      </c>
      <c r="S31">
        <v>4</v>
      </c>
      <c r="T31">
        <v>10</v>
      </c>
      <c r="W31" s="10"/>
    </row>
    <row r="32" spans="1:23">
      <c r="A32" t="s">
        <v>179</v>
      </c>
      <c r="B32" t="s">
        <v>180</v>
      </c>
      <c r="C32" t="s">
        <v>154</v>
      </c>
      <c r="D32">
        <v>104</v>
      </c>
      <c r="E32">
        <v>104</v>
      </c>
      <c r="F32" s="2">
        <v>48</v>
      </c>
      <c r="G32" s="2">
        <v>24</v>
      </c>
      <c r="H32">
        <v>24</v>
      </c>
      <c r="I32">
        <v>44</v>
      </c>
      <c r="J32">
        <v>36</v>
      </c>
      <c r="K32">
        <v>14</v>
      </c>
      <c r="L32">
        <v>4</v>
      </c>
      <c r="M32">
        <v>6</v>
      </c>
      <c r="N32" s="4">
        <v>6</v>
      </c>
      <c r="O32" s="4">
        <v>4</v>
      </c>
      <c r="P32" s="4">
        <v>4</v>
      </c>
      <c r="Q32" s="8">
        <v>2</v>
      </c>
      <c r="R32" s="7">
        <v>2</v>
      </c>
      <c r="S32">
        <v>0</v>
      </c>
      <c r="V32">
        <v>6</v>
      </c>
      <c r="W32" s="10"/>
    </row>
    <row r="33" spans="14:16" ht="195" customHeight="1">
      <c r="N33" s="5" t="s">
        <v>219</v>
      </c>
      <c r="O33" s="5" t="s">
        <v>220</v>
      </c>
      <c r="P33" s="5" t="s">
        <v>221</v>
      </c>
    </row>
  </sheetData>
  <sortState ref="A2:V33">
    <sortCondition descending="1" ref="Q2:Q33"/>
    <sortCondition descending="1" ref="R2:R33"/>
    <sortCondition descending="1" ref="S2:S33"/>
  </sortState>
  <phoneticPr fontId="7" type="noConversion"/>
  <pageMargins left="0.75" right="0.75" top="1" bottom="1" header="0.5" footer="0.5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N1" sqref="N1"/>
    </sheetView>
  </sheetViews>
  <sheetFormatPr defaultColWidth="11" defaultRowHeight="13.5"/>
  <cols>
    <col min="1" max="1" width="2.375" customWidth="1"/>
    <col min="2" max="2" width="7.125" customWidth="1"/>
    <col min="3" max="4" width="5.375" customWidth="1"/>
    <col min="5" max="5" width="4.5" customWidth="1"/>
    <col min="6" max="7" width="5.375" customWidth="1"/>
    <col min="8" max="8" width="6.125" customWidth="1"/>
    <col min="9" max="10" width="5.375" customWidth="1"/>
    <col min="11" max="13" width="4.375" customWidth="1"/>
    <col min="14" max="16" width="6.125" style="1" customWidth="1"/>
    <col min="17" max="19" width="6.125" customWidth="1"/>
    <col min="20" max="22" width="4.375" customWidth="1"/>
  </cols>
  <sheetData>
    <row r="1" spans="1:2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75</v>
      </c>
      <c r="G1" s="2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s="3" t="s">
        <v>66</v>
      </c>
      <c r="O1" s="3" t="s">
        <v>67</v>
      </c>
      <c r="P1" s="3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</row>
    <row r="2" spans="1:22">
      <c r="A2" t="s">
        <v>212</v>
      </c>
      <c r="B2" t="s">
        <v>213</v>
      </c>
      <c r="C2" t="s">
        <v>154</v>
      </c>
      <c r="D2">
        <v>120</v>
      </c>
      <c r="E2">
        <v>120</v>
      </c>
      <c r="F2" s="2">
        <v>66</v>
      </c>
      <c r="G2" s="2">
        <v>32</v>
      </c>
      <c r="H2">
        <v>34</v>
      </c>
      <c r="I2">
        <v>48</v>
      </c>
      <c r="J2">
        <v>40</v>
      </c>
      <c r="K2">
        <v>8</v>
      </c>
      <c r="L2">
        <v>16</v>
      </c>
      <c r="M2">
        <v>10</v>
      </c>
      <c r="N2" s="4">
        <v>8</v>
      </c>
      <c r="O2" s="4">
        <v>0</v>
      </c>
      <c r="P2" s="4">
        <v>0</v>
      </c>
      <c r="Q2">
        <v>4</v>
      </c>
      <c r="R2" s="7">
        <v>4</v>
      </c>
      <c r="S2">
        <v>8</v>
      </c>
      <c r="T2">
        <v>10</v>
      </c>
    </row>
    <row r="3" spans="1:22">
      <c r="A3" t="s">
        <v>181</v>
      </c>
      <c r="B3" t="s">
        <v>182</v>
      </c>
      <c r="C3" t="s">
        <v>154</v>
      </c>
      <c r="D3">
        <v>124</v>
      </c>
      <c r="E3">
        <v>124</v>
      </c>
      <c r="F3" s="2">
        <v>74</v>
      </c>
      <c r="G3" s="2">
        <v>36</v>
      </c>
      <c r="H3">
        <v>38</v>
      </c>
      <c r="I3">
        <v>48</v>
      </c>
      <c r="J3">
        <v>40</v>
      </c>
      <c r="K3">
        <v>14</v>
      </c>
      <c r="L3">
        <v>14</v>
      </c>
      <c r="M3">
        <v>10</v>
      </c>
      <c r="N3" s="4">
        <v>10</v>
      </c>
      <c r="O3" s="4">
        <v>4</v>
      </c>
      <c r="P3" s="4">
        <v>0</v>
      </c>
      <c r="Q3">
        <v>4</v>
      </c>
      <c r="R3" s="7">
        <v>4</v>
      </c>
      <c r="S3">
        <v>6</v>
      </c>
      <c r="T3">
        <v>10</v>
      </c>
    </row>
    <row r="4" spans="1:22">
      <c r="A4" t="s">
        <v>208</v>
      </c>
      <c r="B4" t="s">
        <v>209</v>
      </c>
      <c r="C4" t="s">
        <v>154</v>
      </c>
      <c r="D4">
        <v>100</v>
      </c>
      <c r="E4">
        <v>100</v>
      </c>
      <c r="F4" s="2">
        <v>61</v>
      </c>
      <c r="G4" s="2">
        <v>24</v>
      </c>
      <c r="H4">
        <v>37</v>
      </c>
      <c r="I4">
        <v>40</v>
      </c>
      <c r="J4">
        <v>36</v>
      </c>
      <c r="K4">
        <v>13</v>
      </c>
      <c r="L4">
        <v>14</v>
      </c>
      <c r="M4">
        <v>10</v>
      </c>
      <c r="N4" s="4">
        <v>10</v>
      </c>
      <c r="O4" s="4">
        <v>3</v>
      </c>
      <c r="P4" s="4">
        <v>0</v>
      </c>
      <c r="Q4">
        <v>4</v>
      </c>
      <c r="R4" s="7">
        <v>4</v>
      </c>
      <c r="S4">
        <v>6</v>
      </c>
      <c r="T4">
        <v>10</v>
      </c>
    </row>
    <row r="5" spans="1:22">
      <c r="A5" t="s">
        <v>185</v>
      </c>
      <c r="B5" t="s">
        <v>186</v>
      </c>
      <c r="C5" t="s">
        <v>154</v>
      </c>
      <c r="D5">
        <v>92</v>
      </c>
      <c r="E5">
        <v>92</v>
      </c>
      <c r="F5" s="2">
        <v>72</v>
      </c>
      <c r="G5" s="2">
        <v>24</v>
      </c>
      <c r="H5">
        <v>48</v>
      </c>
      <c r="I5">
        <v>36</v>
      </c>
      <c r="J5">
        <v>32</v>
      </c>
      <c r="K5">
        <v>22</v>
      </c>
      <c r="L5">
        <v>16</v>
      </c>
      <c r="M5">
        <v>10</v>
      </c>
      <c r="N5" s="4">
        <v>10</v>
      </c>
      <c r="O5" s="4">
        <v>6</v>
      </c>
      <c r="P5" s="4">
        <v>6</v>
      </c>
      <c r="Q5" s="8">
        <v>2</v>
      </c>
      <c r="R5" s="7">
        <v>4</v>
      </c>
      <c r="S5" s="9">
        <v>10</v>
      </c>
      <c r="T5">
        <v>10</v>
      </c>
    </row>
    <row r="6" spans="1:22">
      <c r="A6" t="s">
        <v>158</v>
      </c>
      <c r="B6" t="s">
        <v>159</v>
      </c>
      <c r="C6" t="s">
        <v>154</v>
      </c>
      <c r="D6">
        <v>104</v>
      </c>
      <c r="E6">
        <v>104</v>
      </c>
      <c r="F6" s="2">
        <v>54</v>
      </c>
      <c r="G6" s="2">
        <v>24</v>
      </c>
      <c r="H6">
        <v>30</v>
      </c>
      <c r="I6">
        <v>44</v>
      </c>
      <c r="J6">
        <v>36</v>
      </c>
      <c r="K6">
        <v>10</v>
      </c>
      <c r="L6">
        <v>10</v>
      </c>
      <c r="M6">
        <v>10</v>
      </c>
      <c r="N6" s="4">
        <v>8</v>
      </c>
      <c r="O6" s="4">
        <v>2</v>
      </c>
      <c r="P6" s="4">
        <v>0</v>
      </c>
      <c r="Q6" s="8">
        <v>2</v>
      </c>
      <c r="R6" s="7">
        <v>4</v>
      </c>
      <c r="S6">
        <v>4</v>
      </c>
      <c r="T6">
        <v>10</v>
      </c>
    </row>
    <row r="7" spans="1:22">
      <c r="A7" t="s">
        <v>168</v>
      </c>
      <c r="B7" t="s">
        <v>169</v>
      </c>
      <c r="C7" t="s">
        <v>154</v>
      </c>
      <c r="D7">
        <v>108</v>
      </c>
      <c r="E7">
        <v>108</v>
      </c>
      <c r="F7" s="2">
        <v>86</v>
      </c>
      <c r="G7" s="2">
        <v>32</v>
      </c>
      <c r="H7">
        <v>54</v>
      </c>
      <c r="I7">
        <v>40</v>
      </c>
      <c r="J7">
        <v>36</v>
      </c>
      <c r="K7">
        <v>26</v>
      </c>
      <c r="L7">
        <v>20</v>
      </c>
      <c r="M7">
        <v>8</v>
      </c>
      <c r="N7" s="4">
        <v>10</v>
      </c>
      <c r="O7" s="4">
        <v>8</v>
      </c>
      <c r="P7" s="4">
        <v>8</v>
      </c>
      <c r="Q7">
        <v>4</v>
      </c>
      <c r="R7">
        <v>6</v>
      </c>
      <c r="S7" s="9">
        <v>10</v>
      </c>
      <c r="T7">
        <v>8</v>
      </c>
    </row>
    <row r="8" spans="1:22">
      <c r="A8" t="s">
        <v>193</v>
      </c>
      <c r="B8" t="s">
        <v>194</v>
      </c>
      <c r="C8" t="s">
        <v>154</v>
      </c>
      <c r="D8">
        <v>116</v>
      </c>
      <c r="E8">
        <v>116</v>
      </c>
      <c r="F8" s="2">
        <v>68</v>
      </c>
      <c r="G8" s="2">
        <v>32</v>
      </c>
      <c r="H8">
        <v>36</v>
      </c>
      <c r="I8">
        <v>44</v>
      </c>
      <c r="J8">
        <v>40</v>
      </c>
      <c r="K8">
        <v>12</v>
      </c>
      <c r="L8">
        <v>16</v>
      </c>
      <c r="M8">
        <v>8</v>
      </c>
      <c r="N8" s="4">
        <v>8</v>
      </c>
      <c r="O8" s="4">
        <v>4</v>
      </c>
      <c r="P8" s="4">
        <v>0</v>
      </c>
      <c r="Q8">
        <v>4</v>
      </c>
      <c r="R8">
        <v>6</v>
      </c>
      <c r="S8">
        <v>6</v>
      </c>
      <c r="T8">
        <v>8</v>
      </c>
    </row>
    <row r="9" spans="1:22">
      <c r="A9" t="s">
        <v>172</v>
      </c>
      <c r="B9" t="s">
        <v>173</v>
      </c>
      <c r="C9" t="s">
        <v>154</v>
      </c>
      <c r="D9">
        <v>100</v>
      </c>
      <c r="E9">
        <v>100</v>
      </c>
      <c r="F9" s="2">
        <v>66</v>
      </c>
      <c r="G9" s="2">
        <v>28</v>
      </c>
      <c r="H9">
        <v>38</v>
      </c>
      <c r="I9">
        <v>44</v>
      </c>
      <c r="J9">
        <v>28</v>
      </c>
      <c r="K9">
        <v>16</v>
      </c>
      <c r="L9">
        <v>14</v>
      </c>
      <c r="M9">
        <v>8</v>
      </c>
      <c r="N9" s="4">
        <v>10</v>
      </c>
      <c r="O9" s="4">
        <v>4</v>
      </c>
      <c r="P9" s="4">
        <v>2</v>
      </c>
      <c r="Q9">
        <v>4</v>
      </c>
      <c r="R9" s="7">
        <v>4</v>
      </c>
      <c r="S9">
        <v>6</v>
      </c>
      <c r="T9">
        <v>8</v>
      </c>
    </row>
    <row r="10" spans="1:22">
      <c r="A10" t="s">
        <v>177</v>
      </c>
      <c r="B10" t="s">
        <v>178</v>
      </c>
      <c r="C10" t="s">
        <v>154</v>
      </c>
      <c r="D10">
        <v>100</v>
      </c>
      <c r="E10">
        <v>100</v>
      </c>
      <c r="F10" s="2">
        <v>56</v>
      </c>
      <c r="G10" s="2">
        <v>24</v>
      </c>
      <c r="H10">
        <v>32</v>
      </c>
      <c r="I10">
        <v>32</v>
      </c>
      <c r="J10">
        <v>44</v>
      </c>
      <c r="K10">
        <v>12</v>
      </c>
      <c r="L10">
        <v>12</v>
      </c>
      <c r="M10">
        <v>8</v>
      </c>
      <c r="N10" s="4">
        <v>8</v>
      </c>
      <c r="O10" s="4">
        <v>4</v>
      </c>
      <c r="P10" s="4">
        <v>0</v>
      </c>
      <c r="Q10">
        <v>4</v>
      </c>
      <c r="R10" s="7">
        <v>4</v>
      </c>
      <c r="S10">
        <v>4</v>
      </c>
      <c r="T10">
        <v>8</v>
      </c>
    </row>
    <row r="11" spans="1:22">
      <c r="A11" t="s">
        <v>195</v>
      </c>
      <c r="B11" t="s">
        <v>196</v>
      </c>
      <c r="C11" t="s">
        <v>154</v>
      </c>
      <c r="D11">
        <v>124</v>
      </c>
      <c r="E11">
        <v>124</v>
      </c>
      <c r="F11" s="2">
        <v>66</v>
      </c>
      <c r="G11" s="2">
        <v>32</v>
      </c>
      <c r="H11">
        <v>34</v>
      </c>
      <c r="I11">
        <v>44</v>
      </c>
      <c r="J11">
        <v>48</v>
      </c>
      <c r="K11">
        <v>12</v>
      </c>
      <c r="L11">
        <v>16</v>
      </c>
      <c r="M11">
        <v>6</v>
      </c>
      <c r="N11" s="4">
        <v>8</v>
      </c>
      <c r="O11" s="4">
        <v>4</v>
      </c>
      <c r="P11" s="4">
        <v>0</v>
      </c>
      <c r="Q11">
        <v>4</v>
      </c>
      <c r="R11">
        <v>6</v>
      </c>
      <c r="S11">
        <v>6</v>
      </c>
      <c r="T11">
        <v>6</v>
      </c>
    </row>
    <row r="12" spans="1:22">
      <c r="A12" t="s">
        <v>204</v>
      </c>
      <c r="B12" t="s">
        <v>205</v>
      </c>
      <c r="C12" t="s">
        <v>154</v>
      </c>
      <c r="D12">
        <v>112</v>
      </c>
      <c r="E12">
        <v>112</v>
      </c>
      <c r="F12" s="2">
        <v>68</v>
      </c>
      <c r="G12" s="2">
        <v>36</v>
      </c>
      <c r="H12">
        <v>32</v>
      </c>
      <c r="I12">
        <v>36</v>
      </c>
      <c r="J12">
        <v>40</v>
      </c>
      <c r="K12">
        <v>14</v>
      </c>
      <c r="L12">
        <v>12</v>
      </c>
      <c r="M12">
        <v>6</v>
      </c>
      <c r="N12" s="4">
        <v>10</v>
      </c>
      <c r="O12" s="4">
        <v>4</v>
      </c>
      <c r="P12" s="4">
        <v>0</v>
      </c>
      <c r="Q12">
        <v>4</v>
      </c>
      <c r="R12" s="7">
        <v>4</v>
      </c>
      <c r="S12">
        <v>4</v>
      </c>
      <c r="T12">
        <v>6</v>
      </c>
    </row>
    <row r="13" spans="1:22">
      <c r="A13" t="s">
        <v>174</v>
      </c>
      <c r="B13" t="s">
        <v>175</v>
      </c>
      <c r="C13" t="s">
        <v>154</v>
      </c>
      <c r="D13">
        <v>112</v>
      </c>
      <c r="E13">
        <v>112</v>
      </c>
      <c r="F13" s="2">
        <v>56</v>
      </c>
      <c r="G13" s="2">
        <v>32</v>
      </c>
      <c r="H13">
        <v>24</v>
      </c>
      <c r="I13">
        <v>40</v>
      </c>
      <c r="J13">
        <v>40</v>
      </c>
      <c r="K13">
        <v>8</v>
      </c>
      <c r="L13">
        <v>10</v>
      </c>
      <c r="M13">
        <v>6</v>
      </c>
      <c r="N13" s="4">
        <v>8</v>
      </c>
      <c r="O13" s="4">
        <v>0</v>
      </c>
      <c r="P13" s="4">
        <v>0</v>
      </c>
      <c r="Q13">
        <v>4</v>
      </c>
      <c r="R13" s="7">
        <v>4</v>
      </c>
      <c r="S13">
        <v>2</v>
      </c>
      <c r="T13">
        <v>6</v>
      </c>
    </row>
    <row r="14" spans="1:22">
      <c r="A14" t="s">
        <v>160</v>
      </c>
      <c r="B14" t="s">
        <v>161</v>
      </c>
      <c r="C14" t="s">
        <v>154</v>
      </c>
      <c r="D14">
        <v>104</v>
      </c>
      <c r="E14">
        <v>104</v>
      </c>
      <c r="F14" s="2">
        <v>50</v>
      </c>
      <c r="G14" s="2">
        <v>20</v>
      </c>
      <c r="H14">
        <v>30</v>
      </c>
      <c r="I14">
        <v>44</v>
      </c>
      <c r="J14">
        <v>40</v>
      </c>
      <c r="K14">
        <v>10</v>
      </c>
      <c r="L14">
        <v>14</v>
      </c>
      <c r="M14">
        <v>6</v>
      </c>
      <c r="N14" s="4">
        <v>6</v>
      </c>
      <c r="O14" s="4">
        <v>4</v>
      </c>
      <c r="P14" s="4">
        <v>0</v>
      </c>
      <c r="Q14" s="8">
        <v>2</v>
      </c>
      <c r="R14" s="7">
        <v>4</v>
      </c>
      <c r="S14">
        <v>8</v>
      </c>
      <c r="T14">
        <v>6</v>
      </c>
    </row>
    <row r="15" spans="1:22">
      <c r="A15" t="s">
        <v>214</v>
      </c>
      <c r="B15" t="s">
        <v>215</v>
      </c>
      <c r="C15" t="s">
        <v>154</v>
      </c>
      <c r="D15">
        <v>96</v>
      </c>
      <c r="E15">
        <v>96</v>
      </c>
      <c r="F15" s="2">
        <v>52</v>
      </c>
      <c r="G15" s="2">
        <v>24</v>
      </c>
      <c r="H15">
        <v>28</v>
      </c>
      <c r="I15">
        <v>36</v>
      </c>
      <c r="J15">
        <v>36</v>
      </c>
      <c r="K15">
        <v>8</v>
      </c>
      <c r="L15">
        <v>14</v>
      </c>
      <c r="M15">
        <v>6</v>
      </c>
      <c r="N15" s="4">
        <v>6</v>
      </c>
      <c r="O15" s="4">
        <v>2</v>
      </c>
      <c r="P15" s="4">
        <v>0</v>
      </c>
      <c r="Q15" s="8">
        <v>2</v>
      </c>
      <c r="R15" s="7">
        <v>4</v>
      </c>
      <c r="S15">
        <v>8</v>
      </c>
      <c r="T15">
        <v>6</v>
      </c>
    </row>
    <row r="16" spans="1:22">
      <c r="A16" t="s">
        <v>183</v>
      </c>
      <c r="B16" t="s">
        <v>184</v>
      </c>
      <c r="C16" t="s">
        <v>154</v>
      </c>
      <c r="D16">
        <v>84</v>
      </c>
      <c r="E16">
        <v>84</v>
      </c>
      <c r="F16" s="2">
        <v>62</v>
      </c>
      <c r="G16" s="2">
        <v>24</v>
      </c>
      <c r="H16">
        <v>38</v>
      </c>
      <c r="I16">
        <v>36</v>
      </c>
      <c r="J16">
        <v>24</v>
      </c>
      <c r="K16">
        <v>18</v>
      </c>
      <c r="L16">
        <v>16</v>
      </c>
      <c r="M16">
        <v>4</v>
      </c>
      <c r="N16" s="4">
        <v>10</v>
      </c>
      <c r="O16" s="4">
        <v>4</v>
      </c>
      <c r="P16" s="4">
        <v>4</v>
      </c>
      <c r="Q16">
        <v>4</v>
      </c>
      <c r="R16" s="7">
        <v>4</v>
      </c>
      <c r="S16">
        <v>8</v>
      </c>
      <c r="T16">
        <v>4</v>
      </c>
    </row>
    <row r="17" spans="1:23">
      <c r="A17" t="s">
        <v>216</v>
      </c>
      <c r="B17" t="s">
        <v>217</v>
      </c>
      <c r="C17" t="s">
        <v>154</v>
      </c>
      <c r="D17">
        <v>92</v>
      </c>
      <c r="E17">
        <v>92</v>
      </c>
      <c r="F17" s="2">
        <v>42</v>
      </c>
      <c r="G17" s="2">
        <v>16</v>
      </c>
      <c r="H17">
        <v>26</v>
      </c>
      <c r="I17">
        <v>36</v>
      </c>
      <c r="J17">
        <v>40</v>
      </c>
      <c r="K17">
        <v>10</v>
      </c>
      <c r="L17">
        <v>12</v>
      </c>
      <c r="M17">
        <v>4</v>
      </c>
      <c r="N17" s="4">
        <v>6</v>
      </c>
      <c r="O17" s="4">
        <v>2</v>
      </c>
      <c r="P17" s="4">
        <v>2</v>
      </c>
      <c r="Q17">
        <v>4</v>
      </c>
      <c r="R17" s="7">
        <v>4</v>
      </c>
      <c r="S17">
        <v>4</v>
      </c>
      <c r="T17">
        <v>4</v>
      </c>
    </row>
    <row r="18" spans="1:23">
      <c r="A18" t="s">
        <v>152</v>
      </c>
      <c r="B18" t="s">
        <v>153</v>
      </c>
      <c r="C18" t="s">
        <v>154</v>
      </c>
      <c r="D18">
        <v>104</v>
      </c>
      <c r="E18">
        <v>104</v>
      </c>
      <c r="F18" s="2">
        <v>58</v>
      </c>
      <c r="G18" s="2">
        <v>28</v>
      </c>
      <c r="H18">
        <v>30</v>
      </c>
      <c r="I18">
        <v>44</v>
      </c>
      <c r="J18">
        <v>32</v>
      </c>
      <c r="K18">
        <v>10</v>
      </c>
      <c r="L18">
        <v>18</v>
      </c>
      <c r="M18">
        <v>2</v>
      </c>
      <c r="N18" s="4">
        <v>6</v>
      </c>
      <c r="O18" s="4">
        <v>2</v>
      </c>
      <c r="P18" s="4">
        <v>2</v>
      </c>
      <c r="Q18">
        <v>4</v>
      </c>
      <c r="R18">
        <v>6</v>
      </c>
      <c r="S18">
        <v>8</v>
      </c>
      <c r="T18">
        <v>2</v>
      </c>
    </row>
    <row r="19" spans="1:23">
      <c r="A19" t="s">
        <v>187</v>
      </c>
      <c r="B19" t="s">
        <v>188</v>
      </c>
      <c r="C19" t="s">
        <v>154</v>
      </c>
      <c r="D19">
        <v>108</v>
      </c>
      <c r="E19">
        <v>108</v>
      </c>
      <c r="F19" s="2">
        <v>54</v>
      </c>
      <c r="G19" s="2">
        <v>24</v>
      </c>
      <c r="H19">
        <v>30</v>
      </c>
      <c r="I19">
        <v>40</v>
      </c>
      <c r="J19">
        <v>44</v>
      </c>
      <c r="K19">
        <v>14</v>
      </c>
      <c r="L19">
        <v>14</v>
      </c>
      <c r="M19">
        <v>2</v>
      </c>
      <c r="N19" s="4">
        <v>8</v>
      </c>
      <c r="O19" s="4">
        <v>6</v>
      </c>
      <c r="P19" s="4">
        <v>0</v>
      </c>
      <c r="Q19">
        <v>4</v>
      </c>
      <c r="R19" s="7">
        <v>4</v>
      </c>
      <c r="S19">
        <v>6</v>
      </c>
      <c r="T19">
        <v>2</v>
      </c>
    </row>
    <row r="20" spans="1:23">
      <c r="A20" t="s">
        <v>170</v>
      </c>
      <c r="B20" t="s">
        <v>171</v>
      </c>
      <c r="C20" t="s">
        <v>154</v>
      </c>
      <c r="D20">
        <v>112</v>
      </c>
      <c r="E20">
        <v>112</v>
      </c>
      <c r="F20" s="2">
        <v>56</v>
      </c>
      <c r="G20" s="2">
        <v>28</v>
      </c>
      <c r="H20">
        <v>28</v>
      </c>
      <c r="I20">
        <v>48</v>
      </c>
      <c r="J20">
        <v>36</v>
      </c>
      <c r="K20">
        <v>14</v>
      </c>
      <c r="L20">
        <v>12</v>
      </c>
      <c r="M20">
        <v>2</v>
      </c>
      <c r="N20" s="4">
        <v>8</v>
      </c>
      <c r="O20" s="4">
        <v>2</v>
      </c>
      <c r="P20" s="4">
        <v>4</v>
      </c>
      <c r="Q20">
        <v>4</v>
      </c>
      <c r="R20" s="7">
        <v>2</v>
      </c>
      <c r="S20">
        <v>6</v>
      </c>
      <c r="T20">
        <v>2</v>
      </c>
    </row>
    <row r="21" spans="1:23">
      <c r="A21" t="s">
        <v>200</v>
      </c>
      <c r="B21" t="s">
        <v>201</v>
      </c>
      <c r="C21" t="s">
        <v>154</v>
      </c>
      <c r="D21">
        <v>120</v>
      </c>
      <c r="E21">
        <v>120</v>
      </c>
      <c r="F21" s="2">
        <v>78</v>
      </c>
      <c r="G21" s="2">
        <v>36</v>
      </c>
      <c r="H21">
        <v>42</v>
      </c>
      <c r="I21">
        <v>40</v>
      </c>
      <c r="J21">
        <v>44</v>
      </c>
      <c r="K21">
        <v>14</v>
      </c>
      <c r="L21">
        <v>18</v>
      </c>
      <c r="M21">
        <v>10</v>
      </c>
      <c r="N21" s="4">
        <v>8</v>
      </c>
      <c r="O21" s="4">
        <v>4</v>
      </c>
      <c r="P21" s="4">
        <v>2</v>
      </c>
      <c r="Q21">
        <v>4</v>
      </c>
      <c r="R21" s="7">
        <v>4</v>
      </c>
      <c r="S21" s="9">
        <v>10</v>
      </c>
      <c r="U21">
        <v>10</v>
      </c>
    </row>
    <row r="22" spans="1:23">
      <c r="A22" t="s">
        <v>166</v>
      </c>
      <c r="B22" t="s">
        <v>167</v>
      </c>
      <c r="C22" t="s">
        <v>154</v>
      </c>
      <c r="D22">
        <v>100</v>
      </c>
      <c r="E22">
        <v>100</v>
      </c>
      <c r="F22" s="2">
        <v>70</v>
      </c>
      <c r="G22" s="2">
        <v>28</v>
      </c>
      <c r="H22">
        <v>42</v>
      </c>
      <c r="I22">
        <v>40</v>
      </c>
      <c r="J22">
        <v>32</v>
      </c>
      <c r="K22">
        <v>18</v>
      </c>
      <c r="L22">
        <v>14</v>
      </c>
      <c r="M22">
        <v>10</v>
      </c>
      <c r="N22" s="4">
        <v>10</v>
      </c>
      <c r="O22" s="4">
        <v>8</v>
      </c>
      <c r="P22" s="4">
        <v>0</v>
      </c>
      <c r="Q22">
        <v>4</v>
      </c>
      <c r="R22" s="7">
        <v>4</v>
      </c>
      <c r="S22">
        <v>6</v>
      </c>
      <c r="U22">
        <v>10</v>
      </c>
    </row>
    <row r="23" spans="1:23">
      <c r="A23" t="s">
        <v>162</v>
      </c>
      <c r="B23" t="s">
        <v>163</v>
      </c>
      <c r="C23" t="s">
        <v>154</v>
      </c>
      <c r="D23">
        <v>116</v>
      </c>
      <c r="E23">
        <v>116</v>
      </c>
      <c r="F23" s="2">
        <v>76</v>
      </c>
      <c r="G23" s="2">
        <v>36</v>
      </c>
      <c r="H23">
        <v>40</v>
      </c>
      <c r="I23">
        <v>40</v>
      </c>
      <c r="J23">
        <v>40</v>
      </c>
      <c r="K23">
        <v>14</v>
      </c>
      <c r="L23">
        <v>18</v>
      </c>
      <c r="M23">
        <v>8</v>
      </c>
      <c r="N23" s="4">
        <v>10</v>
      </c>
      <c r="O23" s="4">
        <v>4</v>
      </c>
      <c r="P23" s="4">
        <v>0</v>
      </c>
      <c r="Q23">
        <v>4</v>
      </c>
      <c r="R23" s="7">
        <v>4</v>
      </c>
      <c r="S23" s="9">
        <v>10</v>
      </c>
      <c r="U23">
        <v>8</v>
      </c>
    </row>
    <row r="24" spans="1:23">
      <c r="A24" t="s">
        <v>164</v>
      </c>
      <c r="B24" t="s">
        <v>165</v>
      </c>
      <c r="C24" t="s">
        <v>154</v>
      </c>
      <c r="D24">
        <v>104</v>
      </c>
      <c r="E24">
        <v>104</v>
      </c>
      <c r="F24" s="2">
        <v>62</v>
      </c>
      <c r="G24" s="2">
        <v>24</v>
      </c>
      <c r="H24">
        <v>38</v>
      </c>
      <c r="I24">
        <v>44</v>
      </c>
      <c r="J24">
        <v>36</v>
      </c>
      <c r="K24">
        <v>18</v>
      </c>
      <c r="L24">
        <v>14</v>
      </c>
      <c r="M24">
        <v>6</v>
      </c>
      <c r="N24" s="4">
        <v>6</v>
      </c>
      <c r="O24" s="4">
        <v>6</v>
      </c>
      <c r="P24" s="4">
        <v>6</v>
      </c>
      <c r="Q24">
        <v>4</v>
      </c>
      <c r="R24" s="7">
        <v>4</v>
      </c>
      <c r="S24">
        <v>6</v>
      </c>
      <c r="U24">
        <v>6</v>
      </c>
    </row>
    <row r="25" spans="1:23">
      <c r="A25" t="s">
        <v>210</v>
      </c>
      <c r="B25" t="s">
        <v>211</v>
      </c>
      <c r="C25" t="s">
        <v>154</v>
      </c>
      <c r="D25">
        <v>80</v>
      </c>
      <c r="E25">
        <v>80</v>
      </c>
      <c r="F25" s="2">
        <v>54</v>
      </c>
      <c r="G25" s="2">
        <v>20</v>
      </c>
      <c r="H25">
        <v>34</v>
      </c>
      <c r="I25">
        <v>32</v>
      </c>
      <c r="J25">
        <v>28</v>
      </c>
      <c r="K25">
        <v>16</v>
      </c>
      <c r="L25">
        <v>12</v>
      </c>
      <c r="M25">
        <v>6</v>
      </c>
      <c r="N25" s="4">
        <v>10</v>
      </c>
      <c r="O25" s="4">
        <v>6</v>
      </c>
      <c r="P25" s="4">
        <v>0</v>
      </c>
      <c r="Q25">
        <v>4</v>
      </c>
      <c r="R25" s="7">
        <v>4</v>
      </c>
      <c r="S25">
        <v>4</v>
      </c>
      <c r="U25">
        <v>6</v>
      </c>
    </row>
    <row r="26" spans="1:23">
      <c r="A26" t="s">
        <v>206</v>
      </c>
      <c r="B26" t="s">
        <v>207</v>
      </c>
      <c r="C26" t="s">
        <v>154</v>
      </c>
      <c r="D26">
        <v>96</v>
      </c>
      <c r="E26">
        <v>96</v>
      </c>
      <c r="F26" s="2">
        <v>47</v>
      </c>
      <c r="G26" s="2">
        <v>20</v>
      </c>
      <c r="H26">
        <v>27</v>
      </c>
      <c r="I26">
        <v>40</v>
      </c>
      <c r="J26">
        <v>36</v>
      </c>
      <c r="K26">
        <v>9</v>
      </c>
      <c r="L26">
        <v>12</v>
      </c>
      <c r="M26">
        <v>6</v>
      </c>
      <c r="N26" s="4">
        <v>6</v>
      </c>
      <c r="O26" s="4">
        <v>3</v>
      </c>
      <c r="P26" s="4">
        <v>0</v>
      </c>
      <c r="Q26">
        <v>4</v>
      </c>
      <c r="R26" s="7">
        <v>4</v>
      </c>
      <c r="S26">
        <v>4</v>
      </c>
      <c r="U26">
        <v>6</v>
      </c>
      <c r="W26" s="10"/>
    </row>
    <row r="27" spans="1:23">
      <c r="A27" t="s">
        <v>191</v>
      </c>
      <c r="B27" t="s">
        <v>192</v>
      </c>
      <c r="C27" t="s">
        <v>154</v>
      </c>
      <c r="D27">
        <v>92</v>
      </c>
      <c r="E27">
        <v>92</v>
      </c>
      <c r="F27" s="2">
        <v>58</v>
      </c>
      <c r="G27" s="2">
        <v>24</v>
      </c>
      <c r="H27">
        <v>34</v>
      </c>
      <c r="I27">
        <v>36</v>
      </c>
      <c r="J27">
        <v>32</v>
      </c>
      <c r="K27">
        <v>18</v>
      </c>
      <c r="L27">
        <v>10</v>
      </c>
      <c r="M27">
        <v>6</v>
      </c>
      <c r="N27" s="4">
        <v>10</v>
      </c>
      <c r="O27" s="4">
        <v>2</v>
      </c>
      <c r="P27" s="4">
        <v>6</v>
      </c>
      <c r="Q27" s="8">
        <v>2</v>
      </c>
      <c r="R27" s="7">
        <v>4</v>
      </c>
      <c r="S27">
        <v>4</v>
      </c>
      <c r="U27">
        <v>6</v>
      </c>
      <c r="W27" s="10"/>
    </row>
    <row r="28" spans="1:23">
      <c r="A28" t="s">
        <v>202</v>
      </c>
      <c r="B28" t="s">
        <v>203</v>
      </c>
      <c r="C28" t="s">
        <v>154</v>
      </c>
      <c r="D28">
        <v>92</v>
      </c>
      <c r="E28">
        <v>92</v>
      </c>
      <c r="F28" s="2">
        <v>50</v>
      </c>
      <c r="G28" s="2">
        <v>16</v>
      </c>
      <c r="H28">
        <v>34</v>
      </c>
      <c r="I28">
        <v>44</v>
      </c>
      <c r="J28">
        <v>32</v>
      </c>
      <c r="K28">
        <v>14</v>
      </c>
      <c r="L28">
        <v>16</v>
      </c>
      <c r="M28">
        <v>4</v>
      </c>
      <c r="N28" s="4">
        <v>10</v>
      </c>
      <c r="O28" s="4">
        <v>4</v>
      </c>
      <c r="P28" s="4">
        <v>0</v>
      </c>
      <c r="Q28">
        <v>4</v>
      </c>
      <c r="R28" s="7">
        <v>4</v>
      </c>
      <c r="S28">
        <v>8</v>
      </c>
      <c r="U28">
        <v>4</v>
      </c>
      <c r="W28" s="10"/>
    </row>
    <row r="29" spans="1:23">
      <c r="A29" t="s">
        <v>156</v>
      </c>
      <c r="B29" t="s">
        <v>157</v>
      </c>
      <c r="C29" t="s">
        <v>154</v>
      </c>
      <c r="D29">
        <v>96</v>
      </c>
      <c r="E29">
        <v>96</v>
      </c>
      <c r="F29" s="2">
        <v>52</v>
      </c>
      <c r="G29" s="2">
        <v>20</v>
      </c>
      <c r="H29">
        <v>32</v>
      </c>
      <c r="I29">
        <v>44</v>
      </c>
      <c r="J29">
        <v>32</v>
      </c>
      <c r="K29">
        <v>16</v>
      </c>
      <c r="L29">
        <v>14</v>
      </c>
      <c r="M29">
        <v>2</v>
      </c>
      <c r="N29" s="4">
        <v>8</v>
      </c>
      <c r="O29" s="4">
        <v>4</v>
      </c>
      <c r="P29" s="4">
        <v>4</v>
      </c>
      <c r="Q29" s="8">
        <v>2</v>
      </c>
      <c r="R29" s="7">
        <v>4</v>
      </c>
      <c r="S29">
        <v>8</v>
      </c>
      <c r="U29">
        <v>2</v>
      </c>
      <c r="W29" s="10"/>
    </row>
    <row r="30" spans="1:23">
      <c r="A30" t="s">
        <v>198</v>
      </c>
      <c r="B30" t="s">
        <v>199</v>
      </c>
      <c r="C30" t="s">
        <v>154</v>
      </c>
      <c r="D30">
        <v>108</v>
      </c>
      <c r="E30">
        <v>108</v>
      </c>
      <c r="F30" s="2">
        <v>66</v>
      </c>
      <c r="G30" s="2">
        <v>28</v>
      </c>
      <c r="H30">
        <v>38</v>
      </c>
      <c r="I30">
        <v>48</v>
      </c>
      <c r="J30">
        <v>32</v>
      </c>
      <c r="K30">
        <v>14</v>
      </c>
      <c r="L30">
        <v>14</v>
      </c>
      <c r="M30">
        <v>10</v>
      </c>
      <c r="N30" s="4">
        <v>10</v>
      </c>
      <c r="O30" s="4">
        <v>4</v>
      </c>
      <c r="P30" s="4">
        <v>0</v>
      </c>
      <c r="Q30">
        <v>4</v>
      </c>
      <c r="R30">
        <v>6</v>
      </c>
      <c r="S30">
        <v>4</v>
      </c>
      <c r="V30">
        <v>10</v>
      </c>
      <c r="W30" s="10"/>
    </row>
    <row r="31" spans="1:23">
      <c r="A31" t="s">
        <v>189</v>
      </c>
      <c r="B31" t="s">
        <v>190</v>
      </c>
      <c r="C31" t="s">
        <v>154</v>
      </c>
      <c r="D31">
        <v>112</v>
      </c>
      <c r="E31">
        <v>112</v>
      </c>
      <c r="F31" s="2">
        <v>66</v>
      </c>
      <c r="G31" s="2">
        <v>28</v>
      </c>
      <c r="H31">
        <v>38</v>
      </c>
      <c r="I31">
        <v>44</v>
      </c>
      <c r="J31">
        <v>40</v>
      </c>
      <c r="K31">
        <v>14</v>
      </c>
      <c r="L31">
        <v>18</v>
      </c>
      <c r="M31">
        <v>6</v>
      </c>
      <c r="N31" s="4">
        <v>10</v>
      </c>
      <c r="O31" s="4">
        <v>4</v>
      </c>
      <c r="P31" s="4">
        <v>0</v>
      </c>
      <c r="Q31">
        <v>4</v>
      </c>
      <c r="R31" s="7">
        <v>4</v>
      </c>
      <c r="S31" s="9">
        <v>10</v>
      </c>
      <c r="V31">
        <v>6</v>
      </c>
      <c r="W31" s="10"/>
    </row>
    <row r="32" spans="1:23">
      <c r="A32" t="s">
        <v>179</v>
      </c>
      <c r="B32" t="s">
        <v>180</v>
      </c>
      <c r="C32" t="s">
        <v>154</v>
      </c>
      <c r="D32">
        <v>104</v>
      </c>
      <c r="E32">
        <v>104</v>
      </c>
      <c r="F32" s="2">
        <v>48</v>
      </c>
      <c r="G32" s="2">
        <v>24</v>
      </c>
      <c r="H32">
        <v>24</v>
      </c>
      <c r="I32">
        <v>44</v>
      </c>
      <c r="J32">
        <v>36</v>
      </c>
      <c r="K32">
        <v>14</v>
      </c>
      <c r="L32">
        <v>4</v>
      </c>
      <c r="M32">
        <v>6</v>
      </c>
      <c r="N32" s="4">
        <v>6</v>
      </c>
      <c r="O32" s="4">
        <v>4</v>
      </c>
      <c r="P32" s="4">
        <v>4</v>
      </c>
      <c r="Q32" s="8">
        <v>2</v>
      </c>
      <c r="R32" s="7">
        <v>2</v>
      </c>
      <c r="S32">
        <v>0</v>
      </c>
      <c r="V32">
        <v>6</v>
      </c>
      <c r="W32" s="10"/>
    </row>
    <row r="33" spans="14:16" ht="195" customHeight="1">
      <c r="N33" s="5" t="s">
        <v>219</v>
      </c>
      <c r="O33" s="5" t="s">
        <v>220</v>
      </c>
      <c r="P33" s="5" t="s">
        <v>221</v>
      </c>
    </row>
  </sheetData>
  <sortState ref="A2:V33">
    <sortCondition descending="1" ref="T2:T33"/>
    <sortCondition descending="1" ref="U2:U33"/>
  </sortState>
  <phoneticPr fontId="7" type="noConversion"/>
  <pageMargins left="0.75" right="0.75" top="1" bottom="1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0506文综小题分</vt:lpstr>
      <vt:lpstr>5.6文综地理二卷分</vt:lpstr>
      <vt:lpstr>5.6文综小题分析</vt:lpstr>
      <vt:lpstr>小题分析</vt:lpstr>
      <vt:lpstr>36分析</vt:lpstr>
      <vt:lpstr>37分析</vt:lpstr>
      <vt:lpstr>37分析 (2)</vt:lpstr>
      <vt:lpstr>'36分析'!Print_Area</vt:lpstr>
      <vt:lpstr>'37分析'!Print_Area</vt:lpstr>
      <vt:lpstr>'37分析 (2)'!Print_Area</vt:lpstr>
      <vt:lpstr>小题分析!Print_Area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2016-05-09T10:13:26Z</cp:lastPrinted>
  <dcterms:created xsi:type="dcterms:W3CDTF">2016-04-01T04:52:00Z</dcterms:created>
  <dcterms:modified xsi:type="dcterms:W3CDTF">2016-05-09T10:14:01Z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2052-5.5.0</vt:lpwstr>
  </property>
</Properties>
</file>