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6" activeTab="1"/>
  </bookViews>
  <sheets>
    <sheet name="使用说明" sheetId="1" r:id="rId1"/>
    <sheet name="学生名册" sheetId="2" r:id="rId2"/>
    <sheet name="座位编号" sheetId="3" r:id="rId3"/>
    <sheet name="标准" sheetId="4" r:id="rId4"/>
    <sheet name="中三（右）" sheetId="5" r:id="rId5"/>
    <sheet name="中三（左）" sheetId="6" r:id="rId6"/>
    <sheet name="左单" sheetId="7" r:id="rId7"/>
    <sheet name="右单" sheetId="8" r:id="rId8"/>
    <sheet name="左右单" sheetId="9" r:id="rId9"/>
  </sheets>
  <definedNames>
    <definedName name="DW">学生名册!$B$2:$B$82</definedName>
  </definedNames>
  <calcPr calcId="144525"/>
</workbook>
</file>

<file path=xl/sharedStrings.xml><?xml version="1.0" encoding="utf-8"?>
<sst xmlns="http://schemas.openxmlformats.org/spreadsheetml/2006/main" count="108">
  <si>
    <t>多样式智能座位表使用说明</t>
  </si>
  <si>
    <t>1.本模板适用于A4版面学生座位表制作，具有多样式、智能操作、自动纠错、自动生成的特点。</t>
  </si>
  <si>
    <t>2.先在“学生名册”工作表中录入相关学生信息（或者从其他电子表格数据导入，只需“姓名、性别”字段为必须，其他可省略）</t>
  </si>
  <si>
    <t>3.“学生名册”录入完毕后，切换到“座位编号”工作表</t>
  </si>
  <si>
    <t>4.点击“姓名”的下接箭头，即可选择该学生编入本座位号。</t>
  </si>
  <si>
    <t>5.重复第4步，直到全班学生编号完毕。</t>
  </si>
  <si>
    <t>6.编座位过程中，如果出现重复姓名，系统会出现红色提示，提醒是否是多人同名或出错。</t>
  </si>
  <si>
    <t>7.录入右边的座位表表头有关数据和班干部、科代表、舍长等。其中，男女生人数和班级总人数为自动统计，无需输入</t>
  </si>
  <si>
    <t>8.全部数据录入完毕，即可自动生成座位表。选择某一个座位表样式，直接打印即可。</t>
  </si>
  <si>
    <t>9.系统提供了“标准、中三（右）、中三（左）、左单、右单、左右单”等六种样式，切换相应的工作表即可观察效果。</t>
  </si>
  <si>
    <t>10.模板最高支持81位学生座位，如超过此数量，请自行调整公式和样式。</t>
  </si>
  <si>
    <t>学号</t>
  </si>
  <si>
    <t>姓名</t>
  </si>
  <si>
    <t>性别</t>
  </si>
  <si>
    <t>家庭地址</t>
  </si>
  <si>
    <t>家长</t>
  </si>
  <si>
    <t>联系电话</t>
  </si>
  <si>
    <t>张天畅</t>
  </si>
  <si>
    <t>男</t>
  </si>
  <si>
    <t>王皓澜</t>
  </si>
  <si>
    <t>刘斯畅</t>
  </si>
  <si>
    <t>女</t>
  </si>
  <si>
    <t>尹天宇</t>
  </si>
  <si>
    <t>单心月</t>
  </si>
  <si>
    <t>颜子鹏</t>
  </si>
  <si>
    <t>冯森语</t>
  </si>
  <si>
    <t>马文菲</t>
  </si>
  <si>
    <t>邵奕韬</t>
  </si>
  <si>
    <t>王梓灏</t>
  </si>
  <si>
    <t>俞德美</t>
  </si>
  <si>
    <t>赖香君</t>
  </si>
  <si>
    <t>周婉芸</t>
  </si>
  <si>
    <t>刘付豪</t>
  </si>
  <si>
    <t>张哲玮</t>
  </si>
  <si>
    <t>郭童毅</t>
  </si>
  <si>
    <t>许凯文</t>
  </si>
  <si>
    <t>廖嘉杨</t>
  </si>
  <si>
    <t>钱辛夷</t>
  </si>
  <si>
    <t>陈琪欣</t>
  </si>
  <si>
    <t>周芷如</t>
  </si>
  <si>
    <t>范睿哲</t>
  </si>
  <si>
    <t>李明洁</t>
  </si>
  <si>
    <t>刘拓</t>
  </si>
  <si>
    <t>刘昊旻</t>
  </si>
  <si>
    <t>孙浚哲</t>
  </si>
  <si>
    <t>陈慧淇</t>
  </si>
  <si>
    <t>胡奕博</t>
  </si>
  <si>
    <t>王思逸</t>
  </si>
  <si>
    <t>李佳圣</t>
  </si>
  <si>
    <t>邹秉翰</t>
  </si>
  <si>
    <t>王嘉宇</t>
  </si>
  <si>
    <t>熊云竹</t>
  </si>
  <si>
    <t>杨林樵</t>
  </si>
  <si>
    <t>刘其</t>
  </si>
  <si>
    <t>洪子洋</t>
  </si>
  <si>
    <t>吴至瑞</t>
  </si>
  <si>
    <t>肖婉雯</t>
  </si>
  <si>
    <t>许胤哲</t>
  </si>
  <si>
    <t>贺童悦</t>
  </si>
  <si>
    <t>马润琦</t>
  </si>
  <si>
    <t>刘兴然</t>
  </si>
  <si>
    <t>肖俊豪</t>
  </si>
  <si>
    <t>张嘉乐</t>
  </si>
  <si>
    <t>王广琛</t>
  </si>
  <si>
    <t>何梁瑾</t>
  </si>
  <si>
    <t>李汶锶</t>
  </si>
  <si>
    <t>座位号</t>
  </si>
  <si>
    <t>姓  名</t>
  </si>
  <si>
    <t>点击下拉箭头选择学生进行编座位号</t>
  </si>
  <si>
    <t>座位表表头打印数据</t>
  </si>
  <si>
    <t>学  校：</t>
  </si>
  <si>
    <t>深圳实验学校高中部</t>
  </si>
  <si>
    <t>学  期：</t>
  </si>
  <si>
    <t>2016级</t>
  </si>
  <si>
    <t>班  别：</t>
  </si>
  <si>
    <t>1班</t>
  </si>
  <si>
    <t>班主任：</t>
  </si>
  <si>
    <t>於胜成</t>
  </si>
  <si>
    <t>男生人数：</t>
  </si>
  <si>
    <t>女生人数：</t>
  </si>
  <si>
    <t>班级总人数：</t>
  </si>
  <si>
    <t>班干名单</t>
  </si>
  <si>
    <t>学科代表</t>
  </si>
  <si>
    <t>宿舍长</t>
  </si>
  <si>
    <t>班　 长：</t>
  </si>
  <si>
    <t>语文：</t>
  </si>
  <si>
    <t>男生　房：</t>
  </si>
  <si>
    <t>副 班长：</t>
  </si>
  <si>
    <t>数学：</t>
  </si>
  <si>
    <t>学习委员：</t>
  </si>
  <si>
    <t>英语：</t>
  </si>
  <si>
    <t>女生　房：</t>
  </si>
  <si>
    <t>生活委员：</t>
  </si>
  <si>
    <t>物理：</t>
  </si>
  <si>
    <t>文娱委员：</t>
  </si>
  <si>
    <t>化学：</t>
  </si>
  <si>
    <t>体育委员：</t>
  </si>
  <si>
    <t>政治：</t>
  </si>
  <si>
    <t>劳动委员：</t>
  </si>
  <si>
    <t>历史：</t>
  </si>
  <si>
    <t>女生委员：</t>
  </si>
  <si>
    <t>地理：</t>
  </si>
  <si>
    <t>团 支 书：</t>
  </si>
  <si>
    <t>生物：</t>
  </si>
  <si>
    <t>宣传委员：</t>
  </si>
  <si>
    <t>组织委员：</t>
  </si>
  <si>
    <t>纪律委员：</t>
  </si>
  <si>
    <t>深圳实验学校高中部2016级1班座位表</t>
  </si>
</sst>
</file>

<file path=xl/styles.xml><?xml version="1.0" encoding="utf-8"?>
<styleSheet xmlns="http://schemas.openxmlformats.org/spreadsheetml/2006/main">
  <numFmts count="5">
    <numFmt numFmtId="176" formatCode="0000"/>
    <numFmt numFmtId="177" formatCode="_ &quot;￥&quot;* #,##0.00_ ;_ &quot;￥&quot;* \-#,##0.00_ ;_ &quot;￥&quot;* \-??_ ;_ @_ "/>
    <numFmt numFmtId="178" formatCode="_ &quot;￥&quot;* #,##0_ ;_ &quot;￥&quot;* \-#,##0_ ;_ &quot;￥&quot;* \-_ ;_ @_ "/>
    <numFmt numFmtId="43" formatCode="_ * #,##0.00_ ;_ * \-#,##0.00_ ;_ * &quot;-&quot;??_ ;_ @_ "/>
    <numFmt numFmtId="41" formatCode="_ * #,##0_ ;_ * \-#,##0_ ;_ * &quot;-&quot;_ ;_ @_ "/>
  </numFmts>
  <fonts count="34">
    <font>
      <sz val="12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sz val="13"/>
      <name val="宋体"/>
      <charset val="134"/>
    </font>
    <font>
      <sz val="8"/>
      <name val="宋体"/>
      <charset val="134"/>
    </font>
    <font>
      <u/>
      <sz val="16"/>
      <name val="宋体"/>
      <charset val="134"/>
    </font>
    <font>
      <sz val="22"/>
      <name val="隶书"/>
      <charset val="134"/>
    </font>
    <font>
      <sz val="16"/>
      <name val="宋体"/>
      <charset val="134"/>
    </font>
    <font>
      <sz val="15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.5"/>
      <name val="Arial"/>
      <charset val="134"/>
    </font>
    <font>
      <b/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indexed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11"/>
      </left>
      <right/>
      <top style="double">
        <color indexed="11"/>
      </top>
      <bottom/>
      <diagonal/>
    </border>
    <border>
      <left/>
      <right/>
      <top style="double">
        <color indexed="11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/>
      <top style="thick">
        <color indexed="10"/>
      </top>
      <bottom style="dashed">
        <color indexed="11"/>
      </bottom>
      <diagonal/>
    </border>
    <border>
      <left/>
      <right style="thick">
        <color indexed="10"/>
      </right>
      <top style="thick">
        <color indexed="10"/>
      </top>
      <bottom style="dashed">
        <color indexed="11"/>
      </bottom>
      <diagonal/>
    </border>
    <border>
      <left style="double">
        <color indexed="11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/>
      <right style="dashed">
        <color indexed="11"/>
      </right>
      <top style="dashed">
        <color indexed="11"/>
      </top>
      <bottom style="dashed">
        <color indexed="11"/>
      </bottom>
      <diagonal/>
    </border>
    <border>
      <left style="dashed">
        <color indexed="11"/>
      </left>
      <right style="thick">
        <color indexed="10"/>
      </right>
      <top style="dashed">
        <color indexed="11"/>
      </top>
      <bottom style="dashed">
        <color indexed="11"/>
      </bottom>
      <diagonal/>
    </border>
    <border>
      <left style="thick">
        <color indexed="10"/>
      </left>
      <right style="dashed">
        <color indexed="11"/>
      </right>
      <top style="dashed">
        <color indexed="11"/>
      </top>
      <bottom style="dashed">
        <color indexed="11"/>
      </bottom>
      <diagonal/>
    </border>
    <border>
      <left/>
      <right style="thick">
        <color indexed="10"/>
      </right>
      <top/>
      <bottom/>
      <diagonal/>
    </border>
    <border>
      <left/>
      <right style="dashed">
        <color indexed="11"/>
      </right>
      <top style="dashed">
        <color indexed="11"/>
      </top>
      <bottom style="thick">
        <color indexed="10"/>
      </bottom>
      <diagonal/>
    </border>
    <border>
      <left style="dashed">
        <color indexed="11"/>
      </left>
      <right style="thick">
        <color indexed="10"/>
      </right>
      <top style="dashed">
        <color indexed="11"/>
      </top>
      <bottom style="thick">
        <color indexed="10"/>
      </bottom>
      <diagonal/>
    </border>
    <border>
      <left style="thick">
        <color indexed="45"/>
      </left>
      <right/>
      <top style="thick">
        <color indexed="45"/>
      </top>
      <bottom style="dotted">
        <color indexed="17"/>
      </bottom>
      <diagonal/>
    </border>
    <border>
      <left/>
      <right style="thick">
        <color indexed="45"/>
      </right>
      <top style="thick">
        <color indexed="45"/>
      </top>
      <bottom style="dotted">
        <color indexed="17"/>
      </bottom>
      <diagonal/>
    </border>
    <border>
      <left style="thick">
        <color indexed="45"/>
      </left>
      <right/>
      <top style="thick">
        <color indexed="51"/>
      </top>
      <bottom style="dashDotDot">
        <color indexed="12"/>
      </bottom>
      <diagonal/>
    </border>
    <border>
      <left/>
      <right style="thick">
        <color indexed="51"/>
      </right>
      <top style="thick">
        <color indexed="51"/>
      </top>
      <bottom style="dashDotDot">
        <color indexed="12"/>
      </bottom>
      <diagonal/>
    </border>
    <border>
      <left style="thick">
        <color indexed="45"/>
      </left>
      <right style="dotted">
        <color indexed="17"/>
      </right>
      <top style="dotted">
        <color indexed="17"/>
      </top>
      <bottom style="dotted">
        <color indexed="17"/>
      </bottom>
      <diagonal/>
    </border>
    <border>
      <left style="dotted">
        <color indexed="17"/>
      </left>
      <right style="thick">
        <color indexed="45"/>
      </right>
      <top style="dotted">
        <color indexed="17"/>
      </top>
      <bottom style="dotted">
        <color indexed="17"/>
      </bottom>
      <diagonal/>
    </border>
    <border>
      <left/>
      <right style="dashDotDot">
        <color indexed="12"/>
      </right>
      <top style="dashDotDot">
        <color indexed="12"/>
      </top>
      <bottom style="dashDotDot">
        <color indexed="12"/>
      </bottom>
      <diagonal/>
    </border>
    <border>
      <left style="dashDotDot">
        <color indexed="12"/>
      </left>
      <right style="thick">
        <color indexed="51"/>
      </right>
      <top style="dashDotDot">
        <color indexed="12"/>
      </top>
      <bottom style="dashDotDot">
        <color indexed="12"/>
      </bottom>
      <diagonal/>
    </border>
    <border>
      <left/>
      <right style="dashDotDot">
        <color indexed="12"/>
      </right>
      <top style="dashDotDot">
        <color indexed="12"/>
      </top>
      <bottom style="thick">
        <color indexed="51"/>
      </bottom>
      <diagonal/>
    </border>
    <border>
      <left style="dashDotDot">
        <color indexed="12"/>
      </left>
      <right style="thick">
        <color indexed="51"/>
      </right>
      <top style="dashDotDot">
        <color indexed="12"/>
      </top>
      <bottom style="thick">
        <color indexed="51"/>
      </bottom>
      <diagonal/>
    </border>
    <border>
      <left style="thick">
        <color indexed="45"/>
      </left>
      <right style="dotted">
        <color indexed="17"/>
      </right>
      <top style="dotted">
        <color indexed="17"/>
      </top>
      <bottom style="thick">
        <color indexed="45"/>
      </bottom>
      <diagonal/>
    </border>
    <border>
      <left style="dotted">
        <color indexed="17"/>
      </left>
      <right style="thick">
        <color indexed="45"/>
      </right>
      <top style="dotted">
        <color indexed="17"/>
      </top>
      <bottom style="thick">
        <color indexed="45"/>
      </bottom>
      <diagonal/>
    </border>
    <border>
      <left style="hair">
        <color indexed="60"/>
      </left>
      <right style="double">
        <color indexed="11"/>
      </right>
      <top style="hair">
        <color indexed="60"/>
      </top>
      <bottom style="hair">
        <color indexed="60"/>
      </bottom>
      <diagonal/>
    </border>
    <border>
      <left style="thick">
        <color indexed="51"/>
      </left>
      <right/>
      <top style="thick">
        <color indexed="16"/>
      </top>
      <bottom style="hair">
        <color indexed="60"/>
      </bottom>
      <diagonal/>
    </border>
    <border>
      <left/>
      <right style="thick">
        <color indexed="16"/>
      </right>
      <top style="thick">
        <color indexed="16"/>
      </top>
      <bottom style="hair">
        <color indexed="60"/>
      </bottom>
      <diagonal/>
    </border>
    <border>
      <left style="thick">
        <color indexed="51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 style="thick">
        <color indexed="16"/>
      </right>
      <top style="hair">
        <color indexed="60"/>
      </top>
      <bottom style="hair">
        <color indexed="60"/>
      </bottom>
      <diagonal/>
    </border>
    <border>
      <left style="thick">
        <color indexed="51"/>
      </left>
      <right style="hair">
        <color indexed="60"/>
      </right>
      <top style="hair">
        <color indexed="60"/>
      </top>
      <bottom style="thick">
        <color indexed="16"/>
      </bottom>
      <diagonal/>
    </border>
    <border>
      <left style="hair">
        <color indexed="60"/>
      </left>
      <right style="thick">
        <color indexed="16"/>
      </right>
      <top style="hair">
        <color indexed="60"/>
      </top>
      <bottom style="thick">
        <color indexed="60"/>
      </bottom>
      <diagonal/>
    </border>
    <border>
      <left style="double">
        <color indexed="11"/>
      </left>
      <right style="hair">
        <color indexed="60"/>
      </right>
      <top style="hair">
        <color indexed="60"/>
      </top>
      <bottom style="double">
        <color indexed="11"/>
      </bottom>
      <diagonal/>
    </border>
    <border>
      <left style="hair">
        <color indexed="60"/>
      </left>
      <right style="double">
        <color indexed="11"/>
      </right>
      <top style="hair">
        <color indexed="60"/>
      </top>
      <bottom style="double">
        <color indexed="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0" borderId="4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7" fillId="19" borderId="54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9" borderId="50" applyNumberFormat="0" applyAlignment="0" applyProtection="0">
      <alignment vertical="center"/>
    </xf>
    <xf numFmtId="0" fontId="18" fillId="9" borderId="49" applyNumberFormat="0" applyAlignment="0" applyProtection="0">
      <alignment vertical="center"/>
    </xf>
    <xf numFmtId="0" fontId="25" fillId="17" borderId="5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vertical="center" textRotation="255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right" vertical="center" textRotation="255"/>
      <protection locked="0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vertical="center" textRotation="255"/>
    </xf>
    <xf numFmtId="0" fontId="0" fillId="0" borderId="0" xfId="0" applyBorder="1" applyAlignment="1">
      <alignment vertical="center" textRotation="255"/>
    </xf>
    <xf numFmtId="0" fontId="0" fillId="0" borderId="4" xfId="0" applyBorder="1" applyAlignment="1">
      <alignment vertical="center" textRotation="255"/>
    </xf>
    <xf numFmtId="0" fontId="5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1" fillId="0" borderId="3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4" xfId="0" applyFont="1" applyBorder="1" applyAlignment="1">
      <alignment vertical="center" textRotation="255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 vertical="center" textRotation="255"/>
    </xf>
    <xf numFmtId="0" fontId="0" fillId="0" borderId="6" xfId="0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vertical="center" textRotation="255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5" xfId="0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NumberFormat="1" applyBorder="1" applyAlignment="1" applyProtection="1">
      <alignment horizontal="center" vertical="center"/>
      <protection locked="0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40" xfId="0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@ET_Style?CF_Style_1" xfId="49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/>
  <colors>
    <mruColors>
      <color rgb="00C0C0C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9</xdr:row>
      <xdr:rowOff>238125</xdr:rowOff>
    </xdr:from>
    <xdr:to>
      <xdr:col>16</xdr:col>
      <xdr:colOff>18415</xdr:colOff>
      <xdr:row>9</xdr:row>
      <xdr:rowOff>342265</xdr:rowOff>
    </xdr:to>
    <xdr:sp>
      <xdr:nvSpPr>
        <xdr:cNvPr id="4098" name="AutoShape 2"/>
        <xdr:cNvSpPr/>
      </xdr:nvSpPr>
      <xdr:spPr>
        <a:xfrm rot="10800000">
          <a:off x="2247900" y="6753225"/>
          <a:ext cx="1380490" cy="10414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9</xdr:col>
      <xdr:colOff>285750</xdr:colOff>
      <xdr:row>9</xdr:row>
      <xdr:rowOff>10160</xdr:rowOff>
    </xdr:from>
    <xdr:to>
      <xdr:col>16</xdr:col>
      <xdr:colOff>18415</xdr:colOff>
      <xdr:row>9</xdr:row>
      <xdr:rowOff>342265</xdr:rowOff>
    </xdr:to>
    <xdr:sp>
      <xdr:nvSpPr>
        <xdr:cNvPr id="4099" name="AutoShape 3"/>
        <xdr:cNvSpPr/>
      </xdr:nvSpPr>
      <xdr:spPr>
        <a:xfrm rot="10800000">
          <a:off x="2247900" y="6525260"/>
          <a:ext cx="1380490" cy="33210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20</xdr:col>
      <xdr:colOff>28575</xdr:colOff>
      <xdr:row>0</xdr:row>
      <xdr:rowOff>438785</xdr:rowOff>
    </xdr:from>
    <xdr:to>
      <xdr:col>21</xdr:col>
      <xdr:colOff>0</xdr:colOff>
      <xdr:row>8</xdr:row>
      <xdr:rowOff>580390</xdr:rowOff>
    </xdr:to>
    <xdr:grpSp>
      <xdr:nvGrpSpPr>
        <xdr:cNvPr id="5248" name="Group 1152"/>
        <xdr:cNvGrpSpPr/>
      </xdr:nvGrpSpPr>
      <xdr:grpSpPr>
        <a:xfrm>
          <a:off x="4391025" y="438785"/>
          <a:ext cx="1371600" cy="5932805"/>
          <a:chOff x="0" y="0"/>
          <a:chExt cx="144" cy="623"/>
        </a:xfrm>
      </xdr:grpSpPr>
      <xdr:sp>
        <xdr:nvSpPr>
          <xdr:cNvPr id="5126" name="Text Box 1030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5134" name="Group 1038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5127" name="Text Box 103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28" name="Text Box 103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56" name="Group 1060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5157" name="Text Box 106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58" name="Text Box 106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59" name="Group 1063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5160" name="Text Box 106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61" name="Text Box 106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62" name="Group 1066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5163" name="Text Box 106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64" name="Text Box 106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65" name="Group 1069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5166" name="Text Box 107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67" name="Text Box 107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68" name="Group 1072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5169" name="Text Box 107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70" name="Text Box 107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71" name="Group 1075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5172" name="Text Box 107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73" name="Text Box 107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74" name="Group 1078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5175" name="Text Box 107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76" name="Text Box 108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77" name="Group 1081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5178" name="Text Box 108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79" name="Text Box 108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80" name="Group 1084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5181" name="Text Box 108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82" name="Text Box 108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83" name="Group 1087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5184" name="Text Box 108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85" name="Text Box 108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86" name="Group 1090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5187" name="Text Box 109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188" name="Text Box 109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195" name="Group 1099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5196" name="Text Box 1100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5197" name="Text Box 110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5198" name="Group 1102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5199" name="Text Box 1103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00" name="Text Box 110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01" name="Group 1105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5202" name="Text Box 1106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03" name="Text Box 110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04" name="Group 1108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5205" name="Text Box 110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06" name="Text Box 111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07" name="Group 1111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5208" name="Text Box 111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09" name="Text Box 111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10" name="Group 1114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5211" name="Text Box 111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12" name="Text Box 111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13" name="Group 1117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5214" name="Text Box 111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15" name="Text Box 111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16" name="Group 1120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5217" name="Text Box 1121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18" name="Text Box 112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19" name="Group 1123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5220" name="Text Box 1124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21" name="Text Box 112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22" name="Group 1126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5223" name="Text Box 1127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24" name="Text Box 112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25" name="Group 1129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5226" name="Text Box 1130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27" name="Text Box 113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28" name="Group 1132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5229" name="Text Box 1133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30" name="Text Box 113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31" name="Group 1135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5232" name="Text Box 1136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33" name="Text Box 113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5234" name="Text Box 1138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5235" name="Text Box 1139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5236" name="Group 1140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5237" name="Text Box 1141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5238" name="Text Box 114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5239" name="Group 1143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5240" name="Text Box 1144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5241" name="Text Box 114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5242" name="Group 1146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5243" name="Text Box 1147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5244" name="Text Box 114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5245" name="Group 1149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5246" name="Text Box 1150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5247" name="Text Box 115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19050</xdr:colOff>
      <xdr:row>9</xdr:row>
      <xdr:rowOff>342265</xdr:rowOff>
    </xdr:to>
    <xdr:sp>
      <xdr:nvSpPr>
        <xdr:cNvPr id="6145" name="AutoShape 1"/>
        <xdr:cNvSpPr/>
      </xdr:nvSpPr>
      <xdr:spPr>
        <a:xfrm rot="10800000">
          <a:off x="2019300" y="6515100"/>
          <a:ext cx="1276350" cy="34226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22</xdr:col>
      <xdr:colOff>29210</xdr:colOff>
      <xdr:row>0</xdr:row>
      <xdr:rowOff>457835</xdr:rowOff>
    </xdr:from>
    <xdr:to>
      <xdr:col>22</xdr:col>
      <xdr:colOff>1399540</xdr:colOff>
      <xdr:row>8</xdr:row>
      <xdr:rowOff>599440</xdr:rowOff>
    </xdr:to>
    <xdr:grpSp>
      <xdr:nvGrpSpPr>
        <xdr:cNvPr id="7171" name="Group 1027"/>
        <xdr:cNvGrpSpPr/>
      </xdr:nvGrpSpPr>
      <xdr:grpSpPr>
        <a:xfrm>
          <a:off x="4382135" y="457835"/>
          <a:ext cx="1370330" cy="5932805"/>
          <a:chOff x="0" y="0"/>
          <a:chExt cx="144" cy="623"/>
        </a:xfrm>
      </xdr:grpSpPr>
      <xdr:sp>
        <xdr:nvSpPr>
          <xdr:cNvPr id="7172" name="Text Box 1028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7173" name="Group 1029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7174" name="Text Box 103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75" name="Text Box 103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76" name="Group 1032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7177" name="Text Box 103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78" name="Text Box 103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79" name="Group 1035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7180" name="Text Box 103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81" name="Text Box 103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82" name="Group 1038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7183" name="Text Box 103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84" name="Text Box 104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85" name="Group 1041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7186" name="Text Box 104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87" name="Text Box 104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88" name="Group 1044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7189" name="Text Box 104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90" name="Text Box 104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91" name="Group 1047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7192" name="Text Box 104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93" name="Text Box 104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94" name="Group 1050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7195" name="Text Box 105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96" name="Text Box 105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197" name="Group 1053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7198" name="Text Box 105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199" name="Text Box 105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00" name="Group 1056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7201" name="Text Box 105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02" name="Text Box 105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03" name="Group 1059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7204" name="Text Box 106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05" name="Text Box 106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06" name="Group 1062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7207" name="Text Box 106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08" name="Text Box 106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09" name="Group 1065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7210" name="Text Box 1066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7211" name="Text Box 106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7212" name="Group 1068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7213" name="Text Box 106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14" name="Text Box 107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15" name="Group 1071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7216" name="Text Box 107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17" name="Text Box 107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18" name="Group 1074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7219" name="Text Box 107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20" name="Text Box 107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21" name="Group 1077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7222" name="Text Box 107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23" name="Text Box 107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24" name="Group 1080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7225" name="Text Box 1081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26" name="Text Box 108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27" name="Group 1083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7228" name="Text Box 1084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29" name="Text Box 108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30" name="Group 1086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7231" name="Text Box 108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32" name="Text Box 108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33" name="Group 1089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7234" name="Text Box 1090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35" name="Text Box 109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36" name="Group 1092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7237" name="Text Box 1093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38" name="Text Box 109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39" name="Group 1095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7240" name="Text Box 1096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41" name="Text Box 109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42" name="Group 1098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7243" name="Text Box 1099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44" name="Text Box 110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45" name="Group 1101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7246" name="Text Box 1102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47" name="Text Box 110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7248" name="Text Box 1104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7249" name="Text Box 1105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7250" name="Group 1106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7251" name="Text Box 110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7252" name="Text Box 110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7253" name="Group 1109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7254" name="Text Box 1110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7255" name="Text Box 111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7256" name="Group 1112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7257" name="Text Box 1113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7258" name="Text Box 111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7259" name="Group 1115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7260" name="Text Box 1116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7261" name="Text Box 111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18415</xdr:colOff>
      <xdr:row>9</xdr:row>
      <xdr:rowOff>10160</xdr:rowOff>
    </xdr:to>
    <xdr:sp>
      <xdr:nvSpPr>
        <xdr:cNvPr id="8193" name="AutoShape 1"/>
        <xdr:cNvSpPr/>
      </xdr:nvSpPr>
      <xdr:spPr>
        <a:xfrm rot="10800000">
          <a:off x="1847850" y="6343650"/>
          <a:ext cx="1266190" cy="1016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17</xdr:col>
      <xdr:colOff>151765</xdr:colOff>
      <xdr:row>10</xdr:row>
      <xdr:rowOff>10160</xdr:rowOff>
    </xdr:to>
    <xdr:sp>
      <xdr:nvSpPr>
        <xdr:cNvPr id="8195" name="AutoShape 3"/>
        <xdr:cNvSpPr/>
      </xdr:nvSpPr>
      <xdr:spPr>
        <a:xfrm rot="10800000">
          <a:off x="2428875" y="6343650"/>
          <a:ext cx="1170940" cy="38163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21</xdr:col>
      <xdr:colOff>104775</xdr:colOff>
      <xdr:row>0</xdr:row>
      <xdr:rowOff>457200</xdr:rowOff>
    </xdr:from>
    <xdr:to>
      <xdr:col>22</xdr:col>
      <xdr:colOff>28575</xdr:colOff>
      <xdr:row>9</xdr:row>
      <xdr:rowOff>47625</xdr:rowOff>
    </xdr:to>
    <xdr:grpSp>
      <xdr:nvGrpSpPr>
        <xdr:cNvPr id="8197" name="Group 5"/>
        <xdr:cNvGrpSpPr/>
      </xdr:nvGrpSpPr>
      <xdr:grpSpPr>
        <a:xfrm>
          <a:off x="4381500" y="457200"/>
          <a:ext cx="1371600" cy="5934075"/>
          <a:chOff x="0" y="0"/>
          <a:chExt cx="144" cy="623"/>
        </a:xfrm>
      </xdr:grpSpPr>
      <xdr:sp>
        <xdr:nvSpPr>
          <xdr:cNvPr id="8198" name="Text Box 6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8199" name="Group 7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8200" name="Text Box 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01" name="Text Box 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02" name="Group 10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8203" name="Text Box 1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04" name="Text Box 1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05" name="Group 13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8206" name="Text Box 1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07" name="Text Box 1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08" name="Group 16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8209" name="Text Box 1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10" name="Text Box 1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11" name="Group 19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8212" name="Text Box 2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13" name="Text Box 2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14" name="Group 22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8215" name="Text Box 2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16" name="Text Box 2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17" name="Group 25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8218" name="Text Box 2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19" name="Text Box 2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20" name="Group 28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8221" name="Text Box 2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22" name="Text Box 3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23" name="Group 31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8224" name="Text Box 3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25" name="Text Box 3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26" name="Group 34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8227" name="Text Box 3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28" name="Text Box 3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29" name="Group 37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8230" name="Text Box 3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31" name="Text Box 3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32" name="Group 40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8233" name="Text Box 4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34" name="Text Box 4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35" name="Group 43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8236" name="Text Box 44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8237" name="Text Box 4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8238" name="Group 46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8239" name="Text Box 4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40" name="Text Box 4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41" name="Group 49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8242" name="Text Box 50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43" name="Text Box 5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44" name="Group 52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8245" name="Text Box 53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46" name="Text Box 5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47" name="Group 55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8248" name="Text Box 56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49" name="Text Box 5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50" name="Group 58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8251" name="Text Box 5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52" name="Text Box 6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53" name="Group 61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8254" name="Text Box 6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55" name="Text Box 6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56" name="Group 64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8257" name="Text Box 6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58" name="Text Box 6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59" name="Group 67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8260" name="Text Box 6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61" name="Text Box 6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62" name="Group 70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8263" name="Text Box 71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64" name="Text Box 7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65" name="Group 73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8266" name="Text Box 74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67" name="Text Box 7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68" name="Group 76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8269" name="Text Box 77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70" name="Text Box 7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71" name="Group 79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8272" name="Text Box 80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73" name="Text Box 8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8274" name="Text Box 82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8275" name="Text Box 83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8276" name="Group 84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8277" name="Text Box 8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8278" name="Text Box 8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8279" name="Group 87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8280" name="Text Box 88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8281" name="Text Box 8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8282" name="Group 90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8283" name="Text Box 91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8284" name="Text Box 9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8285" name="Group 93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8286" name="Text Box 94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8287" name="Text Box 9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</xdr:colOff>
      <xdr:row>9</xdr:row>
      <xdr:rowOff>0</xdr:rowOff>
    </xdr:from>
    <xdr:to>
      <xdr:col>15</xdr:col>
      <xdr:colOff>38100</xdr:colOff>
      <xdr:row>9</xdr:row>
      <xdr:rowOff>10160</xdr:rowOff>
    </xdr:to>
    <xdr:sp>
      <xdr:nvSpPr>
        <xdr:cNvPr id="9217" name="AutoShape 1"/>
        <xdr:cNvSpPr/>
      </xdr:nvSpPr>
      <xdr:spPr>
        <a:xfrm rot="10800000">
          <a:off x="2105025" y="6829425"/>
          <a:ext cx="1038225" cy="1016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16</xdr:col>
      <xdr:colOff>18415</xdr:colOff>
      <xdr:row>9</xdr:row>
      <xdr:rowOff>342265</xdr:rowOff>
    </xdr:to>
    <xdr:sp>
      <xdr:nvSpPr>
        <xdr:cNvPr id="9218" name="AutoShape 2"/>
        <xdr:cNvSpPr/>
      </xdr:nvSpPr>
      <xdr:spPr>
        <a:xfrm rot="10800000">
          <a:off x="2057400" y="6829425"/>
          <a:ext cx="1323340" cy="34226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16</xdr:col>
      <xdr:colOff>18415</xdr:colOff>
      <xdr:row>9</xdr:row>
      <xdr:rowOff>342265</xdr:rowOff>
    </xdr:to>
    <xdr:sp>
      <xdr:nvSpPr>
        <xdr:cNvPr id="9219" name="AutoShape 3"/>
        <xdr:cNvSpPr/>
      </xdr:nvSpPr>
      <xdr:spPr>
        <a:xfrm rot="10800000">
          <a:off x="2057400" y="6829425"/>
          <a:ext cx="1323340" cy="34226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22</xdr:col>
      <xdr:colOff>28575</xdr:colOff>
      <xdr:row>0</xdr:row>
      <xdr:rowOff>447040</xdr:rowOff>
    </xdr:from>
    <xdr:to>
      <xdr:col>22</xdr:col>
      <xdr:colOff>1399540</xdr:colOff>
      <xdr:row>8</xdr:row>
      <xdr:rowOff>315595</xdr:rowOff>
    </xdr:to>
    <xdr:grpSp>
      <xdr:nvGrpSpPr>
        <xdr:cNvPr id="9221" name="Group 5"/>
        <xdr:cNvGrpSpPr/>
      </xdr:nvGrpSpPr>
      <xdr:grpSpPr>
        <a:xfrm>
          <a:off x="4581525" y="447040"/>
          <a:ext cx="1370965" cy="5935980"/>
          <a:chOff x="0" y="0"/>
          <a:chExt cx="144" cy="623"/>
        </a:xfrm>
      </xdr:grpSpPr>
      <xdr:sp>
        <xdr:nvSpPr>
          <xdr:cNvPr id="9222" name="Text Box 6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9223" name="Group 7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9224" name="Text Box 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25" name="Text Box 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26" name="Group 10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9227" name="Text Box 1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28" name="Text Box 1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29" name="Group 13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9230" name="Text Box 1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31" name="Text Box 1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32" name="Group 16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9233" name="Text Box 1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34" name="Text Box 1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35" name="Group 19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9236" name="Text Box 2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37" name="Text Box 2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38" name="Group 22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9239" name="Text Box 2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40" name="Text Box 2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41" name="Group 25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9242" name="Text Box 2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43" name="Text Box 2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44" name="Group 28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9245" name="Text Box 2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46" name="Text Box 3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47" name="Group 31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9248" name="Text Box 3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49" name="Text Box 3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50" name="Group 34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9251" name="Text Box 3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52" name="Text Box 3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53" name="Group 37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9254" name="Text Box 3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55" name="Text Box 3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56" name="Group 40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9257" name="Text Box 4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58" name="Text Box 4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59" name="Group 43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9260" name="Text Box 44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9261" name="Text Box 4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9262" name="Group 46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9263" name="Text Box 4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64" name="Text Box 4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65" name="Group 49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9266" name="Text Box 50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67" name="Text Box 5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68" name="Group 52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9269" name="Text Box 53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70" name="Text Box 5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71" name="Group 55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9272" name="Text Box 56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73" name="Text Box 5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74" name="Group 58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9275" name="Text Box 5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76" name="Text Box 6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77" name="Group 61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9278" name="Text Box 6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79" name="Text Box 6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80" name="Group 64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9281" name="Text Box 6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82" name="Text Box 6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83" name="Group 67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9284" name="Text Box 6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85" name="Text Box 6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86" name="Group 70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9287" name="Text Box 71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88" name="Text Box 7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89" name="Group 73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9290" name="Text Box 74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91" name="Text Box 7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92" name="Group 76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9293" name="Text Box 77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94" name="Text Box 7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295" name="Group 79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9296" name="Text Box 80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297" name="Text Box 8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9298" name="Text Box 82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9299" name="Text Box 83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9300" name="Group 84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9301" name="Text Box 8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9302" name="Text Box 8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9303" name="Group 87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9304" name="Text Box 88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9305" name="Text Box 8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9306" name="Group 90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9307" name="Text Box 91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9308" name="Text Box 9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9309" name="Group 93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9310" name="Text Box 94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9311" name="Text Box 9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</xdr:colOff>
      <xdr:row>9</xdr:row>
      <xdr:rowOff>0</xdr:rowOff>
    </xdr:from>
    <xdr:to>
      <xdr:col>15</xdr:col>
      <xdr:colOff>38100</xdr:colOff>
      <xdr:row>9</xdr:row>
      <xdr:rowOff>10160</xdr:rowOff>
    </xdr:to>
    <xdr:sp>
      <xdr:nvSpPr>
        <xdr:cNvPr id="10241" name="AutoShape 1"/>
        <xdr:cNvSpPr/>
      </xdr:nvSpPr>
      <xdr:spPr>
        <a:xfrm rot="10800000">
          <a:off x="2076450" y="6515100"/>
          <a:ext cx="1028700" cy="1016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16</xdr:col>
      <xdr:colOff>18415</xdr:colOff>
      <xdr:row>9</xdr:row>
      <xdr:rowOff>342265</xdr:rowOff>
    </xdr:to>
    <xdr:sp>
      <xdr:nvSpPr>
        <xdr:cNvPr id="10242" name="AutoShape 2"/>
        <xdr:cNvSpPr/>
      </xdr:nvSpPr>
      <xdr:spPr>
        <a:xfrm rot="10800000">
          <a:off x="2028825" y="6515100"/>
          <a:ext cx="1294765" cy="34226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16</xdr:col>
      <xdr:colOff>18415</xdr:colOff>
      <xdr:row>9</xdr:row>
      <xdr:rowOff>342265</xdr:rowOff>
    </xdr:to>
    <xdr:sp>
      <xdr:nvSpPr>
        <xdr:cNvPr id="10244" name="AutoShape 4"/>
        <xdr:cNvSpPr/>
      </xdr:nvSpPr>
      <xdr:spPr>
        <a:xfrm rot="10800000">
          <a:off x="2028825" y="6515100"/>
          <a:ext cx="1294765" cy="34226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22</xdr:col>
      <xdr:colOff>57150</xdr:colOff>
      <xdr:row>0</xdr:row>
      <xdr:rowOff>457835</xdr:rowOff>
    </xdr:from>
    <xdr:to>
      <xdr:col>23</xdr:col>
      <xdr:colOff>28575</xdr:colOff>
      <xdr:row>8</xdr:row>
      <xdr:rowOff>599440</xdr:rowOff>
    </xdr:to>
    <xdr:grpSp>
      <xdr:nvGrpSpPr>
        <xdr:cNvPr id="10245" name="Group 5"/>
        <xdr:cNvGrpSpPr/>
      </xdr:nvGrpSpPr>
      <xdr:grpSpPr>
        <a:xfrm>
          <a:off x="4543425" y="457835"/>
          <a:ext cx="1371600" cy="5932805"/>
          <a:chOff x="0" y="0"/>
          <a:chExt cx="144" cy="623"/>
        </a:xfrm>
      </xdr:grpSpPr>
      <xdr:sp>
        <xdr:nvSpPr>
          <xdr:cNvPr id="10246" name="Text Box 6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10247" name="Group 7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10248" name="Text Box 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49" name="Text Box 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50" name="Group 10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10251" name="Text Box 1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52" name="Text Box 1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53" name="Group 13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10254" name="Text Box 1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55" name="Text Box 1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56" name="Group 16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10257" name="Text Box 1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58" name="Text Box 1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59" name="Group 19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10260" name="Text Box 2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61" name="Text Box 2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62" name="Group 22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10263" name="Text Box 2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64" name="Text Box 2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65" name="Group 25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10266" name="Text Box 2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67" name="Text Box 2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68" name="Group 28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10269" name="Text Box 2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70" name="Text Box 3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71" name="Group 31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10272" name="Text Box 3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73" name="Text Box 3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74" name="Group 34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10275" name="Text Box 3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76" name="Text Box 3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77" name="Group 37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10278" name="Text Box 3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79" name="Text Box 3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80" name="Group 40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10281" name="Text Box 4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82" name="Text Box 4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83" name="Group 43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10284" name="Text Box 44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0285" name="Text Box 4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0286" name="Group 46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10287" name="Text Box 4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88" name="Text Box 4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89" name="Group 49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10290" name="Text Box 50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91" name="Text Box 5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92" name="Group 52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10293" name="Text Box 53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94" name="Text Box 5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95" name="Group 55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10296" name="Text Box 56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297" name="Text Box 5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298" name="Group 58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10299" name="Text Box 5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00" name="Text Box 6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01" name="Group 61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10302" name="Text Box 6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03" name="Text Box 6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04" name="Group 64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10305" name="Text Box 6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06" name="Text Box 6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07" name="Group 67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10308" name="Text Box 6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09" name="Text Box 6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10" name="Group 70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10311" name="Text Box 71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12" name="Text Box 7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13" name="Group 73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10314" name="Text Box 74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15" name="Text Box 7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16" name="Group 76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10317" name="Text Box 77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18" name="Text Box 7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19" name="Group 79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10320" name="Text Box 80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21" name="Text Box 8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10322" name="Text Box 82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10323" name="Text Box 83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E8CF" mc:Ignorable="a14" a14:legacySpreadsheetColorIndex="65">
              <a:alpha val="100000"/>
            </a:srgbClr>
          </a:solidFill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10324" name="Group 84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10325" name="Text Box 8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0326" name="Text Box 8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0327" name="Group 87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10328" name="Text Box 88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0329" name="Text Box 8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0330" name="Group 90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10331" name="Text Box 91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0332" name="Text Box 9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0333" name="Group 93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10334" name="Text Box 94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0335" name="Text Box 9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47625</xdr:colOff>
      <xdr:row>9</xdr:row>
      <xdr:rowOff>0</xdr:rowOff>
    </xdr:from>
    <xdr:to>
      <xdr:col>13</xdr:col>
      <xdr:colOff>38100</xdr:colOff>
      <xdr:row>9</xdr:row>
      <xdr:rowOff>8890</xdr:rowOff>
    </xdr:to>
    <xdr:sp>
      <xdr:nvSpPr>
        <xdr:cNvPr id="11265" name="AutoShape 1"/>
        <xdr:cNvSpPr/>
      </xdr:nvSpPr>
      <xdr:spPr>
        <a:xfrm rot="10800000">
          <a:off x="1695450" y="6515100"/>
          <a:ext cx="1019175" cy="889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238125</xdr:rowOff>
    </xdr:from>
    <xdr:to>
      <xdr:col>16</xdr:col>
      <xdr:colOff>18415</xdr:colOff>
      <xdr:row>9</xdr:row>
      <xdr:rowOff>333375</xdr:rowOff>
    </xdr:to>
    <xdr:sp>
      <xdr:nvSpPr>
        <xdr:cNvPr id="11266" name="AutoShape 2"/>
        <xdr:cNvSpPr/>
      </xdr:nvSpPr>
      <xdr:spPr>
        <a:xfrm rot="10800000">
          <a:off x="2085975" y="6753225"/>
          <a:ext cx="1313815" cy="95250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8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8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0</xdr:colOff>
      <xdr:row>9</xdr:row>
      <xdr:rowOff>8890</xdr:rowOff>
    </xdr:from>
    <xdr:to>
      <xdr:col>16</xdr:col>
      <xdr:colOff>18415</xdr:colOff>
      <xdr:row>9</xdr:row>
      <xdr:rowOff>333375</xdr:rowOff>
    </xdr:to>
    <xdr:sp>
      <xdr:nvSpPr>
        <xdr:cNvPr id="11267" name="AutoShape 3"/>
        <xdr:cNvSpPr/>
      </xdr:nvSpPr>
      <xdr:spPr>
        <a:xfrm rot="10800000">
          <a:off x="2085975" y="6523990"/>
          <a:ext cx="1313815" cy="324485"/>
        </a:xfrm>
        <a:custGeom>
          <a:avLst/>
          <a:gdLst>
            <a:gd name="txL" fmla="*/ 4500 w 21600"/>
            <a:gd name="txT" fmla="*/ 4500 h 21600"/>
            <a:gd name="txR" fmla="*/ 17100 w 21600"/>
            <a:gd name="txB" fmla="*/ 17100 h 21600"/>
          </a:gdLst>
          <a:ahLst/>
          <a:cxnLst>
            <a:cxn ang="0">
              <a:pos x="18900" y="10800"/>
            </a:cxn>
            <a:cxn ang="90">
              <a:pos x="10800" y="21600"/>
            </a:cxn>
            <a:cxn ang="180">
              <a:pos x="2700" y="10800"/>
            </a:cxn>
            <a:cxn ang="270">
              <a:pos x="10800" y="0"/>
            </a:cxn>
          </a:cxnLst>
          <a:rect l="txL" t="txT" r="txR" b="txB"/>
          <a:pathLst>
            <a:path w="21600" h="21600">
              <a:moveTo>
                <a:pt x="0" y="0"/>
              </a:moveTo>
              <a:lnTo>
                <a:pt x="5400" y="21600"/>
              </a:lnTo>
              <a:lnTo>
                <a:pt x="16200" y="21600"/>
              </a:lnTo>
              <a:lnTo>
                <a:pt x="2160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E8C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p>
          <a:pPr algn="ctr" rtl="0"/>
          <a:r>
            <a:rPr lang="zh-CN" altLang="en-US" sz="12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讲台</a:t>
          </a:r>
          <a:endParaRPr lang="zh-CN" altLang="en-US" sz="12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>
    <xdr:from>
      <xdr:col>20</xdr:col>
      <xdr:colOff>67310</xdr:colOff>
      <xdr:row>0</xdr:row>
      <xdr:rowOff>447040</xdr:rowOff>
    </xdr:from>
    <xdr:to>
      <xdr:col>21</xdr:col>
      <xdr:colOff>38100</xdr:colOff>
      <xdr:row>8</xdr:row>
      <xdr:rowOff>591185</xdr:rowOff>
    </xdr:to>
    <xdr:grpSp>
      <xdr:nvGrpSpPr>
        <xdr:cNvPr id="11269" name="Group 5"/>
        <xdr:cNvGrpSpPr/>
      </xdr:nvGrpSpPr>
      <xdr:grpSpPr>
        <a:xfrm>
          <a:off x="4163060" y="447040"/>
          <a:ext cx="1370965" cy="5935345"/>
          <a:chOff x="0" y="0"/>
          <a:chExt cx="144" cy="623"/>
        </a:xfrm>
      </xdr:grpSpPr>
      <xdr:sp>
        <xdr:nvSpPr>
          <xdr:cNvPr id="11270" name="Text Box 6"/>
          <xdr:cNvSpPr txBox="1">
            <a:spLocks noTextEdit="1"/>
          </xdr:cNvSpPr>
        </xdr:nvSpPr>
        <xdr:spPr>
          <a:xfrm>
            <a:off x="0" y="0"/>
            <a:ext cx="144" cy="2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班干名单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11271" name="Group 7"/>
          <xdr:cNvGrpSpPr/>
        </xdr:nvGrpSpPr>
        <xdr:grpSpPr>
          <a:xfrm>
            <a:off x="0" y="27"/>
            <a:ext cx="139" cy="22"/>
            <a:chOff x="0" y="0"/>
            <a:chExt cx="139" cy="22"/>
          </a:xfrm>
        </xdr:grpSpPr>
        <xdr:sp>
          <xdr:nvSpPr>
            <xdr:cNvPr id="11272" name="Text Box 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73" name="Text Box 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班　 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74" name="Group 10"/>
          <xdr:cNvGrpSpPr/>
        </xdr:nvGrpSpPr>
        <xdr:grpSpPr>
          <a:xfrm>
            <a:off x="0" y="46"/>
            <a:ext cx="139" cy="22"/>
            <a:chOff x="0" y="0"/>
            <a:chExt cx="139" cy="22"/>
          </a:xfrm>
        </xdr:grpSpPr>
        <xdr:sp>
          <xdr:nvSpPr>
            <xdr:cNvPr id="11275" name="Text Box 1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76" name="Text Box 1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副 班长：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77" name="Group 13"/>
          <xdr:cNvGrpSpPr/>
        </xdr:nvGrpSpPr>
        <xdr:grpSpPr>
          <a:xfrm>
            <a:off x="0" y="65"/>
            <a:ext cx="139" cy="22"/>
            <a:chOff x="0" y="0"/>
            <a:chExt cx="139" cy="22"/>
          </a:xfrm>
        </xdr:grpSpPr>
        <xdr:sp>
          <xdr:nvSpPr>
            <xdr:cNvPr id="11278" name="Text Box 14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79" name="Text Box 1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学习委员：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80" name="Group 16"/>
          <xdr:cNvGrpSpPr/>
        </xdr:nvGrpSpPr>
        <xdr:grpSpPr>
          <a:xfrm>
            <a:off x="0" y="83"/>
            <a:ext cx="139" cy="22"/>
            <a:chOff x="0" y="0"/>
            <a:chExt cx="139" cy="22"/>
          </a:xfrm>
        </xdr:grpSpPr>
        <xdr:sp>
          <xdr:nvSpPr>
            <xdr:cNvPr id="11281" name="Text Box 17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82" name="Text Box 1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生活委员：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83" name="Group 19"/>
          <xdr:cNvGrpSpPr/>
        </xdr:nvGrpSpPr>
        <xdr:grpSpPr>
          <a:xfrm>
            <a:off x="0" y="101"/>
            <a:ext cx="139" cy="22"/>
            <a:chOff x="0" y="0"/>
            <a:chExt cx="139" cy="22"/>
          </a:xfrm>
        </xdr:grpSpPr>
        <xdr:sp>
          <xdr:nvSpPr>
            <xdr:cNvPr id="11284" name="Text Box 20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85" name="Text Box 2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文娱委员：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86" name="Group 22"/>
          <xdr:cNvGrpSpPr/>
        </xdr:nvGrpSpPr>
        <xdr:grpSpPr>
          <a:xfrm>
            <a:off x="0" y="120"/>
            <a:ext cx="139" cy="22"/>
            <a:chOff x="0" y="0"/>
            <a:chExt cx="139" cy="22"/>
          </a:xfrm>
        </xdr:grpSpPr>
        <xdr:sp>
          <xdr:nvSpPr>
            <xdr:cNvPr id="11287" name="Text Box 23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88" name="Text Box 2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体育委员：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89" name="Group 25"/>
          <xdr:cNvGrpSpPr/>
        </xdr:nvGrpSpPr>
        <xdr:grpSpPr>
          <a:xfrm>
            <a:off x="0" y="138"/>
            <a:ext cx="139" cy="22"/>
            <a:chOff x="0" y="0"/>
            <a:chExt cx="139" cy="22"/>
          </a:xfrm>
        </xdr:grpSpPr>
        <xdr:sp>
          <xdr:nvSpPr>
            <xdr:cNvPr id="11290" name="Text Box 26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91" name="Text Box 2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劳动委员：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92" name="Group 28"/>
          <xdr:cNvGrpSpPr/>
        </xdr:nvGrpSpPr>
        <xdr:grpSpPr>
          <a:xfrm>
            <a:off x="0" y="156"/>
            <a:ext cx="139" cy="22"/>
            <a:chOff x="0" y="0"/>
            <a:chExt cx="139" cy="22"/>
          </a:xfrm>
        </xdr:grpSpPr>
        <xdr:sp>
          <xdr:nvSpPr>
            <xdr:cNvPr id="11293" name="Text Box 29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94" name="Text Box 3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95" name="Group 31"/>
          <xdr:cNvGrpSpPr/>
        </xdr:nvGrpSpPr>
        <xdr:grpSpPr>
          <a:xfrm>
            <a:off x="0" y="176"/>
            <a:ext cx="139" cy="22"/>
            <a:chOff x="0" y="0"/>
            <a:chExt cx="139" cy="22"/>
          </a:xfrm>
        </xdr:grpSpPr>
        <xdr:sp>
          <xdr:nvSpPr>
            <xdr:cNvPr id="11296" name="Text Box 32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297" name="Text Box 3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团 支 书：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298" name="Group 34"/>
          <xdr:cNvGrpSpPr/>
        </xdr:nvGrpSpPr>
        <xdr:grpSpPr>
          <a:xfrm>
            <a:off x="0" y="194"/>
            <a:ext cx="139" cy="22"/>
            <a:chOff x="0" y="0"/>
            <a:chExt cx="139" cy="22"/>
          </a:xfrm>
        </xdr:grpSpPr>
        <xdr:sp>
          <xdr:nvSpPr>
            <xdr:cNvPr id="11299" name="Text Box 35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00" name="Text Box 3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宣传委员：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01" name="Group 37"/>
          <xdr:cNvGrpSpPr/>
        </xdr:nvGrpSpPr>
        <xdr:grpSpPr>
          <a:xfrm>
            <a:off x="0" y="212"/>
            <a:ext cx="139" cy="22"/>
            <a:chOff x="0" y="0"/>
            <a:chExt cx="139" cy="22"/>
          </a:xfrm>
        </xdr:grpSpPr>
        <xdr:sp>
          <xdr:nvSpPr>
            <xdr:cNvPr id="11302" name="Text Box 38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03" name="Text Box 3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组织委员：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04" name="Group 40"/>
          <xdr:cNvGrpSpPr/>
        </xdr:nvGrpSpPr>
        <xdr:grpSpPr>
          <a:xfrm>
            <a:off x="0" y="231"/>
            <a:ext cx="139" cy="22"/>
            <a:chOff x="0" y="0"/>
            <a:chExt cx="139" cy="22"/>
          </a:xfrm>
        </xdr:grpSpPr>
        <xdr:sp>
          <xdr:nvSpPr>
            <xdr:cNvPr id="11305" name="Text Box 41"/>
            <xdr:cNvSpPr txBox="1">
              <a:spLocks noTextEdit="1"/>
            </xdr:cNvSpPr>
          </xdr:nvSpPr>
          <xdr:spPr>
            <a:xfrm>
              <a:off x="86" y="0"/>
              <a:ext cx="53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李小玲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06" name="Text Box 4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纪律委员：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07" name="Group 43"/>
          <xdr:cNvGrpSpPr/>
        </xdr:nvGrpSpPr>
        <xdr:grpSpPr>
          <a:xfrm>
            <a:off x="0" y="249"/>
            <a:ext cx="94" cy="22"/>
            <a:chOff x="0" y="0"/>
            <a:chExt cx="94" cy="22"/>
          </a:xfrm>
        </xdr:grpSpPr>
        <xdr:sp>
          <xdr:nvSpPr>
            <xdr:cNvPr id="11308" name="Text Box 44"/>
            <xdr:cNvSpPr txBox="1">
              <a:spLocks noTextEdit="1"/>
            </xdr:cNvSpPr>
          </xdr:nvSpPr>
          <xdr:spPr>
            <a:xfrm>
              <a:off x="86" y="0"/>
              <a:ext cx="8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1309" name="Text Box 4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1310" name="Group 46"/>
          <xdr:cNvGrpSpPr/>
        </xdr:nvGrpSpPr>
        <xdr:grpSpPr>
          <a:xfrm>
            <a:off x="0" y="305"/>
            <a:ext cx="133" cy="20"/>
            <a:chOff x="0" y="0"/>
            <a:chExt cx="133" cy="22"/>
          </a:xfrm>
        </xdr:grpSpPr>
        <xdr:sp>
          <xdr:nvSpPr>
            <xdr:cNvPr id="11311" name="Text Box 47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12" name="Text Box 4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语文：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13" name="Group 49"/>
          <xdr:cNvGrpSpPr/>
        </xdr:nvGrpSpPr>
        <xdr:grpSpPr>
          <a:xfrm>
            <a:off x="0" y="323"/>
            <a:ext cx="133" cy="20"/>
            <a:chOff x="0" y="0"/>
            <a:chExt cx="133" cy="22"/>
          </a:xfrm>
        </xdr:grpSpPr>
        <xdr:sp>
          <xdr:nvSpPr>
            <xdr:cNvPr id="11314" name="Text Box 50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15" name="Text Box 5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数学：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16" name="Group 52"/>
          <xdr:cNvGrpSpPr/>
        </xdr:nvGrpSpPr>
        <xdr:grpSpPr>
          <a:xfrm>
            <a:off x="0" y="341"/>
            <a:ext cx="133" cy="20"/>
            <a:chOff x="0" y="0"/>
            <a:chExt cx="133" cy="22"/>
          </a:xfrm>
        </xdr:grpSpPr>
        <xdr:sp>
          <xdr:nvSpPr>
            <xdr:cNvPr id="11317" name="Text Box 53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18" name="Text Box 54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英语：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19" name="Group 55"/>
          <xdr:cNvGrpSpPr/>
        </xdr:nvGrpSpPr>
        <xdr:grpSpPr>
          <a:xfrm>
            <a:off x="0" y="360"/>
            <a:ext cx="133" cy="20"/>
            <a:chOff x="0" y="0"/>
            <a:chExt cx="133" cy="22"/>
          </a:xfrm>
        </xdr:grpSpPr>
        <xdr:sp>
          <xdr:nvSpPr>
            <xdr:cNvPr id="11320" name="Text Box 56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21" name="Text Box 57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物理：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22" name="Group 58"/>
          <xdr:cNvGrpSpPr/>
        </xdr:nvGrpSpPr>
        <xdr:grpSpPr>
          <a:xfrm>
            <a:off x="0" y="378"/>
            <a:ext cx="133" cy="20"/>
            <a:chOff x="0" y="0"/>
            <a:chExt cx="133" cy="22"/>
          </a:xfrm>
        </xdr:grpSpPr>
        <xdr:sp>
          <xdr:nvSpPr>
            <xdr:cNvPr id="11323" name="Text Box 59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24" name="Text Box 60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化学：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25" name="Group 61"/>
          <xdr:cNvGrpSpPr/>
        </xdr:nvGrpSpPr>
        <xdr:grpSpPr>
          <a:xfrm>
            <a:off x="0" y="396"/>
            <a:ext cx="133" cy="20"/>
            <a:chOff x="0" y="0"/>
            <a:chExt cx="133" cy="22"/>
          </a:xfrm>
        </xdr:grpSpPr>
        <xdr:sp>
          <xdr:nvSpPr>
            <xdr:cNvPr id="11326" name="Text Box 62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27" name="Text Box 63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政治：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28" name="Group 64"/>
          <xdr:cNvGrpSpPr/>
        </xdr:nvGrpSpPr>
        <xdr:grpSpPr>
          <a:xfrm>
            <a:off x="0" y="415"/>
            <a:ext cx="133" cy="20"/>
            <a:chOff x="0" y="0"/>
            <a:chExt cx="133" cy="22"/>
          </a:xfrm>
        </xdr:grpSpPr>
        <xdr:sp>
          <xdr:nvSpPr>
            <xdr:cNvPr id="11329" name="Text Box 6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30" name="Text Box 6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历史：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31" name="Group 67"/>
          <xdr:cNvGrpSpPr/>
        </xdr:nvGrpSpPr>
        <xdr:grpSpPr>
          <a:xfrm>
            <a:off x="0" y="433"/>
            <a:ext cx="133" cy="20"/>
            <a:chOff x="0" y="0"/>
            <a:chExt cx="133" cy="22"/>
          </a:xfrm>
        </xdr:grpSpPr>
        <xdr:sp>
          <xdr:nvSpPr>
            <xdr:cNvPr id="11332" name="Text Box 68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33" name="Text Box 6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地理：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34" name="Group 70"/>
          <xdr:cNvGrpSpPr/>
        </xdr:nvGrpSpPr>
        <xdr:grpSpPr>
          <a:xfrm>
            <a:off x="0" y="520"/>
            <a:ext cx="120" cy="20"/>
            <a:chOff x="0" y="0"/>
            <a:chExt cx="120" cy="20"/>
          </a:xfrm>
        </xdr:grpSpPr>
        <xdr:sp>
          <xdr:nvSpPr>
            <xdr:cNvPr id="11335" name="Text Box 71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36" name="Text Box 7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37" name="Group 73"/>
          <xdr:cNvGrpSpPr/>
        </xdr:nvGrpSpPr>
        <xdr:grpSpPr>
          <a:xfrm>
            <a:off x="0" y="535"/>
            <a:ext cx="120" cy="20"/>
            <a:chOff x="0" y="0"/>
            <a:chExt cx="120" cy="20"/>
          </a:xfrm>
        </xdr:grpSpPr>
        <xdr:sp>
          <xdr:nvSpPr>
            <xdr:cNvPr id="11338" name="Text Box 74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李东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39" name="Text Box 7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男生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40" name="Group 76"/>
          <xdr:cNvGrpSpPr/>
        </xdr:nvGrpSpPr>
        <xdr:grpSpPr>
          <a:xfrm>
            <a:off x="0" y="551"/>
            <a:ext cx="120" cy="20"/>
            <a:chOff x="0" y="0"/>
            <a:chExt cx="120" cy="20"/>
          </a:xfrm>
        </xdr:grpSpPr>
        <xdr:sp>
          <xdr:nvSpPr>
            <xdr:cNvPr id="11341" name="Text Box 77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42" name="Text Box 78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43" name="Group 79"/>
          <xdr:cNvGrpSpPr/>
        </xdr:nvGrpSpPr>
        <xdr:grpSpPr>
          <a:xfrm>
            <a:off x="0" y="567"/>
            <a:ext cx="120" cy="20"/>
            <a:chOff x="0" y="0"/>
            <a:chExt cx="120" cy="20"/>
          </a:xfrm>
        </xdr:grpSpPr>
        <xdr:sp>
          <xdr:nvSpPr>
            <xdr:cNvPr id="11344" name="Text Box 80"/>
            <xdr:cNvSpPr txBox="1">
              <a:spLocks noTextEdit="1"/>
            </xdr:cNvSpPr>
          </xdr:nvSpPr>
          <xdr:spPr>
            <a:xfrm>
              <a:off x="86" y="0"/>
              <a:ext cx="3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李文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45" name="Text Box 81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女生　房：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sp>
        <xdr:nvSpPr>
          <xdr:cNvPr id="11346" name="Text Box 82"/>
          <xdr:cNvSpPr txBox="1">
            <a:spLocks noTextEdit="1"/>
          </xdr:cNvSpPr>
        </xdr:nvSpPr>
        <xdr:spPr>
          <a:xfrm>
            <a:off x="0" y="278"/>
            <a:ext cx="144" cy="22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学科代表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sp>
        <xdr:nvSpPr>
          <xdr:cNvPr id="11347" name="Text Box 83"/>
          <xdr:cNvSpPr txBox="1">
            <a:spLocks noTextEdit="1"/>
          </xdr:cNvSpPr>
        </xdr:nvSpPr>
        <xdr:spPr>
          <a:xfrm>
            <a:off x="0" y="496"/>
            <a:ext cx="144" cy="22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1200" b="1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宿舍长</a:t>
            </a:r>
            <a:endParaRPr lang="zh-CN" altLang="en-US" sz="12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endParaRPr>
          </a:p>
        </xdr:txBody>
      </xdr:sp>
      <xdr:grpSp>
        <xdr:nvGrpSpPr>
          <xdr:cNvPr id="11348" name="Group 84"/>
          <xdr:cNvGrpSpPr/>
        </xdr:nvGrpSpPr>
        <xdr:grpSpPr>
          <a:xfrm>
            <a:off x="0" y="451"/>
            <a:ext cx="133" cy="20"/>
            <a:chOff x="0" y="0"/>
            <a:chExt cx="133" cy="22"/>
          </a:xfrm>
        </xdr:grpSpPr>
        <xdr:sp>
          <xdr:nvSpPr>
            <xdr:cNvPr id="11349" name="Text Box 85"/>
            <xdr:cNvSpPr txBox="1">
              <a:spLocks noTextEdit="1"/>
            </xdr:cNvSpPr>
          </xdr:nvSpPr>
          <xdr:spPr>
            <a:xfrm>
              <a:off x="86" y="0"/>
              <a:ext cx="47" cy="2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overflow" vert="horz" wrap="none" lIns="27432" tIns="18288" rIns="0" bIns="0" anchor="t" anchorCtr="0" upright="1">
              <a:spAutoFit/>
            </a:bodyPr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李小宁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sp>
          <xdr:nvSpPr>
            <xdr:cNvPr id="11350" name="Text Box 86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  <xdr:txBody>
            <a:bodyPr vertOverflow="clip" vert="horz" wrap="square" lIns="27432" tIns="18288" rIns="0" bIns="0" anchor="t" anchorCtr="0" upright="1"/>
            <a:p>
              <a:pPr algn="l" rtl="0"/>
              <a:r>
                <a:rPr lang="zh-CN" altLang="en-US" sz="10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生物：</a:t>
              </a:r>
              <a:endParaRPr lang="zh-CN" altLang="en-US" sz="10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</xdr:grpSp>
      <xdr:grpSp>
        <xdr:nvGrpSpPr>
          <xdr:cNvPr id="11351" name="Group 87"/>
          <xdr:cNvGrpSpPr/>
        </xdr:nvGrpSpPr>
        <xdr:grpSpPr>
          <a:xfrm>
            <a:off x="0" y="467"/>
            <a:ext cx="94" cy="23"/>
            <a:chOff x="0" y="0"/>
            <a:chExt cx="94" cy="25"/>
          </a:xfrm>
        </xdr:grpSpPr>
        <xdr:sp>
          <xdr:nvSpPr>
            <xdr:cNvPr id="11352" name="Text Box 88"/>
            <xdr:cNvSpPr txBox="1">
              <a:spLocks noTextEdit="1"/>
            </xdr:cNvSpPr>
          </xdr:nvSpPr>
          <xdr:spPr>
            <a:xfrm>
              <a:off x="86" y="0"/>
              <a:ext cx="8" cy="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1353" name="Text Box 89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1354" name="Group 90"/>
          <xdr:cNvGrpSpPr/>
        </xdr:nvGrpSpPr>
        <xdr:grpSpPr>
          <a:xfrm>
            <a:off x="0" y="583"/>
            <a:ext cx="94" cy="23"/>
            <a:chOff x="0" y="0"/>
            <a:chExt cx="94" cy="23"/>
          </a:xfrm>
        </xdr:grpSpPr>
        <xdr:sp>
          <xdr:nvSpPr>
            <xdr:cNvPr id="11355" name="Text Box 91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1356" name="Text Box 92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  <xdr:grpSp>
        <xdr:nvGrpSpPr>
          <xdr:cNvPr id="11357" name="Group 93"/>
          <xdr:cNvGrpSpPr/>
        </xdr:nvGrpSpPr>
        <xdr:grpSpPr>
          <a:xfrm>
            <a:off x="0" y="600"/>
            <a:ext cx="94" cy="23"/>
            <a:chOff x="0" y="0"/>
            <a:chExt cx="94" cy="23"/>
          </a:xfrm>
        </xdr:grpSpPr>
        <xdr:sp>
          <xdr:nvSpPr>
            <xdr:cNvPr id="11358" name="Text Box 94"/>
            <xdr:cNvSpPr txBox="1">
              <a:spLocks noTextEdit="1"/>
            </xdr:cNvSpPr>
          </xdr:nvSpPr>
          <xdr:spPr>
            <a:xfrm>
              <a:off x="86" y="0"/>
              <a:ext cx="8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  <xdr:sp>
          <xdr:nvSpPr>
            <xdr:cNvPr id="11359" name="Text Box 95"/>
            <xdr:cNvSpPr txBox="1">
              <a:spLocks noTextEdit="1"/>
            </xdr:cNvSpPr>
          </xdr:nvSpPr>
          <xdr:spPr>
            <a:xfrm>
              <a:off x="0" y="0"/>
              <a:ext cx="8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CE8CF" mc:Ignorable="a14" a14:legacySpreadsheetColorIndex="65">
                <a:alpha val="100000"/>
              </a:srgbClr>
            </a:solidFill>
            <a:ln w="9525">
              <a:noFill/>
            </a:ln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2"/>
  </sheetPr>
  <dimension ref="A1:A11"/>
  <sheetViews>
    <sheetView workbookViewId="0">
      <selection activeCell="A9" sqref="A9"/>
    </sheetView>
  </sheetViews>
  <sheetFormatPr defaultColWidth="9" defaultRowHeight="14.25"/>
  <cols>
    <col min="1" max="1" width="117" customWidth="1"/>
  </cols>
  <sheetData>
    <row r="1" ht="48.75" customHeight="1" spans="1:1">
      <c r="A1" s="84" t="s">
        <v>0</v>
      </c>
    </row>
    <row r="2" ht="30.75" customHeight="1" spans="1:1">
      <c r="A2" t="s">
        <v>1</v>
      </c>
    </row>
    <row r="3" ht="30.75" customHeight="1" spans="1:1">
      <c r="A3" t="s">
        <v>2</v>
      </c>
    </row>
    <row r="4" ht="30.75" customHeight="1" spans="1:1">
      <c r="A4" t="s">
        <v>3</v>
      </c>
    </row>
    <row r="5" ht="30.75" customHeight="1" spans="1:1">
      <c r="A5" t="s">
        <v>4</v>
      </c>
    </row>
    <row r="6" ht="30.75" customHeight="1" spans="1:1">
      <c r="A6" t="s">
        <v>5</v>
      </c>
    </row>
    <row r="7" ht="30.75" customHeight="1" spans="1:1">
      <c r="A7" t="s">
        <v>6</v>
      </c>
    </row>
    <row r="8" ht="30.75" customHeight="1" spans="1:1">
      <c r="A8" t="s">
        <v>7</v>
      </c>
    </row>
    <row r="9" ht="30.75" customHeight="1" spans="1:1">
      <c r="A9" t="s">
        <v>8</v>
      </c>
    </row>
    <row r="10" ht="30.75" customHeight="1" spans="1:1">
      <c r="A10" t="s">
        <v>9</v>
      </c>
    </row>
    <row r="11" ht="21.75" customHeight="1" spans="1:1">
      <c r="A11" s="4" t="s">
        <v>10</v>
      </c>
    </row>
  </sheetData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F48"/>
  <sheetViews>
    <sheetView tabSelected="1" workbookViewId="0">
      <selection activeCell="B2" sqref="B2:B48"/>
    </sheetView>
  </sheetViews>
  <sheetFormatPr defaultColWidth="9" defaultRowHeight="14.25" outlineLevelCol="5"/>
  <cols>
    <col min="1" max="1" width="9" style="81"/>
    <col min="2" max="2" width="9" style="17"/>
    <col min="4" max="4" width="23.75" customWidth="1"/>
    <col min="5" max="5" width="10.25" customWidth="1"/>
    <col min="6" max="6" width="10.75" customWidth="1"/>
  </cols>
  <sheetData>
    <row r="1" spans="1:6">
      <c r="A1" s="82" t="s">
        <v>11</v>
      </c>
      <c r="B1" s="17" t="s">
        <v>12</v>
      </c>
      <c r="C1" s="17" t="s">
        <v>13</v>
      </c>
      <c r="D1" s="17" t="s">
        <v>14</v>
      </c>
      <c r="E1" s="17" t="s">
        <v>15</v>
      </c>
      <c r="F1" s="17" t="s">
        <v>16</v>
      </c>
    </row>
    <row r="2" spans="1:4">
      <c r="A2" s="81">
        <v>1</v>
      </c>
      <c r="B2" s="48" t="s">
        <v>17</v>
      </c>
      <c r="C2" s="48" t="s">
        <v>18</v>
      </c>
      <c r="D2" s="83">
        <f ca="1" t="shared" ref="D2:D48" si="0">RAND()</f>
        <v>0.0576486115275028</v>
      </c>
    </row>
    <row r="3" spans="1:4">
      <c r="A3" s="81">
        <v>2</v>
      </c>
      <c r="B3" s="53" t="s">
        <v>19</v>
      </c>
      <c r="C3" s="53" t="s">
        <v>18</v>
      </c>
      <c r="D3" s="83">
        <f ca="1" t="shared" si="0"/>
        <v>0.342098906014881</v>
      </c>
    </row>
    <row r="4" spans="1:4">
      <c r="A4" s="81">
        <v>3</v>
      </c>
      <c r="B4" s="53" t="s">
        <v>20</v>
      </c>
      <c r="C4" s="53" t="s">
        <v>21</v>
      </c>
      <c r="D4" s="83">
        <f ca="1" t="shared" si="0"/>
        <v>0.856546094947878</v>
      </c>
    </row>
    <row r="5" spans="1:4">
      <c r="A5" s="81">
        <v>4</v>
      </c>
      <c r="B5" s="53" t="s">
        <v>22</v>
      </c>
      <c r="C5" s="53" t="s">
        <v>18</v>
      </c>
      <c r="D5" s="83">
        <f ca="1" t="shared" si="0"/>
        <v>0.651607861157777</v>
      </c>
    </row>
    <row r="6" spans="1:4">
      <c r="A6" s="81">
        <v>5</v>
      </c>
      <c r="B6" s="53" t="s">
        <v>23</v>
      </c>
      <c r="C6" s="53" t="s">
        <v>21</v>
      </c>
      <c r="D6" s="83">
        <f ca="1" t="shared" si="0"/>
        <v>0.271086535745751</v>
      </c>
    </row>
    <row r="7" spans="1:4">
      <c r="A7" s="81">
        <v>6</v>
      </c>
      <c r="B7" s="53" t="s">
        <v>24</v>
      </c>
      <c r="C7" s="53" t="s">
        <v>18</v>
      </c>
      <c r="D7" s="83">
        <f ca="1" t="shared" si="0"/>
        <v>0.0491106399644148</v>
      </c>
    </row>
    <row r="8" spans="1:4">
      <c r="A8" s="81">
        <v>7</v>
      </c>
      <c r="B8" s="53" t="s">
        <v>25</v>
      </c>
      <c r="C8" s="53" t="s">
        <v>18</v>
      </c>
      <c r="D8" s="83">
        <f ca="1" t="shared" si="0"/>
        <v>0.533683374539991</v>
      </c>
    </row>
    <row r="9" spans="1:4">
      <c r="A9" s="81">
        <v>8</v>
      </c>
      <c r="B9" s="53" t="s">
        <v>26</v>
      </c>
      <c r="C9" s="53" t="s">
        <v>21</v>
      </c>
      <c r="D9" s="83">
        <f ca="1" t="shared" si="0"/>
        <v>0.366683839409153</v>
      </c>
    </row>
    <row r="10" spans="1:4">
      <c r="A10" s="81">
        <v>9</v>
      </c>
      <c r="B10" s="53" t="s">
        <v>27</v>
      </c>
      <c r="C10" s="53" t="s">
        <v>18</v>
      </c>
      <c r="D10" s="83">
        <f ca="1" t="shared" si="0"/>
        <v>0.226337518393976</v>
      </c>
    </row>
    <row r="11" spans="1:4">
      <c r="A11" s="81">
        <v>10</v>
      </c>
      <c r="B11" s="53" t="s">
        <v>28</v>
      </c>
      <c r="C11" s="53" t="s">
        <v>18</v>
      </c>
      <c r="D11" s="83">
        <f ca="1" t="shared" si="0"/>
        <v>0.780715895382074</v>
      </c>
    </row>
    <row r="12" spans="1:4">
      <c r="A12" s="81">
        <v>11</v>
      </c>
      <c r="B12" s="53" t="s">
        <v>29</v>
      </c>
      <c r="C12" s="53" t="s">
        <v>21</v>
      </c>
      <c r="D12" s="83">
        <f ca="1" t="shared" si="0"/>
        <v>0.421741909638089</v>
      </c>
    </row>
    <row r="13" spans="1:4">
      <c r="A13" s="81">
        <v>12</v>
      </c>
      <c r="B13" s="53" t="s">
        <v>30</v>
      </c>
      <c r="C13" s="53" t="s">
        <v>21</v>
      </c>
      <c r="D13" s="83">
        <f ca="1" t="shared" si="0"/>
        <v>0.185481598215271</v>
      </c>
    </row>
    <row r="14" spans="1:4">
      <c r="A14" s="81">
        <v>13</v>
      </c>
      <c r="B14" s="53" t="s">
        <v>31</v>
      </c>
      <c r="C14" s="53" t="s">
        <v>21</v>
      </c>
      <c r="D14" s="83">
        <f ca="1" t="shared" si="0"/>
        <v>0.535373303402928</v>
      </c>
    </row>
    <row r="15" spans="1:4">
      <c r="A15" s="81">
        <v>14</v>
      </c>
      <c r="B15" s="53" t="s">
        <v>32</v>
      </c>
      <c r="C15" s="53" t="s">
        <v>18</v>
      </c>
      <c r="D15" s="83">
        <f ca="1" t="shared" si="0"/>
        <v>0.465810639496487</v>
      </c>
    </row>
    <row r="16" spans="1:4">
      <c r="A16" s="81">
        <v>15</v>
      </c>
      <c r="B16" s="53" t="s">
        <v>33</v>
      </c>
      <c r="C16" s="53" t="s">
        <v>18</v>
      </c>
      <c r="D16" s="83">
        <f ca="1" t="shared" si="0"/>
        <v>0.895605787881502</v>
      </c>
    </row>
    <row r="17" spans="1:4">
      <c r="A17" s="81">
        <v>16</v>
      </c>
      <c r="B17" s="53" t="s">
        <v>34</v>
      </c>
      <c r="C17" s="53" t="s">
        <v>18</v>
      </c>
      <c r="D17" s="83">
        <f ca="1" t="shared" si="0"/>
        <v>0.124393346036775</v>
      </c>
    </row>
    <row r="18" spans="1:4">
      <c r="A18" s="81">
        <v>17</v>
      </c>
      <c r="B18" s="53" t="s">
        <v>35</v>
      </c>
      <c r="C18" s="53" t="s">
        <v>18</v>
      </c>
      <c r="D18" s="83">
        <f ca="1" t="shared" si="0"/>
        <v>0.570238857911915</v>
      </c>
    </row>
    <row r="19" spans="1:4">
      <c r="A19" s="81">
        <v>18</v>
      </c>
      <c r="B19" s="53" t="s">
        <v>36</v>
      </c>
      <c r="C19" s="53" t="s">
        <v>21</v>
      </c>
      <c r="D19" s="83">
        <f ca="1" t="shared" si="0"/>
        <v>0.891763635553949</v>
      </c>
    </row>
    <row r="20" spans="1:4">
      <c r="A20" s="81">
        <v>19</v>
      </c>
      <c r="B20" s="53" t="s">
        <v>37</v>
      </c>
      <c r="C20" s="53" t="s">
        <v>21</v>
      </c>
      <c r="D20" s="83">
        <f ca="1" t="shared" si="0"/>
        <v>0.521684289939091</v>
      </c>
    </row>
    <row r="21" spans="1:4">
      <c r="A21" s="81">
        <v>20</v>
      </c>
      <c r="B21" s="53" t="s">
        <v>38</v>
      </c>
      <c r="C21" s="53" t="s">
        <v>21</v>
      </c>
      <c r="D21" s="83">
        <f ca="1" t="shared" si="0"/>
        <v>0.0316788566471269</v>
      </c>
    </row>
    <row r="22" spans="1:4">
      <c r="A22" s="81">
        <v>21</v>
      </c>
      <c r="B22" s="53" t="s">
        <v>39</v>
      </c>
      <c r="C22" s="53" t="s">
        <v>21</v>
      </c>
      <c r="D22" s="83">
        <f ca="1" t="shared" si="0"/>
        <v>0.201542128798149</v>
      </c>
    </row>
    <row r="23" spans="1:4">
      <c r="A23" s="81">
        <v>22</v>
      </c>
      <c r="B23" s="53" t="s">
        <v>40</v>
      </c>
      <c r="C23" s="53" t="s">
        <v>18</v>
      </c>
      <c r="D23" s="83">
        <f ca="1" t="shared" si="0"/>
        <v>0.795235457757389</v>
      </c>
    </row>
    <row r="24" spans="1:4">
      <c r="A24" s="81">
        <v>23</v>
      </c>
      <c r="B24" s="53" t="s">
        <v>41</v>
      </c>
      <c r="C24" s="53" t="s">
        <v>21</v>
      </c>
      <c r="D24" s="83">
        <f ca="1" t="shared" si="0"/>
        <v>0.377551834953282</v>
      </c>
    </row>
    <row r="25" spans="1:4">
      <c r="A25" s="81">
        <v>24</v>
      </c>
      <c r="B25" s="53" t="s">
        <v>42</v>
      </c>
      <c r="C25" s="53" t="s">
        <v>18</v>
      </c>
      <c r="D25" s="83">
        <f ca="1" t="shared" si="0"/>
        <v>0.161009272504369</v>
      </c>
    </row>
    <row r="26" spans="1:4">
      <c r="A26" s="81">
        <v>25</v>
      </c>
      <c r="B26" s="53" t="s">
        <v>43</v>
      </c>
      <c r="C26" s="53" t="s">
        <v>18</v>
      </c>
      <c r="D26" s="83">
        <f ca="1" t="shared" si="0"/>
        <v>0.226598110027465</v>
      </c>
    </row>
    <row r="27" spans="1:4">
      <c r="A27" s="81">
        <v>26</v>
      </c>
      <c r="B27" s="53" t="s">
        <v>44</v>
      </c>
      <c r="C27" s="53" t="s">
        <v>18</v>
      </c>
      <c r="D27" s="83">
        <f ca="1" t="shared" si="0"/>
        <v>0.371501434730333</v>
      </c>
    </row>
    <row r="28" spans="1:4">
      <c r="A28" s="81">
        <v>27</v>
      </c>
      <c r="B28" s="53" t="s">
        <v>45</v>
      </c>
      <c r="C28" s="53" t="s">
        <v>21</v>
      </c>
      <c r="D28" s="83">
        <f ca="1" t="shared" si="0"/>
        <v>0.285294037691775</v>
      </c>
    </row>
    <row r="29" spans="1:4">
      <c r="A29" s="81">
        <v>28</v>
      </c>
      <c r="B29" s="53" t="s">
        <v>46</v>
      </c>
      <c r="C29" s="53" t="s">
        <v>18</v>
      </c>
      <c r="D29" s="83">
        <f ca="1" t="shared" si="0"/>
        <v>0.491936769492552</v>
      </c>
    </row>
    <row r="30" spans="1:4">
      <c r="A30" s="81">
        <v>29</v>
      </c>
      <c r="B30" s="53" t="s">
        <v>47</v>
      </c>
      <c r="C30" s="53" t="s">
        <v>21</v>
      </c>
      <c r="D30" s="83">
        <f ca="1" t="shared" si="0"/>
        <v>0.038416338009255</v>
      </c>
    </row>
    <row r="31" spans="1:4">
      <c r="A31" s="81">
        <v>30</v>
      </c>
      <c r="B31" s="53" t="s">
        <v>48</v>
      </c>
      <c r="C31" s="53" t="s">
        <v>18</v>
      </c>
      <c r="D31" s="83">
        <f ca="1" t="shared" si="0"/>
        <v>0.287571834674848</v>
      </c>
    </row>
    <row r="32" spans="1:4">
      <c r="A32" s="81">
        <v>31</v>
      </c>
      <c r="B32" s="53" t="s">
        <v>49</v>
      </c>
      <c r="C32" s="53" t="s">
        <v>18</v>
      </c>
      <c r="D32" s="83">
        <f ca="1" t="shared" si="0"/>
        <v>0.910931036463537</v>
      </c>
    </row>
    <row r="33" spans="1:4">
      <c r="A33" s="81">
        <v>32</v>
      </c>
      <c r="B33" s="53" t="s">
        <v>50</v>
      </c>
      <c r="C33" s="53" t="s">
        <v>18</v>
      </c>
      <c r="D33" s="83">
        <f ca="1" t="shared" si="0"/>
        <v>0.97071225268379</v>
      </c>
    </row>
    <row r="34" spans="1:4">
      <c r="A34" s="81">
        <v>33</v>
      </c>
      <c r="B34" s="53" t="s">
        <v>51</v>
      </c>
      <c r="C34" s="53" t="s">
        <v>21</v>
      </c>
      <c r="D34" s="83">
        <f ca="1" t="shared" si="0"/>
        <v>0.119439831256481</v>
      </c>
    </row>
    <row r="35" spans="1:4">
      <c r="A35" s="81">
        <v>34</v>
      </c>
      <c r="B35" s="53" t="s">
        <v>52</v>
      </c>
      <c r="C35" s="53" t="s">
        <v>18</v>
      </c>
      <c r="D35" s="83">
        <f ca="1" t="shared" si="0"/>
        <v>0.332369479424943</v>
      </c>
    </row>
    <row r="36" spans="1:4">
      <c r="A36" s="81">
        <v>35</v>
      </c>
      <c r="B36" s="53" t="s">
        <v>53</v>
      </c>
      <c r="C36" s="53" t="s">
        <v>18</v>
      </c>
      <c r="D36" s="83">
        <f ca="1" t="shared" si="0"/>
        <v>0.0838008105950101</v>
      </c>
    </row>
    <row r="37" spans="1:4">
      <c r="A37" s="81">
        <v>36</v>
      </c>
      <c r="B37" s="53" t="s">
        <v>54</v>
      </c>
      <c r="C37" s="53" t="s">
        <v>18</v>
      </c>
      <c r="D37" s="83">
        <f ca="1" t="shared" si="0"/>
        <v>0.847337096735783</v>
      </c>
    </row>
    <row r="38" spans="1:4">
      <c r="A38" s="81">
        <v>37</v>
      </c>
      <c r="B38" s="53" t="s">
        <v>55</v>
      </c>
      <c r="C38" s="53" t="s">
        <v>18</v>
      </c>
      <c r="D38" s="83">
        <f ca="1" t="shared" si="0"/>
        <v>0.540549573885655</v>
      </c>
    </row>
    <row r="39" spans="1:4">
      <c r="A39" s="81">
        <v>38</v>
      </c>
      <c r="B39" s="53" t="s">
        <v>56</v>
      </c>
      <c r="C39" s="53" t="s">
        <v>21</v>
      </c>
      <c r="D39" s="83">
        <f ca="1" t="shared" si="0"/>
        <v>0.887541885732467</v>
      </c>
    </row>
    <row r="40" spans="1:4">
      <c r="A40" s="81">
        <v>39</v>
      </c>
      <c r="B40" s="53" t="s">
        <v>57</v>
      </c>
      <c r="C40" s="53" t="s">
        <v>18</v>
      </c>
      <c r="D40" s="83">
        <f ca="1" t="shared" si="0"/>
        <v>0.345652047815613</v>
      </c>
    </row>
    <row r="41" spans="1:4">
      <c r="A41" s="81">
        <v>40</v>
      </c>
      <c r="B41" s="53" t="s">
        <v>58</v>
      </c>
      <c r="C41" s="53" t="s">
        <v>18</v>
      </c>
      <c r="D41" s="83">
        <f ca="1" t="shared" si="0"/>
        <v>0.0186159619433346</v>
      </c>
    </row>
    <row r="42" spans="1:4">
      <c r="A42" s="81">
        <v>41</v>
      </c>
      <c r="B42" s="53" t="s">
        <v>59</v>
      </c>
      <c r="C42" s="53" t="s">
        <v>21</v>
      </c>
      <c r="D42" s="83">
        <f ca="1" t="shared" si="0"/>
        <v>0.376692681131928</v>
      </c>
    </row>
    <row r="43" spans="1:4">
      <c r="A43" s="81">
        <v>42</v>
      </c>
      <c r="B43" s="53" t="s">
        <v>60</v>
      </c>
      <c r="C43" s="53" t="s">
        <v>21</v>
      </c>
      <c r="D43" s="83">
        <f ca="1" t="shared" si="0"/>
        <v>0.64727271373116</v>
      </c>
    </row>
    <row r="44" spans="1:4">
      <c r="A44" s="81">
        <v>43</v>
      </c>
      <c r="B44" s="53" t="s">
        <v>61</v>
      </c>
      <c r="C44" s="53" t="s">
        <v>18</v>
      </c>
      <c r="D44" s="83">
        <f ca="1" t="shared" si="0"/>
        <v>0.495990542627105</v>
      </c>
    </row>
    <row r="45" spans="1:4">
      <c r="A45" s="81">
        <v>44</v>
      </c>
      <c r="B45" s="53" t="s">
        <v>62</v>
      </c>
      <c r="C45" s="53" t="s">
        <v>18</v>
      </c>
      <c r="D45" s="83">
        <f ca="1" t="shared" si="0"/>
        <v>0.758086145923528</v>
      </c>
    </row>
    <row r="46" spans="1:4">
      <c r="A46" s="81">
        <v>45</v>
      </c>
      <c r="B46" s="53" t="s">
        <v>63</v>
      </c>
      <c r="C46" s="53" t="s">
        <v>18</v>
      </c>
      <c r="D46" s="83">
        <f ca="1" t="shared" si="0"/>
        <v>0.80055879360953</v>
      </c>
    </row>
    <row r="47" spans="1:4">
      <c r="A47" s="81">
        <v>46</v>
      </c>
      <c r="B47" s="53" t="s">
        <v>64</v>
      </c>
      <c r="C47" s="53" t="s">
        <v>21</v>
      </c>
      <c r="D47" s="83">
        <f ca="1" t="shared" si="0"/>
        <v>0.0473129695973922</v>
      </c>
    </row>
    <row r="48" spans="1:4">
      <c r="A48" s="81">
        <v>47</v>
      </c>
      <c r="B48" s="53" t="s">
        <v>65</v>
      </c>
      <c r="C48" s="53" t="s">
        <v>21</v>
      </c>
      <c r="D48" s="83">
        <f ca="1" t="shared" si="0"/>
        <v>0.500676639694514</v>
      </c>
    </row>
  </sheetData>
  <sortState ref="A2:F48">
    <sortCondition ref="D2"/>
  </sortState>
  <dataValidations count="1">
    <dataValidation type="list" allowBlank="1" showInputMessage="1" showErrorMessage="1" sqref="C49:C65536">
      <formula1>"男,女"</formula1>
    </dataValidation>
  </dataValidations>
  <pageMargins left="0.75" right="0.75" top="1" bottom="1" header="0.510416666666667" footer="0.510416666666667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83"/>
  <sheetViews>
    <sheetView workbookViewId="0">
      <selection activeCell="H11" sqref="H11"/>
    </sheetView>
  </sheetViews>
  <sheetFormatPr defaultColWidth="9" defaultRowHeight="14.25"/>
  <cols>
    <col min="1" max="1" width="9" style="17"/>
    <col min="2" max="2" width="14.375" style="17" customWidth="1"/>
    <col min="3" max="3" width="9" style="17"/>
    <col min="4" max="4" width="11.125" style="17" customWidth="1"/>
    <col min="5" max="5" width="15.5" style="17" customWidth="1"/>
    <col min="6" max="6" width="16.125" style="17" customWidth="1"/>
    <col min="7" max="7" width="8.375" customWidth="1"/>
    <col min="8" max="8" width="14" customWidth="1"/>
    <col min="9" max="9" width="11.375" customWidth="1"/>
    <col min="10" max="10" width="10.75" customWidth="1"/>
  </cols>
  <sheetData>
    <row r="1" s="17" customFormat="1" ht="33" customHeight="1" spans="1:6">
      <c r="A1" s="41" t="s">
        <v>66</v>
      </c>
      <c r="B1" s="42" t="s">
        <v>67</v>
      </c>
      <c r="C1" s="43" t="s">
        <v>68</v>
      </c>
      <c r="D1" s="44"/>
      <c r="E1" s="45" t="s">
        <v>69</v>
      </c>
      <c r="F1" s="46"/>
    </row>
    <row r="2" s="17" customFormat="1" ht="15" spans="1:6">
      <c r="A2" s="47">
        <v>1</v>
      </c>
      <c r="B2" s="48" t="s">
        <v>17</v>
      </c>
      <c r="C2" s="49"/>
      <c r="D2" s="50"/>
      <c r="E2" s="51" t="s">
        <v>70</v>
      </c>
      <c r="F2" s="52" t="s">
        <v>71</v>
      </c>
    </row>
    <row r="3" s="17" customFormat="1" ht="15" spans="1:6">
      <c r="A3" s="47">
        <v>2</v>
      </c>
      <c r="B3" s="53" t="s">
        <v>19</v>
      </c>
      <c r="E3" s="54" t="s">
        <v>72</v>
      </c>
      <c r="F3" s="52" t="s">
        <v>73</v>
      </c>
    </row>
    <row r="4" s="17" customFormat="1" spans="1:6">
      <c r="A4" s="47">
        <v>3</v>
      </c>
      <c r="B4" s="53" t="s">
        <v>20</v>
      </c>
      <c r="E4" s="54" t="s">
        <v>74</v>
      </c>
      <c r="F4" s="52" t="s">
        <v>75</v>
      </c>
    </row>
    <row r="5" s="17" customFormat="1" spans="1:6">
      <c r="A5" s="47">
        <v>4</v>
      </c>
      <c r="B5" s="53" t="s">
        <v>22</v>
      </c>
      <c r="E5" s="54" t="s">
        <v>76</v>
      </c>
      <c r="F5" s="52" t="s">
        <v>77</v>
      </c>
    </row>
    <row r="6" s="17" customFormat="1" spans="1:6">
      <c r="A6" s="47">
        <v>5</v>
      </c>
      <c r="B6" s="53" t="s">
        <v>23</v>
      </c>
      <c r="E6" s="54" t="s">
        <v>78</v>
      </c>
      <c r="F6" s="55">
        <f>COUNTIF(学生名册!C2:C82,"男")</f>
        <v>28</v>
      </c>
    </row>
    <row r="7" s="17" customFormat="1" spans="1:6">
      <c r="A7" s="47">
        <v>6</v>
      </c>
      <c r="B7" s="53" t="s">
        <v>24</v>
      </c>
      <c r="E7" s="54" t="s">
        <v>79</v>
      </c>
      <c r="F7" s="55">
        <f>COUNTIF(学生名册!C2:C82,"女")</f>
        <v>19</v>
      </c>
    </row>
    <row r="8" s="17" customFormat="1" ht="15" spans="1:6">
      <c r="A8" s="47">
        <v>7</v>
      </c>
      <c r="B8" s="53" t="s">
        <v>25</v>
      </c>
      <c r="D8" s="56"/>
      <c r="E8" s="57" t="s">
        <v>80</v>
      </c>
      <c r="F8" s="58">
        <f>SUM(F6:F7)</f>
        <v>47</v>
      </c>
    </row>
    <row r="9" s="17" customFormat="1" ht="15.75" spans="1:2">
      <c r="A9" s="47">
        <v>8</v>
      </c>
      <c r="B9" s="53" t="s">
        <v>26</v>
      </c>
    </row>
    <row r="10" s="17" customFormat="1" ht="15" spans="1:10">
      <c r="A10" s="47">
        <v>9</v>
      </c>
      <c r="B10" s="53" t="s">
        <v>27</v>
      </c>
      <c r="E10" s="59" t="s">
        <v>81</v>
      </c>
      <c r="F10" s="60"/>
      <c r="G10" s="61" t="s">
        <v>82</v>
      </c>
      <c r="H10" s="62"/>
      <c r="I10" s="73" t="s">
        <v>83</v>
      </c>
      <c r="J10" s="74"/>
    </row>
    <row r="11" s="17" customFormat="1" spans="1:10">
      <c r="A11" s="47">
        <v>10</v>
      </c>
      <c r="B11" s="53" t="s">
        <v>28</v>
      </c>
      <c r="E11" s="63" t="s">
        <v>84</v>
      </c>
      <c r="F11" s="64"/>
      <c r="G11" s="65" t="s">
        <v>85</v>
      </c>
      <c r="H11" s="66"/>
      <c r="I11" s="75" t="s">
        <v>86</v>
      </c>
      <c r="J11" s="76"/>
    </row>
    <row r="12" s="17" customFormat="1" spans="1:10">
      <c r="A12" s="47">
        <v>11</v>
      </c>
      <c r="B12" s="53" t="s">
        <v>29</v>
      </c>
      <c r="E12" s="63" t="s">
        <v>87</v>
      </c>
      <c r="F12" s="64"/>
      <c r="G12" s="65" t="s">
        <v>88</v>
      </c>
      <c r="H12" s="66"/>
      <c r="I12" s="75" t="s">
        <v>86</v>
      </c>
      <c r="J12" s="76"/>
    </row>
    <row r="13" s="17" customFormat="1" spans="1:10">
      <c r="A13" s="47">
        <v>12</v>
      </c>
      <c r="B13" s="53" t="s">
        <v>30</v>
      </c>
      <c r="E13" s="63" t="s">
        <v>89</v>
      </c>
      <c r="F13" s="64"/>
      <c r="G13" s="65" t="s">
        <v>90</v>
      </c>
      <c r="H13" s="66"/>
      <c r="I13" s="75" t="s">
        <v>91</v>
      </c>
      <c r="J13" s="76"/>
    </row>
    <row r="14" s="17" customFormat="1" ht="15" spans="1:10">
      <c r="A14" s="47">
        <v>13</v>
      </c>
      <c r="B14" s="53" t="s">
        <v>31</v>
      </c>
      <c r="E14" s="63" t="s">
        <v>92</v>
      </c>
      <c r="F14" s="64"/>
      <c r="G14" s="65" t="s">
        <v>93</v>
      </c>
      <c r="H14" s="66"/>
      <c r="I14" s="77" t="s">
        <v>91</v>
      </c>
      <c r="J14" s="78"/>
    </row>
    <row r="15" s="17" customFormat="1" ht="15" spans="1:8">
      <c r="A15" s="47">
        <v>14</v>
      </c>
      <c r="B15" s="53" t="s">
        <v>32</v>
      </c>
      <c r="E15" s="63" t="s">
        <v>94</v>
      </c>
      <c r="F15" s="64"/>
      <c r="G15" s="65" t="s">
        <v>95</v>
      </c>
      <c r="H15" s="66"/>
    </row>
    <row r="16" s="17" customFormat="1" spans="1:8">
      <c r="A16" s="47">
        <v>15</v>
      </c>
      <c r="B16" s="53" t="s">
        <v>33</v>
      </c>
      <c r="E16" s="63" t="s">
        <v>96</v>
      </c>
      <c r="F16" s="64"/>
      <c r="G16" s="65" t="s">
        <v>97</v>
      </c>
      <c r="H16" s="66"/>
    </row>
    <row r="17" s="17" customFormat="1" spans="1:8">
      <c r="A17" s="47">
        <v>16</v>
      </c>
      <c r="B17" s="53" t="s">
        <v>34</v>
      </c>
      <c r="E17" s="63" t="s">
        <v>98</v>
      </c>
      <c r="F17" s="64"/>
      <c r="G17" s="65" t="s">
        <v>99</v>
      </c>
      <c r="H17" s="66"/>
    </row>
    <row r="18" s="17" customFormat="1" spans="1:8">
      <c r="A18" s="47">
        <v>17</v>
      </c>
      <c r="B18" s="53" t="s">
        <v>35</v>
      </c>
      <c r="E18" s="63" t="s">
        <v>100</v>
      </c>
      <c r="F18" s="64"/>
      <c r="G18" s="65" t="s">
        <v>101</v>
      </c>
      <c r="H18" s="66"/>
    </row>
    <row r="19" s="17" customFormat="1" ht="15" spans="1:8">
      <c r="A19" s="47">
        <v>18</v>
      </c>
      <c r="B19" s="53" t="s">
        <v>36</v>
      </c>
      <c r="E19" s="63" t="s">
        <v>102</v>
      </c>
      <c r="F19" s="64"/>
      <c r="G19" s="67" t="s">
        <v>103</v>
      </c>
      <c r="H19" s="68"/>
    </row>
    <row r="20" s="17" customFormat="1" ht="15" spans="1:6">
      <c r="A20" s="47">
        <v>19</v>
      </c>
      <c r="B20" s="53" t="s">
        <v>37</v>
      </c>
      <c r="E20" s="63" t="s">
        <v>104</v>
      </c>
      <c r="F20" s="64"/>
    </row>
    <row r="21" s="17" customFormat="1" spans="1:6">
      <c r="A21" s="47">
        <v>20</v>
      </c>
      <c r="B21" s="53" t="s">
        <v>38</v>
      </c>
      <c r="E21" s="63" t="s">
        <v>105</v>
      </c>
      <c r="F21" s="64"/>
    </row>
    <row r="22" s="17" customFormat="1" ht="15" spans="1:6">
      <c r="A22" s="47">
        <v>21</v>
      </c>
      <c r="B22" s="53" t="s">
        <v>39</v>
      </c>
      <c r="E22" s="69" t="s">
        <v>106</v>
      </c>
      <c r="F22" s="70"/>
    </row>
    <row r="23" s="17" customFormat="1" ht="15" spans="1:8">
      <c r="A23" s="47">
        <v>22</v>
      </c>
      <c r="B23" s="53" t="s">
        <v>40</v>
      </c>
      <c r="G23" s="71"/>
      <c r="H23" s="71"/>
    </row>
    <row r="24" s="17" customFormat="1" spans="1:2">
      <c r="A24" s="47">
        <v>23</v>
      </c>
      <c r="B24" s="53" t="s">
        <v>41</v>
      </c>
    </row>
    <row r="25" s="17" customFormat="1" spans="1:2">
      <c r="A25" s="47">
        <v>24</v>
      </c>
      <c r="B25" s="53" t="s">
        <v>42</v>
      </c>
    </row>
    <row r="26" s="17" customFormat="1" spans="1:2">
      <c r="A26" s="47">
        <v>25</v>
      </c>
      <c r="B26" s="53" t="s">
        <v>43</v>
      </c>
    </row>
    <row r="27" s="17" customFormat="1" spans="1:2">
      <c r="A27" s="47">
        <v>26</v>
      </c>
      <c r="B27" s="53" t="s">
        <v>44</v>
      </c>
    </row>
    <row r="28" s="17" customFormat="1" spans="1:2">
      <c r="A28" s="47">
        <v>27</v>
      </c>
      <c r="B28" s="53" t="s">
        <v>45</v>
      </c>
    </row>
    <row r="29" s="17" customFormat="1" spans="1:2">
      <c r="A29" s="47">
        <v>28</v>
      </c>
      <c r="B29" s="53" t="s">
        <v>46</v>
      </c>
    </row>
    <row r="30" s="17" customFormat="1" spans="1:2">
      <c r="A30" s="47">
        <v>29</v>
      </c>
      <c r="B30" s="53" t="s">
        <v>47</v>
      </c>
    </row>
    <row r="31" s="17" customFormat="1" spans="1:2">
      <c r="A31" s="47">
        <v>30</v>
      </c>
      <c r="B31" s="53" t="s">
        <v>48</v>
      </c>
    </row>
    <row r="32" s="17" customFormat="1" spans="1:2">
      <c r="A32" s="47">
        <v>31</v>
      </c>
      <c r="B32" s="53" t="s">
        <v>49</v>
      </c>
    </row>
    <row r="33" spans="1:2">
      <c r="A33" s="47">
        <v>32</v>
      </c>
      <c r="B33" s="53" t="s">
        <v>50</v>
      </c>
    </row>
    <row r="34" spans="1:2">
      <c r="A34" s="47">
        <v>33</v>
      </c>
      <c r="B34" s="53" t="s">
        <v>51</v>
      </c>
    </row>
    <row r="35" spans="1:2">
      <c r="A35" s="47">
        <v>34</v>
      </c>
      <c r="B35" s="53" t="s">
        <v>52</v>
      </c>
    </row>
    <row r="36" spans="1:2">
      <c r="A36" s="47">
        <v>35</v>
      </c>
      <c r="B36" s="53" t="s">
        <v>53</v>
      </c>
    </row>
    <row r="37" spans="1:2">
      <c r="A37" s="47">
        <v>36</v>
      </c>
      <c r="B37" s="53" t="s">
        <v>54</v>
      </c>
    </row>
    <row r="38" spans="1:2">
      <c r="A38" s="47">
        <v>37</v>
      </c>
      <c r="B38" s="53" t="s">
        <v>55</v>
      </c>
    </row>
    <row r="39" spans="1:2">
      <c r="A39" s="47">
        <v>38</v>
      </c>
      <c r="B39" s="53" t="s">
        <v>56</v>
      </c>
    </row>
    <row r="40" spans="1:2">
      <c r="A40" s="47">
        <v>39</v>
      </c>
      <c r="B40" s="53" t="s">
        <v>57</v>
      </c>
    </row>
    <row r="41" spans="1:2">
      <c r="A41" s="47">
        <v>40</v>
      </c>
      <c r="B41" s="53" t="s">
        <v>58</v>
      </c>
    </row>
    <row r="42" spans="1:2">
      <c r="A42" s="47">
        <v>41</v>
      </c>
      <c r="B42" s="53" t="s">
        <v>59</v>
      </c>
    </row>
    <row r="43" spans="1:2">
      <c r="A43" s="47">
        <v>42</v>
      </c>
      <c r="B43" s="53" t="s">
        <v>60</v>
      </c>
    </row>
    <row r="44" spans="1:2">
      <c r="A44" s="47">
        <v>43</v>
      </c>
      <c r="B44" s="53" t="s">
        <v>61</v>
      </c>
    </row>
    <row r="45" spans="1:2">
      <c r="A45" s="47">
        <v>44</v>
      </c>
      <c r="B45" s="53" t="s">
        <v>62</v>
      </c>
    </row>
    <row r="46" spans="1:2">
      <c r="A46" s="47">
        <v>45</v>
      </c>
      <c r="B46" s="53" t="s">
        <v>63</v>
      </c>
    </row>
    <row r="47" spans="1:2">
      <c r="A47" s="47">
        <v>46</v>
      </c>
      <c r="B47" s="53" t="s">
        <v>64</v>
      </c>
    </row>
    <row r="48" spans="1:2">
      <c r="A48" s="47">
        <v>47</v>
      </c>
      <c r="B48" s="53" t="s">
        <v>65</v>
      </c>
    </row>
    <row r="49" spans="1:2">
      <c r="A49" s="47">
        <v>48</v>
      </c>
      <c r="B49" s="72"/>
    </row>
    <row r="50" spans="1:2">
      <c r="A50" s="47">
        <v>49</v>
      </c>
      <c r="B50" s="72"/>
    </row>
    <row r="51" spans="1:2">
      <c r="A51" s="47">
        <v>50</v>
      </c>
      <c r="B51" s="72"/>
    </row>
    <row r="52" spans="1:2">
      <c r="A52" s="47">
        <v>51</v>
      </c>
      <c r="B52" s="72"/>
    </row>
    <row r="53" spans="1:2">
      <c r="A53" s="47">
        <v>52</v>
      </c>
      <c r="B53" s="72"/>
    </row>
    <row r="54" spans="1:2">
      <c r="A54" s="47">
        <v>53</v>
      </c>
      <c r="B54" s="72"/>
    </row>
    <row r="55" spans="1:2">
      <c r="A55" s="47">
        <v>54</v>
      </c>
      <c r="B55" s="72"/>
    </row>
    <row r="56" spans="1:2">
      <c r="A56" s="47">
        <v>55</v>
      </c>
      <c r="B56" s="72"/>
    </row>
    <row r="57" spans="1:2">
      <c r="A57" s="47">
        <v>56</v>
      </c>
      <c r="B57" s="72"/>
    </row>
    <row r="58" spans="1:2">
      <c r="A58" s="47">
        <v>57</v>
      </c>
      <c r="B58" s="72"/>
    </row>
    <row r="59" spans="1:2">
      <c r="A59" s="47">
        <v>58</v>
      </c>
      <c r="B59" s="72"/>
    </row>
    <row r="60" spans="1:2">
      <c r="A60" s="47">
        <v>59</v>
      </c>
      <c r="B60" s="72"/>
    </row>
    <row r="61" spans="1:2">
      <c r="A61" s="47">
        <v>60</v>
      </c>
      <c r="B61" s="72"/>
    </row>
    <row r="62" spans="1:2">
      <c r="A62" s="47">
        <v>61</v>
      </c>
      <c r="B62" s="72"/>
    </row>
    <row r="63" spans="1:2">
      <c r="A63" s="47">
        <v>62</v>
      </c>
      <c r="B63" s="72"/>
    </row>
    <row r="64" spans="1:2">
      <c r="A64" s="47">
        <v>63</v>
      </c>
      <c r="B64" s="72"/>
    </row>
    <row r="65" spans="1:2">
      <c r="A65" s="47">
        <v>64</v>
      </c>
      <c r="B65" s="72"/>
    </row>
    <row r="66" spans="1:2">
      <c r="A66" s="47">
        <v>65</v>
      </c>
      <c r="B66" s="72"/>
    </row>
    <row r="67" spans="1:2">
      <c r="A67" s="47">
        <v>66</v>
      </c>
      <c r="B67" s="72"/>
    </row>
    <row r="68" spans="1:2">
      <c r="A68" s="47">
        <v>67</v>
      </c>
      <c r="B68" s="72"/>
    </row>
    <row r="69" spans="1:2">
      <c r="A69" s="47">
        <v>68</v>
      </c>
      <c r="B69" s="72"/>
    </row>
    <row r="70" spans="1:2">
      <c r="A70" s="47">
        <v>69</v>
      </c>
      <c r="B70" s="72"/>
    </row>
    <row r="71" spans="1:2">
      <c r="A71" s="47">
        <v>70</v>
      </c>
      <c r="B71" s="72"/>
    </row>
    <row r="72" spans="1:2">
      <c r="A72" s="47">
        <v>71</v>
      </c>
      <c r="B72" s="72"/>
    </row>
    <row r="73" spans="1:2">
      <c r="A73" s="47">
        <v>72</v>
      </c>
      <c r="B73" s="72"/>
    </row>
    <row r="74" spans="1:2">
      <c r="A74" s="47">
        <v>73</v>
      </c>
      <c r="B74" s="72"/>
    </row>
    <row r="75" spans="1:2">
      <c r="A75" s="47">
        <v>74</v>
      </c>
      <c r="B75" s="72"/>
    </row>
    <row r="76" spans="1:2">
      <c r="A76" s="47">
        <v>75</v>
      </c>
      <c r="B76" s="72"/>
    </row>
    <row r="77" spans="1:2">
      <c r="A77" s="47">
        <v>76</v>
      </c>
      <c r="B77" s="72"/>
    </row>
    <row r="78" spans="1:2">
      <c r="A78" s="47">
        <v>77</v>
      </c>
      <c r="B78" s="72"/>
    </row>
    <row r="79" spans="1:2">
      <c r="A79" s="47">
        <v>78</v>
      </c>
      <c r="B79" s="72"/>
    </row>
    <row r="80" spans="1:2">
      <c r="A80" s="47">
        <v>79</v>
      </c>
      <c r="B80" s="72"/>
    </row>
    <row r="81" spans="1:2">
      <c r="A81" s="47">
        <v>80</v>
      </c>
      <c r="B81" s="72"/>
    </row>
    <row r="82" ht="15" spans="1:2">
      <c r="A82" s="79">
        <v>81</v>
      </c>
      <c r="B82" s="80"/>
    </row>
    <row r="83" ht="15"/>
  </sheetData>
  <mergeCells count="5">
    <mergeCell ref="E1:F1"/>
    <mergeCell ref="E10:F10"/>
    <mergeCell ref="G10:H10"/>
    <mergeCell ref="I10:J10"/>
    <mergeCell ref="C1:D2"/>
  </mergeCells>
  <conditionalFormatting sqref="B1 B49:B65536">
    <cfRule type="expression" dxfId="0" priority="1" stopIfTrue="1">
      <formula>COUNTIF(B:B,B1)&gt;1</formula>
    </cfRule>
  </conditionalFormatting>
  <dataValidations count="1">
    <dataValidation type="list" allowBlank="1" showInputMessage="1" showErrorMessage="1" sqref="B49:B82">
      <formula1>DW</formula1>
    </dataValidation>
  </dataValidations>
  <pageMargins left="0.75" right="0.75" top="1" bottom="1" header="0.510416666666667" footer="0.510416666666667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4"/>
  </sheetPr>
  <dimension ref="A1:X11"/>
  <sheetViews>
    <sheetView workbookViewId="0">
      <selection activeCell="D10" sqref="D10:J10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3.375" style="1" customWidth="1"/>
    <col min="4" max="4" width="2.125" style="2" customWidth="1"/>
    <col min="5" max="5" width="3.75" style="3" customWidth="1"/>
    <col min="6" max="6" width="3.25" style="1" customWidth="1"/>
    <col min="7" max="7" width="2.125" style="2" customWidth="1"/>
    <col min="8" max="8" width="3.5" style="1" customWidth="1"/>
    <col min="9" max="9" width="2.125" style="2" customWidth="1"/>
    <col min="10" max="10" width="3.75" style="3" customWidth="1"/>
    <col min="11" max="11" width="3.375" style="1" customWidth="1"/>
    <col min="12" max="12" width="2.125" style="2" customWidth="1"/>
    <col min="13" max="13" width="3.5" style="1" customWidth="1"/>
    <col min="14" max="14" width="2.125" style="2" customWidth="1"/>
    <col min="15" max="15" width="3.625" style="3" customWidth="1"/>
    <col min="16" max="16" width="3.125" style="1" customWidth="1"/>
    <col min="17" max="17" width="2.125" style="2" customWidth="1"/>
    <col min="18" max="18" width="3.125" style="1" customWidth="1"/>
    <col min="19" max="19" width="2.125" style="2" customWidth="1"/>
    <col min="20" max="20" width="2.5" style="3" customWidth="1"/>
    <col min="21" max="21" width="18.375" style="4" customWidth="1"/>
    <col min="22" max="24" width="4.375" style="17" customWidth="1"/>
    <col min="25" max="16384" width="4.375" style="3" customWidth="1"/>
  </cols>
  <sheetData>
    <row r="1" ht="57" customHeight="1" spans="1:24">
      <c r="A1" s="5" t="str">
        <f>IF(座位编号!B66="","",座位编号!B66)</f>
        <v/>
      </c>
      <c r="B1" s="6">
        <v>65</v>
      </c>
      <c r="C1" s="5" t="str">
        <f>IF(座位编号!B67="","",座位编号!B67)</f>
        <v/>
      </c>
      <c r="D1" s="6">
        <v>66</v>
      </c>
      <c r="E1" s="7"/>
      <c r="F1" s="5" t="str">
        <f>IF(座位编号!B68="","",座位编号!B68)</f>
        <v/>
      </c>
      <c r="G1" s="6">
        <v>67</v>
      </c>
      <c r="H1" s="5" t="str">
        <f>IF(座位编号!B69="","",座位编号!B69)</f>
        <v/>
      </c>
      <c r="I1" s="6">
        <v>68</v>
      </c>
      <c r="J1" s="7"/>
      <c r="K1" s="5" t="str">
        <f>IF(座位编号!B70="","",座位编号!B70)</f>
        <v/>
      </c>
      <c r="L1" s="6">
        <v>69</v>
      </c>
      <c r="M1" s="5" t="str">
        <f>IF(座位编号!B71="","",座位编号!B71)</f>
        <v/>
      </c>
      <c r="N1" s="6">
        <v>70</v>
      </c>
      <c r="O1" s="7"/>
      <c r="P1" s="5" t="str">
        <f>IF(座位编号!B72="","",座位编号!B72)</f>
        <v/>
      </c>
      <c r="Q1" s="6">
        <v>71</v>
      </c>
      <c r="R1" s="5" t="str">
        <f>IF(座位编号!B73="","",座位编号!B73)</f>
        <v/>
      </c>
      <c r="S1" s="6">
        <v>72</v>
      </c>
      <c r="T1" s="20"/>
      <c r="U1" s="35"/>
      <c r="V1" s="3"/>
      <c r="W1" s="3"/>
      <c r="X1" s="3"/>
    </row>
    <row r="2" ht="57" customHeight="1" spans="1:24">
      <c r="A2" s="5" t="str">
        <f>IF(座位编号!B58="","",座位编号!B58)</f>
        <v/>
      </c>
      <c r="B2" s="6">
        <v>57</v>
      </c>
      <c r="C2" s="5" t="str">
        <f>IF(座位编号!B59="","",座位编号!B59)</f>
        <v/>
      </c>
      <c r="D2" s="6">
        <v>58</v>
      </c>
      <c r="E2" s="8"/>
      <c r="F2" s="5" t="str">
        <f>IF(座位编号!B60="","",座位编号!B60)</f>
        <v/>
      </c>
      <c r="G2" s="6">
        <v>59</v>
      </c>
      <c r="H2" s="5" t="str">
        <f>IF(座位编号!B61="","",座位编号!B61)</f>
        <v/>
      </c>
      <c r="I2" s="6">
        <v>60</v>
      </c>
      <c r="J2" s="8"/>
      <c r="K2" s="5" t="str">
        <f>IF(座位编号!B62="","",座位编号!B62)</f>
        <v/>
      </c>
      <c r="L2" s="6">
        <v>61</v>
      </c>
      <c r="M2" s="5" t="str">
        <f>IF(座位编号!B63="","",座位编号!B63)</f>
        <v/>
      </c>
      <c r="N2" s="6">
        <v>62</v>
      </c>
      <c r="O2" s="8"/>
      <c r="P2" s="5" t="str">
        <f>IF(座位编号!B64="","",座位编号!B64)</f>
        <v/>
      </c>
      <c r="Q2" s="6">
        <v>63</v>
      </c>
      <c r="R2" s="5" t="str">
        <f>IF(座位编号!B65="","",座位编号!B65)</f>
        <v/>
      </c>
      <c r="S2" s="6">
        <v>64</v>
      </c>
      <c r="T2" s="21"/>
      <c r="U2" s="36"/>
      <c r="V2" s="3"/>
      <c r="W2" s="3"/>
      <c r="X2" s="3"/>
    </row>
    <row r="3" ht="57" customHeight="1" spans="1:24">
      <c r="A3" s="5" t="str">
        <f>IF(座位编号!B50="","",座位编号!B50)</f>
        <v/>
      </c>
      <c r="B3" s="6">
        <v>49</v>
      </c>
      <c r="C3" s="5" t="str">
        <f>IF(座位编号!B51="","",座位编号!B51)</f>
        <v/>
      </c>
      <c r="D3" s="6">
        <v>50</v>
      </c>
      <c r="E3" s="8"/>
      <c r="F3" s="5" t="str">
        <f>IF(座位编号!B52="","",座位编号!B52)</f>
        <v/>
      </c>
      <c r="G3" s="6">
        <v>51</v>
      </c>
      <c r="H3" s="5" t="str">
        <f>IF(座位编号!B53="","",座位编号!B53)</f>
        <v/>
      </c>
      <c r="I3" s="6">
        <v>52</v>
      </c>
      <c r="J3" s="8"/>
      <c r="K3" s="5" t="str">
        <f>IF(座位编号!B54="","",座位编号!B54)</f>
        <v/>
      </c>
      <c r="L3" s="6">
        <v>53</v>
      </c>
      <c r="M3" s="5" t="str">
        <f>IF(座位编号!B55="","",座位编号!B55)</f>
        <v/>
      </c>
      <c r="N3" s="6">
        <v>54</v>
      </c>
      <c r="O3" s="8"/>
      <c r="P3" s="5" t="str">
        <f>IF(座位编号!B56="","",座位编号!B56)</f>
        <v/>
      </c>
      <c r="Q3" s="6">
        <v>55</v>
      </c>
      <c r="R3" s="5" t="str">
        <f>IF(座位编号!B57="","",座位编号!B57)</f>
        <v/>
      </c>
      <c r="S3" s="6">
        <v>56</v>
      </c>
      <c r="T3" s="21"/>
      <c r="U3" s="36"/>
      <c r="V3" s="3"/>
      <c r="W3" s="3"/>
      <c r="X3" s="3"/>
    </row>
    <row r="4" ht="57" customHeight="1" spans="1:24">
      <c r="A4" s="5" t="str">
        <f>IF(座位编号!B42="","",座位编号!B42)</f>
        <v>马润琦</v>
      </c>
      <c r="B4" s="6">
        <v>41</v>
      </c>
      <c r="C4" s="5" t="str">
        <f>IF(座位编号!B43="","",座位编号!B43)</f>
        <v>刘兴然</v>
      </c>
      <c r="D4" s="6">
        <v>42</v>
      </c>
      <c r="E4" s="8"/>
      <c r="F4" s="5" t="str">
        <f>IF(座位编号!B44="","",座位编号!B44)</f>
        <v>肖俊豪</v>
      </c>
      <c r="G4" s="6">
        <v>43</v>
      </c>
      <c r="H4" s="5" t="str">
        <f>IF(座位编号!B45="","",座位编号!B45)</f>
        <v>张嘉乐</v>
      </c>
      <c r="I4" s="6">
        <v>44</v>
      </c>
      <c r="J4" s="8"/>
      <c r="K4" s="5" t="str">
        <f>IF(座位编号!B46="","",座位编号!B46)</f>
        <v>王广琛</v>
      </c>
      <c r="L4" s="6">
        <v>45</v>
      </c>
      <c r="M4" s="5" t="str">
        <f>IF(座位编号!B47="","",座位编号!B47)</f>
        <v>何梁瑾</v>
      </c>
      <c r="N4" s="6">
        <v>46</v>
      </c>
      <c r="O4" s="8"/>
      <c r="P4" s="5" t="str">
        <f>IF(座位编号!B48="","",座位编号!B48)</f>
        <v>李汶锶</v>
      </c>
      <c r="Q4" s="6">
        <v>47</v>
      </c>
      <c r="R4" s="5" t="str">
        <f>IF(座位编号!B49="","",座位编号!B49)</f>
        <v/>
      </c>
      <c r="S4" s="6">
        <v>48</v>
      </c>
      <c r="T4" s="21"/>
      <c r="U4" s="36"/>
      <c r="V4" s="3"/>
      <c r="W4" s="3"/>
      <c r="X4" s="3"/>
    </row>
    <row r="5" ht="57" customHeight="1" spans="1:24">
      <c r="A5" s="5" t="str">
        <f>IF(座位编号!B34="","",座位编号!B34)</f>
        <v>熊云竹</v>
      </c>
      <c r="B5" s="6">
        <v>33</v>
      </c>
      <c r="C5" s="5" t="str">
        <f>IF(座位编号!B35="","",座位编号!B35)</f>
        <v>杨林樵</v>
      </c>
      <c r="D5" s="6">
        <v>34</v>
      </c>
      <c r="E5" s="8"/>
      <c r="F5" s="5" t="str">
        <f>IF(座位编号!B36="","",座位编号!B36)</f>
        <v>刘其</v>
      </c>
      <c r="G5" s="6">
        <v>35</v>
      </c>
      <c r="H5" s="5" t="str">
        <f>IF(座位编号!B37="","",座位编号!B37)</f>
        <v>洪子洋</v>
      </c>
      <c r="I5" s="6">
        <v>36</v>
      </c>
      <c r="J5" s="8"/>
      <c r="K5" s="5" t="str">
        <f>IF(座位编号!B38="","",座位编号!B38)</f>
        <v>吴至瑞</v>
      </c>
      <c r="L5" s="6">
        <v>37</v>
      </c>
      <c r="M5" s="5" t="str">
        <f>IF(座位编号!B39="","",座位编号!B39)</f>
        <v>肖婉雯</v>
      </c>
      <c r="N5" s="6">
        <v>38</v>
      </c>
      <c r="O5" s="8"/>
      <c r="P5" s="5" t="str">
        <f>IF(座位编号!B40="","",座位编号!B40)</f>
        <v>许胤哲</v>
      </c>
      <c r="Q5" s="6">
        <v>39</v>
      </c>
      <c r="R5" s="5" t="str">
        <f>IF(座位编号!B41="","",座位编号!B41)</f>
        <v>贺童悦</v>
      </c>
      <c r="S5" s="6">
        <v>40</v>
      </c>
      <c r="T5" s="21"/>
      <c r="U5" s="36"/>
      <c r="V5" s="3"/>
      <c r="W5" s="3"/>
      <c r="X5" s="3"/>
    </row>
    <row r="6" ht="57" customHeight="1" spans="1:24">
      <c r="A6" s="5" t="str">
        <f>IF(座位编号!B26="","",座位编号!B26)</f>
        <v>刘昊旻</v>
      </c>
      <c r="B6" s="6">
        <v>25</v>
      </c>
      <c r="C6" s="5" t="str">
        <f>IF(座位编号!B27="","",座位编号!B27)</f>
        <v>孙浚哲</v>
      </c>
      <c r="D6" s="6">
        <v>26</v>
      </c>
      <c r="E6" s="8"/>
      <c r="F6" s="5" t="str">
        <f>IF(座位编号!B28="","",座位编号!B28)</f>
        <v>陈慧淇</v>
      </c>
      <c r="G6" s="6">
        <v>27</v>
      </c>
      <c r="H6" s="5" t="str">
        <f>IF(座位编号!B29="","",座位编号!B29)</f>
        <v>胡奕博</v>
      </c>
      <c r="I6" s="6">
        <v>28</v>
      </c>
      <c r="J6" s="8"/>
      <c r="K6" s="5" t="str">
        <f>IF(座位编号!B30="","",座位编号!B30)</f>
        <v>王思逸</v>
      </c>
      <c r="L6" s="6">
        <v>29</v>
      </c>
      <c r="M6" s="5" t="str">
        <f>IF(座位编号!B31="","",座位编号!B31)</f>
        <v>李佳圣</v>
      </c>
      <c r="N6" s="6">
        <v>30</v>
      </c>
      <c r="O6" s="8"/>
      <c r="P6" s="5" t="str">
        <f>IF(座位编号!B32="","",座位编号!B32)</f>
        <v>邹秉翰</v>
      </c>
      <c r="Q6" s="6">
        <v>31</v>
      </c>
      <c r="R6" s="5" t="str">
        <f>IF(座位编号!B33="","",座位编号!B33)</f>
        <v>王嘉宇</v>
      </c>
      <c r="S6" s="6">
        <v>32</v>
      </c>
      <c r="T6" s="21"/>
      <c r="U6" s="36"/>
      <c r="V6" s="3"/>
      <c r="W6" s="3"/>
      <c r="X6" s="3"/>
    </row>
    <row r="7" ht="57" customHeight="1" spans="1:24">
      <c r="A7" s="5" t="str">
        <f>IF(座位编号!B18="","",座位编号!B18)</f>
        <v>许凯文</v>
      </c>
      <c r="B7" s="6">
        <v>17</v>
      </c>
      <c r="C7" s="5" t="str">
        <f>IF(座位编号!B19="","",座位编号!B19)</f>
        <v>廖嘉杨</v>
      </c>
      <c r="D7" s="6">
        <v>18</v>
      </c>
      <c r="E7" s="8"/>
      <c r="F7" s="5" t="str">
        <f>IF(座位编号!B20="","",座位编号!B20)</f>
        <v>钱辛夷</v>
      </c>
      <c r="G7" s="6">
        <v>19</v>
      </c>
      <c r="H7" s="5" t="str">
        <f>IF(座位编号!B21="","",座位编号!B21)</f>
        <v>陈琪欣</v>
      </c>
      <c r="I7" s="6">
        <v>20</v>
      </c>
      <c r="J7" s="8"/>
      <c r="K7" s="5" t="str">
        <f>IF(座位编号!B22="","",座位编号!B22)</f>
        <v>周芷如</v>
      </c>
      <c r="L7" s="6">
        <v>21</v>
      </c>
      <c r="M7" s="5" t="str">
        <f>IF(座位编号!B23="","",座位编号!B23)</f>
        <v>范睿哲</v>
      </c>
      <c r="N7" s="6">
        <v>22</v>
      </c>
      <c r="O7" s="8"/>
      <c r="P7" s="5" t="str">
        <f>IF(座位编号!B24="","",座位编号!B24)</f>
        <v>李明洁</v>
      </c>
      <c r="Q7" s="6">
        <v>23</v>
      </c>
      <c r="R7" s="5" t="str">
        <f>IF(座位编号!B25="","",座位编号!B25)</f>
        <v>刘拓</v>
      </c>
      <c r="S7" s="6">
        <v>24</v>
      </c>
      <c r="T7" s="21"/>
      <c r="U7" s="36"/>
      <c r="V7" s="3"/>
      <c r="W7" s="3"/>
      <c r="X7" s="3"/>
    </row>
    <row r="8" ht="57" customHeight="1" spans="1:24">
      <c r="A8" s="5" t="str">
        <f>IF(座位编号!B10="","",座位编号!B10)</f>
        <v>邵奕韬</v>
      </c>
      <c r="B8" s="6">
        <v>9</v>
      </c>
      <c r="C8" s="5" t="str">
        <f>IF(座位编号!B11="","",座位编号!B11)</f>
        <v>王梓灏</v>
      </c>
      <c r="D8" s="6">
        <v>10</v>
      </c>
      <c r="E8" s="8"/>
      <c r="F8" s="5" t="str">
        <f>IF(座位编号!B12="","",座位编号!B12)</f>
        <v>俞德美</v>
      </c>
      <c r="G8" s="6">
        <v>11</v>
      </c>
      <c r="H8" s="5" t="str">
        <f>IF(座位编号!B13="","",座位编号!B13)</f>
        <v>赖香君</v>
      </c>
      <c r="I8" s="6">
        <v>12</v>
      </c>
      <c r="J8" s="8"/>
      <c r="K8" s="5" t="str">
        <f>IF(座位编号!B14="","",座位编号!B14)</f>
        <v>周婉芸</v>
      </c>
      <c r="L8" s="6">
        <v>13</v>
      </c>
      <c r="M8" s="5" t="str">
        <f>IF(座位编号!B15="","",座位编号!B15)</f>
        <v>刘付豪</v>
      </c>
      <c r="N8" s="6">
        <v>14</v>
      </c>
      <c r="O8" s="8"/>
      <c r="P8" s="5" t="str">
        <f>IF(座位编号!B16="","",座位编号!B16)</f>
        <v>张哲玮</v>
      </c>
      <c r="Q8" s="6">
        <v>15</v>
      </c>
      <c r="R8" s="5" t="str">
        <f>IF(座位编号!B17="","",座位编号!B17)</f>
        <v>郭童毅</v>
      </c>
      <c r="S8" s="6">
        <v>16</v>
      </c>
      <c r="T8" s="21"/>
      <c r="U8" s="36"/>
      <c r="V8" s="3"/>
      <c r="W8" s="3"/>
      <c r="X8" s="3"/>
    </row>
    <row r="9" ht="57" customHeight="1" spans="1:24">
      <c r="A9" s="5" t="str">
        <f>IF(座位编号!B2="","",座位编号!B2)</f>
        <v>张天畅</v>
      </c>
      <c r="B9" s="6">
        <v>1</v>
      </c>
      <c r="C9" s="5" t="str">
        <f>IF(座位编号!B3="","",座位编号!B3)</f>
        <v>王皓澜</v>
      </c>
      <c r="D9" s="6">
        <v>2</v>
      </c>
      <c r="E9" s="9"/>
      <c r="F9" s="5" t="str">
        <f>IF(座位编号!B4="","",座位编号!B4)</f>
        <v>刘斯畅</v>
      </c>
      <c r="G9" s="6">
        <v>3</v>
      </c>
      <c r="H9" s="5" t="str">
        <f>IF(座位编号!B5="","",座位编号!B5)</f>
        <v>尹天宇</v>
      </c>
      <c r="I9" s="6">
        <v>4</v>
      </c>
      <c r="J9" s="9"/>
      <c r="K9" s="5" t="str">
        <f>IF(座位编号!B6="","",座位编号!B6)</f>
        <v>单心月</v>
      </c>
      <c r="L9" s="6">
        <v>5</v>
      </c>
      <c r="M9" s="5" t="str">
        <f>IF(座位编号!B7="","",座位编号!B7)</f>
        <v>颜子鹏</v>
      </c>
      <c r="N9" s="6">
        <v>6</v>
      </c>
      <c r="O9" s="9"/>
      <c r="P9" s="5" t="str">
        <f>IF(座位编号!B8="","",座位编号!B8)</f>
        <v>冯森语</v>
      </c>
      <c r="Q9" s="6">
        <v>7</v>
      </c>
      <c r="R9" s="5" t="str">
        <f>IF(座位编号!B9="","",座位编号!B9)</f>
        <v>马文菲</v>
      </c>
      <c r="S9" s="6">
        <v>8</v>
      </c>
      <c r="T9" s="22"/>
      <c r="U9" s="38"/>
      <c r="V9" s="3"/>
      <c r="W9" s="3"/>
      <c r="X9" s="3"/>
    </row>
    <row r="10" ht="29.25" customHeight="1" spans="1:21">
      <c r="A10" s="39" t="str">
        <f>"共"&amp;座位编号!F8&amp;"人"</f>
        <v>共47人</v>
      </c>
      <c r="B10" s="39"/>
      <c r="C10" s="39"/>
      <c r="D10" s="39" t="str">
        <f>"（男"&amp;座位编号!F6&amp;"人，女"&amp;座位编号!F7&amp;"人）"</f>
        <v>（男28人，女19人）</v>
      </c>
      <c r="E10" s="39"/>
      <c r="F10" s="39"/>
      <c r="G10" s="39"/>
      <c r="H10" s="39"/>
      <c r="I10" s="39"/>
      <c r="J10" s="39"/>
      <c r="K10" s="19"/>
      <c r="M10" s="2"/>
      <c r="N10" s="19"/>
      <c r="O10" s="2"/>
      <c r="P10" s="19"/>
      <c r="Q10" s="40" t="str">
        <f>座位编号!E5&amp;座位编号!F5</f>
        <v>班主任：於胜成</v>
      </c>
      <c r="R10" s="40"/>
      <c r="S10" s="40"/>
      <c r="T10" s="40"/>
      <c r="U10" s="40"/>
    </row>
    <row r="11" ht="41.25" customHeight="1" spans="1:24">
      <c r="A11" s="12" t="s">
        <v>107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4"/>
      <c r="W11" s="24"/>
      <c r="X11" s="24"/>
    </row>
  </sheetData>
  <mergeCells count="4">
    <mergeCell ref="A10:C10"/>
    <mergeCell ref="D10:J10"/>
    <mergeCell ref="Q10:U10"/>
    <mergeCell ref="A11:U11"/>
  </mergeCells>
  <pageMargins left="0.75" right="0.75" top="1" bottom="1" header="0.5" footer="0.5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Z11"/>
  <sheetViews>
    <sheetView workbookViewId="0">
      <selection activeCell="A9" sqref="A9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3.375" style="1" customWidth="1"/>
    <col min="4" max="4" width="2.125" style="2" customWidth="1"/>
    <col min="5" max="5" width="1.75" style="3" customWidth="1"/>
    <col min="6" max="6" width="3.25" style="1" customWidth="1"/>
    <col min="7" max="7" width="2.125" style="2" customWidth="1"/>
    <col min="8" max="8" width="3.5" style="1" customWidth="1"/>
    <col min="9" max="9" width="2.125" style="2" customWidth="1"/>
    <col min="10" max="10" width="2.75" style="2" customWidth="1"/>
    <col min="11" max="11" width="3.375" style="1" customWidth="1"/>
    <col min="12" max="12" width="2.125" style="2" customWidth="1"/>
    <col min="13" max="13" width="3.375" style="2" customWidth="1"/>
    <col min="14" max="14" width="2.125" style="1" customWidth="1"/>
    <col min="15" max="15" width="3.375" style="2" customWidth="1"/>
    <col min="16" max="16" width="2.125" style="1" customWidth="1"/>
    <col min="17" max="17" width="1.5" style="2" customWidth="1"/>
    <col min="18" max="18" width="3.375" style="2" customWidth="1"/>
    <col min="19" max="19" width="2.125" style="1" customWidth="1"/>
    <col min="20" max="20" width="3.375" style="2" customWidth="1"/>
    <col min="21" max="21" width="2.125" style="1" customWidth="1"/>
    <col min="22" max="22" width="1.625" style="2" customWidth="1"/>
    <col min="23" max="23" width="18.625" style="4" customWidth="1"/>
    <col min="24" max="26" width="4.375" style="17" customWidth="1"/>
    <col min="27" max="16384" width="4.375" style="3" customWidth="1"/>
  </cols>
  <sheetData>
    <row r="1" ht="57" customHeight="1" spans="1:26">
      <c r="A1" s="5" t="str">
        <f>IF(座位编号!B74="","",座位编号!B74)</f>
        <v/>
      </c>
      <c r="B1" s="6">
        <v>73</v>
      </c>
      <c r="C1" s="5" t="str">
        <f>IF(座位编号!B75="","",座位编号!B75)</f>
        <v/>
      </c>
      <c r="D1" s="6">
        <v>74</v>
      </c>
      <c r="E1" s="7"/>
      <c r="F1" s="5" t="str">
        <f>IF(座位编号!B76="","",座位编号!B76)</f>
        <v/>
      </c>
      <c r="G1" s="6">
        <v>75</v>
      </c>
      <c r="H1" s="5" t="str">
        <f>IF(座位编号!B77="","",座位编号!B77)</f>
        <v/>
      </c>
      <c r="I1" s="6">
        <v>76</v>
      </c>
      <c r="J1" s="7"/>
      <c r="K1" s="5" t="str">
        <f>IF(座位编号!B78="","",座位编号!B78)</f>
        <v/>
      </c>
      <c r="L1" s="6">
        <v>77</v>
      </c>
      <c r="M1" s="5" t="str">
        <f>IF(座位编号!B79="","",座位编号!B79)</f>
        <v/>
      </c>
      <c r="N1" s="6">
        <v>78</v>
      </c>
      <c r="O1" s="5" t="str">
        <f>IF(座位编号!B80="","",座位编号!B80)</f>
        <v/>
      </c>
      <c r="P1" s="6">
        <v>79</v>
      </c>
      <c r="Q1" s="7"/>
      <c r="R1" s="5" t="str">
        <f>IF(座位编号!B81="","",座位编号!B81)</f>
        <v/>
      </c>
      <c r="S1" s="6">
        <v>80</v>
      </c>
      <c r="T1" s="5" t="str">
        <f>IF(座位编号!B82="","",座位编号!B82)</f>
        <v/>
      </c>
      <c r="U1" s="6">
        <v>81</v>
      </c>
      <c r="V1" s="20"/>
      <c r="W1" s="35"/>
      <c r="Z1" s="3"/>
    </row>
    <row r="2" ht="57" customHeight="1" spans="1:26">
      <c r="A2" s="34" t="str">
        <f>IF(座位编号!B65="","",座位编号!B65)</f>
        <v/>
      </c>
      <c r="B2" s="6">
        <v>64</v>
      </c>
      <c r="C2" s="5" t="str">
        <f>IF(座位编号!B66="","",座位编号!B66)</f>
        <v/>
      </c>
      <c r="D2" s="6">
        <v>65</v>
      </c>
      <c r="E2" s="8"/>
      <c r="F2" s="5" t="str">
        <f>IF(座位编号!B67="","",座位编号!B67)</f>
        <v/>
      </c>
      <c r="G2" s="6">
        <v>66</v>
      </c>
      <c r="H2" s="5" t="str">
        <f>IF(座位编号!B68="","",座位编号!B68)</f>
        <v/>
      </c>
      <c r="I2" s="6">
        <v>67</v>
      </c>
      <c r="J2" s="33"/>
      <c r="K2" s="5" t="str">
        <f>IF(座位编号!B69="","",座位编号!B69)</f>
        <v/>
      </c>
      <c r="L2" s="6">
        <v>68</v>
      </c>
      <c r="M2" s="5" t="str">
        <f>IF(座位编号!B70="","",座位编号!B70)</f>
        <v/>
      </c>
      <c r="N2" s="6">
        <v>69</v>
      </c>
      <c r="O2" s="5" t="str">
        <f>IF(座位编号!B71="","",座位编号!B71)</f>
        <v/>
      </c>
      <c r="P2" s="6">
        <v>70</v>
      </c>
      <c r="Q2" s="8"/>
      <c r="R2" s="5" t="str">
        <f>IF(座位编号!B72="","",座位编号!B72)</f>
        <v/>
      </c>
      <c r="S2" s="6">
        <v>71</v>
      </c>
      <c r="T2" s="5" t="str">
        <f>IF(座位编号!B73="","",座位编号!B73)</f>
        <v/>
      </c>
      <c r="U2" s="6">
        <v>72</v>
      </c>
      <c r="V2" s="21"/>
      <c r="W2" s="36"/>
      <c r="Z2" s="3"/>
    </row>
    <row r="3" ht="57" customHeight="1" spans="1:26">
      <c r="A3" s="5" t="str">
        <f>IF(座位编号!B56="","",座位编号!B56)</f>
        <v/>
      </c>
      <c r="B3" s="6">
        <v>55</v>
      </c>
      <c r="C3" s="5" t="str">
        <f>IF(座位编号!B57="","",座位编号!B57)</f>
        <v/>
      </c>
      <c r="D3" s="6">
        <v>56</v>
      </c>
      <c r="E3" s="8"/>
      <c r="F3" s="5" t="str">
        <f>IF(座位编号!B58="","",座位编号!B58)</f>
        <v/>
      </c>
      <c r="G3" s="6">
        <v>57</v>
      </c>
      <c r="H3" s="5" t="str">
        <f>IF(座位编号!B59="","",座位编号!B59)</f>
        <v/>
      </c>
      <c r="I3" s="6">
        <v>58</v>
      </c>
      <c r="J3" s="8"/>
      <c r="K3" s="5" t="str">
        <f>IF(座位编号!B60="","",座位编号!B60)</f>
        <v/>
      </c>
      <c r="L3" s="6">
        <v>59</v>
      </c>
      <c r="M3" s="5" t="str">
        <f>IF(座位编号!B61="","",座位编号!B61)</f>
        <v/>
      </c>
      <c r="N3" s="6">
        <v>60</v>
      </c>
      <c r="O3" s="5" t="str">
        <f>IF(座位编号!B62="","",座位编号!B62)</f>
        <v/>
      </c>
      <c r="P3" s="6">
        <v>61</v>
      </c>
      <c r="Q3" s="8"/>
      <c r="R3" s="5" t="str">
        <f>IF(座位编号!B63="","",座位编号!B63)</f>
        <v/>
      </c>
      <c r="S3" s="6">
        <v>62</v>
      </c>
      <c r="T3" s="5" t="str">
        <f>IF(座位编号!B64="","",座位编号!B64)</f>
        <v/>
      </c>
      <c r="U3" s="6">
        <v>63</v>
      </c>
      <c r="V3" s="21"/>
      <c r="W3" s="36"/>
      <c r="Z3" s="3"/>
    </row>
    <row r="4" ht="57" customHeight="1" spans="1:26">
      <c r="A4" s="5" t="str">
        <f>IF(座位编号!B47="","",座位编号!B47)</f>
        <v>何梁瑾</v>
      </c>
      <c r="B4" s="6">
        <v>46</v>
      </c>
      <c r="C4" s="5" t="str">
        <f>IF(座位编号!B48="","",座位编号!B48)</f>
        <v>李汶锶</v>
      </c>
      <c r="D4" s="6">
        <v>47</v>
      </c>
      <c r="E4" s="8"/>
      <c r="F4" s="5" t="str">
        <f>IF(座位编号!B49="","",座位编号!B49)</f>
        <v/>
      </c>
      <c r="G4" s="6">
        <v>48</v>
      </c>
      <c r="H4" s="5" t="str">
        <f>IF(座位编号!B50="","",座位编号!B50)</f>
        <v/>
      </c>
      <c r="I4" s="6">
        <v>49</v>
      </c>
      <c r="J4" s="8"/>
      <c r="K4" s="5" t="str">
        <f>IF(座位编号!B51="","",座位编号!B51)</f>
        <v/>
      </c>
      <c r="L4" s="6">
        <v>50</v>
      </c>
      <c r="M4" s="5" t="str">
        <f>IF(座位编号!B52="","",座位编号!B52)</f>
        <v/>
      </c>
      <c r="N4" s="6">
        <v>51</v>
      </c>
      <c r="O4" s="5" t="str">
        <f>IF(座位编号!B53="","",座位编号!B53)</f>
        <v/>
      </c>
      <c r="P4" s="6">
        <v>52</v>
      </c>
      <c r="Q4" s="8"/>
      <c r="R4" s="5" t="str">
        <f>IF(座位编号!B54="","",座位编号!B54)</f>
        <v/>
      </c>
      <c r="S4" s="6">
        <v>53</v>
      </c>
      <c r="T4" s="5" t="str">
        <f>IF(座位编号!B55="","",座位编号!B55)</f>
        <v/>
      </c>
      <c r="U4" s="6">
        <v>54</v>
      </c>
      <c r="V4" s="21"/>
      <c r="W4" s="36"/>
      <c r="Z4" s="3"/>
    </row>
    <row r="5" ht="57" customHeight="1" spans="1:26">
      <c r="A5" s="5" t="str">
        <f>IF(座位编号!B38="","",座位编号!B38)</f>
        <v>吴至瑞</v>
      </c>
      <c r="B5" s="6">
        <v>37</v>
      </c>
      <c r="C5" s="5" t="str">
        <f>IF(座位编号!B39="","",座位编号!B39)</f>
        <v>肖婉雯</v>
      </c>
      <c r="D5" s="6">
        <v>38</v>
      </c>
      <c r="E5" s="8"/>
      <c r="F5" s="5" t="str">
        <f>IF(座位编号!B40="","",座位编号!B40)</f>
        <v>许胤哲</v>
      </c>
      <c r="G5" s="6">
        <v>39</v>
      </c>
      <c r="H5" s="5" t="str">
        <f>IF(座位编号!B41="","",座位编号!B41)</f>
        <v>贺童悦</v>
      </c>
      <c r="I5" s="6">
        <v>40</v>
      </c>
      <c r="J5" s="8"/>
      <c r="K5" s="5" t="str">
        <f>IF(座位编号!B42="","",座位编号!B42)</f>
        <v>马润琦</v>
      </c>
      <c r="L5" s="6">
        <v>41</v>
      </c>
      <c r="M5" s="5" t="str">
        <f>IF(座位编号!B43="","",座位编号!B43)</f>
        <v>刘兴然</v>
      </c>
      <c r="N5" s="6">
        <v>42</v>
      </c>
      <c r="O5" s="5" t="str">
        <f>IF(座位编号!B44="","",座位编号!B44)</f>
        <v>肖俊豪</v>
      </c>
      <c r="P5" s="6">
        <v>43</v>
      </c>
      <c r="Q5" s="8"/>
      <c r="R5" s="5" t="str">
        <f>IF(座位编号!B45="","",座位编号!B45)</f>
        <v>张嘉乐</v>
      </c>
      <c r="S5" s="6">
        <v>44</v>
      </c>
      <c r="T5" s="5" t="str">
        <f>IF(座位编号!B46="","",座位编号!B46)</f>
        <v>王广琛</v>
      </c>
      <c r="U5" s="6">
        <v>45</v>
      </c>
      <c r="V5" s="21"/>
      <c r="W5" s="36"/>
      <c r="Z5" s="3"/>
    </row>
    <row r="6" ht="57" customHeight="1" spans="1:26">
      <c r="A6" s="5" t="str">
        <f>IF(座位编号!B29="","",座位编号!B29)</f>
        <v>胡奕博</v>
      </c>
      <c r="B6" s="6">
        <v>28</v>
      </c>
      <c r="C6" s="5" t="str">
        <f>IF(座位编号!B30="","",座位编号!B30)</f>
        <v>王思逸</v>
      </c>
      <c r="D6" s="6">
        <v>29</v>
      </c>
      <c r="E6" s="8"/>
      <c r="F6" s="5" t="str">
        <f>IF(座位编号!B31="","",座位编号!B31)</f>
        <v>李佳圣</v>
      </c>
      <c r="G6" s="6">
        <v>30</v>
      </c>
      <c r="H6" s="5" t="str">
        <f>IF(座位编号!B32="","",座位编号!B32)</f>
        <v>邹秉翰</v>
      </c>
      <c r="I6" s="6">
        <v>31</v>
      </c>
      <c r="J6" s="8"/>
      <c r="K6" s="5" t="str">
        <f>IF(座位编号!B33="","",座位编号!B33)</f>
        <v>王嘉宇</v>
      </c>
      <c r="L6" s="6">
        <v>32</v>
      </c>
      <c r="M6" s="5" t="str">
        <f>IF(座位编号!B34="","",座位编号!B34)</f>
        <v>熊云竹</v>
      </c>
      <c r="N6" s="6">
        <v>33</v>
      </c>
      <c r="O6" s="5" t="str">
        <f>IF(座位编号!B35="","",座位编号!B35)</f>
        <v>杨林樵</v>
      </c>
      <c r="P6" s="6">
        <v>34</v>
      </c>
      <c r="Q6" s="8"/>
      <c r="R6" s="5" t="str">
        <f>IF(座位编号!B36="","",座位编号!B36)</f>
        <v>刘其</v>
      </c>
      <c r="S6" s="6">
        <v>35</v>
      </c>
      <c r="T6" s="5" t="str">
        <f>IF(座位编号!B37="","",座位编号!B37)</f>
        <v>洪子洋</v>
      </c>
      <c r="U6" s="6">
        <v>36</v>
      </c>
      <c r="V6" s="21"/>
      <c r="W6" s="36"/>
      <c r="Z6" s="3"/>
    </row>
    <row r="7" ht="57" customHeight="1" spans="1:26">
      <c r="A7" s="5" t="str">
        <f>IF(座位编号!B20="","",座位编号!B20)</f>
        <v>钱辛夷</v>
      </c>
      <c r="B7" s="6">
        <v>19</v>
      </c>
      <c r="C7" s="5" t="str">
        <f>IF(座位编号!B21="","",座位编号!B21)</f>
        <v>陈琪欣</v>
      </c>
      <c r="D7" s="6">
        <v>20</v>
      </c>
      <c r="E7" s="8"/>
      <c r="F7" s="5" t="str">
        <f>IF(座位编号!B22="","",座位编号!B22)</f>
        <v>周芷如</v>
      </c>
      <c r="G7" s="6">
        <v>21</v>
      </c>
      <c r="H7" s="5" t="str">
        <f>IF(座位编号!B23="","",座位编号!B23)</f>
        <v>范睿哲</v>
      </c>
      <c r="I7" s="6">
        <v>22</v>
      </c>
      <c r="J7" s="33"/>
      <c r="K7" s="5" t="str">
        <f>IF(座位编号!B24="","",座位编号!B24)</f>
        <v>李明洁</v>
      </c>
      <c r="L7" s="6">
        <v>23</v>
      </c>
      <c r="M7" s="5" t="str">
        <f>IF(座位编号!B25="","",座位编号!B25)</f>
        <v>刘拓</v>
      </c>
      <c r="N7" s="6">
        <v>24</v>
      </c>
      <c r="O7" s="5" t="str">
        <f>IF(座位编号!B26="","",座位编号!B26)</f>
        <v>刘昊旻</v>
      </c>
      <c r="P7" s="6">
        <v>25</v>
      </c>
      <c r="Q7" s="8"/>
      <c r="R7" s="5" t="str">
        <f>IF(座位编号!B27="","",座位编号!B27)</f>
        <v>孙浚哲</v>
      </c>
      <c r="S7" s="6">
        <v>26</v>
      </c>
      <c r="T7" s="5" t="str">
        <f>IF(座位编号!B28="","",座位编号!B28)</f>
        <v>陈慧淇</v>
      </c>
      <c r="U7" s="6">
        <v>27</v>
      </c>
      <c r="V7" s="21"/>
      <c r="W7" s="36"/>
      <c r="Z7" s="3"/>
    </row>
    <row r="8" ht="57" customHeight="1" spans="1:26">
      <c r="A8" s="5" t="str">
        <f>IF(座位编号!B11="","",座位编号!B11)</f>
        <v>王梓灏</v>
      </c>
      <c r="B8" s="6">
        <v>10</v>
      </c>
      <c r="C8" s="5" t="str">
        <f>IF(座位编号!B12="","",座位编号!B12)</f>
        <v>俞德美</v>
      </c>
      <c r="D8" s="6">
        <v>11</v>
      </c>
      <c r="E8" s="8"/>
      <c r="F8" s="5" t="str">
        <f>IF(座位编号!B13="","",座位编号!B13)</f>
        <v>赖香君</v>
      </c>
      <c r="G8" s="6">
        <v>12</v>
      </c>
      <c r="H8" s="5" t="str">
        <f>IF(座位编号!B14="","",座位编号!B14)</f>
        <v>周婉芸</v>
      </c>
      <c r="I8" s="6">
        <v>13</v>
      </c>
      <c r="J8" s="8"/>
      <c r="K8" s="5" t="str">
        <f>IF(座位编号!B15="","",座位编号!B15)</f>
        <v>刘付豪</v>
      </c>
      <c r="L8" s="6">
        <v>14</v>
      </c>
      <c r="M8" s="5" t="str">
        <f>IF(座位编号!B16="","",座位编号!B16)</f>
        <v>张哲玮</v>
      </c>
      <c r="N8" s="6">
        <v>15</v>
      </c>
      <c r="O8" s="5" t="str">
        <f>IF(座位编号!B17="","",座位编号!B17)</f>
        <v>郭童毅</v>
      </c>
      <c r="P8" s="6">
        <v>16</v>
      </c>
      <c r="Q8" s="8"/>
      <c r="R8" s="5" t="str">
        <f>IF(座位编号!B18="","",座位编号!B18)</f>
        <v>许凯文</v>
      </c>
      <c r="S8" s="6">
        <v>17</v>
      </c>
      <c r="T8" s="5" t="str">
        <f>IF(座位编号!B19="","",座位编号!B19)</f>
        <v>廖嘉杨</v>
      </c>
      <c r="U8" s="6">
        <v>18</v>
      </c>
      <c r="V8" s="21"/>
      <c r="W8" s="36"/>
      <c r="Z8" s="3"/>
    </row>
    <row r="9" ht="57" customHeight="1" spans="1:26">
      <c r="A9" s="5" t="str">
        <f>IF(座位编号!B2="","",座位编号!B2)</f>
        <v>张天畅</v>
      </c>
      <c r="B9" s="6">
        <v>1</v>
      </c>
      <c r="C9" s="5" t="str">
        <f>IF(座位编号!B3="","",座位编号!B3)</f>
        <v>王皓澜</v>
      </c>
      <c r="D9" s="6">
        <v>2</v>
      </c>
      <c r="E9" s="9"/>
      <c r="F9" s="5" t="str">
        <f>IF(座位编号!B4="","",座位编号!B4)</f>
        <v>刘斯畅</v>
      </c>
      <c r="G9" s="6">
        <v>3</v>
      </c>
      <c r="H9" s="5" t="str">
        <f>IF(座位编号!B5="","",座位编号!B5)</f>
        <v>尹天宇</v>
      </c>
      <c r="I9" s="6">
        <v>4</v>
      </c>
      <c r="J9" s="9"/>
      <c r="K9" s="5" t="str">
        <f>IF(座位编号!B6="","",座位编号!B6)</f>
        <v>单心月</v>
      </c>
      <c r="L9" s="6">
        <v>5</v>
      </c>
      <c r="M9" s="5" t="str">
        <f>IF(座位编号!B7="","",座位编号!B7)</f>
        <v>颜子鹏</v>
      </c>
      <c r="N9" s="6">
        <v>6</v>
      </c>
      <c r="O9" s="9" t="str">
        <f>IF(座位编号!B8="","",座位编号!B8)</f>
        <v>冯森语</v>
      </c>
      <c r="P9" s="6">
        <v>7</v>
      </c>
      <c r="Q9" s="37"/>
      <c r="R9" s="5" t="str">
        <f>IF(座位编号!B9="","",座位编号!B9)</f>
        <v>马文菲</v>
      </c>
      <c r="S9" s="6">
        <v>8</v>
      </c>
      <c r="T9" s="5" t="str">
        <f>IF(座位编号!B10="","",座位编号!B10)</f>
        <v>邵奕韬</v>
      </c>
      <c r="U9" s="6">
        <v>9</v>
      </c>
      <c r="V9" s="22"/>
      <c r="W9" s="38"/>
      <c r="Z9" s="3"/>
    </row>
    <row r="10" ht="29.25" customHeight="1" spans="1:23">
      <c r="A10" s="18" t="str">
        <f>"共"&amp;座位编号!F8&amp;"人"</f>
        <v>共47人</v>
      </c>
      <c r="B10" s="18"/>
      <c r="C10" s="18"/>
      <c r="D10" s="18" t="str">
        <f>"（男"&amp;座位编号!F6&amp;"人，女"&amp;座位编号!F7&amp;"人）"</f>
        <v>（男28人，女19人）</v>
      </c>
      <c r="E10" s="18"/>
      <c r="F10" s="18"/>
      <c r="G10" s="18"/>
      <c r="H10" s="18"/>
      <c r="I10" s="18"/>
      <c r="J10" s="18"/>
      <c r="K10" s="19"/>
      <c r="N10" s="19"/>
      <c r="P10" s="19"/>
      <c r="Q10" s="23" t="str">
        <f>座位编号!E5&amp;座位编号!F5</f>
        <v>班主任：於胜成</v>
      </c>
      <c r="R10" s="23"/>
      <c r="S10" s="23"/>
      <c r="T10" s="23"/>
      <c r="U10" s="23"/>
      <c r="V10" s="23"/>
      <c r="W10" s="23"/>
    </row>
    <row r="11" ht="41.25" customHeight="1" spans="1:26">
      <c r="A11" s="12" t="str">
        <f>座位编号!F2&amp;座位编号!F3&amp;座位编号!F4&amp;"班学生座位表"</f>
        <v>深圳实验学校高中部2016级1班班学生座位表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4"/>
      <c r="Y11" s="24"/>
      <c r="Z11" s="24"/>
    </row>
  </sheetData>
  <mergeCells count="4">
    <mergeCell ref="A10:C10"/>
    <mergeCell ref="D10:J10"/>
    <mergeCell ref="Q10:W10"/>
    <mergeCell ref="A11:W11"/>
  </mergeCells>
  <pageMargins left="0.75" right="0.75" top="1" bottom="1" header="0.5" footer="0.5"/>
  <pageSetup paperSize="9" orientation="portrait" verticalDpi="600"/>
  <headerFooter alignWithMargins="0" scaleWithDoc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Z11"/>
  <sheetViews>
    <sheetView workbookViewId="0">
      <selection activeCell="Q10" sqref="Q10:W10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3.375" style="1" customWidth="1"/>
    <col min="4" max="4" width="2.125" style="2" customWidth="1"/>
    <col min="5" max="5" width="2.25" style="3" customWidth="1"/>
    <col min="6" max="6" width="3.25" style="1" customWidth="1"/>
    <col min="7" max="7" width="2.125" style="2" customWidth="1"/>
    <col min="8" max="8" width="3.5" style="1" customWidth="1"/>
    <col min="9" max="9" width="2.125" style="2" customWidth="1"/>
    <col min="10" max="10" width="3.375" style="1" customWidth="1"/>
    <col min="11" max="12" width="2.125" style="2" customWidth="1"/>
    <col min="13" max="13" width="3.5" style="1" customWidth="1"/>
    <col min="14" max="14" width="2.125" style="2" customWidth="1"/>
    <col min="15" max="15" width="3.125" style="1" customWidth="1"/>
    <col min="16" max="16" width="2.125" style="2" customWidth="1"/>
    <col min="17" max="17" width="2.5" style="2" customWidth="1"/>
    <col min="18" max="18" width="3.125" style="1" customWidth="1"/>
    <col min="19" max="19" width="2.125" style="2" customWidth="1"/>
    <col min="20" max="20" width="3.5" style="1" customWidth="1"/>
    <col min="21" max="21" width="2.125" style="2" customWidth="1"/>
    <col min="22" max="22" width="19" style="4" customWidth="1"/>
    <col min="23" max="23" width="4.375" style="17" customWidth="1"/>
    <col min="24" max="16384" width="4.375" style="3" customWidth="1"/>
  </cols>
  <sheetData>
    <row r="1" ht="55.5" customHeight="1" spans="1:22">
      <c r="A1" s="5" t="str">
        <f>IF(座位编号!B74="","",座位编号!B74)</f>
        <v/>
      </c>
      <c r="B1" s="6">
        <v>73</v>
      </c>
      <c r="C1" s="5" t="str">
        <f>IF(座位编号!B75="","",座位编号!B75)</f>
        <v/>
      </c>
      <c r="D1" s="6">
        <v>74</v>
      </c>
      <c r="E1" s="31"/>
      <c r="F1" s="5" t="str">
        <f>IF(座位编号!B76="","",座位编号!B76)</f>
        <v/>
      </c>
      <c r="G1" s="6">
        <v>75</v>
      </c>
      <c r="H1" s="5" t="str">
        <f>IF(座位编号!B77="","",座位编号!B77)</f>
        <v/>
      </c>
      <c r="I1" s="6">
        <v>76</v>
      </c>
      <c r="J1" s="5" t="str">
        <f>IF(座位编号!B78="","",座位编号!B78)</f>
        <v/>
      </c>
      <c r="K1" s="6">
        <v>77</v>
      </c>
      <c r="L1" s="31"/>
      <c r="M1" s="5" t="str">
        <f>IF(座位编号!B79="","",座位编号!B79)</f>
        <v/>
      </c>
      <c r="N1" s="6">
        <v>78</v>
      </c>
      <c r="O1" s="5" t="str">
        <f>IF(座位编号!B80="","",座位编号!B80)</f>
        <v/>
      </c>
      <c r="P1" s="6">
        <v>79</v>
      </c>
      <c r="Q1" s="31"/>
      <c r="R1" s="5" t="str">
        <f>IF(座位编号!B81="","",座位编号!B81)</f>
        <v/>
      </c>
      <c r="S1" s="6">
        <v>80</v>
      </c>
      <c r="T1" s="5" t="str">
        <f>IF(座位编号!B82="","",座位编号!B82)</f>
        <v/>
      </c>
      <c r="U1" s="6">
        <v>81</v>
      </c>
      <c r="V1" s="32"/>
    </row>
    <row r="2" ht="55.5" customHeight="1" spans="1:22">
      <c r="A2" s="5" t="str">
        <f>IF(座位编号!B65="","",座位编号!B65)</f>
        <v/>
      </c>
      <c r="B2" s="6">
        <v>64</v>
      </c>
      <c r="C2" s="5" t="str">
        <f>IF(座位编号!B66="","",座位编号!B66)</f>
        <v/>
      </c>
      <c r="D2" s="6">
        <v>65</v>
      </c>
      <c r="E2" s="8"/>
      <c r="F2" s="5" t="str">
        <f>IF(座位编号!B67="","",座位编号!B67)</f>
        <v/>
      </c>
      <c r="G2" s="6">
        <v>66</v>
      </c>
      <c r="H2" s="5" t="str">
        <f>IF(座位编号!B68="","",座位编号!B68)</f>
        <v/>
      </c>
      <c r="I2" s="6">
        <v>67</v>
      </c>
      <c r="J2" s="5" t="str">
        <f>IF(座位编号!B69="","",座位编号!B69)</f>
        <v/>
      </c>
      <c r="K2" s="6">
        <v>68</v>
      </c>
      <c r="L2" s="8"/>
      <c r="M2" s="5" t="str">
        <f>IF(座位编号!B70="","",座位编号!B70)</f>
        <v/>
      </c>
      <c r="N2" s="6">
        <v>69</v>
      </c>
      <c r="O2" s="5" t="str">
        <f>IF(座位编号!B71="","",座位编号!B71)</f>
        <v/>
      </c>
      <c r="P2" s="6">
        <v>70</v>
      </c>
      <c r="Q2" s="8"/>
      <c r="R2" s="5" t="str">
        <f>IF(座位编号!B72="","",座位编号!B72)</f>
        <v/>
      </c>
      <c r="S2" s="6">
        <v>71</v>
      </c>
      <c r="T2" s="5" t="str">
        <f>IF(座位编号!B73="","",座位编号!B73)</f>
        <v/>
      </c>
      <c r="U2" s="6">
        <v>72</v>
      </c>
      <c r="V2" s="21"/>
    </row>
    <row r="3" ht="55.5" customHeight="1" spans="1:22">
      <c r="A3" s="5" t="str">
        <f>IF(座位编号!B56="","",座位编号!B56)</f>
        <v/>
      </c>
      <c r="B3" s="6">
        <v>55</v>
      </c>
      <c r="C3" s="5" t="str">
        <f>IF(座位编号!B57="","",座位编号!B57)</f>
        <v/>
      </c>
      <c r="D3" s="6">
        <v>56</v>
      </c>
      <c r="E3" s="8"/>
      <c r="F3" s="5" t="str">
        <f>IF(座位编号!B58="","",座位编号!B58)</f>
        <v/>
      </c>
      <c r="G3" s="6">
        <v>57</v>
      </c>
      <c r="H3" s="5" t="str">
        <f>IF(座位编号!B59="","",座位编号!B59)</f>
        <v/>
      </c>
      <c r="I3" s="6">
        <v>58</v>
      </c>
      <c r="J3" s="5" t="str">
        <f>IF(座位编号!B60="","",座位编号!B60)</f>
        <v/>
      </c>
      <c r="K3" s="6">
        <v>59</v>
      </c>
      <c r="L3" s="8"/>
      <c r="M3" s="5" t="str">
        <f>IF(座位编号!B61="","",座位编号!B61)</f>
        <v/>
      </c>
      <c r="N3" s="6">
        <v>60</v>
      </c>
      <c r="O3" s="5" t="str">
        <f>IF(座位编号!B62="","",座位编号!B62)</f>
        <v/>
      </c>
      <c r="P3" s="6">
        <v>61</v>
      </c>
      <c r="Q3" s="8"/>
      <c r="R3" s="5" t="str">
        <f>IF(座位编号!B63="","",座位编号!B63)</f>
        <v/>
      </c>
      <c r="S3" s="6">
        <v>62</v>
      </c>
      <c r="T3" s="5" t="str">
        <f>IF(座位编号!B64="","",座位编号!B64)</f>
        <v/>
      </c>
      <c r="U3" s="6">
        <v>63</v>
      </c>
      <c r="V3" s="21"/>
    </row>
    <row r="4" ht="55.5" customHeight="1" spans="1:22">
      <c r="A4" s="5" t="str">
        <f>IF(座位编号!B47="","",座位编号!B47)</f>
        <v>何梁瑾</v>
      </c>
      <c r="B4" s="6">
        <v>46</v>
      </c>
      <c r="C4" s="5" t="str">
        <f>IF(座位编号!B48="","",座位编号!B48)</f>
        <v>李汶锶</v>
      </c>
      <c r="D4" s="6">
        <v>47</v>
      </c>
      <c r="E4" s="8"/>
      <c r="F4" s="5" t="str">
        <f>IF(座位编号!B49="","",座位编号!B49)</f>
        <v/>
      </c>
      <c r="G4" s="6">
        <v>48</v>
      </c>
      <c r="H4" s="5" t="str">
        <f>IF(座位编号!B50="","",座位编号!B50)</f>
        <v/>
      </c>
      <c r="I4" s="6">
        <v>49</v>
      </c>
      <c r="J4" s="5" t="str">
        <f>IF(座位编号!B51="","",座位编号!B51)</f>
        <v/>
      </c>
      <c r="K4" s="6">
        <v>50</v>
      </c>
      <c r="L4" s="8"/>
      <c r="M4" s="5" t="str">
        <f>IF(座位编号!B52="","",座位编号!B52)</f>
        <v/>
      </c>
      <c r="N4" s="6">
        <v>51</v>
      </c>
      <c r="O4" s="5" t="str">
        <f>IF(座位编号!B53="","",座位编号!B53)</f>
        <v/>
      </c>
      <c r="P4" s="6">
        <v>52</v>
      </c>
      <c r="Q4" s="8"/>
      <c r="R4" s="5" t="str">
        <f>IF(座位编号!B54="","",座位编号!B54)</f>
        <v/>
      </c>
      <c r="S4" s="6">
        <v>53</v>
      </c>
      <c r="T4" s="5" t="str">
        <f>IF(座位编号!B55="","",座位编号!B55)</f>
        <v/>
      </c>
      <c r="U4" s="6">
        <v>54</v>
      </c>
      <c r="V4" s="21"/>
    </row>
    <row r="5" ht="55.5" customHeight="1" spans="1:22">
      <c r="A5" s="5" t="str">
        <f>IF(座位编号!B38="","",座位编号!B38)</f>
        <v>吴至瑞</v>
      </c>
      <c r="B5" s="6">
        <v>37</v>
      </c>
      <c r="C5" s="5" t="str">
        <f>IF(座位编号!B39="","",座位编号!B39)</f>
        <v>肖婉雯</v>
      </c>
      <c r="D5" s="6">
        <v>38</v>
      </c>
      <c r="E5" s="8"/>
      <c r="F5" s="5" t="str">
        <f>IF(座位编号!B40="","",座位编号!B40)</f>
        <v>许胤哲</v>
      </c>
      <c r="G5" s="6">
        <v>39</v>
      </c>
      <c r="H5" s="5" t="str">
        <f>IF(座位编号!B41="","",座位编号!B41)</f>
        <v>贺童悦</v>
      </c>
      <c r="I5" s="6">
        <v>40</v>
      </c>
      <c r="J5" s="5" t="str">
        <f>IF(座位编号!B42="","",座位编号!B42)</f>
        <v>马润琦</v>
      </c>
      <c r="K5" s="6">
        <v>41</v>
      </c>
      <c r="L5" s="8"/>
      <c r="M5" s="5" t="str">
        <f>IF(座位编号!B43="","",座位编号!B43)</f>
        <v>刘兴然</v>
      </c>
      <c r="N5" s="6">
        <v>42</v>
      </c>
      <c r="O5" s="5" t="str">
        <f>IF(座位编号!B44="","",座位编号!B44)</f>
        <v>肖俊豪</v>
      </c>
      <c r="P5" s="6">
        <v>43</v>
      </c>
      <c r="Q5" s="33"/>
      <c r="R5" s="5" t="str">
        <f>IF(座位编号!B45="","",座位编号!B45)</f>
        <v>张嘉乐</v>
      </c>
      <c r="S5" s="6">
        <v>44</v>
      </c>
      <c r="T5" s="5" t="str">
        <f>IF(座位编号!B46="","",座位编号!B46)</f>
        <v>王广琛</v>
      </c>
      <c r="U5" s="6">
        <v>45</v>
      </c>
      <c r="V5" s="21"/>
    </row>
    <row r="6" ht="55.5" customHeight="1" spans="1:22">
      <c r="A6" s="5" t="str">
        <f>IF(座位编号!B29="","",座位编号!B29)</f>
        <v>胡奕博</v>
      </c>
      <c r="B6" s="6">
        <v>28</v>
      </c>
      <c r="C6" s="5" t="str">
        <f>IF(座位编号!B30="","",座位编号!B30)</f>
        <v>王思逸</v>
      </c>
      <c r="D6" s="6">
        <v>29</v>
      </c>
      <c r="E6" s="8"/>
      <c r="F6" s="5" t="str">
        <f>IF(座位编号!B31="","",座位编号!B31)</f>
        <v>李佳圣</v>
      </c>
      <c r="G6" s="6">
        <v>30</v>
      </c>
      <c r="H6" s="5" t="str">
        <f>IF(座位编号!B32="","",座位编号!B32)</f>
        <v>邹秉翰</v>
      </c>
      <c r="I6" s="6">
        <v>31</v>
      </c>
      <c r="J6" s="5" t="str">
        <f>IF(座位编号!B33="","",座位编号!B33)</f>
        <v>王嘉宇</v>
      </c>
      <c r="K6" s="6">
        <v>32</v>
      </c>
      <c r="L6" s="8"/>
      <c r="M6" s="5" t="str">
        <f>IF(座位编号!B34="","",座位编号!B34)</f>
        <v>熊云竹</v>
      </c>
      <c r="N6" s="6">
        <v>33</v>
      </c>
      <c r="O6" s="5" t="str">
        <f>IF(座位编号!B35="","",座位编号!B35)</f>
        <v>杨林樵</v>
      </c>
      <c r="P6" s="6">
        <v>34</v>
      </c>
      <c r="Q6" s="33"/>
      <c r="R6" s="5" t="str">
        <f>IF(座位编号!B36="","",座位编号!B36)</f>
        <v>刘其</v>
      </c>
      <c r="S6" s="6">
        <v>35</v>
      </c>
      <c r="T6" s="5" t="str">
        <f>IF(座位编号!B37="","",座位编号!B37)</f>
        <v>洪子洋</v>
      </c>
      <c r="U6" s="6">
        <v>36</v>
      </c>
      <c r="V6" s="21"/>
    </row>
    <row r="7" ht="55.5" customHeight="1" spans="1:22">
      <c r="A7" s="5" t="str">
        <f>IF(座位编号!B20="","",座位编号!B20)</f>
        <v>钱辛夷</v>
      </c>
      <c r="B7" s="6">
        <v>19</v>
      </c>
      <c r="C7" s="5" t="str">
        <f>IF(座位编号!B21="","",座位编号!B21)</f>
        <v>陈琪欣</v>
      </c>
      <c r="D7" s="6">
        <v>20</v>
      </c>
      <c r="E7" s="8"/>
      <c r="F7" s="5" t="str">
        <f>IF(座位编号!B22="","",座位编号!B22)</f>
        <v>周芷如</v>
      </c>
      <c r="G7" s="6">
        <v>21</v>
      </c>
      <c r="H7" s="5" t="str">
        <f>IF(座位编号!B23="","",座位编号!B23)</f>
        <v>范睿哲</v>
      </c>
      <c r="I7" s="6">
        <v>22</v>
      </c>
      <c r="J7" s="5" t="str">
        <f>IF(座位编号!B24="","",座位编号!B24)</f>
        <v>李明洁</v>
      </c>
      <c r="K7" s="6">
        <v>23</v>
      </c>
      <c r="L7" s="8"/>
      <c r="M7" s="5" t="str">
        <f>IF(座位编号!B25="","",座位编号!B25)</f>
        <v>刘拓</v>
      </c>
      <c r="N7" s="6">
        <v>24</v>
      </c>
      <c r="O7" s="5" t="str">
        <f>IF(座位编号!B26="","",座位编号!B26)</f>
        <v>刘昊旻</v>
      </c>
      <c r="P7" s="6">
        <v>25</v>
      </c>
      <c r="Q7" s="33"/>
      <c r="R7" s="5" t="str">
        <f>IF(座位编号!B27="","",座位编号!B27)</f>
        <v>孙浚哲</v>
      </c>
      <c r="S7" s="6">
        <v>26</v>
      </c>
      <c r="T7" s="5" t="str">
        <f>IF(座位编号!B28="","",座位编号!B28)</f>
        <v>陈慧淇</v>
      </c>
      <c r="U7" s="6">
        <v>27</v>
      </c>
      <c r="V7" s="21"/>
    </row>
    <row r="8" ht="55.5" customHeight="1" spans="1:22">
      <c r="A8" s="5" t="str">
        <f>IF(座位编号!B11="","",座位编号!B11)</f>
        <v>王梓灏</v>
      </c>
      <c r="B8" s="6">
        <v>10</v>
      </c>
      <c r="C8" s="5" t="str">
        <f>IF(座位编号!B12="","",座位编号!B12)</f>
        <v>俞德美</v>
      </c>
      <c r="D8" s="6">
        <v>11</v>
      </c>
      <c r="E8" s="8"/>
      <c r="F8" s="5" t="str">
        <f>IF(座位编号!B13="","",座位编号!B13)</f>
        <v>赖香君</v>
      </c>
      <c r="G8" s="6">
        <v>12</v>
      </c>
      <c r="H8" s="5" t="str">
        <f>IF(座位编号!B14="","",座位编号!B14)</f>
        <v>周婉芸</v>
      </c>
      <c r="I8" s="6">
        <v>13</v>
      </c>
      <c r="J8" s="5" t="str">
        <f>IF(座位编号!B15="","",座位编号!B15)</f>
        <v>刘付豪</v>
      </c>
      <c r="K8" s="6">
        <v>14</v>
      </c>
      <c r="L8" s="8"/>
      <c r="M8" s="5" t="str">
        <f>IF(座位编号!B16="","",座位编号!B16)</f>
        <v>张哲玮</v>
      </c>
      <c r="N8" s="6">
        <v>15</v>
      </c>
      <c r="O8" s="5" t="str">
        <f>IF(座位编号!B17="","",座位编号!B17)</f>
        <v>郭童毅</v>
      </c>
      <c r="P8" s="6">
        <v>16</v>
      </c>
      <c r="Q8" s="8"/>
      <c r="R8" s="5" t="str">
        <f>IF(座位编号!B18="","",座位编号!B18)</f>
        <v>许凯文</v>
      </c>
      <c r="S8" s="6">
        <v>17</v>
      </c>
      <c r="T8" s="5" t="str">
        <f>IF(座位编号!B19="","",座位编号!B19)</f>
        <v>廖嘉杨</v>
      </c>
      <c r="U8" s="6">
        <v>18</v>
      </c>
      <c r="V8" s="21"/>
    </row>
    <row r="9" ht="55.5" customHeight="1" spans="1:22">
      <c r="A9" s="5" t="str">
        <f>IF(座位编号!B2="","",座位编号!B2)</f>
        <v>张天畅</v>
      </c>
      <c r="B9" s="6">
        <v>1</v>
      </c>
      <c r="C9" s="5" t="str">
        <f>IF(座位编号!B3="","",座位编号!B3)</f>
        <v>王皓澜</v>
      </c>
      <c r="D9" s="6">
        <v>2</v>
      </c>
      <c r="E9" s="9"/>
      <c r="F9" s="5" t="str">
        <f>IF(座位编号!B4="","",座位编号!B4)</f>
        <v>刘斯畅</v>
      </c>
      <c r="G9" s="6">
        <v>3</v>
      </c>
      <c r="H9" s="5" t="str">
        <f>IF(座位编号!B5="","",座位编号!B5)</f>
        <v>尹天宇</v>
      </c>
      <c r="I9" s="6">
        <v>4</v>
      </c>
      <c r="J9" s="5" t="str">
        <f>IF(座位编号!B6="","",座位编号!B6)</f>
        <v>单心月</v>
      </c>
      <c r="K9" s="6">
        <v>5</v>
      </c>
      <c r="L9" s="9"/>
      <c r="M9" s="5" t="str">
        <f>IF(座位编号!B7="","",座位编号!B7)</f>
        <v>颜子鹏</v>
      </c>
      <c r="N9" s="6">
        <v>6</v>
      </c>
      <c r="O9" s="5" t="str">
        <f>IF(座位编号!B8="","",座位编号!B8)</f>
        <v>冯森语</v>
      </c>
      <c r="P9" s="6">
        <v>7</v>
      </c>
      <c r="Q9" s="9"/>
      <c r="R9" s="5" t="str">
        <f>IF(座位编号!B9="","",座位编号!B9)</f>
        <v>马文菲</v>
      </c>
      <c r="S9" s="6">
        <v>8</v>
      </c>
      <c r="T9" s="5" t="str">
        <f>IF(座位编号!B10="","",座位编号!B10)</f>
        <v>邵奕韬</v>
      </c>
      <c r="U9" s="6">
        <v>9</v>
      </c>
      <c r="V9" s="22"/>
    </row>
    <row r="10" ht="29.25" customHeight="1" spans="1:26">
      <c r="A10" s="18" t="str">
        <f>"共"&amp;座位编号!F8&amp;"人"</f>
        <v>共47人</v>
      </c>
      <c r="B10" s="18"/>
      <c r="C10" s="18"/>
      <c r="D10" s="18" t="str">
        <f>"（男"&amp;座位编号!F6&amp;"人，女"&amp;座位编号!F7&amp;"人）"</f>
        <v>（男28人，女19人）</v>
      </c>
      <c r="E10" s="18"/>
      <c r="F10" s="18"/>
      <c r="G10" s="18"/>
      <c r="H10" s="18"/>
      <c r="I10" s="18"/>
      <c r="J10" s="18"/>
      <c r="K10" s="19"/>
      <c r="M10" s="2"/>
      <c r="N10" s="19"/>
      <c r="O10" s="2"/>
      <c r="P10" s="19"/>
      <c r="Q10" s="23" t="str">
        <f>座位编号!E5&amp;座位编号!F5</f>
        <v>班主任：於胜成</v>
      </c>
      <c r="R10" s="23"/>
      <c r="S10" s="23"/>
      <c r="T10" s="23"/>
      <c r="U10" s="23"/>
      <c r="V10" s="23"/>
      <c r="W10" s="23"/>
      <c r="X10" s="17"/>
      <c r="Y10" s="17"/>
      <c r="Z10" s="17"/>
    </row>
    <row r="11" ht="41.25" customHeight="1" spans="1:26">
      <c r="A11" s="12" t="str">
        <f>座位编号!F2&amp;座位编号!F3&amp;座位编号!F4&amp;"班学生座位表"</f>
        <v>深圳实验学校高中部2016级1班班学生座位表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4"/>
      <c r="Y11" s="24"/>
      <c r="Z11" s="24"/>
    </row>
  </sheetData>
  <mergeCells count="4">
    <mergeCell ref="A10:C10"/>
    <mergeCell ref="D10:J10"/>
    <mergeCell ref="Q10:W10"/>
    <mergeCell ref="A11:W11"/>
  </mergeCells>
  <pageMargins left="0.75" right="0.75" top="1" bottom="1" header="0.5" footer="0.5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6"/>
  </sheetPr>
  <dimension ref="A1:Z11"/>
  <sheetViews>
    <sheetView workbookViewId="0">
      <selection activeCell="Q10" sqref="Q10:W10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2.25" style="1" customWidth="1"/>
    <col min="4" max="4" width="3.375" style="2" customWidth="1"/>
    <col min="5" max="5" width="2.25" style="3" customWidth="1"/>
    <col min="6" max="6" width="3.375" style="1" customWidth="1"/>
    <col min="7" max="7" width="2.125" style="2" customWidth="1"/>
    <col min="8" max="8" width="2.375" style="1" customWidth="1"/>
    <col min="9" max="9" width="3.375" style="2" customWidth="1"/>
    <col min="10" max="10" width="2.375" style="3" customWidth="1"/>
    <col min="11" max="11" width="3.375" style="1" customWidth="1"/>
    <col min="12" max="12" width="2.125" style="2" customWidth="1"/>
    <col min="13" max="13" width="2.375" style="1" customWidth="1"/>
    <col min="14" max="14" width="3.375" style="2" customWidth="1"/>
    <col min="15" max="15" width="2.5" style="3" customWidth="1"/>
    <col min="16" max="16" width="3.375" style="1" customWidth="1"/>
    <col min="17" max="17" width="2.125" style="2" customWidth="1"/>
    <col min="18" max="18" width="2.125" style="1" customWidth="1"/>
    <col min="19" max="19" width="3.375" style="2" customWidth="1"/>
    <col min="20" max="20" width="2.5" style="3" customWidth="1"/>
    <col min="21" max="21" width="3.375" style="1" customWidth="1"/>
    <col min="22" max="22" width="2.125" style="2" customWidth="1"/>
    <col min="23" max="23" width="20.375" style="4" customWidth="1"/>
    <col min="24" max="26" width="4.375" style="17" customWidth="1"/>
    <col min="27" max="16384" width="4.375" style="3" customWidth="1"/>
  </cols>
  <sheetData>
    <row r="1" ht="57.75" customHeight="1" spans="1:23">
      <c r="A1" s="5" t="str">
        <f>IF(座位编号!B74="","",座位编号!B74)</f>
        <v/>
      </c>
      <c r="B1" s="6">
        <v>73</v>
      </c>
      <c r="C1" s="25"/>
      <c r="D1" s="5" t="str">
        <f>IF(座位编号!B75="","",座位编号!B75)</f>
        <v/>
      </c>
      <c r="E1" s="6">
        <v>74</v>
      </c>
      <c r="F1" s="5" t="str">
        <f>IF(座位编号!B76="","",座位编号!B76)</f>
        <v/>
      </c>
      <c r="G1" s="6">
        <v>75</v>
      </c>
      <c r="H1" s="25"/>
      <c r="I1" s="5" t="str">
        <f>IF(座位编号!B77="","",座位编号!B77)</f>
        <v/>
      </c>
      <c r="J1" s="6">
        <v>76</v>
      </c>
      <c r="K1" s="5" t="str">
        <f>IF(座位编号!B78="","",座位编号!B78)</f>
        <v/>
      </c>
      <c r="L1" s="6">
        <v>77</v>
      </c>
      <c r="M1" s="25"/>
      <c r="N1" s="5" t="str">
        <f>IF(座位编号!B79="","",座位编号!B79)</f>
        <v/>
      </c>
      <c r="O1" s="6">
        <v>78</v>
      </c>
      <c r="P1" s="5" t="str">
        <f>IF(座位编号!B80="","",座位编号!B80)</f>
        <v/>
      </c>
      <c r="Q1" s="6">
        <v>79</v>
      </c>
      <c r="R1" s="28"/>
      <c r="S1" s="5" t="str">
        <f>IF(座位编号!B81="","",座位编号!B81)</f>
        <v/>
      </c>
      <c r="T1" s="6">
        <v>80</v>
      </c>
      <c r="U1" s="5" t="str">
        <f>IF(座位编号!B82="","",座位编号!B82)</f>
        <v/>
      </c>
      <c r="V1" s="6">
        <v>81</v>
      </c>
      <c r="W1" s="20"/>
    </row>
    <row r="2" ht="60" customHeight="1" spans="1:23">
      <c r="A2" s="5" t="str">
        <f>IF(座位编号!B65="","",座位编号!B65)</f>
        <v/>
      </c>
      <c r="B2" s="6">
        <v>64</v>
      </c>
      <c r="C2" s="26"/>
      <c r="D2" s="5" t="str">
        <f>IF(座位编号!B66="","",座位编号!B66)</f>
        <v/>
      </c>
      <c r="E2" s="6">
        <v>65</v>
      </c>
      <c r="F2" s="5" t="str">
        <f>IF(座位编号!B67="","",座位编号!B67)</f>
        <v/>
      </c>
      <c r="G2" s="6">
        <v>66</v>
      </c>
      <c r="H2" s="26"/>
      <c r="I2" s="5" t="str">
        <f>IF(座位编号!B68="","",座位编号!B68)</f>
        <v/>
      </c>
      <c r="J2" s="6">
        <v>67</v>
      </c>
      <c r="K2" s="5" t="str">
        <f>IF(座位编号!B69="","",座位编号!B69)</f>
        <v/>
      </c>
      <c r="L2" s="6">
        <v>68</v>
      </c>
      <c r="M2" s="26"/>
      <c r="N2" s="5" t="str">
        <f>IF(座位编号!B70="","",座位编号!B70)</f>
        <v/>
      </c>
      <c r="O2" s="6">
        <v>69</v>
      </c>
      <c r="P2" s="5" t="str">
        <f>IF(座位编号!B71="","",座位编号!B71)</f>
        <v/>
      </c>
      <c r="Q2" s="6">
        <v>70</v>
      </c>
      <c r="R2" s="29"/>
      <c r="S2" s="5" t="str">
        <f>IF(座位编号!B72="","",座位编号!B72)</f>
        <v/>
      </c>
      <c r="T2" s="6">
        <v>71</v>
      </c>
      <c r="U2" s="5" t="str">
        <f>IF(座位编号!B73="","",座位编号!B73)</f>
        <v/>
      </c>
      <c r="V2" s="6">
        <v>72</v>
      </c>
      <c r="W2" s="21"/>
    </row>
    <row r="3" ht="60" customHeight="1" spans="1:23">
      <c r="A3" s="5" t="str">
        <f>IF(座位编号!B56="","",座位编号!B56)</f>
        <v/>
      </c>
      <c r="B3" s="6">
        <v>55</v>
      </c>
      <c r="C3" s="26"/>
      <c r="D3" s="5" t="str">
        <f>IF(座位编号!B57="","",座位编号!B57)</f>
        <v/>
      </c>
      <c r="E3" s="6">
        <v>56</v>
      </c>
      <c r="F3" s="5" t="str">
        <f>IF(座位编号!B58="","",座位编号!B58)</f>
        <v/>
      </c>
      <c r="G3" s="6">
        <v>57</v>
      </c>
      <c r="H3" s="26"/>
      <c r="I3" s="5" t="str">
        <f>IF(座位编号!B59="","",座位编号!B59)</f>
        <v/>
      </c>
      <c r="J3" s="6">
        <v>58</v>
      </c>
      <c r="K3" s="5" t="str">
        <f>IF(座位编号!B60="","",座位编号!B60)</f>
        <v/>
      </c>
      <c r="L3" s="6">
        <v>59</v>
      </c>
      <c r="M3" s="26"/>
      <c r="N3" s="5" t="str">
        <f>IF(座位编号!B61="","",座位编号!B61)</f>
        <v/>
      </c>
      <c r="O3" s="6">
        <v>60</v>
      </c>
      <c r="P3" s="5" t="str">
        <f>IF(座位编号!B62="","",座位编号!B62)</f>
        <v/>
      </c>
      <c r="Q3" s="6">
        <v>61</v>
      </c>
      <c r="R3" s="29"/>
      <c r="S3" s="5" t="str">
        <f>IF(座位编号!B63="","",座位编号!B63)</f>
        <v/>
      </c>
      <c r="T3" s="6">
        <v>62</v>
      </c>
      <c r="U3" s="5" t="str">
        <f>IF(座位编号!B64="","",座位编号!B64)</f>
        <v/>
      </c>
      <c r="V3" s="6">
        <v>63</v>
      </c>
      <c r="W3" s="21"/>
    </row>
    <row r="4" ht="60" customHeight="1" spans="1:23">
      <c r="A4" s="5" t="str">
        <f>IF(座位编号!B47="","",座位编号!B47)</f>
        <v>何梁瑾</v>
      </c>
      <c r="B4" s="6">
        <v>46</v>
      </c>
      <c r="C4" s="26"/>
      <c r="D4" s="5" t="str">
        <f>IF(座位编号!B48="","",座位编号!B48)</f>
        <v>李汶锶</v>
      </c>
      <c r="E4" s="6">
        <v>47</v>
      </c>
      <c r="F4" s="5" t="str">
        <f>IF(座位编号!B49="","",座位编号!B49)</f>
        <v/>
      </c>
      <c r="G4" s="6">
        <v>48</v>
      </c>
      <c r="H4" s="26"/>
      <c r="I4" s="5" t="str">
        <f>IF(座位编号!B50="","",座位编号!B50)</f>
        <v/>
      </c>
      <c r="J4" s="6">
        <v>49</v>
      </c>
      <c r="K4" s="5" t="str">
        <f>IF(座位编号!B51="","",座位编号!B51)</f>
        <v/>
      </c>
      <c r="L4" s="6">
        <v>50</v>
      </c>
      <c r="M4" s="26"/>
      <c r="N4" s="5" t="str">
        <f>IF(座位编号!B52="","",座位编号!B52)</f>
        <v/>
      </c>
      <c r="O4" s="6">
        <v>51</v>
      </c>
      <c r="P4" s="5" t="str">
        <f>IF(座位编号!B53="","",座位编号!B53)</f>
        <v/>
      </c>
      <c r="Q4" s="6">
        <v>52</v>
      </c>
      <c r="R4" s="29"/>
      <c r="S4" s="5" t="str">
        <f>IF(座位编号!B54="","",座位编号!B54)</f>
        <v/>
      </c>
      <c r="T4" s="6">
        <v>53</v>
      </c>
      <c r="U4" s="5" t="str">
        <f>IF(座位编号!B55="","",座位编号!B55)</f>
        <v/>
      </c>
      <c r="V4" s="6">
        <v>54</v>
      </c>
      <c r="W4" s="21"/>
    </row>
    <row r="5" ht="60" customHeight="1" spans="1:23">
      <c r="A5" s="5" t="str">
        <f>IF(座位编号!B38="","",座位编号!B38)</f>
        <v>吴至瑞</v>
      </c>
      <c r="B5" s="6">
        <v>37</v>
      </c>
      <c r="C5" s="26"/>
      <c r="D5" s="5" t="str">
        <f>IF(座位编号!B39="","",座位编号!B39)</f>
        <v>肖婉雯</v>
      </c>
      <c r="E5" s="6">
        <v>38</v>
      </c>
      <c r="F5" s="5" t="str">
        <f>IF(座位编号!B40="","",座位编号!B40)</f>
        <v>许胤哲</v>
      </c>
      <c r="G5" s="6">
        <v>39</v>
      </c>
      <c r="H5" s="26"/>
      <c r="I5" s="5" t="str">
        <f>IF(座位编号!B41="","",座位编号!B41)</f>
        <v>贺童悦</v>
      </c>
      <c r="J5" s="6">
        <v>40</v>
      </c>
      <c r="K5" s="5" t="str">
        <f>IF(座位编号!B42="","",座位编号!B42)</f>
        <v>马润琦</v>
      </c>
      <c r="L5" s="6">
        <v>41</v>
      </c>
      <c r="M5" s="26"/>
      <c r="N5" s="5" t="str">
        <f>IF(座位编号!B43="","",座位编号!B43)</f>
        <v>刘兴然</v>
      </c>
      <c r="O5" s="6">
        <v>42</v>
      </c>
      <c r="P5" s="5" t="str">
        <f>IF(座位编号!B44="","",座位编号!B44)</f>
        <v>肖俊豪</v>
      </c>
      <c r="Q5" s="6">
        <v>43</v>
      </c>
      <c r="R5" s="29"/>
      <c r="S5" s="5" t="str">
        <f>IF(座位编号!B45="","",座位编号!B45)</f>
        <v>张嘉乐</v>
      </c>
      <c r="T5" s="6">
        <v>44</v>
      </c>
      <c r="U5" s="5" t="str">
        <f>IF(座位编号!B46="","",座位编号!B46)</f>
        <v>王广琛</v>
      </c>
      <c r="V5" s="6">
        <v>45</v>
      </c>
      <c r="W5" s="21"/>
    </row>
    <row r="6" ht="60" customHeight="1" spans="1:23">
      <c r="A6" s="5" t="str">
        <f>IF(座位编号!B29="","",座位编号!B29)</f>
        <v>胡奕博</v>
      </c>
      <c r="B6" s="6">
        <v>28</v>
      </c>
      <c r="C6" s="26"/>
      <c r="D6" s="5" t="str">
        <f>IF(座位编号!B30="","",座位编号!B30)</f>
        <v>王思逸</v>
      </c>
      <c r="E6" s="6">
        <v>29</v>
      </c>
      <c r="F6" s="5" t="str">
        <f>IF(座位编号!B31="","",座位编号!B31)</f>
        <v>李佳圣</v>
      </c>
      <c r="G6" s="6">
        <v>30</v>
      </c>
      <c r="H6" s="26"/>
      <c r="I6" s="5" t="str">
        <f>IF(座位编号!B32="","",座位编号!B32)</f>
        <v>邹秉翰</v>
      </c>
      <c r="J6" s="6">
        <v>31</v>
      </c>
      <c r="K6" s="5" t="str">
        <f>IF(座位编号!B33="","",座位编号!B33)</f>
        <v>王嘉宇</v>
      </c>
      <c r="L6" s="6">
        <v>32</v>
      </c>
      <c r="M6" s="26"/>
      <c r="N6" s="5" t="str">
        <f>IF(座位编号!B34="","",座位编号!B34)</f>
        <v>熊云竹</v>
      </c>
      <c r="O6" s="6">
        <v>33</v>
      </c>
      <c r="P6" s="5" t="str">
        <f>IF(座位编号!B35="","",座位编号!B35)</f>
        <v>杨林樵</v>
      </c>
      <c r="Q6" s="6">
        <v>34</v>
      </c>
      <c r="R6" s="29"/>
      <c r="S6" s="5" t="str">
        <f>IF(座位编号!B36="","",座位编号!B36)</f>
        <v>刘其</v>
      </c>
      <c r="T6" s="6">
        <v>35</v>
      </c>
      <c r="U6" s="5" t="str">
        <f>IF(座位编号!B37="","",座位编号!B37)</f>
        <v>洪子洋</v>
      </c>
      <c r="V6" s="6">
        <v>36</v>
      </c>
      <c r="W6" s="21"/>
    </row>
    <row r="7" ht="60" customHeight="1" spans="1:23">
      <c r="A7" s="5" t="str">
        <f>IF(座位编号!B20="","",座位编号!B20)</f>
        <v>钱辛夷</v>
      </c>
      <c r="B7" s="6">
        <v>19</v>
      </c>
      <c r="C7" s="26"/>
      <c r="D7" s="5" t="str">
        <f>IF(座位编号!B21="","",座位编号!B21)</f>
        <v>陈琪欣</v>
      </c>
      <c r="E7" s="6">
        <v>20</v>
      </c>
      <c r="F7" s="5" t="str">
        <f>IF(座位编号!B22="","",座位编号!B22)</f>
        <v>周芷如</v>
      </c>
      <c r="G7" s="6">
        <v>21</v>
      </c>
      <c r="H7" s="26"/>
      <c r="I7" s="5" t="str">
        <f>IF(座位编号!B23="","",座位编号!B23)</f>
        <v>范睿哲</v>
      </c>
      <c r="J7" s="6">
        <v>22</v>
      </c>
      <c r="K7" s="5" t="str">
        <f>IF(座位编号!B24="","",座位编号!B24)</f>
        <v>李明洁</v>
      </c>
      <c r="L7" s="6">
        <v>23</v>
      </c>
      <c r="M7" s="26"/>
      <c r="N7" s="5" t="str">
        <f>IF(座位编号!B25="","",座位编号!B25)</f>
        <v>刘拓</v>
      </c>
      <c r="O7" s="6">
        <v>24</v>
      </c>
      <c r="P7" s="5" t="str">
        <f>IF(座位编号!B26="","",座位编号!B26)</f>
        <v>刘昊旻</v>
      </c>
      <c r="Q7" s="6">
        <v>25</v>
      </c>
      <c r="R7" s="29"/>
      <c r="S7" s="5" t="str">
        <f>IF(座位编号!B27="","",座位编号!B27)</f>
        <v>孙浚哲</v>
      </c>
      <c r="T7" s="6">
        <v>26</v>
      </c>
      <c r="U7" s="5" t="str">
        <f>IF(座位编号!B28="","",座位编号!B28)</f>
        <v>陈慧淇</v>
      </c>
      <c r="V7" s="6">
        <v>27</v>
      </c>
      <c r="W7" s="21"/>
    </row>
    <row r="8" ht="60" customHeight="1" spans="1:23">
      <c r="A8" s="5" t="str">
        <f>IF(座位编号!B11="","",座位编号!B11)</f>
        <v>王梓灏</v>
      </c>
      <c r="B8" s="6">
        <v>10</v>
      </c>
      <c r="C8" s="26"/>
      <c r="D8" s="5" t="str">
        <f>IF(座位编号!B12="","",座位编号!B12)</f>
        <v>俞德美</v>
      </c>
      <c r="E8" s="6">
        <v>11</v>
      </c>
      <c r="F8" s="5" t="str">
        <f>IF(座位编号!B13="","",座位编号!B13)</f>
        <v>赖香君</v>
      </c>
      <c r="G8" s="6">
        <v>12</v>
      </c>
      <c r="H8" s="26"/>
      <c r="I8" s="5" t="str">
        <f>IF(座位编号!B14="","",座位编号!B14)</f>
        <v>周婉芸</v>
      </c>
      <c r="J8" s="6">
        <v>13</v>
      </c>
      <c r="K8" s="5" t="str">
        <f>IF(座位编号!B15="","",座位编号!B15)</f>
        <v>刘付豪</v>
      </c>
      <c r="L8" s="6">
        <v>14</v>
      </c>
      <c r="M8" s="26"/>
      <c r="N8" s="5" t="str">
        <f>IF(座位编号!B16="","",座位编号!B16)</f>
        <v>张哲玮</v>
      </c>
      <c r="O8" s="6">
        <v>15</v>
      </c>
      <c r="P8" s="5" t="str">
        <f>IF(座位编号!B17="","",座位编号!B17)</f>
        <v>郭童毅</v>
      </c>
      <c r="Q8" s="6">
        <v>16</v>
      </c>
      <c r="R8" s="29"/>
      <c r="S8" s="5" t="str">
        <f>IF(座位编号!B18="","",座位编号!B18)</f>
        <v>许凯文</v>
      </c>
      <c r="T8" s="6">
        <v>17</v>
      </c>
      <c r="U8" s="5" t="str">
        <f>IF(座位编号!B19="","",座位编号!B19)</f>
        <v>廖嘉杨</v>
      </c>
      <c r="V8" s="6">
        <v>18</v>
      </c>
      <c r="W8" s="21"/>
    </row>
    <row r="9" ht="60" customHeight="1" spans="1:23">
      <c r="A9" s="5" t="str">
        <f>IF(座位编号!B2="","",座位编号!B2)</f>
        <v>张天畅</v>
      </c>
      <c r="B9" s="6">
        <v>1</v>
      </c>
      <c r="C9" s="27"/>
      <c r="D9" s="5" t="str">
        <f>IF(座位编号!B3="","",座位编号!B3)</f>
        <v>王皓澜</v>
      </c>
      <c r="E9" s="6">
        <v>2</v>
      </c>
      <c r="F9" s="5" t="str">
        <f>IF(座位编号!B4="","",座位编号!B4)</f>
        <v>刘斯畅</v>
      </c>
      <c r="G9" s="6">
        <v>3</v>
      </c>
      <c r="H9" s="27"/>
      <c r="I9" s="5" t="str">
        <f>IF(座位编号!B5="","",座位编号!B5)</f>
        <v>尹天宇</v>
      </c>
      <c r="J9" s="6">
        <v>4</v>
      </c>
      <c r="K9" s="5" t="str">
        <f>IF(座位编号!B6="","",座位编号!B6)</f>
        <v>单心月</v>
      </c>
      <c r="L9" s="6">
        <v>5</v>
      </c>
      <c r="M9" s="27"/>
      <c r="N9" s="5" t="str">
        <f>IF(座位编号!B7="","",座位编号!B7)</f>
        <v>颜子鹏</v>
      </c>
      <c r="O9" s="6">
        <v>6</v>
      </c>
      <c r="P9" s="5" t="str">
        <f>IF(座位编号!B8="","",座位编号!B8)</f>
        <v>冯森语</v>
      </c>
      <c r="Q9" s="6">
        <v>7</v>
      </c>
      <c r="R9" s="30"/>
      <c r="S9" s="5" t="str">
        <f>IF(座位编号!B9="","",座位编号!B9)</f>
        <v>马文菲</v>
      </c>
      <c r="T9" s="6">
        <v>8</v>
      </c>
      <c r="U9" s="5" t="str">
        <f>IF(座位编号!B10="","",座位编号!B10)</f>
        <v>邵奕韬</v>
      </c>
      <c r="V9" s="6">
        <v>9</v>
      </c>
      <c r="W9" s="22"/>
    </row>
    <row r="10" ht="29.25" customHeight="1" spans="1:23">
      <c r="A10" s="18" t="str">
        <f>"共"&amp;座位编号!F8&amp;"人"</f>
        <v>共47人</v>
      </c>
      <c r="B10" s="18"/>
      <c r="C10" s="18" t="str">
        <f>"（男"&amp;座位编号!F6&amp;"人，女"&amp;座位编号!F7&amp;"人）"</f>
        <v>（男28人，女19人）</v>
      </c>
      <c r="D10" s="18"/>
      <c r="E10" s="18"/>
      <c r="F10" s="18"/>
      <c r="G10" s="18"/>
      <c r="H10" s="18"/>
      <c r="I10" s="18"/>
      <c r="J10" s="18"/>
      <c r="K10" s="19"/>
      <c r="M10" s="2"/>
      <c r="N10" s="19"/>
      <c r="O10" s="2"/>
      <c r="P10" s="19"/>
      <c r="Q10" s="23" t="str">
        <f>座位编号!E5&amp;座位编号!F5</f>
        <v>班主任：於胜成</v>
      </c>
      <c r="R10" s="23"/>
      <c r="S10" s="23"/>
      <c r="T10" s="23"/>
      <c r="U10" s="23"/>
      <c r="V10" s="23"/>
      <c r="W10" s="23"/>
    </row>
    <row r="11" ht="41.25" customHeight="1" spans="1:26">
      <c r="A11" s="12" t="str">
        <f>座位编号!F2&amp;座位编号!F3&amp;座位编号!F4&amp;"班学生座位表"</f>
        <v>深圳实验学校高中部2016级1班班学生座位表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4"/>
      <c r="Y11" s="24"/>
      <c r="Z11" s="24"/>
    </row>
  </sheetData>
  <mergeCells count="4">
    <mergeCell ref="A10:B10"/>
    <mergeCell ref="C10:I10"/>
    <mergeCell ref="Q10:W10"/>
    <mergeCell ref="A11:W11"/>
  </mergeCells>
  <pageMargins left="0.75" right="0.75" top="1" bottom="1" header="0.5" footer="0.5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6"/>
  </sheetPr>
  <dimension ref="A1:Z11"/>
  <sheetViews>
    <sheetView workbookViewId="0">
      <selection activeCell="Q10" sqref="Q10:W10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3.375" style="1" customWidth="1"/>
    <col min="4" max="4" width="2.125" style="2" customWidth="1"/>
    <col min="5" max="5" width="2.25" style="3" customWidth="1"/>
    <col min="6" max="6" width="3.25" style="1" customWidth="1"/>
    <col min="7" max="7" width="2.125" style="2" customWidth="1"/>
    <col min="8" max="8" width="3.5" style="1" customWidth="1"/>
    <col min="9" max="9" width="2.125" style="2" customWidth="1"/>
    <col min="10" max="10" width="2.375" style="3" customWidth="1"/>
    <col min="11" max="11" width="3.375" style="1" customWidth="1"/>
    <col min="12" max="12" width="2.125" style="2" customWidth="1"/>
    <col min="13" max="13" width="3.5" style="1" customWidth="1"/>
    <col min="14" max="14" width="2.125" style="2" customWidth="1"/>
    <col min="15" max="15" width="2.5" style="3" customWidth="1"/>
    <col min="16" max="16" width="3.125" style="1" customWidth="1"/>
    <col min="17" max="17" width="2.125" style="2" customWidth="1"/>
    <col min="18" max="18" width="3.125" style="1" customWidth="1"/>
    <col min="19" max="19" width="2.125" style="2" customWidth="1"/>
    <col min="20" max="20" width="2.5" style="3" customWidth="1"/>
    <col min="21" max="21" width="3.5" style="1" customWidth="1"/>
    <col min="22" max="22" width="2.125" style="2" customWidth="1"/>
    <col min="23" max="23" width="18.375" style="4" customWidth="1"/>
    <col min="24" max="26" width="4.375" style="17" customWidth="1"/>
    <col min="27" max="16384" width="4.375" style="3" customWidth="1"/>
  </cols>
  <sheetData>
    <row r="1" ht="57" customHeight="1" spans="1:23">
      <c r="A1" s="5" t="str">
        <f>IF(座位编号!B74="","",座位编号!B74)</f>
        <v/>
      </c>
      <c r="B1" s="6">
        <v>73</v>
      </c>
      <c r="C1" s="5" t="str">
        <f>IF(座位编号!B75="","",座位编号!B75)</f>
        <v/>
      </c>
      <c r="D1" s="6">
        <v>74</v>
      </c>
      <c r="E1" s="7"/>
      <c r="F1" s="5" t="str">
        <f>IF(座位编号!B76="","",座位编号!B76)</f>
        <v/>
      </c>
      <c r="G1" s="6">
        <v>75</v>
      </c>
      <c r="H1" s="5" t="str">
        <f>IF(座位编号!B77="","",座位编号!B77)</f>
        <v/>
      </c>
      <c r="I1" s="6">
        <v>76</v>
      </c>
      <c r="J1" s="7"/>
      <c r="K1" s="5" t="str">
        <f>IF(座位编号!B78="","",座位编号!B78)</f>
        <v/>
      </c>
      <c r="L1" s="6">
        <v>77</v>
      </c>
      <c r="M1" s="5" t="str">
        <f>IF(座位编号!B79="","",座位编号!B79)</f>
        <v/>
      </c>
      <c r="N1" s="6">
        <v>78</v>
      </c>
      <c r="O1" s="7"/>
      <c r="P1" s="5" t="str">
        <f>IF(座位编号!B80="","",座位编号!B80)</f>
        <v/>
      </c>
      <c r="Q1" s="6">
        <v>79</v>
      </c>
      <c r="R1" s="5" t="str">
        <f>IF(座位编号!B81="","",座位编号!B81)</f>
        <v/>
      </c>
      <c r="S1" s="6">
        <v>80</v>
      </c>
      <c r="T1" s="7"/>
      <c r="U1" s="5" t="str">
        <f>IF(座位编号!B82="","",座位编号!B82)</f>
        <v/>
      </c>
      <c r="V1" s="6">
        <v>81</v>
      </c>
      <c r="W1" s="20"/>
    </row>
    <row r="2" ht="57" customHeight="1" spans="1:23">
      <c r="A2" s="5" t="str">
        <f>IF(座位编号!B65="","",座位编号!B65)</f>
        <v/>
      </c>
      <c r="B2" s="6">
        <v>64</v>
      </c>
      <c r="C2" s="5" t="str">
        <f>IF(座位编号!B66="","",座位编号!B66)</f>
        <v/>
      </c>
      <c r="D2" s="6">
        <v>65</v>
      </c>
      <c r="E2" s="8"/>
      <c r="F2" s="5" t="str">
        <f>IF(座位编号!B67="","",座位编号!B67)</f>
        <v/>
      </c>
      <c r="G2" s="6">
        <v>66</v>
      </c>
      <c r="H2" s="5" t="str">
        <f>IF(座位编号!B68="","",座位编号!B68)</f>
        <v/>
      </c>
      <c r="I2" s="6">
        <v>67</v>
      </c>
      <c r="J2" s="8"/>
      <c r="K2" s="5" t="str">
        <f>IF(座位编号!B69="","",座位编号!B69)</f>
        <v/>
      </c>
      <c r="L2" s="6">
        <v>68</v>
      </c>
      <c r="M2" s="5" t="str">
        <f>IF(座位编号!B70="","",座位编号!B70)</f>
        <v/>
      </c>
      <c r="N2" s="6">
        <v>69</v>
      </c>
      <c r="O2" s="8"/>
      <c r="P2" s="5" t="str">
        <f>IF(座位编号!B71="","",座位编号!B71)</f>
        <v/>
      </c>
      <c r="Q2" s="6">
        <v>70</v>
      </c>
      <c r="R2" s="5" t="str">
        <f>IF(座位编号!B72="","",座位编号!B72)</f>
        <v/>
      </c>
      <c r="S2" s="6">
        <v>71</v>
      </c>
      <c r="T2" s="8"/>
      <c r="U2" s="5" t="str">
        <f>IF(座位编号!B73="","",座位编号!B73)</f>
        <v/>
      </c>
      <c r="V2" s="6">
        <v>72</v>
      </c>
      <c r="W2" s="21"/>
    </row>
    <row r="3" ht="57" customHeight="1" spans="1:23">
      <c r="A3" s="5" t="str">
        <f>IF(座位编号!B56="","",座位编号!B56)</f>
        <v/>
      </c>
      <c r="B3" s="6">
        <v>55</v>
      </c>
      <c r="C3" s="5" t="str">
        <f>IF(座位编号!B57="","",座位编号!B57)</f>
        <v/>
      </c>
      <c r="D3" s="6">
        <v>56</v>
      </c>
      <c r="E3" s="8"/>
      <c r="F3" s="5" t="str">
        <f>IF(座位编号!B58="","",座位编号!B58)</f>
        <v/>
      </c>
      <c r="G3" s="6">
        <v>57</v>
      </c>
      <c r="H3" s="5" t="str">
        <f>IF(座位编号!B59="","",座位编号!B59)</f>
        <v/>
      </c>
      <c r="I3" s="6">
        <v>58</v>
      </c>
      <c r="J3" s="8"/>
      <c r="K3" s="5" t="str">
        <f>IF(座位编号!B60="","",座位编号!B60)</f>
        <v/>
      </c>
      <c r="L3" s="6">
        <v>59</v>
      </c>
      <c r="M3" s="5" t="str">
        <f>IF(座位编号!B61="","",座位编号!B61)</f>
        <v/>
      </c>
      <c r="N3" s="6">
        <v>60</v>
      </c>
      <c r="O3" s="8"/>
      <c r="P3" s="5" t="str">
        <f>IF(座位编号!B62="","",座位编号!B62)</f>
        <v/>
      </c>
      <c r="Q3" s="6">
        <v>61</v>
      </c>
      <c r="R3" s="5" t="str">
        <f>IF(座位编号!B63="","",座位编号!B63)</f>
        <v/>
      </c>
      <c r="S3" s="6">
        <v>62</v>
      </c>
      <c r="T3" s="8"/>
      <c r="U3" s="5" t="str">
        <f>IF(座位编号!B64="","",座位编号!B64)</f>
        <v/>
      </c>
      <c r="V3" s="6">
        <v>63</v>
      </c>
      <c r="W3" s="21"/>
    </row>
    <row r="4" ht="57" customHeight="1" spans="1:23">
      <c r="A4" s="5" t="str">
        <f>IF(座位编号!B47="","",座位编号!B47)</f>
        <v>何梁瑾</v>
      </c>
      <c r="B4" s="6">
        <v>46</v>
      </c>
      <c r="C4" s="5" t="str">
        <f>IF(座位编号!B48="","",座位编号!B48)</f>
        <v>李汶锶</v>
      </c>
      <c r="D4" s="6">
        <v>47</v>
      </c>
      <c r="E4" s="8"/>
      <c r="F4" s="5" t="str">
        <f>IF(座位编号!B49="","",座位编号!B49)</f>
        <v/>
      </c>
      <c r="G4" s="6">
        <v>48</v>
      </c>
      <c r="H4" s="5" t="str">
        <f>IF(座位编号!B50="","",座位编号!B50)</f>
        <v/>
      </c>
      <c r="I4" s="6">
        <v>49</v>
      </c>
      <c r="J4" s="8"/>
      <c r="K4" s="5" t="str">
        <f>IF(座位编号!B51="","",座位编号!B51)</f>
        <v/>
      </c>
      <c r="L4" s="6">
        <v>50</v>
      </c>
      <c r="M4" s="5" t="str">
        <f>IF(座位编号!B52="","",座位编号!B52)</f>
        <v/>
      </c>
      <c r="N4" s="6">
        <v>51</v>
      </c>
      <c r="O4" s="8"/>
      <c r="P4" s="5" t="str">
        <f>IF(座位编号!B53="","",座位编号!B53)</f>
        <v/>
      </c>
      <c r="Q4" s="6">
        <v>52</v>
      </c>
      <c r="R4" s="5" t="str">
        <f>IF(座位编号!B54="","",座位编号!B54)</f>
        <v/>
      </c>
      <c r="S4" s="6">
        <v>53</v>
      </c>
      <c r="T4" s="8"/>
      <c r="U4" s="5" t="str">
        <f>IF(座位编号!B55="","",座位编号!B55)</f>
        <v/>
      </c>
      <c r="V4" s="6">
        <v>54</v>
      </c>
      <c r="W4" s="21"/>
    </row>
    <row r="5" ht="57" customHeight="1" spans="1:23">
      <c r="A5" s="5" t="str">
        <f>IF(座位编号!B38="","",座位编号!B38)</f>
        <v>吴至瑞</v>
      </c>
      <c r="B5" s="6">
        <v>37</v>
      </c>
      <c r="C5" s="5" t="str">
        <f>IF(座位编号!B39="","",座位编号!B39)</f>
        <v>肖婉雯</v>
      </c>
      <c r="D5" s="6">
        <v>38</v>
      </c>
      <c r="E5" s="8"/>
      <c r="F5" s="5" t="str">
        <f>IF(座位编号!B40="","",座位编号!B40)</f>
        <v>许胤哲</v>
      </c>
      <c r="G5" s="6">
        <v>39</v>
      </c>
      <c r="H5" s="5" t="str">
        <f>IF(座位编号!B41="","",座位编号!B41)</f>
        <v>贺童悦</v>
      </c>
      <c r="I5" s="6">
        <v>40</v>
      </c>
      <c r="J5" s="8"/>
      <c r="K5" s="5" t="str">
        <f>IF(座位编号!B42="","",座位编号!B42)</f>
        <v>马润琦</v>
      </c>
      <c r="L5" s="6">
        <v>41</v>
      </c>
      <c r="M5" s="5" t="str">
        <f>IF(座位编号!B43="","",座位编号!B43)</f>
        <v>刘兴然</v>
      </c>
      <c r="N5" s="6">
        <v>42</v>
      </c>
      <c r="O5" s="8"/>
      <c r="P5" s="5" t="str">
        <f>IF(座位编号!B44="","",座位编号!B44)</f>
        <v>肖俊豪</v>
      </c>
      <c r="Q5" s="6">
        <v>43</v>
      </c>
      <c r="R5" s="5" t="str">
        <f>IF(座位编号!B45="","",座位编号!B45)</f>
        <v>张嘉乐</v>
      </c>
      <c r="S5" s="6">
        <v>44</v>
      </c>
      <c r="T5" s="8"/>
      <c r="U5" s="5" t="str">
        <f>IF(座位编号!B46="","",座位编号!B46)</f>
        <v>王广琛</v>
      </c>
      <c r="V5" s="6">
        <v>45</v>
      </c>
      <c r="W5" s="21"/>
    </row>
    <row r="6" ht="57" customHeight="1" spans="1:23">
      <c r="A6" s="5" t="str">
        <f>IF(座位编号!B29="","",座位编号!B29)</f>
        <v>胡奕博</v>
      </c>
      <c r="B6" s="6">
        <v>28</v>
      </c>
      <c r="C6" s="5" t="str">
        <f>IF(座位编号!B30="","",座位编号!B30)</f>
        <v>王思逸</v>
      </c>
      <c r="D6" s="6">
        <v>29</v>
      </c>
      <c r="E6" s="8"/>
      <c r="F6" s="5" t="str">
        <f>IF(座位编号!B31="","",座位编号!B31)</f>
        <v>李佳圣</v>
      </c>
      <c r="G6" s="6">
        <v>30</v>
      </c>
      <c r="H6" s="5" t="str">
        <f>IF(座位编号!B32="","",座位编号!B32)</f>
        <v>邹秉翰</v>
      </c>
      <c r="I6" s="6">
        <v>31</v>
      </c>
      <c r="J6" s="8"/>
      <c r="K6" s="5" t="str">
        <f>IF(座位编号!B33="","",座位编号!B33)</f>
        <v>王嘉宇</v>
      </c>
      <c r="L6" s="6">
        <v>32</v>
      </c>
      <c r="M6" s="5" t="str">
        <f>IF(座位编号!B34="","",座位编号!B34)</f>
        <v>熊云竹</v>
      </c>
      <c r="N6" s="6">
        <v>33</v>
      </c>
      <c r="O6" s="8"/>
      <c r="P6" s="5" t="str">
        <f>IF(座位编号!B35="","",座位编号!B35)</f>
        <v>杨林樵</v>
      </c>
      <c r="Q6" s="6">
        <v>34</v>
      </c>
      <c r="R6" s="5" t="str">
        <f>IF(座位编号!B36="","",座位编号!B36)</f>
        <v>刘其</v>
      </c>
      <c r="S6" s="6">
        <v>35</v>
      </c>
      <c r="T6" s="8"/>
      <c r="U6" s="5" t="str">
        <f>IF(座位编号!B37="","",座位编号!B37)</f>
        <v>洪子洋</v>
      </c>
      <c r="V6" s="6">
        <v>36</v>
      </c>
      <c r="W6" s="21"/>
    </row>
    <row r="7" ht="57" customHeight="1" spans="1:23">
      <c r="A7" s="5" t="str">
        <f>IF(座位编号!B20="","",座位编号!B20)</f>
        <v>钱辛夷</v>
      </c>
      <c r="B7" s="6">
        <v>19</v>
      </c>
      <c r="C7" s="5" t="str">
        <f>IF(座位编号!B21="","",座位编号!B21)</f>
        <v>陈琪欣</v>
      </c>
      <c r="D7" s="6">
        <v>20</v>
      </c>
      <c r="E7" s="8"/>
      <c r="F7" s="5" t="str">
        <f>IF(座位编号!B22="","",座位编号!B22)</f>
        <v>周芷如</v>
      </c>
      <c r="G7" s="6">
        <v>21</v>
      </c>
      <c r="H7" s="5" t="str">
        <f>IF(座位编号!B23="","",座位编号!B23)</f>
        <v>范睿哲</v>
      </c>
      <c r="I7" s="6">
        <v>22</v>
      </c>
      <c r="J7" s="8"/>
      <c r="K7" s="5" t="str">
        <f>IF(座位编号!B24="","",座位编号!B24)</f>
        <v>李明洁</v>
      </c>
      <c r="L7" s="6">
        <v>23</v>
      </c>
      <c r="M7" s="5" t="str">
        <f>IF(座位编号!B25="","",座位编号!B25)</f>
        <v>刘拓</v>
      </c>
      <c r="N7" s="6">
        <v>24</v>
      </c>
      <c r="O7" s="8"/>
      <c r="P7" s="5" t="str">
        <f>IF(座位编号!B26="","",座位编号!B26)</f>
        <v>刘昊旻</v>
      </c>
      <c r="Q7" s="6">
        <v>25</v>
      </c>
      <c r="R7" s="5" t="str">
        <f>IF(座位编号!B27="","",座位编号!B27)</f>
        <v>孙浚哲</v>
      </c>
      <c r="S7" s="6">
        <v>26</v>
      </c>
      <c r="T7" s="8"/>
      <c r="U7" s="5" t="str">
        <f>IF(座位编号!B28="","",座位编号!B28)</f>
        <v>陈慧淇</v>
      </c>
      <c r="V7" s="6">
        <v>27</v>
      </c>
      <c r="W7" s="21"/>
    </row>
    <row r="8" ht="57" customHeight="1" spans="1:23">
      <c r="A8" s="5" t="str">
        <f>IF(座位编号!B11="","",座位编号!B11)</f>
        <v>王梓灏</v>
      </c>
      <c r="B8" s="6">
        <v>10</v>
      </c>
      <c r="C8" s="5" t="str">
        <f>IF(座位编号!B12="","",座位编号!B12)</f>
        <v>俞德美</v>
      </c>
      <c r="D8" s="6">
        <v>11</v>
      </c>
      <c r="E8" s="8"/>
      <c r="F8" s="5" t="str">
        <f>IF(座位编号!B13="","",座位编号!B13)</f>
        <v>赖香君</v>
      </c>
      <c r="G8" s="6">
        <v>12</v>
      </c>
      <c r="H8" s="5" t="str">
        <f>IF(座位编号!B14="","",座位编号!B14)</f>
        <v>周婉芸</v>
      </c>
      <c r="I8" s="6">
        <v>13</v>
      </c>
      <c r="J8" s="8"/>
      <c r="K8" s="5" t="str">
        <f>IF(座位编号!B15="","",座位编号!B15)</f>
        <v>刘付豪</v>
      </c>
      <c r="L8" s="6">
        <v>14</v>
      </c>
      <c r="M8" s="5" t="str">
        <f>IF(座位编号!B16="","",座位编号!B16)</f>
        <v>张哲玮</v>
      </c>
      <c r="N8" s="6">
        <v>15</v>
      </c>
      <c r="O8" s="8"/>
      <c r="P8" s="5" t="str">
        <f>IF(座位编号!B17="","",座位编号!B17)</f>
        <v>郭童毅</v>
      </c>
      <c r="Q8" s="6">
        <v>16</v>
      </c>
      <c r="R8" s="5" t="str">
        <f>IF(座位编号!B18="","",座位编号!B18)</f>
        <v>许凯文</v>
      </c>
      <c r="S8" s="6">
        <v>17</v>
      </c>
      <c r="T8" s="8"/>
      <c r="U8" s="5" t="str">
        <f>IF(座位编号!B19="","",座位编号!B19)</f>
        <v>廖嘉杨</v>
      </c>
      <c r="V8" s="6">
        <v>18</v>
      </c>
      <c r="W8" s="21"/>
    </row>
    <row r="9" ht="57" customHeight="1" spans="1:23">
      <c r="A9" s="5" t="str">
        <f>IF(座位编号!B2="","",座位编号!B2)</f>
        <v>张天畅</v>
      </c>
      <c r="B9" s="6">
        <v>1</v>
      </c>
      <c r="C9" s="5" t="str">
        <f>IF(座位编号!B3="","",座位编号!B3)</f>
        <v>王皓澜</v>
      </c>
      <c r="D9" s="6">
        <v>2</v>
      </c>
      <c r="E9" s="9"/>
      <c r="F9" s="5" t="str">
        <f>IF(座位编号!B4="","",座位编号!B4)</f>
        <v>刘斯畅</v>
      </c>
      <c r="G9" s="6">
        <v>3</v>
      </c>
      <c r="H9" s="5" t="str">
        <f>IF(座位编号!B5="","",座位编号!B5)</f>
        <v>尹天宇</v>
      </c>
      <c r="I9" s="6">
        <v>4</v>
      </c>
      <c r="J9" s="9"/>
      <c r="K9" s="5" t="str">
        <f>IF(座位编号!B6="","",座位编号!B6)</f>
        <v>单心月</v>
      </c>
      <c r="L9" s="6">
        <v>5</v>
      </c>
      <c r="M9" s="5" t="str">
        <f>IF(座位编号!B7="","",座位编号!B7)</f>
        <v>颜子鹏</v>
      </c>
      <c r="N9" s="6">
        <v>6</v>
      </c>
      <c r="O9" s="9"/>
      <c r="P9" s="5" t="str">
        <f>IF(座位编号!B8="","",座位编号!B8)</f>
        <v>冯森语</v>
      </c>
      <c r="Q9" s="6">
        <v>7</v>
      </c>
      <c r="R9" s="5" t="str">
        <f>IF(座位编号!B9="","",座位编号!B9)</f>
        <v>马文菲</v>
      </c>
      <c r="S9" s="6">
        <v>8</v>
      </c>
      <c r="T9" s="9"/>
      <c r="U9" s="5" t="str">
        <f>IF(座位编号!B10="","",座位编号!B10)</f>
        <v>邵奕韬</v>
      </c>
      <c r="V9" s="6">
        <v>9</v>
      </c>
      <c r="W9" s="22"/>
    </row>
    <row r="10" ht="29.25" customHeight="1" spans="1:23">
      <c r="A10" s="18" t="str">
        <f>"共"&amp;座位编号!F8&amp;"人"</f>
        <v>共47人</v>
      </c>
      <c r="B10" s="18"/>
      <c r="C10" s="18"/>
      <c r="D10" s="18" t="str">
        <f>"（男"&amp;座位编号!F6&amp;"人，女"&amp;座位编号!F7&amp;"人）"</f>
        <v>（男28人，女19人）</v>
      </c>
      <c r="E10" s="18"/>
      <c r="F10" s="18"/>
      <c r="G10" s="18"/>
      <c r="H10" s="18"/>
      <c r="I10" s="18"/>
      <c r="J10" s="18"/>
      <c r="K10" s="19"/>
      <c r="M10" s="2"/>
      <c r="N10" s="19"/>
      <c r="O10" s="2"/>
      <c r="P10" s="19"/>
      <c r="Q10" s="23" t="str">
        <f>座位编号!E5&amp;座位编号!F5</f>
        <v>班主任：於胜成</v>
      </c>
      <c r="R10" s="23"/>
      <c r="S10" s="23"/>
      <c r="T10" s="23"/>
      <c r="U10" s="23"/>
      <c r="V10" s="23"/>
      <c r="W10" s="23"/>
    </row>
    <row r="11" ht="41.25" customHeight="1" spans="1:26">
      <c r="A11" s="12" t="str">
        <f>座位编号!F2&amp;座位编号!F3&amp;座位编号!F4&amp;"班学生座位表"</f>
        <v>深圳实验学校高中部2016级1班班学生座位表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4"/>
      <c r="Y11" s="24"/>
      <c r="Z11" s="24"/>
    </row>
  </sheetData>
  <mergeCells count="4">
    <mergeCell ref="A10:C10"/>
    <mergeCell ref="D10:J10"/>
    <mergeCell ref="Q10:W10"/>
    <mergeCell ref="A11:W11"/>
  </mergeCells>
  <printOptions horizontalCentered="1"/>
  <pageMargins left="0.590277777777778" right="0.590277777777778" top="0.984027777777778" bottom="0.393055555555556" header="0.510416666666667" footer="0.510416666666667"/>
  <pageSetup paperSize="256" orientation="portrait" verticalDpi="20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U11"/>
  <sheetViews>
    <sheetView workbookViewId="0">
      <selection activeCell="X5" sqref="X5"/>
    </sheetView>
  </sheetViews>
  <sheetFormatPr defaultColWidth="9" defaultRowHeight="69.75" customHeight="1"/>
  <cols>
    <col min="1" max="1" width="3.375" style="1" customWidth="1"/>
    <col min="2" max="2" width="2.125" style="2" customWidth="1"/>
    <col min="3" max="3" width="2.75" style="1" customWidth="1"/>
    <col min="4" max="4" width="3.375" style="2" customWidth="1"/>
    <col min="5" max="5" width="2.25" style="3" customWidth="1"/>
    <col min="6" max="6" width="3.375" style="1" customWidth="1"/>
    <col min="7" max="7" width="2.125" style="2" customWidth="1"/>
    <col min="8" max="8" width="2.25" style="1" customWidth="1"/>
    <col min="9" max="9" width="3.375" style="2" customWidth="1"/>
    <col min="10" max="10" width="2.375" style="3" customWidth="1"/>
    <col min="11" max="11" width="3.375" style="1" customWidth="1"/>
    <col min="12" max="12" width="2.125" style="2" customWidth="1"/>
    <col min="13" max="13" width="2.25" style="1" customWidth="1"/>
    <col min="14" max="14" width="3.375" style="2" customWidth="1"/>
    <col min="15" max="15" width="2.5" style="3" customWidth="1"/>
    <col min="16" max="16" width="3.375" style="1" customWidth="1"/>
    <col min="17" max="17" width="2.125" style="2" customWidth="1"/>
    <col min="18" max="18" width="1.75" style="1" customWidth="1"/>
    <col min="19" max="19" width="3.375" style="2" customWidth="1"/>
    <col min="20" max="20" width="2.125" style="3" customWidth="1"/>
    <col min="21" max="21" width="18.375" style="4" customWidth="1"/>
  </cols>
  <sheetData>
    <row r="1" ht="57" customHeight="1" spans="1:21">
      <c r="A1" s="5" t="str">
        <f>IF(座位编号!B66="","",座位编号!B66)</f>
        <v/>
      </c>
      <c r="B1" s="6">
        <v>65</v>
      </c>
      <c r="C1" s="7"/>
      <c r="D1" s="5" t="str">
        <f>IF(座位编号!B67="","",座位编号!B67)</f>
        <v/>
      </c>
      <c r="E1" s="6">
        <v>66</v>
      </c>
      <c r="F1" s="5" t="str">
        <f>IF(座位编号!B68="","",座位编号!B68)</f>
        <v/>
      </c>
      <c r="G1" s="6">
        <v>67</v>
      </c>
      <c r="H1" s="7"/>
      <c r="I1" s="5" t="str">
        <f>IF(座位编号!B69="","",座位编号!B69)</f>
        <v/>
      </c>
      <c r="J1" s="6">
        <v>68</v>
      </c>
      <c r="K1" s="5" t="str">
        <f>IF(座位编号!B70="","",座位编号!B70)</f>
        <v/>
      </c>
      <c r="L1" s="6">
        <v>69</v>
      </c>
      <c r="M1" s="7"/>
      <c r="N1" s="5" t="str">
        <f>IF(座位编号!B71="","",座位编号!B71)</f>
        <v/>
      </c>
      <c r="O1" s="6">
        <v>70</v>
      </c>
      <c r="P1" s="5" t="str">
        <f>IF(座位编号!B72="","",座位编号!B72)</f>
        <v/>
      </c>
      <c r="Q1" s="6">
        <v>71</v>
      </c>
      <c r="R1" s="7"/>
      <c r="S1" s="5" t="str">
        <f>IF(座位编号!B73="","",座位编号!B73)</f>
        <v/>
      </c>
      <c r="T1" s="6">
        <v>72</v>
      </c>
      <c r="U1" s="14"/>
    </row>
    <row r="2" ht="57" customHeight="1" spans="1:21">
      <c r="A2" s="5" t="str">
        <f>IF(座位编号!B58="","",座位编号!B58)</f>
        <v/>
      </c>
      <c r="B2" s="6">
        <v>57</v>
      </c>
      <c r="C2" s="8"/>
      <c r="D2" s="5" t="str">
        <f>IF(座位编号!B59="","",座位编号!B59)</f>
        <v/>
      </c>
      <c r="E2" s="6">
        <v>58</v>
      </c>
      <c r="F2" s="5" t="str">
        <f>IF(座位编号!B60="","",座位编号!B60)</f>
        <v/>
      </c>
      <c r="G2" s="6">
        <v>59</v>
      </c>
      <c r="H2" s="8"/>
      <c r="I2" s="5" t="str">
        <f>IF(座位编号!B61="","",座位编号!B61)</f>
        <v/>
      </c>
      <c r="J2" s="6">
        <v>60</v>
      </c>
      <c r="K2" s="5" t="str">
        <f>IF(座位编号!B62="","",座位编号!B62)</f>
        <v/>
      </c>
      <c r="L2" s="6">
        <v>61</v>
      </c>
      <c r="M2" s="8"/>
      <c r="N2" s="5" t="str">
        <f>IF(座位编号!B63="","",座位编号!B63)</f>
        <v/>
      </c>
      <c r="O2" s="6">
        <v>62</v>
      </c>
      <c r="P2" s="5" t="str">
        <f>IF(座位编号!B64="","",座位编号!B64)</f>
        <v/>
      </c>
      <c r="Q2" s="6">
        <v>63</v>
      </c>
      <c r="R2" s="8"/>
      <c r="S2" s="5" t="str">
        <f>IF(座位编号!B65="","",座位编号!B65)</f>
        <v/>
      </c>
      <c r="T2" s="6">
        <v>64</v>
      </c>
      <c r="U2" s="15"/>
    </row>
    <row r="3" ht="57" customHeight="1" spans="1:21">
      <c r="A3" s="5" t="str">
        <f>IF(座位编号!B50="","",座位编号!B50)</f>
        <v/>
      </c>
      <c r="B3" s="6">
        <v>49</v>
      </c>
      <c r="C3" s="8"/>
      <c r="D3" s="5" t="str">
        <f>IF(座位编号!B51="","",座位编号!B51)</f>
        <v/>
      </c>
      <c r="E3" s="6">
        <v>50</v>
      </c>
      <c r="F3" s="5" t="str">
        <f>IF(座位编号!B52="","",座位编号!B52)</f>
        <v/>
      </c>
      <c r="G3" s="6">
        <v>51</v>
      </c>
      <c r="H3" s="8"/>
      <c r="I3" s="5" t="str">
        <f>IF(座位编号!B53="","",座位编号!B53)</f>
        <v/>
      </c>
      <c r="J3" s="6">
        <v>52</v>
      </c>
      <c r="K3" s="5" t="str">
        <f>IF(座位编号!B54="","",座位编号!B54)</f>
        <v/>
      </c>
      <c r="L3" s="6">
        <v>53</v>
      </c>
      <c r="M3" s="8"/>
      <c r="N3" s="5" t="str">
        <f>IF(座位编号!B55="","",座位编号!B55)</f>
        <v/>
      </c>
      <c r="O3" s="6">
        <v>54</v>
      </c>
      <c r="P3" s="5" t="str">
        <f>IF(座位编号!B56="","",座位编号!B56)</f>
        <v/>
      </c>
      <c r="Q3" s="6">
        <v>55</v>
      </c>
      <c r="R3" s="8"/>
      <c r="S3" s="5" t="str">
        <f>IF(座位编号!B57="","",座位编号!B57)</f>
        <v/>
      </c>
      <c r="T3" s="6">
        <v>56</v>
      </c>
      <c r="U3" s="15"/>
    </row>
    <row r="4" ht="57" customHeight="1" spans="1:21">
      <c r="A4" s="5" t="str">
        <f>IF(座位编号!B42="","",座位编号!B42)</f>
        <v>马润琦</v>
      </c>
      <c r="B4" s="6">
        <v>41</v>
      </c>
      <c r="C4" s="8"/>
      <c r="D4" s="5" t="str">
        <f>IF(座位编号!B43="","",座位编号!B43)</f>
        <v>刘兴然</v>
      </c>
      <c r="E4" s="6">
        <v>42</v>
      </c>
      <c r="F4" s="5" t="str">
        <f>IF(座位编号!B44="","",座位编号!B44)</f>
        <v>肖俊豪</v>
      </c>
      <c r="G4" s="6">
        <v>43</v>
      </c>
      <c r="H4" s="8"/>
      <c r="I4" s="5" t="str">
        <f>IF(座位编号!B45="","",座位编号!B45)</f>
        <v>张嘉乐</v>
      </c>
      <c r="J4" s="6">
        <v>44</v>
      </c>
      <c r="K4" s="5" t="str">
        <f>IF(座位编号!B46="","",座位编号!B46)</f>
        <v>王广琛</v>
      </c>
      <c r="L4" s="6">
        <v>45</v>
      </c>
      <c r="M4" s="8"/>
      <c r="N4" s="5" t="str">
        <f>IF(座位编号!B47="","",座位编号!B47)</f>
        <v>何梁瑾</v>
      </c>
      <c r="O4" s="6">
        <v>46</v>
      </c>
      <c r="P4" s="5" t="str">
        <f>IF(座位编号!B48="","",座位编号!B48)</f>
        <v>李汶锶</v>
      </c>
      <c r="Q4" s="6">
        <v>47</v>
      </c>
      <c r="R4" s="8"/>
      <c r="S4" s="5" t="str">
        <f>IF(座位编号!B49="","",座位编号!B49)</f>
        <v/>
      </c>
      <c r="T4" s="6">
        <v>48</v>
      </c>
      <c r="U4" s="15"/>
    </row>
    <row r="5" ht="57" customHeight="1" spans="1:21">
      <c r="A5" s="5" t="str">
        <f>IF(座位编号!B34="","",座位编号!B34)</f>
        <v>熊云竹</v>
      </c>
      <c r="B5" s="6">
        <v>33</v>
      </c>
      <c r="C5" s="8"/>
      <c r="D5" s="5" t="str">
        <f>IF(座位编号!B35="","",座位编号!B35)</f>
        <v>杨林樵</v>
      </c>
      <c r="E5" s="6">
        <v>34</v>
      </c>
      <c r="F5" s="5" t="str">
        <f>IF(座位编号!B36="","",座位编号!B36)</f>
        <v>刘其</v>
      </c>
      <c r="G5" s="6">
        <v>35</v>
      </c>
      <c r="H5" s="8"/>
      <c r="I5" s="5" t="str">
        <f>IF(座位编号!B37="","",座位编号!B37)</f>
        <v>洪子洋</v>
      </c>
      <c r="J5" s="6">
        <v>36</v>
      </c>
      <c r="K5" s="5" t="str">
        <f>IF(座位编号!B38="","",座位编号!B38)</f>
        <v>吴至瑞</v>
      </c>
      <c r="L5" s="6">
        <v>37</v>
      </c>
      <c r="M5" s="8"/>
      <c r="N5" s="5" t="str">
        <f>IF(座位编号!B39="","",座位编号!B39)</f>
        <v>肖婉雯</v>
      </c>
      <c r="O5" s="6">
        <v>38</v>
      </c>
      <c r="P5" s="5" t="str">
        <f>IF(座位编号!B40="","",座位编号!B40)</f>
        <v>许胤哲</v>
      </c>
      <c r="Q5" s="6">
        <v>39</v>
      </c>
      <c r="R5" s="8"/>
      <c r="S5" s="5" t="str">
        <f>IF(座位编号!B41="","",座位编号!B41)</f>
        <v>贺童悦</v>
      </c>
      <c r="T5" s="6">
        <v>40</v>
      </c>
      <c r="U5" s="15"/>
    </row>
    <row r="6" ht="57" customHeight="1" spans="1:21">
      <c r="A6" s="5" t="str">
        <f>IF(座位编号!B26="","",座位编号!B26)</f>
        <v>刘昊旻</v>
      </c>
      <c r="B6" s="6">
        <v>25</v>
      </c>
      <c r="C6" s="8"/>
      <c r="D6" s="5" t="str">
        <f>IF(座位编号!B27="","",座位编号!B27)</f>
        <v>孙浚哲</v>
      </c>
      <c r="E6" s="6">
        <v>26</v>
      </c>
      <c r="F6" s="5" t="str">
        <f>IF(座位编号!B28="","",座位编号!B28)</f>
        <v>陈慧淇</v>
      </c>
      <c r="G6" s="6">
        <v>27</v>
      </c>
      <c r="H6" s="8"/>
      <c r="I6" s="5" t="str">
        <f>IF(座位编号!B29="","",座位编号!B29)</f>
        <v>胡奕博</v>
      </c>
      <c r="J6" s="6">
        <v>28</v>
      </c>
      <c r="K6" s="5" t="str">
        <f>IF(座位编号!B30="","",座位编号!B30)</f>
        <v>王思逸</v>
      </c>
      <c r="L6" s="6">
        <v>29</v>
      </c>
      <c r="M6" s="8"/>
      <c r="N6" s="5" t="str">
        <f>IF(座位编号!B31="","",座位编号!B31)</f>
        <v>李佳圣</v>
      </c>
      <c r="O6" s="6">
        <v>30</v>
      </c>
      <c r="P6" s="5" t="str">
        <f>IF(座位编号!B32="","",座位编号!B32)</f>
        <v>邹秉翰</v>
      </c>
      <c r="Q6" s="6">
        <v>31</v>
      </c>
      <c r="R6" s="8"/>
      <c r="S6" s="5" t="str">
        <f>IF(座位编号!B33="","",座位编号!B33)</f>
        <v>王嘉宇</v>
      </c>
      <c r="T6" s="6">
        <v>32</v>
      </c>
      <c r="U6" s="15"/>
    </row>
    <row r="7" ht="57" customHeight="1" spans="1:21">
      <c r="A7" s="5" t="str">
        <f>IF(座位编号!B18="","",座位编号!B18)</f>
        <v>许凯文</v>
      </c>
      <c r="B7" s="6">
        <v>17</v>
      </c>
      <c r="C7" s="8"/>
      <c r="D7" s="5" t="str">
        <f>IF(座位编号!B19="","",座位编号!B19)</f>
        <v>廖嘉杨</v>
      </c>
      <c r="E7" s="6">
        <v>18</v>
      </c>
      <c r="F7" s="5" t="str">
        <f>IF(座位编号!B20="","",座位编号!B20)</f>
        <v>钱辛夷</v>
      </c>
      <c r="G7" s="6">
        <v>19</v>
      </c>
      <c r="H7" s="8"/>
      <c r="I7" s="5" t="str">
        <f>IF(座位编号!B21="","",座位编号!B21)</f>
        <v>陈琪欣</v>
      </c>
      <c r="J7" s="6">
        <v>20</v>
      </c>
      <c r="K7" s="5" t="str">
        <f>IF(座位编号!B22="","",座位编号!B22)</f>
        <v>周芷如</v>
      </c>
      <c r="L7" s="6">
        <v>21</v>
      </c>
      <c r="M7" s="8"/>
      <c r="N7" s="5" t="str">
        <f>IF(座位编号!B23="","",座位编号!B23)</f>
        <v>范睿哲</v>
      </c>
      <c r="O7" s="6">
        <v>22</v>
      </c>
      <c r="P7" s="5" t="str">
        <f>IF(座位编号!B24="","",座位编号!B24)</f>
        <v>李明洁</v>
      </c>
      <c r="Q7" s="6">
        <v>23</v>
      </c>
      <c r="R7" s="8"/>
      <c r="S7" s="5" t="str">
        <f>IF(座位编号!B25="","",座位编号!B25)</f>
        <v>刘拓</v>
      </c>
      <c r="T7" s="6">
        <v>24</v>
      </c>
      <c r="U7" s="15"/>
    </row>
    <row r="8" ht="57" customHeight="1" spans="1:21">
      <c r="A8" s="5" t="str">
        <f>IF(座位编号!B10="","",座位编号!B10)</f>
        <v>邵奕韬</v>
      </c>
      <c r="B8" s="6">
        <v>9</v>
      </c>
      <c r="C8" s="8"/>
      <c r="D8" s="5" t="str">
        <f>IF(座位编号!B11="","",座位编号!B11)</f>
        <v>王梓灏</v>
      </c>
      <c r="E8" s="6">
        <v>10</v>
      </c>
      <c r="F8" s="5" t="str">
        <f>IF(座位编号!B12="","",座位编号!B12)</f>
        <v>俞德美</v>
      </c>
      <c r="G8" s="6">
        <v>11</v>
      </c>
      <c r="H8" s="8"/>
      <c r="I8" s="5" t="str">
        <f>IF(座位编号!B13="","",座位编号!B13)</f>
        <v>赖香君</v>
      </c>
      <c r="J8" s="6">
        <v>12</v>
      </c>
      <c r="K8" s="5" t="str">
        <f>IF(座位编号!B14="","",座位编号!B14)</f>
        <v>周婉芸</v>
      </c>
      <c r="L8" s="6">
        <v>13</v>
      </c>
      <c r="M8" s="8"/>
      <c r="N8" s="5" t="str">
        <f>IF(座位编号!B15="","",座位编号!B15)</f>
        <v>刘付豪</v>
      </c>
      <c r="O8" s="6">
        <v>14</v>
      </c>
      <c r="P8" s="5" t="str">
        <f>IF(座位编号!B16="","",座位编号!B16)</f>
        <v>张哲玮</v>
      </c>
      <c r="Q8" s="6">
        <v>15</v>
      </c>
      <c r="R8" s="8"/>
      <c r="S8" s="5" t="str">
        <f>IF(座位编号!B17="","",座位编号!B17)</f>
        <v>郭童毅</v>
      </c>
      <c r="T8" s="6">
        <v>16</v>
      </c>
      <c r="U8" s="15"/>
    </row>
    <row r="9" ht="57" customHeight="1" spans="1:21">
      <c r="A9" s="5" t="str">
        <f>IF(座位编号!B2="","",座位编号!B2)</f>
        <v>张天畅</v>
      </c>
      <c r="B9" s="6">
        <v>1</v>
      </c>
      <c r="C9" s="9"/>
      <c r="D9" s="5" t="str">
        <f>IF(座位编号!B3="","",座位编号!B3)</f>
        <v>王皓澜</v>
      </c>
      <c r="E9" s="6">
        <v>2</v>
      </c>
      <c r="F9" s="5" t="str">
        <f>IF(座位编号!B4="","",座位编号!B4)</f>
        <v>刘斯畅</v>
      </c>
      <c r="G9" s="6">
        <v>3</v>
      </c>
      <c r="H9" s="9"/>
      <c r="I9" s="5" t="str">
        <f>IF(座位编号!B5="","",座位编号!B5)</f>
        <v>尹天宇</v>
      </c>
      <c r="J9" s="6">
        <v>4</v>
      </c>
      <c r="K9" s="5" t="str">
        <f>IF(座位编号!B6="","",座位编号!B6)</f>
        <v>单心月</v>
      </c>
      <c r="L9" s="6">
        <v>5</v>
      </c>
      <c r="M9" s="9"/>
      <c r="N9" s="5" t="str">
        <f>IF(座位编号!B7="","",座位编号!B7)</f>
        <v>颜子鹏</v>
      </c>
      <c r="O9" s="6">
        <v>6</v>
      </c>
      <c r="P9" s="5" t="str">
        <f>IF(座位编号!B8="","",座位编号!B8)</f>
        <v>冯森语</v>
      </c>
      <c r="Q9" s="6">
        <v>7</v>
      </c>
      <c r="R9" s="9"/>
      <c r="S9" s="5" t="str">
        <f>IF(座位编号!B9="","",座位编号!B9)</f>
        <v>马文菲</v>
      </c>
      <c r="T9" s="6">
        <v>8</v>
      </c>
      <c r="U9" s="16"/>
    </row>
    <row r="10" ht="26.25" customHeight="1" spans="1:21">
      <c r="A10" s="10" t="str">
        <f>"共"&amp;座位编号!F8&amp;"人"</f>
        <v>共47人</v>
      </c>
      <c r="B10" s="10"/>
      <c r="C10" s="10"/>
      <c r="D10" s="10"/>
      <c r="E10" s="11" t="str">
        <f>"（男"&amp;座位编号!F6&amp;"人，女"&amp;座位编号!F7&amp;"人）"</f>
        <v>（男28人，女19人）</v>
      </c>
      <c r="F10" s="11"/>
      <c r="G10" s="11"/>
      <c r="H10" s="11"/>
      <c r="I10" s="11"/>
      <c r="J10" s="11"/>
      <c r="O10" s="1"/>
      <c r="P10" s="13" t="str">
        <f>座位编号!E5&amp;座位编号!F5</f>
        <v>班主任：於胜成</v>
      </c>
      <c r="Q10" s="13"/>
      <c r="R10" s="13"/>
      <c r="S10" s="13"/>
      <c r="T10" s="13"/>
      <c r="U10" s="13"/>
    </row>
    <row r="11" ht="27.75" customHeight="1" spans="1:21">
      <c r="A11" s="12" t="str">
        <f>座位编号!F2&amp;座位编号!F3&amp;座位编号!F4&amp;"班学生座位表"</f>
        <v>深圳实验学校高中部2016级1班班学生座位表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</sheetData>
  <mergeCells count="4">
    <mergeCell ref="A10:D10"/>
    <mergeCell ref="E10:J10"/>
    <mergeCell ref="P10:U10"/>
    <mergeCell ref="A11:U11"/>
  </mergeCells>
  <printOptions horizontalCentered="1"/>
  <pageMargins left="0.747916666666667" right="0.747916666666667" top="0.984027777777778" bottom="0.590277777777778" header="0.510416666666667" footer="0.510416666666667"/>
  <pageSetup paperSize="256" orientation="portrait" horizontalDpi="180" verticalDpi="18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使用说明</vt:lpstr>
      <vt:lpstr>学生名册</vt:lpstr>
      <vt:lpstr>座位编号</vt:lpstr>
      <vt:lpstr>标准</vt:lpstr>
      <vt:lpstr>中三（右）</vt:lpstr>
      <vt:lpstr>中三（左）</vt:lpstr>
      <vt:lpstr>左单</vt:lpstr>
      <vt:lpstr>右单</vt:lpstr>
      <vt:lpstr>左右单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cp:revision>1</cp:revision>
  <dcterms:created xsi:type="dcterms:W3CDTF">2004-11-01T03:28:00Z</dcterms:created>
  <cp:lastPrinted>2007-11-13T02:32:00Z</cp:lastPrinted>
  <dcterms:modified xsi:type="dcterms:W3CDTF">2016-08-29T13:23:24Z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