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P9" i="1"/>
  <c r="N14" i="1"/>
  <c r="J11" i="1"/>
  <c r="G10" i="1" l="1"/>
  <c r="E10" i="1"/>
  <c r="F10" i="1"/>
  <c r="G3" i="1"/>
  <c r="G4" i="1"/>
  <c r="G5" i="1"/>
  <c r="G6" i="1"/>
  <c r="G7" i="1"/>
  <c r="G8" i="1"/>
  <c r="G9" i="1"/>
  <c r="G2" i="1"/>
  <c r="F3" i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<sst xmlns="http://schemas.openxmlformats.org/spreadsheetml/2006/main" count="7" uniqueCount="7">
  <si>
    <t>测量次数</t>
  </si>
  <si>
    <t>球直径（mm）</t>
  </si>
  <si>
    <t>总长（mm）</t>
  </si>
  <si>
    <t>摆长（mm）</t>
  </si>
  <si>
    <t>25T(s)</t>
  </si>
  <si>
    <t>T(s)</t>
  </si>
  <si>
    <t>g(m/s²)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</si>
</sst>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10.5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0.5"/>
      <color theme="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3" fillId="0" borderId="5" xfId="0" applyFont="1" applyFill="1" applyBorder="1" applyAlignment="1">
      <alignment horizontal="justify" vertical="center" wrapText="1"/>
    </xf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topLeftCell="A25" workbookViewId="0">
      <selection activeCell="G16" sqref="G16"/>
    </sheetView>
  </sheetViews>
  <sheetFormatPr defaultRowHeight="13.8" x14ac:dyDescent="0.25"/>
  <cols>
    <col min="7" max="7" width="12.21875" bestFit="1" customWidth="1"/>
  </cols>
  <sheetData>
    <row r="1" spans="1:16" ht="28.2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16" ht="14.4" thickBot="1" x14ac:dyDescent="0.3">
      <c r="A2" s="3">
        <v>1</v>
      </c>
      <c r="B2" s="4">
        <v>65</v>
      </c>
      <c r="C2" s="4">
        <v>850</v>
      </c>
      <c r="D2" s="4">
        <v>817.5</v>
      </c>
      <c r="E2" s="4">
        <v>45.46</v>
      </c>
      <c r="F2" s="4">
        <f>E2/25</f>
        <v>1.8184</v>
      </c>
      <c r="G2" s="4">
        <f>4*3.14159*3.14159*D2/1000/F2/F2</f>
        <v>9.7604068027607962</v>
      </c>
    </row>
    <row r="3" spans="1:16" ht="14.4" thickBot="1" x14ac:dyDescent="0.3">
      <c r="A3" s="3">
        <v>2</v>
      </c>
      <c r="B3" s="4">
        <v>65</v>
      </c>
      <c r="C3" s="4">
        <v>850</v>
      </c>
      <c r="D3" s="4">
        <v>817.5</v>
      </c>
      <c r="E3" s="4">
        <v>45.41</v>
      </c>
      <c r="F3" s="4">
        <f t="shared" ref="F3:F9" si="0">E3/25</f>
        <v>1.8163999999999998</v>
      </c>
      <c r="G3" s="4">
        <f t="shared" ref="G3:G9" si="1">4*3.14159*3.14159*D3/1000/F3/F3</f>
        <v>9.7819125950808221</v>
      </c>
    </row>
    <row r="4" spans="1:16" ht="14.4" thickBot="1" x14ac:dyDescent="0.3">
      <c r="A4" s="3">
        <v>3</v>
      </c>
      <c r="B4" s="4">
        <v>65</v>
      </c>
      <c r="C4" s="4">
        <v>850</v>
      </c>
      <c r="D4" s="4">
        <v>817.5</v>
      </c>
      <c r="E4" s="4">
        <v>45.64</v>
      </c>
      <c r="F4" s="4">
        <f t="shared" si="0"/>
        <v>1.8256000000000001</v>
      </c>
      <c r="G4" s="4">
        <f t="shared" si="1"/>
        <v>9.6835703106238071</v>
      </c>
    </row>
    <row r="5" spans="1:16" ht="14.4" thickBot="1" x14ac:dyDescent="0.3">
      <c r="A5" s="3">
        <v>4</v>
      </c>
      <c r="B5" s="4">
        <v>65</v>
      </c>
      <c r="C5" s="4">
        <v>850</v>
      </c>
      <c r="D5" s="4">
        <v>817.5</v>
      </c>
      <c r="E5" s="4">
        <v>45.55</v>
      </c>
      <c r="F5" s="4">
        <f t="shared" si="0"/>
        <v>1.8219999999999998</v>
      </c>
      <c r="G5" s="4">
        <f t="shared" si="1"/>
        <v>9.7218746937621194</v>
      </c>
    </row>
    <row r="6" spans="1:16" ht="14.4" thickBot="1" x14ac:dyDescent="0.3">
      <c r="A6" s="3">
        <v>5</v>
      </c>
      <c r="B6" s="4">
        <v>65</v>
      </c>
      <c r="C6" s="4">
        <v>850</v>
      </c>
      <c r="D6" s="4">
        <v>817.5</v>
      </c>
      <c r="E6" s="4">
        <v>45.41</v>
      </c>
      <c r="F6" s="4">
        <f t="shared" si="0"/>
        <v>1.8163999999999998</v>
      </c>
      <c r="G6" s="4">
        <f t="shared" si="1"/>
        <v>9.7819125950808221</v>
      </c>
    </row>
    <row r="7" spans="1:16" ht="14.4" thickBot="1" x14ac:dyDescent="0.3">
      <c r="A7" s="3">
        <v>6</v>
      </c>
      <c r="B7" s="4">
        <v>65</v>
      </c>
      <c r="C7" s="4">
        <v>850</v>
      </c>
      <c r="D7" s="4">
        <v>817.5</v>
      </c>
      <c r="E7" s="4">
        <v>45.32</v>
      </c>
      <c r="F7" s="4">
        <f t="shared" si="0"/>
        <v>1.8128</v>
      </c>
      <c r="G7" s="4">
        <f t="shared" si="1"/>
        <v>9.8208025460724802</v>
      </c>
    </row>
    <row r="8" spans="1:16" ht="14.4" thickBot="1" x14ac:dyDescent="0.3">
      <c r="A8" s="3">
        <v>7</v>
      </c>
      <c r="B8" s="4">
        <v>65</v>
      </c>
      <c r="C8" s="4">
        <v>850</v>
      </c>
      <c r="D8" s="4">
        <v>817.5</v>
      </c>
      <c r="E8" s="4">
        <v>45.29</v>
      </c>
      <c r="F8" s="4">
        <f t="shared" si="0"/>
        <v>1.8115999999999999</v>
      </c>
      <c r="G8" s="4">
        <f t="shared" si="1"/>
        <v>9.8338174127346143</v>
      </c>
    </row>
    <row r="9" spans="1:16" ht="14.4" thickBot="1" x14ac:dyDescent="0.3">
      <c r="A9" s="3">
        <v>8</v>
      </c>
      <c r="B9" s="4">
        <v>65</v>
      </c>
      <c r="C9" s="4">
        <v>850</v>
      </c>
      <c r="D9" s="4">
        <v>817.5</v>
      </c>
      <c r="E9" s="4">
        <v>45.43</v>
      </c>
      <c r="F9" s="4">
        <f t="shared" si="0"/>
        <v>1.8171999999999999</v>
      </c>
      <c r="G9" s="4">
        <f t="shared" si="1"/>
        <v>9.7733017569460277</v>
      </c>
      <c r="P9">
        <f>0.0122/1.684</f>
        <v>7.2446555819477444E-3</v>
      </c>
    </row>
    <row r="10" spans="1:16" x14ac:dyDescent="0.25">
      <c r="E10" s="6">
        <f>AVERAGE(E2:E9)</f>
        <v>45.438750000000006</v>
      </c>
      <c r="F10" s="5">
        <f>AVERAGE(F2:F9)</f>
        <v>1.81755</v>
      </c>
      <c r="G10" s="5">
        <f>AVERAGE(G2:G9)</f>
        <v>9.7696998391326844</v>
      </c>
    </row>
    <row r="11" spans="1:16" x14ac:dyDescent="0.25">
      <c r="J11">
        <f>9.7675*0.0016</f>
        <v>1.5628E-2</v>
      </c>
    </row>
    <row r="14" spans="1:16" x14ac:dyDescent="0.25">
      <c r="N14">
        <f>0.0122*1.684</f>
        <v>2.0544800000000002E-2</v>
      </c>
    </row>
    <row r="15" spans="1:16" x14ac:dyDescent="0.25">
      <c r="G15">
        <f>0.0144*9.454</f>
        <v>0.1361376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2022-03-31T03:53:15Z</dcterms:modified>
</cp:coreProperties>
</file>