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2240" firstSheet="1" activeTab="5"/>
  </bookViews>
  <sheets>
    <sheet name="Summary Report" sheetId="1" r:id="rId1"/>
    <sheet name="Workbook" sheetId="2" r:id="rId2"/>
    <sheet name="Stock" sheetId="4" r:id="rId3"/>
    <sheet name="Finance Tracker" sheetId="3" r:id="rId4"/>
    <sheet name="Finance Summary" sheetId="5" r:id="rId5"/>
    <sheet name="Retail Report" sheetId="7" r:id="rId6"/>
    <sheet name="Ret Sum" sheetId="9" r:id="rId7"/>
    <sheet name="Vista Retail Report" sheetId="8" r:id="rId8"/>
    <sheet name="Sheet1" sheetId="6" state="hidden" r:id="rId9"/>
  </sheets>
  <definedNames>
    <definedName name="_xlnm._FilterDatabase" localSheetId="5" hidden="1">'Retail Report'!$A$2:$X$167</definedName>
    <definedName name="_xlnm._FilterDatabase" localSheetId="7" hidden="1">'Vista Retail Report'!$B$17:$AE$27</definedName>
    <definedName name="_xlnm._FilterDatabase" localSheetId="1" hidden="1">Workbook!$A$101:$K$122</definedName>
  </definedNames>
  <calcPr calcId="124519"/>
  <pivotCaches>
    <pivotCache cacheId="0" r:id="rId10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8" i="7"/>
  <c r="J24" i="5" l="1"/>
  <c r="J23"/>
  <c r="J22"/>
  <c r="J21"/>
  <c r="J20"/>
  <c r="R17"/>
  <c r="C25" s="1"/>
  <c r="N17"/>
  <c r="C24" s="1"/>
  <c r="M17"/>
  <c r="K17"/>
  <c r="C23" s="1"/>
  <c r="I17"/>
  <c r="C22" s="1"/>
  <c r="G17"/>
  <c r="C21" s="1"/>
  <c r="J41" i="3"/>
  <c r="J40"/>
  <c r="J39"/>
  <c r="J38"/>
  <c r="J37"/>
  <c r="R34"/>
  <c r="C42" s="1"/>
  <c r="N34"/>
  <c r="C41" s="1"/>
  <c r="M34"/>
  <c r="K34"/>
  <c r="C40" s="1"/>
  <c r="I34"/>
  <c r="C39" s="1"/>
  <c r="G34"/>
  <c r="C38" s="1"/>
  <c r="E37" i="4" l="1"/>
  <c r="D37"/>
  <c r="C37"/>
  <c r="B37"/>
  <c r="E35"/>
  <c r="D35"/>
  <c r="B35"/>
  <c r="E33"/>
  <c r="E41" s="1"/>
  <c r="D33"/>
  <c r="D41" s="1"/>
  <c r="C33"/>
  <c r="C41" s="1"/>
  <c r="B33"/>
  <c r="B41" s="1"/>
  <c r="C42" s="1"/>
  <c r="Q27"/>
  <c r="Q26"/>
  <c r="Q25"/>
  <c r="Q24"/>
  <c r="Q23"/>
  <c r="Q22"/>
  <c r="Q21"/>
  <c r="Q17"/>
  <c r="Q16"/>
  <c r="Q15"/>
  <c r="Q12"/>
  <c r="Q11"/>
  <c r="Q10"/>
  <c r="Q9"/>
  <c r="Q8"/>
  <c r="Q7"/>
  <c r="Q3"/>
  <c r="E42" l="1"/>
  <c r="E43" s="1"/>
  <c r="Q167" i="7"/>
  <c r="Q166" l="1"/>
  <c r="I17" i="1" l="1"/>
  <c r="I16"/>
  <c r="I15"/>
  <c r="I14"/>
  <c r="I13"/>
  <c r="I12"/>
  <c r="I11"/>
  <c r="I10"/>
  <c r="I9"/>
  <c r="H8"/>
  <c r="G8"/>
  <c r="F8"/>
  <c r="E8"/>
  <c r="D8"/>
  <c r="C8"/>
  <c r="I7"/>
  <c r="I6"/>
  <c r="H5"/>
  <c r="G5"/>
  <c r="F5"/>
  <c r="E5"/>
  <c r="D5"/>
  <c r="C5"/>
  <c r="I4"/>
  <c r="I3"/>
  <c r="I5" l="1"/>
  <c r="I8"/>
  <c r="Q165" i="7"/>
  <c r="Q164"/>
  <c r="Q163"/>
  <c r="Q162" l="1"/>
  <c r="Q161"/>
  <c r="W10" i="8" l="1"/>
  <c r="W11"/>
  <c r="Q160" i="7"/>
  <c r="Q159" l="1"/>
  <c r="Q158"/>
  <c r="Q157"/>
  <c r="Q156"/>
  <c r="Q155"/>
  <c r="Q154"/>
  <c r="Q153"/>
  <c r="Q152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5"/>
  <c r="Q114"/>
  <c r="Q113"/>
  <c r="Q112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8"/>
  <c r="Q37"/>
  <c r="Q36"/>
  <c r="Q35"/>
  <c r="Q34"/>
  <c r="Q33"/>
  <c r="Q32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D12" i="8" l="1"/>
  <c r="E12"/>
  <c r="F12"/>
  <c r="C12"/>
  <c r="D5"/>
  <c r="E5"/>
  <c r="F5"/>
  <c r="C5"/>
  <c r="V11" l="1"/>
  <c r="U11"/>
  <c r="P11"/>
  <c r="O11"/>
  <c r="N11"/>
  <c r="M11"/>
  <c r="L11"/>
  <c r="K11"/>
  <c r="V10"/>
  <c r="U10"/>
  <c r="P10"/>
  <c r="O10"/>
  <c r="N10"/>
  <c r="M10"/>
  <c r="L10"/>
  <c r="K10"/>
  <c r="G11"/>
  <c r="X9"/>
  <c r="Q9"/>
  <c r="G10"/>
  <c r="X8"/>
  <c r="Q8"/>
  <c r="G9"/>
  <c r="X7"/>
  <c r="Q7"/>
  <c r="X6"/>
  <c r="Q6"/>
  <c r="X5"/>
  <c r="Q5"/>
  <c r="X4"/>
  <c r="Q4"/>
  <c r="G4"/>
  <c r="G3"/>
  <c r="X10" l="1"/>
  <c r="G12"/>
  <c r="X11"/>
  <c r="Q10"/>
  <c r="G5"/>
  <c r="Q11"/>
  <c r="J37" i="6" l="1"/>
</calcChain>
</file>

<file path=xl/sharedStrings.xml><?xml version="1.0" encoding="utf-8"?>
<sst xmlns="http://schemas.openxmlformats.org/spreadsheetml/2006/main" count="5874" uniqueCount="923">
  <si>
    <t>Model</t>
  </si>
  <si>
    <t>S60</t>
  </si>
  <si>
    <t>S90</t>
  </si>
  <si>
    <t>XC40</t>
  </si>
  <si>
    <t>XC60</t>
  </si>
  <si>
    <t>XC90</t>
  </si>
  <si>
    <t>XC40 R</t>
  </si>
  <si>
    <t>TOTAL</t>
  </si>
  <si>
    <t>Retail Target</t>
  </si>
  <si>
    <t>Retail MTD</t>
  </si>
  <si>
    <t>Balance</t>
  </si>
  <si>
    <t>Wholesale Target</t>
  </si>
  <si>
    <t>Wholesale MTD</t>
  </si>
  <si>
    <t>Opening Booking For the Month</t>
  </si>
  <si>
    <t>Bookings Taken for the Month</t>
  </si>
  <si>
    <t>Live Booking as on Date</t>
  </si>
  <si>
    <t>Stock in Hand</t>
  </si>
  <si>
    <t>Booking &amp; Stock Matching(Allotted)</t>
  </si>
  <si>
    <t>Bookings to be Ordered</t>
  </si>
  <si>
    <t>Open Stock</t>
  </si>
  <si>
    <t>Cofted</t>
  </si>
  <si>
    <t>S NO</t>
  </si>
  <si>
    <t>MODEL</t>
  </si>
  <si>
    <t>COLOUR</t>
  </si>
  <si>
    <t>INTERIOR</t>
  </si>
  <si>
    <t>Customer Name</t>
  </si>
  <si>
    <t>RETAIL DATE</t>
  </si>
  <si>
    <t>SC NAME</t>
  </si>
  <si>
    <t>LOCATION</t>
  </si>
  <si>
    <t>XC60 B5 INSCRIPTION</t>
  </si>
  <si>
    <t>THUNDER GREY</t>
  </si>
  <si>
    <t>MAROON BROWN</t>
  </si>
  <si>
    <t>Kottesh</t>
  </si>
  <si>
    <t>Chennai</t>
  </si>
  <si>
    <t>XC90 B6 INSCRIPTION</t>
  </si>
  <si>
    <t>PINE GREY</t>
  </si>
  <si>
    <t>AMBER</t>
  </si>
  <si>
    <t>Mugunthan</t>
  </si>
  <si>
    <t>Coimbatore</t>
  </si>
  <si>
    <t>DENIM BLUE</t>
  </si>
  <si>
    <t>Purushothaman</t>
  </si>
  <si>
    <t>S90 B5 INSCRIPTION</t>
  </si>
  <si>
    <t>ONYX BLACK</t>
  </si>
  <si>
    <t xml:space="preserve">Wholesale MTD </t>
  </si>
  <si>
    <t>WHOLESALE DATE</t>
  </si>
  <si>
    <t>XC40 R-DESIGN</t>
  </si>
  <si>
    <t>CHARCOAL</t>
  </si>
  <si>
    <t>M/s. Chendur Infrastructure Pvt ltd</t>
  </si>
  <si>
    <t>CHARCOAL/ARIANNE/CHARCOAL</t>
  </si>
  <si>
    <t>CRYSTAL WHITE PEARL</t>
  </si>
  <si>
    <t>CHARCOAL/LEAC/MAROONBROWN</t>
  </si>
  <si>
    <t>CHARCOAL/LEAC/AMBER</t>
  </si>
  <si>
    <t>M/s.Viha Hotels Pvt Ltd</t>
  </si>
  <si>
    <t>M/s.Soorya Foundation</t>
  </si>
  <si>
    <t>M/s.Espen Enterprises</t>
  </si>
  <si>
    <t>COFTED</t>
  </si>
  <si>
    <t>Allotted</t>
  </si>
  <si>
    <t>Booking Amount</t>
  </si>
  <si>
    <t>Expected Date of Full Payment</t>
  </si>
  <si>
    <t>Hemanathan</t>
  </si>
  <si>
    <t>S90 INSCRIPTION</t>
  </si>
  <si>
    <t>Mugesh</t>
  </si>
  <si>
    <t>Muthu</t>
  </si>
  <si>
    <t>Gokul Raghunath</t>
  </si>
  <si>
    <t>Visakan</t>
  </si>
  <si>
    <t>Gokul</t>
  </si>
  <si>
    <t>Karthikeyan</t>
  </si>
  <si>
    <t xml:space="preserve">Muthu </t>
  </si>
  <si>
    <t>CUSTOMER NAME</t>
  </si>
  <si>
    <t>BOOKING AMOUNT</t>
  </si>
  <si>
    <t>BOOKING DATE</t>
  </si>
  <si>
    <t>EXPECTED DATE OF FULL PAYMENT</t>
  </si>
  <si>
    <t>4 Months</t>
  </si>
  <si>
    <t>Shanmuga Educational &amp; Charitable Trust</t>
  </si>
  <si>
    <t>Based on Availability</t>
  </si>
  <si>
    <t xml:space="preserve">M/s.Xmold polymers Pvt Ltd </t>
  </si>
  <si>
    <t>Mrs.Suganya Rajamohan</t>
  </si>
  <si>
    <t>3 Months</t>
  </si>
  <si>
    <t>Dr.Selvarajakumar</t>
  </si>
  <si>
    <t>M/s.NDVN Properties Pvt Ltd</t>
  </si>
  <si>
    <t>M/s.Sree Guruvayurappa Chit Funds Pvt Ltd</t>
  </si>
  <si>
    <t>R.Ramesh Raja</t>
  </si>
  <si>
    <t>AMBER /MAROON BROWN</t>
  </si>
  <si>
    <t>Dr.Kamaleswaran K</t>
  </si>
  <si>
    <t>Ms. Neelanchani</t>
  </si>
  <si>
    <t>B.Gangadharan</t>
  </si>
  <si>
    <t>DENIM BLUE /THUNDER GREY</t>
  </si>
  <si>
    <t>AMBER(DB)/MAROON BROWN (TG)</t>
  </si>
  <si>
    <t>Mr.Shajahan</t>
  </si>
  <si>
    <t>GLACIER SILVER</t>
  </si>
  <si>
    <t>R.Mahendran</t>
  </si>
  <si>
    <t>G.Senthilkumar</t>
  </si>
  <si>
    <t>Dr.Prakash</t>
  </si>
  <si>
    <t>MAROON BROWN/AMBER</t>
  </si>
  <si>
    <t>DENIM BLUE / ONYX BLACK</t>
  </si>
  <si>
    <t>KG Bright Enterprises I Pvt Ltd.</t>
  </si>
  <si>
    <t>3 to 4 Months</t>
  </si>
  <si>
    <t xml:space="preserve">R. Yaswanthi </t>
  </si>
  <si>
    <t>CRYSTAL WHITE PEARL / FUSION RED</t>
  </si>
  <si>
    <t xml:space="preserve">A.R.Bhagavathi Ammal </t>
  </si>
  <si>
    <t>Thinkbotz E Commerce Pvt Ltd</t>
  </si>
  <si>
    <t xml:space="preserve">6 Months </t>
  </si>
  <si>
    <t>YET TO CONFIRM</t>
  </si>
  <si>
    <t>Lathif Navid</t>
  </si>
  <si>
    <t>M/s.Kingsberry Enterprises Private Limited</t>
  </si>
  <si>
    <t>XC90 T8 INSCRIPTION</t>
  </si>
  <si>
    <t xml:space="preserve">M/s.Siva Sakthi Enterprises </t>
  </si>
  <si>
    <t>Nirmal</t>
  </si>
  <si>
    <t>XC40 Recharge</t>
  </si>
  <si>
    <t>XC40 EV</t>
  </si>
  <si>
    <t>M/S Pyrra Healthcare/ Dheeraj</t>
  </si>
  <si>
    <t>Based on Allocation</t>
  </si>
  <si>
    <t>FUSION RED</t>
  </si>
  <si>
    <t xml:space="preserve">M/s. SHRI NANDHI DHALL MILLS INDIA PVT LTD </t>
  </si>
  <si>
    <t>S60 T4 INSCRIPTION</t>
  </si>
  <si>
    <t>Onyx Black</t>
  </si>
  <si>
    <t>M/s.Alnoor Digital Marketing LLP/ Rizwan</t>
  </si>
  <si>
    <t>Booking Date</t>
  </si>
  <si>
    <t>AMBER/MAROON BROWN</t>
  </si>
  <si>
    <t>BILLED TO</t>
  </si>
  <si>
    <t>-</t>
  </si>
  <si>
    <t>M/s.Ganapati Leather Products Pvt Ltd</t>
  </si>
  <si>
    <t>Nirmal Raj</t>
  </si>
  <si>
    <t>M/S. New Prakash Bhavan</t>
  </si>
  <si>
    <t>URC Construction Pvt Ltd</t>
  </si>
  <si>
    <t>AMBER / MAROON BROWN</t>
  </si>
  <si>
    <t xml:space="preserve">M/s.B &amp; G Infrastructure Company Pvt Ltd </t>
  </si>
  <si>
    <t>Premina Exports</t>
  </si>
  <si>
    <t>R.Rama Rao</t>
  </si>
  <si>
    <t>Swaminathan</t>
  </si>
  <si>
    <t>A.Senthilarasu</t>
  </si>
  <si>
    <t>S No</t>
  </si>
  <si>
    <t>Stock</t>
  </si>
  <si>
    <t>Status</t>
  </si>
  <si>
    <t>BILLLED TO</t>
  </si>
  <si>
    <t>SC name</t>
  </si>
  <si>
    <t>Location</t>
  </si>
  <si>
    <t>KM</t>
  </si>
  <si>
    <t>MANUFACTURING</t>
  </si>
  <si>
    <t>YEAR</t>
  </si>
  <si>
    <t>Manufacture Month/Year</t>
  </si>
  <si>
    <t>VIN NUMBER</t>
  </si>
  <si>
    <t>ENG NUMBER</t>
  </si>
  <si>
    <t>INV NO</t>
  </si>
  <si>
    <t>INVOICE DATE</t>
  </si>
  <si>
    <t>Age</t>
  </si>
  <si>
    <t>INT CODE</t>
  </si>
  <si>
    <t>MONTH</t>
  </si>
  <si>
    <t>VEHICLE INVENTORY RESULT</t>
  </si>
  <si>
    <t>OPEN STOCK</t>
  </si>
  <si>
    <t>VT Stock</t>
  </si>
  <si>
    <t>COIMBATORE</t>
  </si>
  <si>
    <t>CBE Parking</t>
  </si>
  <si>
    <t>UPHRC3000</t>
  </si>
  <si>
    <t>DEMO</t>
  </si>
  <si>
    <t>VT Demo</t>
  </si>
  <si>
    <t>Demo</t>
  </si>
  <si>
    <t>CHENNAI</t>
  </si>
  <si>
    <t>Teynampet Parking</t>
  </si>
  <si>
    <t>YV1XZACADL2284055</t>
  </si>
  <si>
    <t>CHARCOAL/ARIENNE/CHARCOAL</t>
  </si>
  <si>
    <t>UPHRD0000</t>
  </si>
  <si>
    <t>MAR</t>
  </si>
  <si>
    <t>XC90 D5 INSCRIPTION</t>
  </si>
  <si>
    <t>Teynampet Display</t>
  </si>
  <si>
    <t>YV1LF68ACM1759141</t>
  </si>
  <si>
    <t>UPHRC2000</t>
  </si>
  <si>
    <t>LVYPSL1TDNP106126</t>
  </si>
  <si>
    <t>SEP</t>
  </si>
  <si>
    <t>LYVUZL1TCNB914039</t>
  </si>
  <si>
    <t>CHARCOAL/LEAC/MAROONBROWN </t>
  </si>
  <si>
    <t>OCT</t>
  </si>
  <si>
    <t>YV1LF06TCN1786623</t>
  </si>
  <si>
    <t>LYVUZL1TCNB912229</t>
  </si>
  <si>
    <t>LYVXZAKADNL682108</t>
  </si>
  <si>
    <t>FEB'22</t>
  </si>
  <si>
    <t>CHENNAI BOOKINGS</t>
  </si>
  <si>
    <t>COIMBATORE BOOKINGS</t>
  </si>
  <si>
    <t>CBE Display</t>
  </si>
  <si>
    <t>EW</t>
  </si>
  <si>
    <t>VSP</t>
  </si>
  <si>
    <t>No</t>
  </si>
  <si>
    <t>Yes</t>
  </si>
  <si>
    <t>2+2</t>
  </si>
  <si>
    <t>Charcoal Black</t>
  </si>
  <si>
    <t>Crystal White</t>
  </si>
  <si>
    <t>2+3</t>
  </si>
  <si>
    <t>Dr Krishna G Seshadri</t>
  </si>
  <si>
    <t>RM.Sanmugam</t>
  </si>
  <si>
    <t>Golden Petrolfils/ Soundarraj</t>
  </si>
  <si>
    <t>XC90 T8 Inscription</t>
  </si>
  <si>
    <t>Srichant Nair/ Sreela Mohan</t>
  </si>
  <si>
    <t>M/s.Yesvee Spinning Mills Private Limited</t>
  </si>
  <si>
    <t>Crystal  White(or) Glacier Silver</t>
  </si>
  <si>
    <t>M/s.Rubine glass Pvt Ltd</t>
  </si>
  <si>
    <t>Dr Shobana</t>
  </si>
  <si>
    <t>Shivaraman Ramaswamy</t>
  </si>
  <si>
    <t>BROWN/AMBER</t>
  </si>
  <si>
    <t>M/s. Ranga Electricals private limited</t>
  </si>
  <si>
    <t xml:space="preserve">3 Months </t>
  </si>
  <si>
    <t>MAY'22</t>
  </si>
  <si>
    <t>XC90 D5 INSCRIPTION-Demo</t>
  </si>
  <si>
    <t>Mr. Sankar</t>
  </si>
  <si>
    <t>Vignesh</t>
  </si>
  <si>
    <t>Mrs.Padhmavathy/Orion Imports</t>
  </si>
  <si>
    <t>LYVXZAKADNL746805</t>
  </si>
  <si>
    <t>LYVXZAKADNL732976</t>
  </si>
  <si>
    <t>Mr.Sugumar</t>
  </si>
  <si>
    <t>R.Ashwin</t>
  </si>
  <si>
    <t>CHENNAI STOCK</t>
  </si>
  <si>
    <t>COIMBATORE STOCK</t>
  </si>
  <si>
    <t>OPEN STOCK VEHICLES</t>
  </si>
  <si>
    <t>Display</t>
  </si>
  <si>
    <t>Parking</t>
  </si>
  <si>
    <t>DEMO VEHICLES</t>
  </si>
  <si>
    <t>ALLOTTED VEHICLES</t>
  </si>
  <si>
    <t>CHENNAI STOCK VEHICLES</t>
  </si>
  <si>
    <t>COIMBATORE STOCK VEHICLES</t>
  </si>
  <si>
    <t>Total Chennai Stock</t>
  </si>
  <si>
    <t>Total Coimbatore Stock</t>
  </si>
  <si>
    <t xml:space="preserve"> (Under discussion)</t>
  </si>
  <si>
    <t>Bharath Shetty/Mahalakshmi Rangabhashyam</t>
  </si>
  <si>
    <t>Mrs. Aaradhana</t>
  </si>
  <si>
    <t>M/s.Chendur Infrastructure Pvt ltd</t>
  </si>
  <si>
    <t>M/s. E.I.D. Parry (India) Limited</t>
  </si>
  <si>
    <t>AUG'21</t>
  </si>
  <si>
    <t>YV1LF06TCN1844849</t>
  </si>
  <si>
    <t>Transit &amp; Other Locations</t>
  </si>
  <si>
    <t>M/S Mahaveer Electric Agencies madras</t>
  </si>
  <si>
    <t xml:space="preserve"> Mr.Chenthil Rajan</t>
  </si>
  <si>
    <t>Exp Retail Date </t>
  </si>
  <si>
    <t>Running</t>
  </si>
  <si>
    <t>Done</t>
  </si>
  <si>
    <t>Muthu </t>
  </si>
  <si>
    <t>United Hindaf / Karthick.S</t>
  </si>
  <si>
    <t>5 VSP C</t>
  </si>
  <si>
    <t>M/s.S R Jungle Resort </t>
  </si>
  <si>
    <t>5 VSP +</t>
  </si>
  <si>
    <t>3 VSP C+</t>
  </si>
  <si>
    <t>K.Lakshmana Achari Son Jewellers Pvt Ltd </t>
  </si>
  <si>
    <t>5yrs VSP C+</t>
  </si>
  <si>
    <t>Mr.Ezhilmaravan Palaniappan</t>
  </si>
  <si>
    <t>Mr.Krishnamoorthy</t>
  </si>
  <si>
    <t>FJORD BLUE</t>
  </si>
  <si>
    <t>CHARCOAL BLACK</t>
  </si>
  <si>
    <t>X36810671</t>
  </si>
  <si>
    <t>X36810670</t>
  </si>
  <si>
    <t>X36810676</t>
  </si>
  <si>
    <t>X36762848</t>
  </si>
  <si>
    <t>X36810712</t>
  </si>
  <si>
    <t>X36762872</t>
  </si>
  <si>
    <t>X36762879</t>
  </si>
  <si>
    <r>
      <t>09</t>
    </r>
    <r>
      <rPr>
        <vertAlign val="superscript"/>
        <sz val="7"/>
        <color theme="1"/>
        <rFont val="Arial"/>
        <family val="2"/>
      </rPr>
      <t>th</t>
    </r>
    <r>
      <rPr>
        <sz val="9"/>
        <color theme="1"/>
        <rFont val="Arial"/>
        <family val="2"/>
      </rPr>
      <t> may'22</t>
    </r>
  </si>
  <si>
    <t>16th may'22</t>
  </si>
  <si>
    <t xml:space="preserve">	20th may'22</t>
  </si>
  <si>
    <t xml:space="preserve">	18th may'22</t>
  </si>
  <si>
    <t>21st may'22</t>
  </si>
  <si>
    <t xml:space="preserve">	Chennai</t>
  </si>
  <si>
    <t>27th may'22</t>
  </si>
  <si>
    <t>Mrs.Sagi Harika.</t>
  </si>
  <si>
    <t>M/s.Adharsh Educational and Charitable Trust</t>
  </si>
  <si>
    <t>M/s.Sabari Stores Pvt Ltd</t>
  </si>
  <si>
    <t xml:space="preserve"> 3-4 Months</t>
  </si>
  <si>
    <t>Mr.C.Sundaravadivel</t>
  </si>
  <si>
    <t>3-4 months</t>
  </si>
  <si>
    <t>M/S. Friday Code Pvt Ltd</t>
  </si>
  <si>
    <t>Any Colour except Pine Grey</t>
  </si>
  <si>
    <t>Any Interior</t>
  </si>
  <si>
    <t>YV1LF06TCN1850183</t>
  </si>
  <si>
    <t xml:space="preserve">Mr.R.Durai Arun </t>
  </si>
  <si>
    <t>Fjord Blue/Black</t>
  </si>
  <si>
    <t>Q4' 2022</t>
  </si>
  <si>
    <t>YV1LF06TCN1844547</t>
  </si>
  <si>
    <t>JUN'22</t>
  </si>
  <si>
    <t>LVYPSL1TDNP108596</t>
  </si>
  <si>
    <t xml:space="preserve">M/S.Prakar Automotive India Pvt. Ltd </t>
  </si>
  <si>
    <t>M.S.Devendra</t>
  </si>
  <si>
    <t>LYVUZL1TCNB930130</t>
  </si>
  <si>
    <t>LYVUZL1TCNB043900</t>
  </si>
  <si>
    <t>LYVUZL1TCNB047589</t>
  </si>
  <si>
    <t>Mr Praveen Kumar Palanisamy</t>
  </si>
  <si>
    <t>Vairavel</t>
  </si>
  <si>
    <t>TN 30 BR 5099</t>
  </si>
  <si>
    <t>Overall Stock</t>
  </si>
  <si>
    <t>M/s.Bhairavi Chit Funds Pvt Ltd.</t>
  </si>
  <si>
    <t>YV1LF06TCN1853388</t>
  </si>
  <si>
    <t>LVYPSL1TDNP108644</t>
  </si>
  <si>
    <t>Mr.S.Mohamed sali</t>
  </si>
  <si>
    <t>M/S Maniway city developers Pvt Ltd</t>
  </si>
  <si>
    <t>Hariprasanth</t>
  </si>
  <si>
    <t>Used car Payment</t>
  </si>
  <si>
    <t>Mr.B.ELANCHEZHIYAN</t>
  </si>
  <si>
    <t>Q1' 2023</t>
  </si>
  <si>
    <t xml:space="preserve"> Based on Availability</t>
  </si>
  <si>
    <t>M/S.ELEGANT PUBLICITIES</t>
  </si>
  <si>
    <t>Veh Regn No</t>
  </si>
  <si>
    <t>Retail date</t>
  </si>
  <si>
    <t>Delivery date</t>
  </si>
  <si>
    <t>DP Car</t>
  </si>
  <si>
    <t>Delivered</t>
  </si>
  <si>
    <t>XC90 T8 EXCELLENCE</t>
  </si>
  <si>
    <t>M/s.Thriveni car Company Pvt Ltd</t>
  </si>
  <si>
    <t>Volvo Tamilnadu</t>
  </si>
  <si>
    <t>Customer Place</t>
  </si>
  <si>
    <t>YV1LTBAADL1558818</t>
  </si>
  <si>
    <t>BLOND/CHABL/LEAC4/BLOND</t>
  </si>
  <si>
    <t>UPHWC0400</t>
  </si>
  <si>
    <t>FEB</t>
  </si>
  <si>
    <t>XC60 D5 INSCRIPTION</t>
  </si>
  <si>
    <t>Muruganand</t>
  </si>
  <si>
    <t>LYVUZ68ACMB817010</t>
  </si>
  <si>
    <t>APR</t>
  </si>
  <si>
    <t>M/s.Dharan Hospital</t>
  </si>
  <si>
    <t>LYVUZ68ACMB816393</t>
  </si>
  <si>
    <t>S60 T4 PETROL</t>
  </si>
  <si>
    <t>Vadivel</t>
  </si>
  <si>
    <t>7JRZSALADMG112171</t>
  </si>
  <si>
    <t>CHARCOAL/LEAA/MAROONBROWN</t>
  </si>
  <si>
    <t>UPHRA3000</t>
  </si>
  <si>
    <t>Ilangovan</t>
  </si>
  <si>
    <t>Muthu Mariappan</t>
  </si>
  <si>
    <t>YV1LF68ACM1730841</t>
  </si>
  <si>
    <t>CHARCOAL/LEAC/MAROON BROWN</t>
  </si>
  <si>
    <t>M/s Shri Amutham Polymers</t>
  </si>
  <si>
    <t>LYVUZ68ACMB811924</t>
  </si>
  <si>
    <t>LUMINOUS SAND</t>
  </si>
  <si>
    <t>Sivakumar Ramasamy</t>
  </si>
  <si>
    <t>LYVXZAKADML554903</t>
  </si>
  <si>
    <t>M/s.Seagreen Stevedoring and Logistics Pvt Ltd</t>
  </si>
  <si>
    <t>LYVXZAKADML550757</t>
  </si>
  <si>
    <t>BURSTING BLUE</t>
  </si>
  <si>
    <t>M/s.Sri Balaji Constructions</t>
  </si>
  <si>
    <t>YV1LF68ACM1735527</t>
  </si>
  <si>
    <t>JUNE</t>
  </si>
  <si>
    <t>M/s.Chola Textiles Pvt Ltd</t>
  </si>
  <si>
    <t>YV1LF68ACM1735537</t>
  </si>
  <si>
    <t>M/s.Maris Spinners Limited</t>
  </si>
  <si>
    <t>LYVXZAKADML555789</t>
  </si>
  <si>
    <t>Rajendran</t>
  </si>
  <si>
    <t>LYVXZAKADML556157</t>
  </si>
  <si>
    <t>M/s.Equitas Small finance bank limited/Pallab Mukherji</t>
  </si>
  <si>
    <t>LYVXZAKADML555748</t>
  </si>
  <si>
    <t>Ramesh Babu</t>
  </si>
  <si>
    <t>LYVUZ68ACMB833995</t>
  </si>
  <si>
    <t>JULY</t>
  </si>
  <si>
    <t>Tamil Selvan</t>
  </si>
  <si>
    <t>YV1LF68ACM1738068</t>
  </si>
  <si>
    <t>Rajavadivel sagathevan</t>
  </si>
  <si>
    <t>7JRZSALADMG112599</t>
  </si>
  <si>
    <t>A Kumaran</t>
  </si>
  <si>
    <t>YV1LF68ACM1735534</t>
  </si>
  <si>
    <t>K.Monica</t>
  </si>
  <si>
    <t>LYVXZAKADML556200</t>
  </si>
  <si>
    <t>S R Mohanasundaram</t>
  </si>
  <si>
    <t>7JRZSALADMG119585</t>
  </si>
  <si>
    <t>CHARCOAL/LEAA/CHARCOAL</t>
  </si>
  <si>
    <t>UPHRA0000</t>
  </si>
  <si>
    <t>Manimegalai P</t>
  </si>
  <si>
    <t>7JRZSALADMG113527</t>
  </si>
  <si>
    <t>Menmozhi M</t>
  </si>
  <si>
    <t>LYVXZAKADML556224</t>
  </si>
  <si>
    <t>Sunita Jamal</t>
  </si>
  <si>
    <t>7JRZSALADMG123262</t>
  </si>
  <si>
    <t>Namasivayam  N</t>
  </si>
  <si>
    <t>LYVXZAKADML550706</t>
  </si>
  <si>
    <t>M/s.SLB Logistics (P) Ltd</t>
  </si>
  <si>
    <t>7JRZSALADMG122661</t>
  </si>
  <si>
    <t>XC60 INSCRIPTION</t>
  </si>
  <si>
    <t>Sri Krishna I-Tech And Management Solutions Pvt Ltd</t>
  </si>
  <si>
    <t>LYVUZ68ACMB853805</t>
  </si>
  <si>
    <t>Raja Trading Company</t>
  </si>
  <si>
    <t>7JRZSALADMG118041</t>
  </si>
  <si>
    <t>M/s.K V Tex Firm</t>
  </si>
  <si>
    <t>YV1LF68ACM1759546</t>
  </si>
  <si>
    <t>AUG</t>
  </si>
  <si>
    <t>Coneti Bapu Srinivasulu</t>
  </si>
  <si>
    <t>LYVXZAKADML556187</t>
  </si>
  <si>
    <t xml:space="preserve"> Vaiyapurai Mudaliar Education Foundation</t>
  </si>
  <si>
    <t>7JRZSALADMG123183</t>
  </si>
  <si>
    <t>M/s.Rajam Condiments Pvt Ltd</t>
  </si>
  <si>
    <t>LYVXZAKADML556192</t>
  </si>
  <si>
    <t>M/s.Biosystems Diagnostics Pvt Ltd</t>
  </si>
  <si>
    <t>7JRZSALADMG118281</t>
  </si>
  <si>
    <t>Manoj Bhavan LLP</t>
  </si>
  <si>
    <t>YV1LF68ACM1760846</t>
  </si>
  <si>
    <t>Sri Ganesh lakshmi Blue Metals</t>
  </si>
  <si>
    <t>LYVUZ68ACMB852708</t>
  </si>
  <si>
    <t>M/s.INFONET COMM ENTERPRISES PRIVATE LIMITED</t>
  </si>
  <si>
    <t>Mugesh S</t>
  </si>
  <si>
    <t>YV1LF68ACM1747373</t>
  </si>
  <si>
    <t>BRIGHT SILVER METALLIC</t>
  </si>
  <si>
    <t>M/S Innovative homes &amp; developers Private Limited</t>
  </si>
  <si>
    <t>7JRZSALADMG122813</t>
  </si>
  <si>
    <t>M/s.Isometric Consultancy Services LLP</t>
  </si>
  <si>
    <t>LYVXZAKADML581066</t>
  </si>
  <si>
    <t>Loordhu Ammal Educational trust</t>
  </si>
  <si>
    <t>YV1LF68ACM1753405</t>
  </si>
  <si>
    <t>M/s. KIBA</t>
  </si>
  <si>
    <t>Visakan R S</t>
  </si>
  <si>
    <t>LYVXZAKADNL649536</t>
  </si>
  <si>
    <t>M/s.Vcan Informatic Servittum Pvt Ltd</t>
  </si>
  <si>
    <t>YV1LF68ACM1751163</t>
  </si>
  <si>
    <t xml:space="preserve">Rasheeq </t>
  </si>
  <si>
    <t>LYVUZ68ACMB867971</t>
  </si>
  <si>
    <t xml:space="preserve">M/s.Semm Consulting </t>
  </si>
  <si>
    <t>LYVUZ68ACMB884124</t>
  </si>
  <si>
    <t>M/s.Airone Marketing</t>
  </si>
  <si>
    <t>LYVUZ68ACMB877848</t>
  </si>
  <si>
    <t>M/s.Inscribe BPO Private Limited</t>
  </si>
  <si>
    <t>LYVXZAKADNL654266</t>
  </si>
  <si>
    <t xml:space="preserve">S.Bagyalakshmi </t>
  </si>
  <si>
    <t>LYVUZ68ACMB859445</t>
  </si>
  <si>
    <t>Karuppusamy</t>
  </si>
  <si>
    <t>LYVUZ68ACMB853554</t>
  </si>
  <si>
    <t>M/s.Agsar Paints Pvt Ltd</t>
  </si>
  <si>
    <t>7JRZSALADMG124160</t>
  </si>
  <si>
    <t>Naveen Balaji/ Pooja Tiles and Hardware</t>
  </si>
  <si>
    <t>LYVUZ68ACMB858233</t>
  </si>
  <si>
    <t>MAPLE BROWN</t>
  </si>
  <si>
    <t>M/s. Commerce India / Sridhar</t>
  </si>
  <si>
    <t>7JRZSALADMG123785</t>
  </si>
  <si>
    <t>M/s. Alazu Agency</t>
  </si>
  <si>
    <t>YV1LF68ACM1757652</t>
  </si>
  <si>
    <t>Akshaya Educational And Charitable Trust</t>
  </si>
  <si>
    <t>7JRZSALADMG123503</t>
  </si>
  <si>
    <t>Sumeet Urban Services (Chennai) V Pvt Ltd</t>
  </si>
  <si>
    <t>LYVUZ68ACMB884610</t>
  </si>
  <si>
    <t>Rubesh Kumar S</t>
  </si>
  <si>
    <t>LYVUZ68ACMB873670</t>
  </si>
  <si>
    <t>M/s Bhadra Agencies</t>
  </si>
  <si>
    <t>7JRZSALADMG123424</t>
  </si>
  <si>
    <t>Gencor Pacific organics India Pvt ltd</t>
  </si>
  <si>
    <t>LYVXZAKADNL669525</t>
  </si>
  <si>
    <t>M/s.Neha Hospital</t>
  </si>
  <si>
    <t>LYVUZ68ACMB883515</t>
  </si>
  <si>
    <t>M/s.Subbu &amp; Co</t>
  </si>
  <si>
    <t>LVYPSL1TDNP106453</t>
  </si>
  <si>
    <t>M/s.TVC Electronics and Furnitures</t>
  </si>
  <si>
    <t>LYVUZL1TCNB923097</t>
  </si>
  <si>
    <t>CHARCOAL/LEAC/MAROONBROW</t>
  </si>
  <si>
    <t>A.Vasanth</t>
  </si>
  <si>
    <t>YV1LF68ACM1746502</t>
  </si>
  <si>
    <t>M/s.Sun Polymers</t>
  </si>
  <si>
    <t>YV1LF68ACM1760725</t>
  </si>
  <si>
    <t>M/s.Label Kingdom Printers Pvt Ltd</t>
  </si>
  <si>
    <t>LYVUZL1TCNB917893</t>
  </si>
  <si>
    <t>M/s. Jupiter Energy Resources/ Abhas</t>
  </si>
  <si>
    <t>LYVUZL1TCNB918557</t>
  </si>
  <si>
    <t>Vinoth A</t>
  </si>
  <si>
    <t>LYVUZL1TCNB932921</t>
  </si>
  <si>
    <t>NOV</t>
  </si>
  <si>
    <t>M/s. Vignesh Iron &amp; Steel India Pvt Ltd</t>
  </si>
  <si>
    <t>LVYPSL1TDNP106472</t>
  </si>
  <si>
    <t xml:space="preserve">M/s. Body Glove Apparel India </t>
  </si>
  <si>
    <t>LYVUZL1TCNB933708</t>
  </si>
  <si>
    <t>Mr.Thariq Ahamed</t>
  </si>
  <si>
    <t>LYVUZL1TCNB930667</t>
  </si>
  <si>
    <t>M/s.Indras Agencies Private limited</t>
  </si>
  <si>
    <t>LYVUZL1TCNB918388</t>
  </si>
  <si>
    <t>M/s. Chandra Textiles Pvt Ltd</t>
  </si>
  <si>
    <t>LVYPSL1TDNP106416</t>
  </si>
  <si>
    <t>Dr.Karthik</t>
  </si>
  <si>
    <t>7JRZSALADMG126725</t>
  </si>
  <si>
    <t>M/s. Priyadarshini Dental College and Hospital</t>
  </si>
  <si>
    <t>LYVXZAKADNL659313</t>
  </si>
  <si>
    <t>Sri Magenta Chemicals Pvt Ltd</t>
  </si>
  <si>
    <t>LYVUZL1TCNB937938</t>
  </si>
  <si>
    <t>M/s.Morning Staar Apparels</t>
  </si>
  <si>
    <t>7JRZSALADMG123856</t>
  </si>
  <si>
    <t>S.Karthikeyan</t>
  </si>
  <si>
    <t>LYVUZL1TCNB938616</t>
  </si>
  <si>
    <t>DEC</t>
  </si>
  <si>
    <t>M/s.Nextazy solutions Pvt Ltd</t>
  </si>
  <si>
    <t>YV1LF68ACM1757601</t>
  </si>
  <si>
    <t>R. Jayaprakash</t>
  </si>
  <si>
    <t>7JRZSALADMG119519</t>
  </si>
  <si>
    <t>K S Poonacha</t>
  </si>
  <si>
    <t>LYVXZAKADNL671655</t>
  </si>
  <si>
    <t>Ravi Kumar</t>
  </si>
  <si>
    <t>LYVUZ68ACMB857846</t>
  </si>
  <si>
    <t>Demo Car</t>
  </si>
  <si>
    <t>Mrs.Sasikala</t>
  </si>
  <si>
    <t>LYVXZAKADNL670669</t>
  </si>
  <si>
    <t>LYVUZL1TCNB935318</t>
  </si>
  <si>
    <t>M/s.GH Induction India Pvt Ltd</t>
  </si>
  <si>
    <t>LYVXZAKADNL671646</t>
  </si>
  <si>
    <t>M/s.YMX India Services Private Limited.(Tirupur)</t>
  </si>
  <si>
    <t>LYVXZAKADNL670920</t>
  </si>
  <si>
    <t>M/s. Prajna Consultancy</t>
  </si>
  <si>
    <t>LYVUZL1TCNB948205</t>
  </si>
  <si>
    <t>M/s.VASAVI JEWELLERY MART</t>
  </si>
  <si>
    <t>LVYPSL1TDNP106555</t>
  </si>
  <si>
    <t>M/s.Active System</t>
  </si>
  <si>
    <t>7JRZSALADMG126880</t>
  </si>
  <si>
    <t>Muthu Raj</t>
  </si>
  <si>
    <t>LVYPSL1TDNP106144</t>
  </si>
  <si>
    <t>M/s.Sarawathi Ramasamy Charitable Educational trust</t>
  </si>
  <si>
    <t>LYVXZAKADNL671613</t>
  </si>
  <si>
    <t>M/s.Acsen Hyveg Pvt Ltd</t>
  </si>
  <si>
    <t>LYVUZL1TCNB969655</t>
  </si>
  <si>
    <t>M/s.Sematti Silks</t>
  </si>
  <si>
    <t>7JRZSALADMG118850</t>
  </si>
  <si>
    <t>Suhasini</t>
  </si>
  <si>
    <t>LYVUZL1TCNB913257</t>
  </si>
  <si>
    <t xml:space="preserve">A.Vignesh </t>
  </si>
  <si>
    <t>LYVUZL1TCNB957807</t>
  </si>
  <si>
    <t>M/s.Mehala Machines India Limited</t>
  </si>
  <si>
    <t>7JRZSALADMG124373</t>
  </si>
  <si>
    <t>Mr.Vinod Gandhi/Raasiga leathers</t>
  </si>
  <si>
    <t>YV1LF06TCN1777440</t>
  </si>
  <si>
    <t>M/s.Symbiance Pharma solutions Pvt Ltd</t>
  </si>
  <si>
    <t>LYVXZAKADNL675229</t>
  </si>
  <si>
    <t>CRYSTAL WHITE</t>
  </si>
  <si>
    <t>JAN'22</t>
  </si>
  <si>
    <t>TN09CY5704</t>
  </si>
  <si>
    <t>Dr R Kannan</t>
  </si>
  <si>
    <t>YV1LF68ACM1773718</t>
  </si>
  <si>
    <t>TN09DA1928</t>
  </si>
  <si>
    <t>Dr.Shanthini</t>
  </si>
  <si>
    <t xml:space="preserve">Mugunthan </t>
  </si>
  <si>
    <t>LYVXZAKADNL674983</t>
  </si>
  <si>
    <t>TN60AS0007</t>
  </si>
  <si>
    <t>M/s.Insoft Automation Pvt Ltd / Arvind Venkatraman</t>
  </si>
  <si>
    <t xml:space="preserve">Mugesh </t>
  </si>
  <si>
    <t>LYVXZAKADNL674970</t>
  </si>
  <si>
    <t>TN14Z5270</t>
  </si>
  <si>
    <t>M/s. Flextronics Technology (India) Private Limited</t>
  </si>
  <si>
    <t>LYVUZL1TCNB916278</t>
  </si>
  <si>
    <t>TN87D3007</t>
  </si>
  <si>
    <t>Durai S</t>
  </si>
  <si>
    <t>YV1XZACADL2221204</t>
  </si>
  <si>
    <t>Umapathy</t>
  </si>
  <si>
    <t>LYVXZAKADNL675290</t>
  </si>
  <si>
    <t>TN07CY9402</t>
  </si>
  <si>
    <t>M/s.Sri Balamurugan Timber Depot and Saw Mill</t>
  </si>
  <si>
    <t>7JRZSALADMG124593</t>
  </si>
  <si>
    <t xml:space="preserve">M/S. NAC Jewellers Pvt Ltd </t>
  </si>
  <si>
    <t>LYVUZL1TCNB968228</t>
  </si>
  <si>
    <t>K.A.Srinivasan</t>
  </si>
  <si>
    <t>Muthumariappan</t>
  </si>
  <si>
    <t>LYVXZAKADNL674939</t>
  </si>
  <si>
    <t>M/s.Senthil Water Suppliers</t>
  </si>
  <si>
    <t>YV1LF06TCN1817253</t>
  </si>
  <si>
    <t>TN37DU8080</t>
  </si>
  <si>
    <t>M/s.Ponni Fab</t>
  </si>
  <si>
    <t>LYVXZAKADNL674950</t>
  </si>
  <si>
    <t>TN47BB3135</t>
  </si>
  <si>
    <t>Kuppuraj I</t>
  </si>
  <si>
    <t>7JRZSALADMG118860</t>
  </si>
  <si>
    <t>TN05CU0005</t>
  </si>
  <si>
    <t>Jagadeesh</t>
  </si>
  <si>
    <t>LYVUZL1TCNB974888</t>
  </si>
  <si>
    <t>TN37DS0555</t>
  </si>
  <si>
    <t>Sudhir Kapoor</t>
  </si>
  <si>
    <t>YV1LF06TCN1820615</t>
  </si>
  <si>
    <t>TN64Z0777</t>
  </si>
  <si>
    <t>M/s.GT Educational Trust</t>
  </si>
  <si>
    <t>7JRZSALADMG126631</t>
  </si>
  <si>
    <t>TN01BP6010</t>
  </si>
  <si>
    <t>Shanmuga Sundaram</t>
  </si>
  <si>
    <t>LVYPSL1TDNP107828</t>
  </si>
  <si>
    <t>BRIGHT SILVER</t>
  </si>
  <si>
    <t>MAR'22</t>
  </si>
  <si>
    <t>TN66AJ7557</t>
  </si>
  <si>
    <t>K.Jayalakshmi</t>
  </si>
  <si>
    <t>LYVUZL1TCNB969442</t>
  </si>
  <si>
    <t>AP39MS9779</t>
  </si>
  <si>
    <t>Mr G Chandramohan</t>
  </si>
  <si>
    <t>LYVXZAKADNL682926</t>
  </si>
  <si>
    <t>TN02BW0015</t>
  </si>
  <si>
    <t>M/s.Ajeeths Creation</t>
  </si>
  <si>
    <t>LYVUZL1TCNB958732</t>
  </si>
  <si>
    <t>TN66AM4545</t>
  </si>
  <si>
    <t>M/s.Confinance Business Solutions</t>
  </si>
  <si>
    <t>LYVUZL1TCNB975063</t>
  </si>
  <si>
    <t>TN06AB6522</t>
  </si>
  <si>
    <t>Mr. D. Ramachandran / M/s.Virtusa consulting Services Pvt Ltd</t>
  </si>
  <si>
    <t>LYVUZL1TCNB974586</t>
  </si>
  <si>
    <t>TN14Z9671</t>
  </si>
  <si>
    <t>M/s.Ratan Iron Company</t>
  </si>
  <si>
    <t>LYVXZAKADNL675070</t>
  </si>
  <si>
    <t>TN37DM1507</t>
  </si>
  <si>
    <t>SS fasteners</t>
  </si>
  <si>
    <t>YV1LF06TCN1828193</t>
  </si>
  <si>
    <t>TN37EY5958</t>
  </si>
  <si>
    <t>Sreevidhya Venkatesan</t>
  </si>
  <si>
    <t>LYVUZL1TCNB979477</t>
  </si>
  <si>
    <t>TN10BQ7076</t>
  </si>
  <si>
    <t>D.B. GANGADHARA CHETTIAR JEWELLERS</t>
  </si>
  <si>
    <t>YV1LF06TCN1830654</t>
  </si>
  <si>
    <t>T0322TN6712C</t>
  </si>
  <si>
    <t>M/s.Megawin Switchgear Pvt Ltd</t>
  </si>
  <si>
    <t>LYVUZL1TCNB994536</t>
  </si>
  <si>
    <t>T0422TN4767D</t>
  </si>
  <si>
    <t>Royal lands</t>
  </si>
  <si>
    <t>YV1LF06TCN1830687</t>
  </si>
  <si>
    <t>TN01BQ7576</t>
  </si>
  <si>
    <t xml:space="preserve">Nataraj </t>
  </si>
  <si>
    <t>LVYPSL1TDNP107182</t>
  </si>
  <si>
    <t>T0422TN7950C</t>
  </si>
  <si>
    <t xml:space="preserve"> Tagore Educational Trust</t>
  </si>
  <si>
    <t>Hemanthan</t>
  </si>
  <si>
    <t>CBE Workshop</t>
  </si>
  <si>
    <t>LYVUZL1TCNB979395</t>
  </si>
  <si>
    <t>TN59CM6264</t>
  </si>
  <si>
    <t>M/s.Thriveni Earth Movers Pvt Ltd</t>
  </si>
  <si>
    <t>YV1LF06TCN1833835</t>
  </si>
  <si>
    <t>APR'22</t>
  </si>
  <si>
    <t>TN01BZ0999</t>
  </si>
  <si>
    <t>Chandar Chakravarthy</t>
  </si>
  <si>
    <t>LVYPSL1TDNP107583</t>
  </si>
  <si>
    <t>TN14AE0333</t>
  </si>
  <si>
    <t>M/s.BT Enterprises</t>
  </si>
  <si>
    <t>YV1LF06TCN1831837</t>
  </si>
  <si>
    <t>TN18BT7777</t>
  </si>
  <si>
    <t>M/s.Cholamandalam Investment and Finance Company Ltd</t>
  </si>
  <si>
    <t>LYVUZL1TCNB000479</t>
  </si>
  <si>
    <t>TN04AZ8881</t>
  </si>
  <si>
    <t>Mr.Vinish Goyal</t>
  </si>
  <si>
    <t>LYVUZL1TCNB001904</t>
  </si>
  <si>
    <t>TN06AB9207</t>
  </si>
  <si>
    <t>M/s.Blue Berkhs Shipping Pvt Ltd</t>
  </si>
  <si>
    <t>LVYPSL1TDNP108098</t>
  </si>
  <si>
    <t>M/s.GNG Cartons Pvt Ltd</t>
  </si>
  <si>
    <t>LYVXZAKADNL729171</t>
  </si>
  <si>
    <t>T0422TN4996D</t>
  </si>
  <si>
    <t xml:space="preserve">Gokul </t>
  </si>
  <si>
    <t>LYVUZL1TCNB000320</t>
  </si>
  <si>
    <t>TN06AQ0006</t>
  </si>
  <si>
    <t>LYVUZL1TCNB002008</t>
  </si>
  <si>
    <t>TN22DW2349</t>
  </si>
  <si>
    <t>LYVXZAKADNL732979</t>
  </si>
  <si>
    <t>TN09DM2345</t>
  </si>
  <si>
    <t>LYVUZL1TCNB001230</t>
  </si>
  <si>
    <t>Mr. V. S. Raakhavan</t>
  </si>
  <si>
    <t>7JRZSALADMG080726</t>
  </si>
  <si>
    <t>BLOND CHAR/LEAA/BLOND</t>
  </si>
  <si>
    <t>UPHUA0000</t>
  </si>
  <si>
    <t>T0522TN7725D</t>
  </si>
  <si>
    <t>LYVXZAKADNL738268</t>
  </si>
  <si>
    <t>LYVXZAKADNL738250</t>
  </si>
  <si>
    <t>M/S.United Hindaf</t>
  </si>
  <si>
    <t>LYVXZAKADNL729049</t>
  </si>
  <si>
    <t xml:space="preserve">M/s.S R Jungle Resort </t>
  </si>
  <si>
    <t>LYVUZL1TCNB022433</t>
  </si>
  <si>
    <t>Dr.Mahalakshmi Rangabhashyam</t>
  </si>
  <si>
    <t>LYVUZL1TCNB994083</t>
  </si>
  <si>
    <t xml:space="preserve">CHARCOAL/LEAC/AMBER </t>
  </si>
  <si>
    <t>TN07CZ9101</t>
  </si>
  <si>
    <t>Mrs.Sreela Mohan</t>
  </si>
  <si>
    <t>LYVXZAKADNL681140</t>
  </si>
  <si>
    <t>TN10BU0369</t>
  </si>
  <si>
    <t xml:space="preserve">K.Lakshmana Achari Son Jewellers Pvt Ltd </t>
  </si>
  <si>
    <t>YV1LF06TCN1838003</t>
  </si>
  <si>
    <t>Dr.Shobana</t>
  </si>
  <si>
    <t>YV1LFBAADN1811916</t>
  </si>
  <si>
    <t>TN09DF9199</t>
  </si>
  <si>
    <t>M/s.Orion Imports</t>
  </si>
  <si>
    <t>LYVXZAKADNL738290</t>
  </si>
  <si>
    <t>TN07CZ8029</t>
  </si>
  <si>
    <t>M/S Mahaveer Electric Agencies Madras</t>
  </si>
  <si>
    <t>LYVUZL1TCNB038528</t>
  </si>
  <si>
    <t>TN04BJ9000</t>
  </si>
  <si>
    <t xml:space="preserve"> Soundararaj/Golden petrofills</t>
  </si>
  <si>
    <t>LYVUZL1TCNB001119</t>
  </si>
  <si>
    <t>YV1LF06TCN1837224</t>
  </si>
  <si>
    <t>TN09DA1899</t>
  </si>
  <si>
    <t>Sanjana</t>
  </si>
  <si>
    <t>LVYPSL1TDNP108236</t>
  </si>
  <si>
    <t>LYVUZL1TCNB043714</t>
  </si>
  <si>
    <t>T0622TN4508E</t>
  </si>
  <si>
    <t>LYVUZL1TCNB989010</t>
  </si>
  <si>
    <t>TN18BJ9000</t>
  </si>
  <si>
    <t>MFG Year</t>
  </si>
  <si>
    <t>P. Priyadharshini</t>
  </si>
  <si>
    <t>LYVUZL1TCNB056497</t>
  </si>
  <si>
    <t>YV1LF06TCN1854949</t>
  </si>
  <si>
    <t>M/S.KG Bright Enterprises I Pvt Ltd.</t>
  </si>
  <si>
    <t>LYVUZL1TCNB043631</t>
  </si>
  <si>
    <t>Fjord Blue</t>
  </si>
  <si>
    <t>M/S.Integra Software Services Pvt Ltd</t>
  </si>
  <si>
    <t>Cancelled</t>
  </si>
  <si>
    <t>Jul'22</t>
  </si>
  <si>
    <t>Mr.Mohan</t>
  </si>
  <si>
    <t>M/S Dhanvir Trading  Pvt Ltd</t>
  </si>
  <si>
    <t>G.M.Tamilkumaran</t>
  </si>
  <si>
    <t>TN13AA8080</t>
  </si>
  <si>
    <t>M/S.ROADSTAR EXPRESS PRIVATE LIMITED</t>
  </si>
  <si>
    <t>Thinkbotz E Commerce Pvt Ltd/M/S.Madras Talkies</t>
  </si>
  <si>
    <t xml:space="preserve"> M/S VASA NONWOVEN INDUSTRIES PRIVATE LIMITED</t>
  </si>
  <si>
    <t>Cancellation Date</t>
  </si>
  <si>
    <t>CANCELLED</t>
  </si>
  <si>
    <t>XC60 II</t>
  </si>
  <si>
    <t>XC90 II</t>
  </si>
  <si>
    <t>Grand Total</t>
  </si>
  <si>
    <t>RETAIL MODEL WISE -2022 - TGT vs ACH</t>
  </si>
  <si>
    <t>XC60 &amp; XC90 -2022 TGT vs ACH</t>
  </si>
  <si>
    <t>XC90 T8</t>
  </si>
  <si>
    <t>GRAND TOTAL</t>
  </si>
  <si>
    <t>TGT</t>
  </si>
  <si>
    <t>ACH</t>
  </si>
  <si>
    <t>Month</t>
  </si>
  <si>
    <t>VIN</t>
  </si>
  <si>
    <t>PARTNER UNIQUE ID</t>
  </si>
  <si>
    <t>MODEL YEAR</t>
  </si>
  <si>
    <t>MODEL CODE</t>
  </si>
  <si>
    <t>MODEL DESCRIPTION</t>
  </si>
  <si>
    <t>DERIVATIVE DESCRIPTION</t>
  </si>
  <si>
    <t>Retail Month</t>
  </si>
  <si>
    <t>Retail Date</t>
  </si>
  <si>
    <t>Tally Inv Date</t>
  </si>
  <si>
    <t>COUNT</t>
  </si>
  <si>
    <t>6IN6072</t>
  </si>
  <si>
    <t>XC40 T4 automatic R-Design</t>
  </si>
  <si>
    <t>TN04BA1264</t>
  </si>
  <si>
    <t>M/s.Sandfits Foundries Pvt ltd</t>
  </si>
  <si>
    <t>Mrs. Anisha Ismath</t>
  </si>
  <si>
    <t>T0622TN9991E</t>
  </si>
  <si>
    <t>YV1LF06TCN1864765</t>
  </si>
  <si>
    <t>YV1LF06TCN1863721</t>
  </si>
  <si>
    <t>Mr.Rajesh N</t>
  </si>
  <si>
    <t>T1121TN5301H</t>
  </si>
  <si>
    <t>TN13X4477</t>
  </si>
  <si>
    <t>TN13Y2005</t>
  </si>
  <si>
    <t>TN06AB5409</t>
  </si>
  <si>
    <t>TN02BV7813</t>
  </si>
  <si>
    <t>Return</t>
  </si>
  <si>
    <t>TN09DM7777</t>
  </si>
  <si>
    <t xml:space="preserve">JUL'2022 </t>
  </si>
  <si>
    <t>AUG'2022</t>
  </si>
  <si>
    <t>SEP'2022</t>
  </si>
  <si>
    <t>Aug'22</t>
  </si>
  <si>
    <t>Sep'22</t>
  </si>
  <si>
    <t>Mr.Balaji</t>
  </si>
  <si>
    <t>M/S Pushkar properties Pvt Ltd</t>
  </si>
  <si>
    <t>M/s. Ranga Electricals Private Limited</t>
  </si>
  <si>
    <t>S.No</t>
  </si>
  <si>
    <t>SC Name</t>
  </si>
  <si>
    <t>Mobile</t>
  </si>
  <si>
    <t>Variant</t>
  </si>
  <si>
    <t>Color</t>
  </si>
  <si>
    <t>Order Status</t>
  </si>
  <si>
    <t>Loan Amount</t>
  </si>
  <si>
    <t xml:space="preserve">Finance </t>
  </si>
  <si>
    <t>Bank</t>
  </si>
  <si>
    <t>Finance Payout With GST</t>
  </si>
  <si>
    <t>Cust IRR</t>
  </si>
  <si>
    <t>Bank IRR</t>
  </si>
  <si>
    <t>Exp. Retail Date</t>
  </si>
  <si>
    <t>Insurance</t>
  </si>
  <si>
    <t>Insurance Discount</t>
  </si>
  <si>
    <t>Insurance Payout</t>
  </si>
  <si>
    <t>Basic Accessories</t>
  </si>
  <si>
    <t>REMARK</t>
  </si>
  <si>
    <t xml:space="preserve">Exterior </t>
  </si>
  <si>
    <t>Interior</t>
  </si>
  <si>
    <t>Amount</t>
  </si>
  <si>
    <t xml:space="preserve">Percentage </t>
  </si>
  <si>
    <t>Yes/No</t>
  </si>
  <si>
    <t>Plan</t>
  </si>
  <si>
    <t>NA</t>
  </si>
  <si>
    <t>Outright</t>
  </si>
  <si>
    <t>By us</t>
  </si>
  <si>
    <t>OUTRIGHT</t>
  </si>
  <si>
    <t>HDFC</t>
  </si>
  <si>
    <t>B5 Inscription</t>
  </si>
  <si>
    <t>Maroon Brown</t>
  </si>
  <si>
    <t xml:space="preserve">By Us </t>
  </si>
  <si>
    <t>Amber</t>
  </si>
  <si>
    <t>By Party</t>
  </si>
  <si>
    <t>B6 Inscription</t>
  </si>
  <si>
    <t>Pine Grey</t>
  </si>
  <si>
    <t>Amber/Maroon Brown</t>
  </si>
  <si>
    <t>T4 R-Design</t>
  </si>
  <si>
    <t>Charcoal black</t>
  </si>
  <si>
    <t>3yrs C+</t>
  </si>
  <si>
    <t>Maroon Brown/Amber</t>
  </si>
  <si>
    <t>ICICI</t>
  </si>
  <si>
    <t>DIRECTOR ICICI BANK  LOAN IS DISPOSE</t>
  </si>
  <si>
    <t>MB/Amber</t>
  </si>
  <si>
    <t>Hari Prasanth</t>
  </si>
  <si>
    <t>M/s Maniway City Developers Pvt Ltd</t>
  </si>
  <si>
    <t>INVOICED</t>
  </si>
  <si>
    <t>M/S.Elegant Publicities</t>
  </si>
  <si>
    <t>Fusion Red</t>
  </si>
  <si>
    <t>SFL</t>
  </si>
  <si>
    <t>DIRECTOR SFL LOAN IS DISPOSE</t>
  </si>
  <si>
    <t>9842712120/9841016176</t>
  </si>
  <si>
    <t>D5 Inscription</t>
  </si>
  <si>
    <t>LOAN IS DISPOSE IN HDFC  BY US</t>
  </si>
  <si>
    <t>M/s Vasa Nonwoven Industries Pvt Ltd</t>
  </si>
  <si>
    <t>2+4</t>
  </si>
  <si>
    <t>2+5</t>
  </si>
  <si>
    <t>Month of JUL</t>
  </si>
  <si>
    <t>Finance</t>
  </si>
  <si>
    <t>Accessories</t>
  </si>
  <si>
    <t>Customer</t>
  </si>
  <si>
    <t>DMS inv Date</t>
  </si>
  <si>
    <t>Y/N</t>
  </si>
  <si>
    <t>Value</t>
  </si>
  <si>
    <t>Payout</t>
  </si>
  <si>
    <t>Invoice No</t>
  </si>
  <si>
    <t>Received Date</t>
  </si>
  <si>
    <t xml:space="preserve"> EW Value</t>
  </si>
  <si>
    <t>Finance Payout</t>
  </si>
  <si>
    <t>Accessories MRP Value</t>
  </si>
  <si>
    <t>BY US</t>
  </si>
  <si>
    <t>BY PARTY</t>
  </si>
  <si>
    <t>CHENNAI INVOICED</t>
  </si>
  <si>
    <t>TOTAL INVOICED</t>
  </si>
  <si>
    <t>LEASING</t>
  </si>
  <si>
    <t>Yet to confirm</t>
  </si>
  <si>
    <t>TN06AF0011</t>
  </si>
  <si>
    <t>Mr.R.Vairamuthu</t>
  </si>
  <si>
    <t xml:space="preserve">XC60 </t>
  </si>
  <si>
    <t xml:space="preserve">XC90 </t>
  </si>
  <si>
    <t>Year</t>
  </si>
  <si>
    <t>Normal</t>
  </si>
  <si>
    <t>Type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</si>
  <si>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</si>
  <si>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</si>
  <si>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</si>
  <si>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</si>
  <si>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</si>
  <si>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</si>
  <si>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</si>
  <si>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</si>
  <si>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</si>
  <si>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</si>
  <si>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</si>
  <si>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Apr</t>
  </si>
  <si>
    <t>Row Labels</t>
  </si>
  <si>
    <t>Column Labels</t>
  </si>
  <si>
    <t>2021 Total</t>
  </si>
  <si>
    <t>2022 Total</t>
  </si>
  <si>
    <t>Count of Year</t>
  </si>
  <si>
    <t>(All)</t>
  </si>
  <si>
    <t>M/S.Rockcity Amusement Park</t>
  </si>
  <si>
    <t>M/S.Maniway City Developers Pvt Ltd</t>
  </si>
  <si>
    <t>6IN6073</t>
  </si>
  <si>
    <t>XC60 B5 AWD mild hybrid Inscription</t>
  </si>
  <si>
    <t>Mr.Vairamuthu</t>
  </si>
  <si>
    <t>Mrs.Santhoshitha Gokulavasan</t>
  </si>
  <si>
    <t xml:space="preserve"> Fjord Blue/Black</t>
  </si>
  <si>
    <t>Mr. Sanmugasundaram. M</t>
  </si>
  <si>
    <t>M/S G K Stones India Pvt Ltd</t>
  </si>
  <si>
    <t>M/S.Madras Talkies</t>
  </si>
  <si>
    <t>Mr.Tamil Kumaran</t>
  </si>
  <si>
    <t>LVYPSL1TDNP108579</t>
  </si>
  <si>
    <t>JUL'22</t>
  </si>
  <si>
    <t>LYVUZL1TCNB048601</t>
  </si>
  <si>
    <t>TN10BS7677</t>
  </si>
  <si>
    <t>XC90 B6 AWD mild hybrid Inscription 7 Seats</t>
  </si>
  <si>
    <t>Yet to decide</t>
  </si>
  <si>
    <t>M/S N V G SPECIALITY PAPERS AND COATINGS LLP</t>
  </si>
  <si>
    <t>M/S. Samyukthas Scope Pvt Ltd.</t>
  </si>
  <si>
    <t>XC40 R-DESIGN - MY23</t>
  </si>
  <si>
    <t xml:space="preserve">Mr. Ashok Kumar </t>
  </si>
  <si>
    <t>LYVUZL1TCNB055822</t>
  </si>
  <si>
    <t>DIRECTOR CBI</t>
  </si>
  <si>
    <t>S90 B5 mild hybrid Inscription</t>
  </si>
  <si>
    <t>Mrs.R.Thamayanthi</t>
  </si>
  <si>
    <t>Mrs Thamayanthi</t>
  </si>
  <si>
    <t>TN06AF0019</t>
  </si>
  <si>
    <t>TN01BV2737</t>
  </si>
  <si>
    <t>LVYPSL1TDNP108823</t>
  </si>
  <si>
    <t>YV1LF06TCN1869922</t>
  </si>
  <si>
    <t>YV1LF06TCN1870776</t>
  </si>
  <si>
    <t>Received Full payment except Permanent Regn charges</t>
  </si>
  <si>
    <t>Saga Green</t>
  </si>
  <si>
    <t>Mr.Balamurugan.G</t>
  </si>
  <si>
    <t>LYVUZL1TCNB062716</t>
  </si>
  <si>
    <t>Mr.Balamurugan</t>
  </si>
  <si>
    <t>Mr.G.Balamurugan</t>
  </si>
  <si>
    <t>LYVUZL1TCNB063053</t>
  </si>
  <si>
    <t>DIRECTOR HDFC</t>
  </si>
  <si>
    <t>XC40 B4 R-DESIGN - MY23</t>
  </si>
  <si>
    <t xml:space="preserve"> Dr.Kaarthikeyani.S.S</t>
  </si>
  <si>
    <t>Mr.Sheelan.T/Firm name:Sri shakthi institute of engineering and technology</t>
  </si>
  <si>
    <t>CHEFI/22-23/011</t>
  </si>
  <si>
    <t>Ms.P. Priyadharshini</t>
  </si>
  <si>
    <t>TN12AT9798</t>
  </si>
  <si>
    <t>on 23/07/2022 - Changed from Maroon Brown to Amber</t>
  </si>
  <si>
    <t>DIRECTOR CANARA BANK FOLLOW UP IN Under CIBIL SCORS IS low</t>
  </si>
  <si>
    <t>DIRECTOR SFL Expecting 25/07/2022</t>
  </si>
  <si>
    <t>M/S.Tejas cars Pvt Ltd</t>
  </si>
  <si>
    <t>Mr Kumar DP/M/S.Tejas cars Pvt Ltd</t>
  </si>
  <si>
    <t>LVYPSL1TDNP108809</t>
  </si>
  <si>
    <t>LYVUZL1TCNB063314</t>
  </si>
  <si>
    <t xml:space="preserve"> M/S Pana foods &amp; Beverages</t>
  </si>
  <si>
    <t>Mr. Vishal Kudawla</t>
  </si>
  <si>
    <t>CANARA</t>
  </si>
  <si>
    <t>Mrs.Thenmozhi mohanraj</t>
  </si>
  <si>
    <t>Ms.Smirtha Varshini/Mrs.Ponnammal Sivakumar</t>
  </si>
  <si>
    <t>Mrs.Ponnammal Sivakumar</t>
  </si>
  <si>
    <t>M/S.V K S Mining Services/Mrs.Ramesh Viniselvi</t>
  </si>
  <si>
    <t>Mrs.Ramesh Viniselvi</t>
  </si>
  <si>
    <t>Received</t>
  </si>
  <si>
    <t>Mr. Akbar Sheriff</t>
  </si>
  <si>
    <t>Mr.B N V Tarun Reddy</t>
  </si>
  <si>
    <t>Mr.Akbar Sheriff</t>
  </si>
  <si>
    <t>Mr. B N V Tarun Reddy</t>
  </si>
  <si>
    <t>Mrs.Parvathi</t>
  </si>
  <si>
    <t>LYVUZL1TCNB066481</t>
  </si>
  <si>
    <t>LYVUZL1TCNB017907</t>
  </si>
  <si>
    <t xml:space="preserve"> M/S.Digital Track Solutions Pvt Ltd</t>
  </si>
  <si>
    <t>Mrs Ponnammal Sivakumar (Ms Smirtha Varshini)</t>
  </si>
  <si>
    <t>Mr.B.N.V.Tarun Reddy</t>
  </si>
  <si>
    <t>TN02BW8197</t>
  </si>
  <si>
    <t>Received 50lakhs Balance - 01-08-2022</t>
  </si>
  <si>
    <t>Closing Stock - 9</t>
  </si>
  <si>
    <t>Demo - 1</t>
  </si>
  <si>
    <t>Total - 10</t>
  </si>
  <si>
    <t>PARVAHI M</t>
  </si>
  <si>
    <t>UOB</t>
  </si>
  <si>
    <t>RAMESH VINISELVI</t>
  </si>
  <si>
    <t>Rockcity Amusement Park (DEMO)</t>
  </si>
  <si>
    <t>BY Party</t>
  </si>
  <si>
    <t>Na</t>
  </si>
  <si>
    <t>DIRECTOR CANARA BANK</t>
  </si>
  <si>
    <t>Total New Booking</t>
  </si>
  <si>
    <t>DEMO 1</t>
  </si>
  <si>
    <t>COIMBATORE INVOICE WITH DEMO</t>
  </si>
</sst>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[$-14009]dd/mm/yyyy;@"/>
    <numFmt numFmtId="166" formatCode="#,##0;[Red]#,##0"/>
    <numFmt numFmtId="167" formatCode="[$-F800]dddd\,\ mmmm\ dd\,\ yyyy"/>
    <numFmt numFmtId="168" formatCode="[$-14009]dd\ mmmm\ yyyy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olvo Novum Light"/>
      <family val="2"/>
    </font>
    <font>
      <b/>
      <sz val="10"/>
      <color theme="1"/>
      <name val="Volvo Novum Light"/>
      <family val="2"/>
    </font>
    <font>
      <sz val="9"/>
      <color theme="1"/>
      <name val="Bookman Old Style"/>
      <family val="1"/>
    </font>
    <font>
      <b/>
      <sz val="9"/>
      <color rgb="FF000000"/>
      <name val="Bookman Old Style"/>
      <family val="1"/>
    </font>
    <font>
      <sz val="9"/>
      <color rgb="FF000000"/>
      <name val="Bookman Old Style"/>
      <family val="1"/>
    </font>
    <font>
      <sz val="10"/>
      <color theme="1"/>
      <name val="Bookman Old Style"/>
      <family val="1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Bookman Old Style"/>
      <family val="1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name val="Bookman Old Style"/>
      <family val="1"/>
    </font>
    <font>
      <sz val="9"/>
      <color theme="1"/>
      <name val="Arial"/>
      <family val="2"/>
    </font>
    <font>
      <vertAlign val="superscript"/>
      <sz val="7"/>
      <color theme="1"/>
      <name val="Arial"/>
      <family val="2"/>
    </font>
    <font>
      <sz val="9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u/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  <font>
      <b/>
      <sz val="9"/>
      <color rgb="FF000000"/>
      <name val="Work Sans"/>
    </font>
    <font>
      <b/>
      <sz val="9"/>
      <name val="Work Sans"/>
    </font>
    <font>
      <b/>
      <sz val="9"/>
      <color theme="1"/>
      <name val="Work Sans"/>
    </font>
    <font>
      <sz val="9"/>
      <color theme="1"/>
      <name val="Work Sans"/>
    </font>
    <font>
      <sz val="9"/>
      <color rgb="FF000000"/>
      <name val="Work Sans"/>
    </font>
    <font>
      <sz val="9"/>
      <name val="Work Sans"/>
    </font>
    <font>
      <sz val="9"/>
      <color rgb="FF000066"/>
      <name val="Work Sans"/>
    </font>
    <font>
      <sz val="9"/>
      <color theme="0"/>
      <name val="Work Sans"/>
    </font>
    <font>
      <sz val="9"/>
      <color theme="0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CBFE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2" applyNumberFormat="0" applyFill="0" applyAlignment="0" applyProtection="0"/>
    <xf numFmtId="0" fontId="14" fillId="0" borderId="23" applyNumberFormat="0" applyFill="0" applyAlignment="0" applyProtection="0"/>
    <xf numFmtId="0" fontId="15" fillId="0" borderId="24" applyNumberFormat="0" applyFill="0" applyAlignment="0" applyProtection="0"/>
    <xf numFmtId="0" fontId="15" fillId="0" borderId="0" applyNumberFormat="0" applyFill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25" applyNumberFormat="0" applyAlignment="0" applyProtection="0"/>
    <xf numFmtId="0" fontId="19" fillId="15" borderId="26" applyNumberFormat="0" applyAlignment="0" applyProtection="0"/>
    <xf numFmtId="0" fontId="20" fillId="15" borderId="25" applyNumberFormat="0" applyAlignment="0" applyProtection="0"/>
    <xf numFmtId="0" fontId="21" fillId="0" borderId="27" applyNumberFormat="0" applyFill="0" applyAlignment="0" applyProtection="0"/>
    <xf numFmtId="0" fontId="22" fillId="16" borderId="28" applyNumberFormat="0" applyAlignment="0" applyProtection="0"/>
    <xf numFmtId="0" fontId="23" fillId="0" borderId="0" applyNumberFormat="0" applyFill="0" applyBorder="0" applyAlignment="0" applyProtection="0"/>
    <xf numFmtId="0" fontId="1" fillId="17" borderId="29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30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64" fontId="1" fillId="0" borderId="0" applyFont="0" applyFill="0" applyBorder="0" applyAlignment="0" applyProtection="0"/>
  </cellStyleXfs>
  <cellXfs count="334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left"/>
    </xf>
    <xf numFmtId="17" fontId="4" fillId="10" borderId="1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0" borderId="0" xfId="0" applyFont="1"/>
    <xf numFmtId="0" fontId="3" fillId="11" borderId="7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8" fillId="8" borderId="8" xfId="0" applyNumberFormat="1" applyFont="1" applyFill="1" applyBorder="1" applyAlignment="1">
      <alignment horizontal="center" vertical="center"/>
    </xf>
    <xf numFmtId="165" fontId="8" fillId="8" borderId="8" xfId="0" applyNumberFormat="1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6" fillId="45" borderId="8" xfId="0" applyFont="1" applyFill="1" applyBorder="1" applyAlignment="1">
      <alignment horizontal="center" vertical="center"/>
    </xf>
    <xf numFmtId="0" fontId="27" fillId="45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14" fontId="29" fillId="8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0" fillId="3" borderId="0" xfId="0" applyFont="1" applyFill="1" applyAlignment="1">
      <alignment horizontal="left" vertical="center"/>
    </xf>
    <xf numFmtId="0" fontId="32" fillId="0" borderId="0" xfId="0" applyFont="1" applyAlignment="1"/>
    <xf numFmtId="0" fontId="0" fillId="8" borderId="0" xfId="0" applyFill="1" applyAlignment="1"/>
    <xf numFmtId="0" fontId="6" fillId="0" borderId="0" xfId="0" applyFont="1"/>
    <xf numFmtId="0" fontId="8" fillId="0" borderId="8" xfId="0" applyFont="1" applyFill="1" applyBorder="1" applyAlignment="1">
      <alignment horizontal="center" vertical="center"/>
    </xf>
    <xf numFmtId="166" fontId="8" fillId="0" borderId="8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/>
    </xf>
    <xf numFmtId="0" fontId="34" fillId="8" borderId="8" xfId="0" applyFont="1" applyFill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center" vertical="center"/>
    </xf>
    <xf numFmtId="0" fontId="36" fillId="47" borderId="3" xfId="0" applyFont="1" applyFill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6" fillId="47" borderId="4" xfId="0" applyFont="1" applyFill="1" applyBorder="1" applyAlignment="1">
      <alignment horizontal="center" vertical="center" wrapText="1"/>
    </xf>
    <xf numFmtId="0" fontId="36" fillId="47" borderId="5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5" xfId="0" applyFont="1" applyFill="1" applyBorder="1" applyAlignment="1">
      <alignment horizontal="center" vertical="center" wrapText="1"/>
    </xf>
    <xf numFmtId="0" fontId="36" fillId="47" borderId="16" xfId="0" applyFont="1" applyFill="1" applyBorder="1" applyAlignment="1">
      <alignment horizontal="center" vertical="center"/>
    </xf>
    <xf numFmtId="0" fontId="36" fillId="47" borderId="32" xfId="0" applyFont="1" applyFill="1" applyBorder="1" applyAlignment="1">
      <alignment horizontal="center" vertical="center"/>
    </xf>
    <xf numFmtId="0" fontId="36" fillId="0" borderId="8" xfId="0" applyFont="1" applyBorder="1" applyAlignment="1">
      <alignment horizontal="center" vertical="center" wrapText="1"/>
    </xf>
    <xf numFmtId="14" fontId="34" fillId="0" borderId="8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/>
    <xf numFmtId="0" fontId="38" fillId="6" borderId="5" xfId="0" applyFont="1" applyFill="1" applyBorder="1" applyAlignment="1">
      <alignment horizontal="center" vertical="center"/>
    </xf>
    <xf numFmtId="0" fontId="39" fillId="6" borderId="5" xfId="0" applyFont="1" applyFill="1" applyBorder="1" applyAlignment="1">
      <alignment horizontal="center" vertical="center"/>
    </xf>
    <xf numFmtId="0" fontId="39" fillId="6" borderId="6" xfId="0" applyFont="1" applyFill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14" fontId="40" fillId="0" borderId="8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14" fontId="40" fillId="0" borderId="0" xfId="0" applyNumberFormat="1" applyFont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4" fontId="41" fillId="0" borderId="0" xfId="0" applyNumberFormat="1" applyFont="1" applyBorder="1" applyAlignment="1">
      <alignment horizontal="center" vertical="center"/>
    </xf>
    <xf numFmtId="0" fontId="41" fillId="0" borderId="0" xfId="0" applyFont="1"/>
    <xf numFmtId="14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/>
    <xf numFmtId="0" fontId="38" fillId="6" borderId="16" xfId="0" applyFont="1" applyFill="1" applyBorder="1" applyAlignment="1">
      <alignment horizontal="center" vertical="center"/>
    </xf>
    <xf numFmtId="0" fontId="39" fillId="6" borderId="16" xfId="0" applyFont="1" applyFill="1" applyBorder="1" applyAlignment="1">
      <alignment horizontal="center" vertical="center"/>
    </xf>
    <xf numFmtId="0" fontId="38" fillId="6" borderId="32" xfId="0" applyFont="1" applyFill="1" applyBorder="1" applyAlignment="1">
      <alignment horizontal="center"/>
    </xf>
    <xf numFmtId="166" fontId="40" fillId="0" borderId="8" xfId="0" applyNumberFormat="1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 vertical="center"/>
    </xf>
    <xf numFmtId="166" fontId="40" fillId="0" borderId="0" xfId="0" applyNumberFormat="1" applyFont="1" applyBorder="1" applyAlignment="1">
      <alignment horizontal="center" vertical="center"/>
    </xf>
    <xf numFmtId="165" fontId="40" fillId="0" borderId="0" xfId="0" applyNumberFormat="1" applyFont="1" applyBorder="1" applyAlignment="1">
      <alignment horizontal="center" vertical="center"/>
    </xf>
    <xf numFmtId="0" fontId="38" fillId="6" borderId="8" xfId="0" applyFont="1" applyFill="1" applyBorder="1" applyAlignment="1">
      <alignment horizontal="center"/>
    </xf>
    <xf numFmtId="0" fontId="39" fillId="6" borderId="8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66" fontId="40" fillId="0" borderId="8" xfId="0" applyNumberFormat="1" applyFont="1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1" fillId="7" borderId="8" xfId="3" applyFill="1" applyBorder="1" applyAlignment="1">
      <alignment horizontal="center"/>
    </xf>
    <xf numFmtId="0" fontId="1" fillId="7" borderId="8" xfId="3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9" fontId="1" fillId="7" borderId="8" xfId="3" applyNumberFormat="1" applyFill="1" applyBorder="1" applyAlignment="1">
      <alignment horizontal="center"/>
    </xf>
    <xf numFmtId="164" fontId="0" fillId="7" borderId="8" xfId="49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3" fillId="0" borderId="44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0" fontId="10" fillId="9" borderId="45" xfId="0" applyFont="1" applyFill="1" applyBorder="1" applyAlignment="1">
      <alignment horizontal="center" wrapText="1"/>
    </xf>
    <xf numFmtId="0" fontId="10" fillId="9" borderId="13" xfId="0" applyFont="1" applyFill="1" applyBorder="1" applyAlignment="1">
      <alignment horizontal="center" wrapText="1"/>
    </xf>
    <xf numFmtId="167" fontId="44" fillId="9" borderId="13" xfId="0" applyNumberFormat="1" applyFont="1" applyFill="1" applyBorder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167" fontId="44" fillId="7" borderId="13" xfId="0" applyNumberFormat="1" applyFont="1" applyFill="1" applyBorder="1" applyAlignment="1">
      <alignment horizontal="center" vertical="center"/>
    </xf>
    <xf numFmtId="3" fontId="44" fillId="9" borderId="13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0" fillId="9" borderId="7" xfId="0" applyFont="1" applyFill="1" applyBorder="1" applyAlignment="1">
      <alignment horizontal="center" wrapText="1"/>
    </xf>
    <xf numFmtId="0" fontId="10" fillId="9" borderId="8" xfId="0" applyFont="1" applyFill="1" applyBorder="1" applyAlignment="1">
      <alignment horizontal="center" wrapText="1"/>
    </xf>
    <xf numFmtId="167" fontId="44" fillId="9" borderId="8" xfId="0" applyNumberFormat="1" applyFont="1" applyFill="1" applyBorder="1" applyAlignment="1">
      <alignment horizontal="center" vertical="center"/>
    </xf>
    <xf numFmtId="168" fontId="44" fillId="9" borderId="8" xfId="0" applyNumberFormat="1" applyFont="1" applyFill="1" applyBorder="1" applyAlignment="1">
      <alignment horizontal="center" vertical="center"/>
    </xf>
    <xf numFmtId="167" fontId="44" fillId="7" borderId="8" xfId="0" applyNumberFormat="1" applyFont="1" applyFill="1" applyBorder="1" applyAlignment="1">
      <alignment horizontal="center" vertical="center"/>
    </xf>
    <xf numFmtId="3" fontId="44" fillId="9" borderId="8" xfId="0" applyNumberFormat="1" applyFont="1" applyFill="1" applyBorder="1" applyAlignment="1">
      <alignment horizontal="center" vertical="center"/>
    </xf>
    <xf numFmtId="3" fontId="44" fillId="9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6" fillId="0" borderId="45" xfId="0" applyFont="1" applyBorder="1" applyAlignment="1">
      <alignment horizontal="center" vertical="center" wrapText="1"/>
    </xf>
    <xf numFmtId="0" fontId="44" fillId="0" borderId="47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3" fontId="46" fillId="0" borderId="48" xfId="0" applyNumberFormat="1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 wrapText="1"/>
    </xf>
    <xf numFmtId="3" fontId="46" fillId="0" borderId="49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51" fillId="0" borderId="0" xfId="0" applyFont="1"/>
    <xf numFmtId="0" fontId="52" fillId="9" borderId="8" xfId="0" applyFont="1" applyFill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9" borderId="8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17" fontId="51" fillId="0" borderId="8" xfId="0" applyNumberFormat="1" applyFont="1" applyBorder="1" applyAlignment="1">
      <alignment horizontal="center" vertical="center"/>
    </xf>
    <xf numFmtId="14" fontId="51" fillId="0" borderId="8" xfId="0" applyNumberFormat="1" applyFont="1" applyBorder="1" applyAlignment="1">
      <alignment horizontal="center" vertical="center"/>
    </xf>
    <xf numFmtId="1" fontId="52" fillId="0" borderId="8" xfId="0" applyNumberFormat="1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8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/>
    </xf>
    <xf numFmtId="166" fontId="52" fillId="0" borderId="8" xfId="0" applyNumberFormat="1" applyFont="1" applyBorder="1" applyAlignment="1">
      <alignment horizontal="center" vertical="center"/>
    </xf>
    <xf numFmtId="0" fontId="54" fillId="0" borderId="0" xfId="0" applyFont="1"/>
    <xf numFmtId="0" fontId="53" fillId="8" borderId="8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7" borderId="8" xfId="3" applyFont="1" applyFill="1" applyBorder="1" applyAlignment="1">
      <alignment horizontal="center"/>
    </xf>
    <xf numFmtId="167" fontId="0" fillId="7" borderId="8" xfId="0" applyNumberFormat="1" applyFill="1" applyBorder="1" applyAlignment="1">
      <alignment horizontal="center" vertical="center"/>
    </xf>
    <xf numFmtId="10" fontId="1" fillId="7" borderId="8" xfId="3" applyNumberFormat="1" applyFill="1" applyBorder="1" applyAlignment="1">
      <alignment horizontal="center"/>
    </xf>
    <xf numFmtId="164" fontId="42" fillId="7" borderId="8" xfId="2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0" fontId="49" fillId="6" borderId="8" xfId="0" applyFont="1" applyFill="1" applyBorder="1" applyAlignment="1">
      <alignment horizontal="center" vertical="center" wrapText="1"/>
    </xf>
    <xf numFmtId="0" fontId="50" fillId="6" borderId="8" xfId="0" applyFont="1" applyFill="1" applyBorder="1" applyAlignment="1">
      <alignment horizontal="center" vertical="center" wrapText="1"/>
    </xf>
    <xf numFmtId="0" fontId="48" fillId="6" borderId="8" xfId="0" applyFont="1" applyFill="1" applyBorder="1" applyAlignment="1">
      <alignment horizontal="center" vertical="center" wrapText="1"/>
    </xf>
    <xf numFmtId="14" fontId="48" fillId="6" borderId="8" xfId="0" applyNumberFormat="1" applyFont="1" applyFill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 wrapText="1"/>
    </xf>
    <xf numFmtId="0" fontId="51" fillId="7" borderId="8" xfId="0" applyFont="1" applyFill="1" applyBorder="1" applyAlignment="1">
      <alignment horizontal="center" vertical="center"/>
    </xf>
    <xf numFmtId="0" fontId="55" fillId="9" borderId="8" xfId="0" applyFont="1" applyFill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17" fontId="55" fillId="0" borderId="8" xfId="0" applyNumberFormat="1" applyFont="1" applyBorder="1" applyAlignment="1">
      <alignment horizontal="center" vertical="center"/>
    </xf>
    <xf numFmtId="14" fontId="55" fillId="0" borderId="8" xfId="0" applyNumberFormat="1" applyFont="1" applyBorder="1" applyAlignment="1">
      <alignment horizontal="center" vertical="center"/>
    </xf>
    <xf numFmtId="1" fontId="55" fillId="0" borderId="8" xfId="0" applyNumberFormat="1" applyFont="1" applyBorder="1" applyAlignment="1">
      <alignment horizontal="center" vertical="center"/>
    </xf>
    <xf numFmtId="0" fontId="51" fillId="8" borderId="8" xfId="0" applyFont="1" applyFill="1" applyBorder="1" applyAlignment="1">
      <alignment horizontal="center" vertical="center"/>
    </xf>
    <xf numFmtId="17" fontId="51" fillId="8" borderId="8" xfId="0" applyNumberFormat="1" applyFont="1" applyFill="1" applyBorder="1" applyAlignment="1">
      <alignment horizontal="center" vertical="center"/>
    </xf>
    <xf numFmtId="14" fontId="51" fillId="8" borderId="8" xfId="0" applyNumberFormat="1" applyFont="1" applyFill="1" applyBorder="1" applyAlignment="1">
      <alignment horizontal="center" vertical="center"/>
    </xf>
    <xf numFmtId="1" fontId="52" fillId="8" borderId="8" xfId="0" applyNumberFormat="1" applyFont="1" applyFill="1" applyBorder="1" applyAlignment="1">
      <alignment horizontal="center" vertical="center"/>
    </xf>
    <xf numFmtId="165" fontId="55" fillId="0" borderId="8" xfId="0" applyNumberFormat="1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65" fontId="51" fillId="0" borderId="8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0" fontId="51" fillId="0" borderId="8" xfId="0" applyFont="1" applyBorder="1" applyAlignment="1">
      <alignment horizontal="center"/>
    </xf>
    <xf numFmtId="0" fontId="51" fillId="0" borderId="0" xfId="0" pivotButton="1" applyFont="1"/>
    <xf numFmtId="0" fontId="51" fillId="0" borderId="0" xfId="0" applyFont="1" applyAlignment="1">
      <alignment horizontal="left"/>
    </xf>
    <xf numFmtId="0" fontId="51" fillId="0" borderId="0" xfId="0" applyNumberFormat="1" applyFont="1"/>
    <xf numFmtId="0" fontId="51" fillId="0" borderId="0" xfId="0" applyFont="1" applyAlignment="1">
      <alignment horizontal="left" indent="1"/>
    </xf>
    <xf numFmtId="0" fontId="55" fillId="0" borderId="0" xfId="0" applyFont="1" applyAlignment="1">
      <alignment horizontal="center" vertical="center"/>
    </xf>
    <xf numFmtId="14" fontId="51" fillId="0" borderId="0" xfId="0" applyNumberFormat="1" applyFont="1"/>
    <xf numFmtId="14" fontId="34" fillId="0" borderId="0" xfId="0" applyNumberFormat="1" applyFont="1"/>
    <xf numFmtId="0" fontId="34" fillId="0" borderId="8" xfId="0" applyFont="1" applyBorder="1" applyAlignment="1">
      <alignment horizontal="center" vertical="center" wrapText="1"/>
    </xf>
    <xf numFmtId="14" fontId="34" fillId="0" borderId="8" xfId="0" applyNumberFormat="1" applyFont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wrapText="1"/>
    </xf>
    <xf numFmtId="9" fontId="0" fillId="7" borderId="8" xfId="0" applyNumberFormat="1" applyFill="1" applyBorder="1" applyAlignment="1">
      <alignment horizontal="center"/>
    </xf>
    <xf numFmtId="0" fontId="52" fillId="48" borderId="8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/>
    </xf>
    <xf numFmtId="0" fontId="52" fillId="0" borderId="8" xfId="0" applyFont="1" applyFill="1" applyBorder="1" applyAlignment="1">
      <alignment horizontal="center" vertical="center"/>
    </xf>
    <xf numFmtId="166" fontId="52" fillId="0" borderId="8" xfId="0" applyNumberFormat="1" applyFont="1" applyFill="1" applyBorder="1" applyAlignment="1">
      <alignment horizontal="center" vertical="center"/>
    </xf>
    <xf numFmtId="3" fontId="44" fillId="9" borderId="51" xfId="0" applyNumberFormat="1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 wrapText="1"/>
    </xf>
    <xf numFmtId="3" fontId="44" fillId="8" borderId="8" xfId="0" applyNumberFormat="1" applyFont="1" applyFill="1" applyBorder="1" applyAlignment="1">
      <alignment horizontal="center" vertical="center"/>
    </xf>
    <xf numFmtId="168" fontId="44" fillId="8" borderId="8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66" fontId="38" fillId="0" borderId="8" xfId="0" applyNumberFormat="1" applyFont="1" applyBorder="1" applyAlignment="1">
      <alignment horizontal="center" vertical="center"/>
    </xf>
    <xf numFmtId="0" fontId="34" fillId="7" borderId="8" xfId="0" applyFont="1" applyFill="1" applyBorder="1" applyAlignment="1">
      <alignment horizontal="center" vertical="center"/>
    </xf>
    <xf numFmtId="0" fontId="40" fillId="7" borderId="8" xfId="0" applyFont="1" applyFill="1" applyBorder="1" applyAlignment="1">
      <alignment horizontal="center" vertical="center"/>
    </xf>
    <xf numFmtId="166" fontId="40" fillId="7" borderId="8" xfId="0" applyNumberFormat="1" applyFont="1" applyFill="1" applyBorder="1" applyAlignment="1">
      <alignment horizontal="center" vertical="center"/>
    </xf>
    <xf numFmtId="14" fontId="40" fillId="7" borderId="8" xfId="0" applyNumberFormat="1" applyFont="1" applyFill="1" applyBorder="1" applyAlignment="1">
      <alignment horizontal="center" vertical="center"/>
    </xf>
    <xf numFmtId="0" fontId="34" fillId="0" borderId="8" xfId="0" applyFont="1" applyBorder="1" applyAlignment="1">
      <alignment horizontal="center"/>
    </xf>
    <xf numFmtId="0" fontId="0" fillId="7" borderId="8" xfId="0" applyFill="1" applyBorder="1" applyAlignment="1">
      <alignment horizontal="center" vertical="center" wrapText="1"/>
    </xf>
    <xf numFmtId="0" fontId="34" fillId="51" borderId="8" xfId="0" applyFont="1" applyFill="1" applyBorder="1" applyAlignment="1">
      <alignment horizontal="center" vertical="center"/>
    </xf>
    <xf numFmtId="0" fontId="40" fillId="51" borderId="8" xfId="0" applyFont="1" applyFill="1" applyBorder="1" applyAlignment="1">
      <alignment horizontal="center" vertical="center"/>
    </xf>
    <xf numFmtId="166" fontId="40" fillId="51" borderId="8" xfId="0" applyNumberFormat="1" applyFont="1" applyFill="1" applyBorder="1" applyAlignment="1">
      <alignment horizontal="center" vertical="center"/>
    </xf>
    <xf numFmtId="166" fontId="38" fillId="51" borderId="8" xfId="0" applyNumberFormat="1" applyFont="1" applyFill="1" applyBorder="1" applyAlignment="1">
      <alignment horizontal="center" vertical="center"/>
    </xf>
    <xf numFmtId="165" fontId="40" fillId="51" borderId="8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" fillId="49" borderId="8" xfId="0" applyFont="1" applyFill="1" applyBorder="1" applyAlignment="1">
      <alignment horizontal="center" vertical="center"/>
    </xf>
    <xf numFmtId="0" fontId="3" fillId="49" borderId="4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56" fillId="10" borderId="13" xfId="0" applyFont="1" applyFill="1" applyBorder="1" applyAlignment="1">
      <alignment horizontal="center" vertical="center" wrapText="1"/>
    </xf>
    <xf numFmtId="0" fontId="56" fillId="10" borderId="17" xfId="0" applyFont="1" applyFill="1" applyBorder="1" applyAlignment="1">
      <alignment horizontal="center" vertical="center" wrapText="1"/>
    </xf>
    <xf numFmtId="0" fontId="57" fillId="10" borderId="13" xfId="0" applyFont="1" applyFill="1" applyBorder="1" applyAlignment="1">
      <alignment horizontal="center" vertical="center" wrapText="1"/>
    </xf>
    <xf numFmtId="17" fontId="56" fillId="10" borderId="13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17" fontId="59" fillId="0" borderId="0" xfId="0" applyNumberFormat="1" applyFont="1" applyAlignment="1">
      <alignment vertical="center"/>
    </xf>
    <xf numFmtId="0" fontId="60" fillId="9" borderId="8" xfId="0" applyFont="1" applyFill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61" fillId="9" borderId="8" xfId="0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166" fontId="60" fillId="0" borderId="8" xfId="0" applyNumberFormat="1" applyFont="1" applyBorder="1" applyAlignment="1">
      <alignment horizontal="center" vertical="center"/>
    </xf>
    <xf numFmtId="17" fontId="59" fillId="0" borderId="8" xfId="0" applyNumberFormat="1" applyFont="1" applyBorder="1" applyAlignment="1">
      <alignment horizontal="center" vertical="center"/>
    </xf>
    <xf numFmtId="14" fontId="59" fillId="0" borderId="8" xfId="0" applyNumberFormat="1" applyFont="1" applyBorder="1" applyAlignment="1">
      <alignment horizontal="center" vertical="center"/>
    </xf>
    <xf numFmtId="1" fontId="60" fillId="0" borderId="8" xfId="0" applyNumberFormat="1" applyFont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60" fillId="9" borderId="20" xfId="0" applyFont="1" applyFill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0" fontId="60" fillId="9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9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17" fontId="59" fillId="0" borderId="0" xfId="0" applyNumberFormat="1" applyFont="1" applyAlignment="1">
      <alignment horizontal="center" vertical="center"/>
    </xf>
    <xf numFmtId="14" fontId="59" fillId="0" borderId="0" xfId="0" applyNumberFormat="1" applyFont="1" applyAlignment="1">
      <alignment horizontal="center" vertical="center"/>
    </xf>
    <xf numFmtId="1" fontId="60" fillId="0" borderId="0" xfId="0" applyNumberFormat="1" applyFont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61" fillId="8" borderId="8" xfId="0" applyFont="1" applyFill="1" applyBorder="1" applyAlignment="1">
      <alignment horizontal="center" vertical="center"/>
    </xf>
    <xf numFmtId="166" fontId="60" fillId="0" borderId="0" xfId="0" applyNumberFormat="1" applyFont="1" applyAlignment="1">
      <alignment horizontal="center" vertical="center"/>
    </xf>
    <xf numFmtId="1" fontId="59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57" fillId="0" borderId="8" xfId="0" applyFont="1" applyBorder="1" applyAlignment="1">
      <alignment horizontal="center" vertical="center"/>
    </xf>
    <xf numFmtId="0" fontId="57" fillId="9" borderId="8" xfId="0" applyFont="1" applyFill="1" applyBorder="1" applyAlignment="1">
      <alignment horizontal="center" vertical="center"/>
    </xf>
    <xf numFmtId="0" fontId="59" fillId="9" borderId="0" xfId="0" applyFont="1" applyFill="1" applyAlignment="1">
      <alignment vertical="center"/>
    </xf>
    <xf numFmtId="0" fontId="59" fillId="9" borderId="0" xfId="0" applyFont="1" applyFill="1" applyAlignment="1">
      <alignment horizontal="center" vertical="center"/>
    </xf>
    <xf numFmtId="17" fontId="59" fillId="9" borderId="0" xfId="0" applyNumberFormat="1" applyFont="1" applyFill="1" applyAlignment="1">
      <alignment vertical="center"/>
    </xf>
    <xf numFmtId="0" fontId="58" fillId="0" borderId="8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17" fontId="58" fillId="0" borderId="0" xfId="0" applyNumberFormat="1" applyFont="1" applyAlignment="1">
      <alignment vertical="center"/>
    </xf>
    <xf numFmtId="0" fontId="60" fillId="0" borderId="0" xfId="0" applyFont="1" applyAlignment="1">
      <alignment vertical="center"/>
    </xf>
    <xf numFmtId="0" fontId="39" fillId="8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0" fontId="57" fillId="9" borderId="20" xfId="0" applyFont="1" applyFill="1" applyBorder="1" applyAlignment="1">
      <alignment horizontal="center" vertical="center"/>
    </xf>
    <xf numFmtId="167" fontId="1" fillId="7" borderId="8" xfId="3" applyNumberFormat="1" applyFill="1" applyBorder="1" applyAlignment="1">
      <alignment horizontal="center" vertical="center"/>
    </xf>
    <xf numFmtId="164" fontId="1" fillId="7" borderId="8" xfId="8" applyFont="1" applyFill="1" applyBorder="1" applyAlignment="1">
      <alignment horizontal="center"/>
    </xf>
    <xf numFmtId="164" fontId="1" fillId="7" borderId="8" xfId="49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 wrapText="1"/>
    </xf>
    <xf numFmtId="0" fontId="10" fillId="9" borderId="40" xfId="0" applyFont="1" applyFill="1" applyBorder="1" applyAlignment="1">
      <alignment horizontal="center" wrapText="1"/>
    </xf>
    <xf numFmtId="167" fontId="44" fillId="9" borderId="40" xfId="0" applyNumberFormat="1" applyFont="1" applyFill="1" applyBorder="1" applyAlignment="1">
      <alignment horizontal="center" vertical="center"/>
    </xf>
    <xf numFmtId="168" fontId="44" fillId="9" borderId="40" xfId="0" applyNumberFormat="1" applyFont="1" applyFill="1" applyBorder="1" applyAlignment="1">
      <alignment horizontal="center" vertical="center"/>
    </xf>
    <xf numFmtId="167" fontId="44" fillId="7" borderId="40" xfId="0" applyNumberFormat="1" applyFont="1" applyFill="1" applyBorder="1" applyAlignment="1">
      <alignment horizontal="center" vertical="center"/>
    </xf>
    <xf numFmtId="3" fontId="44" fillId="9" borderId="40" xfId="0" applyNumberFormat="1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3" fontId="44" fillId="9" borderId="50" xfId="0" applyNumberFormat="1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6" fillId="0" borderId="52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3" fontId="46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3" fontId="46" fillId="0" borderId="3" xfId="0" applyNumberFormat="1" applyFont="1" applyBorder="1" applyAlignment="1">
      <alignment horizontal="center" vertical="center"/>
    </xf>
    <xf numFmtId="0" fontId="0" fillId="8" borderId="52" xfId="0" applyFill="1" applyBorder="1" applyAlignment="1">
      <alignment horizontal="center"/>
    </xf>
    <xf numFmtId="14" fontId="0" fillId="0" borderId="0" xfId="0" applyNumberFormat="1"/>
    <xf numFmtId="0" fontId="36" fillId="46" borderId="34" xfId="0" applyFont="1" applyFill="1" applyBorder="1" applyAlignment="1">
      <alignment horizontal="left" vertical="center"/>
    </xf>
    <xf numFmtId="0" fontId="36" fillId="46" borderId="35" xfId="0" applyFont="1" applyFill="1" applyBorder="1" applyAlignment="1">
      <alignment horizontal="left" vertical="center"/>
    </xf>
    <xf numFmtId="0" fontId="36" fillId="5" borderId="8" xfId="0" applyFont="1" applyFill="1" applyBorder="1" applyAlignment="1">
      <alignment horizontal="left" vertical="center"/>
    </xf>
    <xf numFmtId="0" fontId="36" fillId="5" borderId="20" xfId="0" applyFont="1" applyFill="1" applyBorder="1" applyAlignment="1">
      <alignment horizontal="left" vertical="center"/>
    </xf>
    <xf numFmtId="0" fontId="36" fillId="5" borderId="31" xfId="0" applyFont="1" applyFill="1" applyBorder="1" applyAlignment="1">
      <alignment horizontal="left" vertical="center"/>
    </xf>
    <xf numFmtId="0" fontId="36" fillId="5" borderId="5" xfId="0" applyFont="1" applyFill="1" applyBorder="1" applyAlignment="1">
      <alignment horizontal="left" vertical="center"/>
    </xf>
    <xf numFmtId="0" fontId="58" fillId="0" borderId="8" xfId="0" applyFont="1" applyBorder="1" applyAlignment="1">
      <alignment horizontal="center" vertical="center"/>
    </xf>
    <xf numFmtId="0" fontId="57" fillId="0" borderId="20" xfId="0" applyFont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57" fillId="44" borderId="20" xfId="0" applyFont="1" applyFill="1" applyBorder="1" applyAlignment="1">
      <alignment horizontal="center" vertical="center"/>
    </xf>
    <xf numFmtId="0" fontId="57" fillId="44" borderId="21" xfId="0" applyFont="1" applyFill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57" fillId="8" borderId="18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 vertical="center"/>
    </xf>
    <xf numFmtId="0" fontId="57" fillId="42" borderId="20" xfId="0" applyFont="1" applyFill="1" applyBorder="1" applyAlignment="1">
      <alignment horizontal="center" vertical="center"/>
    </xf>
    <xf numFmtId="0" fontId="57" fillId="42" borderId="21" xfId="0" applyFont="1" applyFill="1" applyBorder="1" applyAlignment="1">
      <alignment horizontal="center" vertical="center"/>
    </xf>
    <xf numFmtId="0" fontId="57" fillId="43" borderId="20" xfId="0" applyFont="1" applyFill="1" applyBorder="1" applyAlignment="1">
      <alignment horizontal="center" vertical="center"/>
    </xf>
    <xf numFmtId="0" fontId="57" fillId="43" borderId="21" xfId="0" applyFont="1" applyFill="1" applyBorder="1" applyAlignment="1">
      <alignment horizontal="center" vertical="center"/>
    </xf>
    <xf numFmtId="0" fontId="3" fillId="49" borderId="8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3" fillId="49" borderId="8" xfId="0" applyFont="1" applyFill="1" applyBorder="1" applyAlignment="1">
      <alignment horizontal="center" vertical="center" wrapText="1"/>
    </xf>
    <xf numFmtId="0" fontId="3" fillId="49" borderId="40" xfId="0" applyFont="1" applyFill="1" applyBorder="1" applyAlignment="1">
      <alignment horizontal="center" vertical="center"/>
    </xf>
    <xf numFmtId="0" fontId="3" fillId="49" borderId="14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0" fillId="50" borderId="17" xfId="0" applyFill="1" applyBorder="1" applyAlignment="1">
      <alignment horizontal="center"/>
    </xf>
    <xf numFmtId="0" fontId="0" fillId="50" borderId="43" xfId="0" applyFill="1" applyBorder="1" applyAlignment="1">
      <alignment horizontal="center"/>
    </xf>
    <xf numFmtId="0" fontId="35" fillId="0" borderId="18" xfId="0" applyFont="1" applyBorder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36" fillId="47" borderId="37" xfId="0" applyFont="1" applyFill="1" applyBorder="1" applyAlignment="1">
      <alignment horizontal="center" vertical="center" wrapText="1"/>
    </xf>
    <xf numFmtId="0" fontId="36" fillId="47" borderId="38" xfId="0" applyFont="1" applyFill="1" applyBorder="1" applyAlignment="1">
      <alignment horizontal="center" vertical="center" wrapText="1"/>
    </xf>
    <xf numFmtId="0" fontId="36" fillId="5" borderId="33" xfId="0" applyFont="1" applyFill="1" applyBorder="1" applyAlignment="1">
      <alignment horizontal="center" vertical="center"/>
    </xf>
  </cellXfs>
  <cellStyles count="50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49" builtinId="3"/>
    <cellStyle name="Comma 10" xfId="5"/>
    <cellStyle name="Comma 11" xfId="7"/>
    <cellStyle name="Comma 12" xfId="6"/>
    <cellStyle name="Comma 14" xfId="8"/>
    <cellStyle name="Comma 3" xfId="2"/>
    <cellStyle name="Comma 9" xfId="4"/>
    <cellStyle name="Explanatory Text" xfId="23" builtinId="53" customBuiltin="1"/>
    <cellStyle name="Good" xfId="1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te" xfId="22" builtinId="10" customBuiltin="1"/>
    <cellStyle name="Output" xfId="17" builtinId="21" customBuiltin="1"/>
    <cellStyle name="Title" xfId="9" builtinId="15" customBuiltin="1"/>
    <cellStyle name="Total" xfId="24" builtinId="25" customBuiltin="1"/>
    <cellStyle name="Warning Text" xfId="21" builtinId="11" customBuiltin="1"/>
  </cellStyles>
  <dxfs count="7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99"/>
      <color rgb="FF33CC33"/>
      <color rgb="FF66FF99"/>
      <color rgb="FFD1A8EA"/>
      <color rgb="FF66FF33"/>
      <color rgb="FFFF0000"/>
      <color rgb="FFCC0000"/>
      <color rgb="FFFF0066"/>
      <color rgb="FF0000CC"/>
      <color rgb="FFFEF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19051</xdr:colOff>
      <xdr:row>11</xdr:row>
      <xdr:rowOff>47627</xdr:rowOff>
    </xdr:from>
    <xdr:to>
      <xdr:col>28</xdr:col>
      <xdr:colOff>133350</xdr:colOff>
      <xdr:row>20</xdr:row>
      <xdr:rowOff>604994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78FCC4B-87EE-56BD-6218-16A9B93AF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1" y="1981202"/>
          <a:ext cx="9372599" cy="31481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rosha" refreshedDate="44772.825015393515" createdVersion="8" refreshedVersion="8" minRefreshableVersion="3" recordCount="166">
  <cacheSource type="worksheet">
    <worksheetSource ref="B1:I1048576" sheet="Ret Sum"/>
  </cacheSource>
  <cacheFields count="8">
    <cacheField name="MODEL" numFmtId="0">
      <sharedItems containsBlank="1" count="6">
        <s v="XC90 "/>
        <s v="XC60 "/>
        <s v="S60"/>
        <s v="XC40"/>
        <s v="S90"/>
        <m/>
      </sharedItems>
    </cacheField>
    <cacheField name="Customer Name" numFmtId="0">
      <sharedItems containsBlank="1"/>
    </cacheField>
    <cacheField name="Type" numFmtId="0">
      <sharedItems containsBlank="1"/>
    </cacheField>
    <cacheField name="SC name" numFmtId="0">
      <sharedItems containsBlank="1"/>
    </cacheField>
    <cacheField name="Location" numFmtId="0">
      <sharedItems containsBlank="1" count="3">
        <s v="Chennai"/>
        <s v="Coimbatore"/>
        <m/>
      </sharedItems>
    </cacheField>
    <cacheField name="Retail date" numFmtId="14">
      <sharedItems containsNonDate="0" containsDate="1" containsString="0" containsBlank="1" minDate="2021-03-26T00:00:00" maxDate="2022-07-31T00:00:00"/>
    </cacheField>
    <cacheField name="Month" numFmtId="0">
      <sharedItems containsBlank="1" count="13">
        <s v="Mar"/>
        <s v="May"/>
        <s v="Jun"/>
        <s v="Jul"/>
        <s v="Aug"/>
        <s v="Sep"/>
        <s v="Oct"/>
        <s v="Nov"/>
        <s v="Dec"/>
        <s v="Jan"/>
        <s v="Feb"/>
        <s v="Apr"/>
        <m/>
      </sharedItems>
    </cacheField>
    <cacheField name="Year" numFmtId="0">
      <sharedItems containsString="0" containsBlank="1" containsNumber="1" containsInteger="1" minValue="2021" maxValue="2022" count="3">
        <n v="2021"/>
        <n v="20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s v="M/s.Thriveni car Company Pvt Ltd"/>
    <s v="Normal"/>
    <s v="Volvo Tamilnadu"/>
    <x v="0"/>
    <d v="2021-03-26T00:00:00"/>
    <x v="0"/>
    <x v="0"/>
  </r>
  <r>
    <x v="1"/>
    <s v="Muruganand"/>
    <s v="Normal"/>
    <s v="Gokul "/>
    <x v="0"/>
    <d v="2021-05-04T00:00:00"/>
    <x v="1"/>
    <x v="0"/>
  </r>
  <r>
    <x v="1"/>
    <s v="M/s.Dharan Hospital"/>
    <s v="Normal"/>
    <s v="Karthikeyan"/>
    <x v="1"/>
    <d v="2021-05-04T00:00:00"/>
    <x v="1"/>
    <x v="0"/>
  </r>
  <r>
    <x v="2"/>
    <s v="Vadivel"/>
    <s v="Normal"/>
    <s v="Gokul "/>
    <x v="0"/>
    <d v="2021-05-07T00:00:00"/>
    <x v="1"/>
    <x v="0"/>
  </r>
  <r>
    <x v="0"/>
    <s v="Ilangovan"/>
    <s v="Normal"/>
    <s v="Muthu "/>
    <x v="0"/>
    <d v="2021-06-15T00:00:00"/>
    <x v="2"/>
    <x v="0"/>
  </r>
  <r>
    <x v="1"/>
    <s v="M/s Shri Amutham Polymers"/>
    <s v="Normal"/>
    <s v="Purushothaman"/>
    <x v="1"/>
    <d v="2021-06-21T00:00:00"/>
    <x v="2"/>
    <x v="0"/>
  </r>
  <r>
    <x v="3"/>
    <s v="Sivakumar Ramasamy"/>
    <s v="Normal"/>
    <s v="Visakan"/>
    <x v="1"/>
    <d v="2021-06-23T00:00:00"/>
    <x v="2"/>
    <x v="0"/>
  </r>
  <r>
    <x v="3"/>
    <s v="M/s.Seagreen Stevedoring and Logistics Pvt Ltd"/>
    <s v="Normal"/>
    <s v="Kottesh"/>
    <x v="0"/>
    <d v="2021-06-28T00:00:00"/>
    <x v="2"/>
    <x v="0"/>
  </r>
  <r>
    <x v="0"/>
    <s v="M/s.Chola Textiles Pvt Ltd"/>
    <s v="Normal"/>
    <s v="Visakan"/>
    <x v="1"/>
    <d v="2021-06-30T00:00:00"/>
    <x v="2"/>
    <x v="0"/>
  </r>
  <r>
    <x v="0"/>
    <s v="M/s.Sri Balaji Constructions"/>
    <s v="Normal"/>
    <s v="Gokul "/>
    <x v="0"/>
    <d v="2021-07-01T00:00:00"/>
    <x v="3"/>
    <x v="0"/>
  </r>
  <r>
    <x v="3"/>
    <s v="M/s.Equitas Small finance bank limited/Pallab Mukherji"/>
    <s v="Normal"/>
    <s v="Mugesh"/>
    <x v="0"/>
    <d v="2021-07-08T00:00:00"/>
    <x v="3"/>
    <x v="0"/>
  </r>
  <r>
    <x v="3"/>
    <s v="M/s.Maris Spinners Limited"/>
    <s v="Normal"/>
    <s v="Mugunthan"/>
    <x v="1"/>
    <d v="2021-07-08T00:00:00"/>
    <x v="3"/>
    <x v="0"/>
  </r>
  <r>
    <x v="3"/>
    <s v="Rajendran"/>
    <s v="Normal"/>
    <s v="Mugunthan"/>
    <x v="1"/>
    <d v="2021-07-08T00:00:00"/>
    <x v="3"/>
    <x v="0"/>
  </r>
  <r>
    <x v="1"/>
    <s v="Ramesh Babu"/>
    <s v="Normal"/>
    <s v="Gokul "/>
    <x v="0"/>
    <d v="2021-07-19T00:00:00"/>
    <x v="3"/>
    <x v="0"/>
  </r>
  <r>
    <x v="0"/>
    <s v="Tamil Selvan"/>
    <s v="Normal"/>
    <s v="Visakan"/>
    <x v="1"/>
    <d v="2021-07-19T00:00:00"/>
    <x v="3"/>
    <x v="0"/>
  </r>
  <r>
    <x v="2"/>
    <s v="Rajavadivel sagathevan"/>
    <s v="Normal"/>
    <s v="Nirmal"/>
    <x v="0"/>
    <d v="2021-07-20T00:00:00"/>
    <x v="3"/>
    <x v="0"/>
  </r>
  <r>
    <x v="0"/>
    <s v="A Kumaran"/>
    <s v="Normal"/>
    <s v="Mugunthan"/>
    <x v="1"/>
    <d v="2021-07-27T00:00:00"/>
    <x v="3"/>
    <x v="0"/>
  </r>
  <r>
    <x v="2"/>
    <s v="Raja Trading Company"/>
    <s v="Normal"/>
    <s v="Hemanathan"/>
    <x v="1"/>
    <d v="2021-07-28T00:00:00"/>
    <x v="3"/>
    <x v="0"/>
  </r>
  <r>
    <x v="3"/>
    <s v="K.Monica"/>
    <s v="Normal"/>
    <s v="Kottesh"/>
    <x v="0"/>
    <d v="2021-07-28T00:00:00"/>
    <x v="3"/>
    <x v="0"/>
  </r>
  <r>
    <x v="2"/>
    <s v="S R Mohanasundaram"/>
    <s v="Normal"/>
    <s v="Visakan"/>
    <x v="1"/>
    <d v="2021-07-29T00:00:00"/>
    <x v="3"/>
    <x v="0"/>
  </r>
  <r>
    <x v="2"/>
    <s v="Manimegalai P"/>
    <s v="Normal"/>
    <s v="Karthikeyan"/>
    <x v="1"/>
    <d v="2021-07-30T00:00:00"/>
    <x v="3"/>
    <x v="0"/>
  </r>
  <r>
    <x v="3"/>
    <s v="Menmozhi M"/>
    <s v="Normal"/>
    <s v="Mugunthan"/>
    <x v="1"/>
    <d v="2021-07-30T00:00:00"/>
    <x v="3"/>
    <x v="0"/>
  </r>
  <r>
    <x v="2"/>
    <s v="Sunita Jamal"/>
    <s v="Normal"/>
    <s v="Kottesh"/>
    <x v="0"/>
    <d v="2021-07-31T00:00:00"/>
    <x v="3"/>
    <x v="0"/>
  </r>
  <r>
    <x v="2"/>
    <s v="M/s.SLB Logistics (P) Ltd"/>
    <s v="Normal"/>
    <s v="Kottesh"/>
    <x v="0"/>
    <d v="2021-07-31T00:00:00"/>
    <x v="3"/>
    <x v="0"/>
  </r>
  <r>
    <x v="3"/>
    <s v="Namasivayam  N"/>
    <s v="Normal"/>
    <s v="Kottesh"/>
    <x v="0"/>
    <d v="2021-08-07T00:00:00"/>
    <x v="4"/>
    <x v="0"/>
  </r>
  <r>
    <x v="1"/>
    <s v="Sri Krishna I-Tech And Management Solutions Pvt Ltd"/>
    <s v="Normal"/>
    <s v="Mugesh"/>
    <x v="0"/>
    <d v="2021-08-13T00:00:00"/>
    <x v="4"/>
    <x v="0"/>
  </r>
  <r>
    <x v="0"/>
    <s v="M/s.K V Tex Firm"/>
    <s v="Normal"/>
    <s v="Gokul "/>
    <x v="0"/>
    <d v="2021-08-19T00:00:00"/>
    <x v="4"/>
    <x v="0"/>
  </r>
  <r>
    <x v="3"/>
    <s v="Coneti Bapu Srinivasulu"/>
    <s v="Normal"/>
    <s v="Gokul "/>
    <x v="0"/>
    <d v="2021-08-25T00:00:00"/>
    <x v="4"/>
    <x v="0"/>
  </r>
  <r>
    <x v="2"/>
    <s v=" Vaiyapurai Mudaliar Education Foundation"/>
    <s v="Normal"/>
    <s v="Kottesh"/>
    <x v="0"/>
    <d v="2021-08-30T00:00:00"/>
    <x v="4"/>
    <x v="0"/>
  </r>
  <r>
    <x v="3"/>
    <s v="M/s.Rajam Condiments Pvt Ltd"/>
    <s v="Normal"/>
    <s v="Kottesh"/>
    <x v="0"/>
    <d v="2021-08-30T00:00:00"/>
    <x v="4"/>
    <x v="0"/>
  </r>
  <r>
    <x v="0"/>
    <s v="M/s.INFONET COMM ENTERPRISES PRIVATE LIMITED"/>
    <s v="Normal"/>
    <s v="Mugesh "/>
    <x v="0"/>
    <d v="2021-08-30T00:00:00"/>
    <x v="4"/>
    <x v="0"/>
  </r>
  <r>
    <x v="0"/>
    <s v="Manoj Bhavan LLP"/>
    <s v="Normal"/>
    <s v="Muthu"/>
    <x v="0"/>
    <d v="2021-08-30T00:00:00"/>
    <x v="4"/>
    <x v="0"/>
  </r>
  <r>
    <x v="3"/>
    <s v="M/s.Isometric Consultancy Services LLP"/>
    <s v="Normal"/>
    <s v="Nirmal"/>
    <x v="0"/>
    <d v="2021-08-30T00:00:00"/>
    <x v="4"/>
    <x v="0"/>
  </r>
  <r>
    <x v="1"/>
    <s v="Sri Ganesh lakshmi Blue Metals"/>
    <s v="Normal"/>
    <s v="Purushothaman"/>
    <x v="1"/>
    <d v="2021-08-30T00:00:00"/>
    <x v="4"/>
    <x v="0"/>
  </r>
  <r>
    <x v="2"/>
    <s v="M/s.Biosystems Diagnostics Pvt Ltd"/>
    <s v="Normal"/>
    <s v="Gokul "/>
    <x v="0"/>
    <d v="2021-08-31T00:00:00"/>
    <x v="4"/>
    <x v="0"/>
  </r>
  <r>
    <x v="2"/>
    <s v="M/S Innovative homes &amp; developers Private Limited"/>
    <s v="Normal"/>
    <s v="Mugesh "/>
    <x v="0"/>
    <d v="2021-08-31T00:00:00"/>
    <x v="4"/>
    <x v="0"/>
  </r>
  <r>
    <x v="0"/>
    <s v="Loordhu Ammal Educational trust"/>
    <s v="Normal"/>
    <s v="Mugesh "/>
    <x v="0"/>
    <d v="2021-09-14T00:00:00"/>
    <x v="5"/>
    <x v="0"/>
  </r>
  <r>
    <x v="0"/>
    <s v="M/s.Vcan Informatic Servittum Pvt Ltd"/>
    <s v="Normal"/>
    <s v="Mugesh "/>
    <x v="0"/>
    <d v="2021-09-17T00:00:00"/>
    <x v="5"/>
    <x v="0"/>
  </r>
  <r>
    <x v="2"/>
    <s v="M/s Bhadra Agencies"/>
    <s v="Normal"/>
    <s v="Visakan"/>
    <x v="1"/>
    <d v="2021-09-18T00:00:00"/>
    <x v="5"/>
    <x v="0"/>
  </r>
  <r>
    <x v="3"/>
    <s v="M/s. KIBA"/>
    <s v="Normal"/>
    <s v="Visakan"/>
    <x v="1"/>
    <d v="2021-09-18T00:00:00"/>
    <x v="5"/>
    <x v="0"/>
  </r>
  <r>
    <x v="0"/>
    <s v="M/s. Alazu Agency"/>
    <s v="Normal"/>
    <s v="Hemanathan"/>
    <x v="1"/>
    <d v="2021-09-24T00:00:00"/>
    <x v="5"/>
    <x v="0"/>
  </r>
  <r>
    <x v="1"/>
    <s v="M/s.Semm Consulting "/>
    <s v="Normal"/>
    <s v="Mugesh "/>
    <x v="0"/>
    <d v="2021-09-24T00:00:00"/>
    <x v="5"/>
    <x v="0"/>
  </r>
  <r>
    <x v="1"/>
    <s v="M/s.Airone Marketing"/>
    <s v="Normal"/>
    <s v="Mugunthan"/>
    <x v="1"/>
    <d v="2021-09-24T00:00:00"/>
    <x v="5"/>
    <x v="0"/>
  </r>
  <r>
    <x v="1"/>
    <s v="Rasheeq "/>
    <s v="Normal"/>
    <s v="Visakan"/>
    <x v="1"/>
    <d v="2021-09-24T00:00:00"/>
    <x v="5"/>
    <x v="0"/>
  </r>
  <r>
    <x v="1"/>
    <s v="Karuppusamy"/>
    <s v="Normal"/>
    <s v="Gokul "/>
    <x v="0"/>
    <d v="2021-09-25T00:00:00"/>
    <x v="5"/>
    <x v="0"/>
  </r>
  <r>
    <x v="3"/>
    <s v="M/s.Inscribe BPO Private Limited"/>
    <s v="Normal"/>
    <s v="Mugesh "/>
    <x v="0"/>
    <d v="2021-09-25T00:00:00"/>
    <x v="5"/>
    <x v="0"/>
  </r>
  <r>
    <x v="1"/>
    <s v="S.Bagyalakshmi "/>
    <s v="Normal"/>
    <s v="Nirmal"/>
    <x v="0"/>
    <d v="2021-09-27T00:00:00"/>
    <x v="5"/>
    <x v="0"/>
  </r>
  <r>
    <x v="1"/>
    <s v="Naveen Balaji/ Pooja Tiles and Hardware"/>
    <s v="Normal"/>
    <s v="Purushothaman"/>
    <x v="1"/>
    <d v="2021-09-28T00:00:00"/>
    <x v="5"/>
    <x v="0"/>
  </r>
  <r>
    <x v="2"/>
    <s v="M/s.Agsar Paints Pvt Ltd"/>
    <s v="Normal"/>
    <s v="Kottesh"/>
    <x v="0"/>
    <d v="2021-09-29T00:00:00"/>
    <x v="5"/>
    <x v="0"/>
  </r>
  <r>
    <x v="2"/>
    <s v="M/s. Commerce India / Sridhar"/>
    <s v="Normal"/>
    <s v="Purushothaman"/>
    <x v="1"/>
    <d v="2021-09-30T00:00:00"/>
    <x v="5"/>
    <x v="0"/>
  </r>
  <r>
    <x v="2"/>
    <s v="Akshaya Educational And Charitable Trust"/>
    <s v="Normal"/>
    <s v="Mugunthan"/>
    <x v="1"/>
    <d v="2021-10-08T00:00:00"/>
    <x v="6"/>
    <x v="0"/>
  </r>
  <r>
    <x v="1"/>
    <s v="Rubesh Kumar S"/>
    <s v="Normal"/>
    <s v="Visakan"/>
    <x v="1"/>
    <d v="2021-10-12T00:00:00"/>
    <x v="6"/>
    <x v="0"/>
  </r>
  <r>
    <x v="1"/>
    <s v="Sumeet Urban Services (Chennai) V Pvt Ltd"/>
    <s v="Normal"/>
    <s v="Gokul "/>
    <x v="0"/>
    <d v="2021-10-13T00:00:00"/>
    <x v="6"/>
    <x v="0"/>
  </r>
  <r>
    <x v="3"/>
    <s v="Gencor Pacific organics India Pvt ltd"/>
    <s v="Normal"/>
    <s v="Nirmal"/>
    <x v="0"/>
    <d v="2021-10-25T00:00:00"/>
    <x v="6"/>
    <x v="0"/>
  </r>
  <r>
    <x v="1"/>
    <s v="M/s.Neha Hospital"/>
    <s v="Normal"/>
    <s v="Karthikeyan"/>
    <x v="1"/>
    <d v="2021-10-28T00:00:00"/>
    <x v="6"/>
    <x v="0"/>
  </r>
  <r>
    <x v="1"/>
    <s v="M/s. Jupiter Energy Resources/ Abhas"/>
    <s v="Normal"/>
    <s v="Kottesh"/>
    <x v="0"/>
    <d v="2021-10-30T00:00:00"/>
    <x v="6"/>
    <x v="0"/>
  </r>
  <r>
    <x v="4"/>
    <s v="M/s.Subbu &amp; Co"/>
    <s v="Normal"/>
    <s v="Muthu"/>
    <x v="0"/>
    <d v="2021-10-30T00:00:00"/>
    <x v="6"/>
    <x v="0"/>
  </r>
  <r>
    <x v="1"/>
    <s v="M/s.TVC Electronics and Furnitures"/>
    <s v="Normal"/>
    <s v="Muthu"/>
    <x v="0"/>
    <d v="2021-10-31T00:00:00"/>
    <x v="6"/>
    <x v="0"/>
  </r>
  <r>
    <x v="0"/>
    <s v="A.Vasanth"/>
    <s v="Normal"/>
    <s v="Hemanathan"/>
    <x v="1"/>
    <d v="2021-11-01T00:00:00"/>
    <x v="7"/>
    <x v="0"/>
  </r>
  <r>
    <x v="0"/>
    <s v="M/s.Sun Polymers"/>
    <s v="Normal"/>
    <s v="Hemanathan"/>
    <x v="1"/>
    <d v="2021-11-02T00:00:00"/>
    <x v="7"/>
    <x v="0"/>
  </r>
  <r>
    <x v="1"/>
    <s v="M/s.Label Kingdom Printers Pvt Ltd"/>
    <s v="Normal"/>
    <s v="Gokul"/>
    <x v="0"/>
    <d v="2021-11-18T00:00:00"/>
    <x v="7"/>
    <x v="0"/>
  </r>
  <r>
    <x v="2"/>
    <s v="M/s.Morning Staar Apparels"/>
    <s v="Normal"/>
    <s v="Karthikeyan"/>
    <x v="1"/>
    <d v="2021-11-24T00:00:00"/>
    <x v="7"/>
    <x v="0"/>
  </r>
  <r>
    <x v="1"/>
    <s v="Vinoth A"/>
    <s v="Normal"/>
    <s v="Kottesh"/>
    <x v="0"/>
    <d v="2021-11-24T00:00:00"/>
    <x v="7"/>
    <x v="0"/>
  </r>
  <r>
    <x v="4"/>
    <s v="M/s. Vignesh Iron &amp; Steel India Pvt Ltd"/>
    <s v="Normal"/>
    <s v="Purushothaman"/>
    <x v="1"/>
    <d v="2021-11-24T00:00:00"/>
    <x v="7"/>
    <x v="0"/>
  </r>
  <r>
    <x v="3"/>
    <s v="M/s. Priyadarshini Dental College and Hospital"/>
    <s v="Normal"/>
    <s v="Muthu"/>
    <x v="0"/>
    <d v="2021-11-25T00:00:00"/>
    <x v="7"/>
    <x v="0"/>
  </r>
  <r>
    <x v="1"/>
    <s v="Mr.Thariq Ahamed"/>
    <s v="Normal"/>
    <s v="Mugesh"/>
    <x v="0"/>
    <d v="2021-11-26T00:00:00"/>
    <x v="7"/>
    <x v="0"/>
  </r>
  <r>
    <x v="4"/>
    <s v="M/s. Chandra Textiles Pvt Ltd"/>
    <s v="Normal"/>
    <s v="Purushothaman"/>
    <x v="1"/>
    <d v="2021-11-26T00:00:00"/>
    <x v="7"/>
    <x v="0"/>
  </r>
  <r>
    <x v="1"/>
    <s v="M/s.Indras Agencies Private limited"/>
    <s v="Normal"/>
    <s v="Muthu"/>
    <x v="0"/>
    <d v="2021-11-27T00:00:00"/>
    <x v="7"/>
    <x v="0"/>
  </r>
  <r>
    <x v="2"/>
    <s v="Dr.Karthik"/>
    <s v="Normal"/>
    <s v="Mugesh"/>
    <x v="0"/>
    <d v="2021-11-29T00:00:00"/>
    <x v="7"/>
    <x v="0"/>
  </r>
  <r>
    <x v="1"/>
    <s v="Sri Magenta Chemicals Pvt Ltd"/>
    <s v="Normal"/>
    <s v="Hemanathan"/>
    <x v="1"/>
    <d v="2021-12-07T00:00:00"/>
    <x v="8"/>
    <x v="0"/>
  </r>
  <r>
    <x v="1"/>
    <s v="S.Karthikeyan"/>
    <s v="Normal"/>
    <s v="Purushothaman"/>
    <x v="1"/>
    <d v="2021-12-14T00:00:00"/>
    <x v="8"/>
    <x v="0"/>
  </r>
  <r>
    <x v="0"/>
    <s v="M/s.Nextazy solutions Pvt Ltd"/>
    <s v="Normal"/>
    <s v="Mugesh "/>
    <x v="0"/>
    <d v="2021-12-16T00:00:00"/>
    <x v="8"/>
    <x v="0"/>
  </r>
  <r>
    <x v="1"/>
    <s v="Ravi Kumar"/>
    <s v="Demo"/>
    <s v="Mugunthan"/>
    <x v="1"/>
    <d v="2021-12-16T00:00:00"/>
    <x v="8"/>
    <x v="0"/>
  </r>
  <r>
    <x v="2"/>
    <s v="R. Jayaprakash"/>
    <s v="Normal"/>
    <s v="Visakan"/>
    <x v="1"/>
    <d v="2021-12-17T00:00:00"/>
    <x v="8"/>
    <x v="0"/>
  </r>
  <r>
    <x v="3"/>
    <s v="K S Poonacha"/>
    <s v="Normal"/>
    <s v="Muthu "/>
    <x v="0"/>
    <d v="2021-12-20T00:00:00"/>
    <x v="8"/>
    <x v="0"/>
  </r>
  <r>
    <x v="3"/>
    <s v="M/s.GH Induction India Pvt Ltd"/>
    <s v="Normal"/>
    <s v="Kottesh"/>
    <x v="0"/>
    <d v="2021-12-24T00:00:00"/>
    <x v="8"/>
    <x v="0"/>
  </r>
  <r>
    <x v="3"/>
    <s v="Mrs.Sasikala"/>
    <s v="Normal"/>
    <s v="Visakan"/>
    <x v="1"/>
    <d v="2021-12-24T00:00:00"/>
    <x v="8"/>
    <x v="0"/>
  </r>
  <r>
    <x v="1"/>
    <s v="M/s. Body Glove Apparel India "/>
    <s v="Normal"/>
    <s v="Visakan"/>
    <x v="1"/>
    <d v="2021-12-24T00:00:00"/>
    <x v="8"/>
    <x v="0"/>
  </r>
  <r>
    <x v="3"/>
    <s v="M/s.YMX India Services Private Limited.(Tirupur)"/>
    <s v="Normal"/>
    <s v="Karthikeyan"/>
    <x v="1"/>
    <d v="2021-12-28T00:00:00"/>
    <x v="8"/>
    <x v="0"/>
  </r>
  <r>
    <x v="1"/>
    <s v="M/s. Prajna Consultancy"/>
    <s v="Normal"/>
    <s v="Gokul "/>
    <x v="0"/>
    <d v="2021-12-29T00:00:00"/>
    <x v="8"/>
    <x v="0"/>
  </r>
  <r>
    <x v="4"/>
    <s v="M/s.VASAVI JEWELLERY MART"/>
    <s v="Normal"/>
    <s v="Mugunthan"/>
    <x v="1"/>
    <d v="2021-12-29T00:00:00"/>
    <x v="8"/>
    <x v="0"/>
  </r>
  <r>
    <x v="2"/>
    <s v="M/s.Sematti Silks"/>
    <s v="Normal"/>
    <s v="Gokul "/>
    <x v="0"/>
    <d v="2021-12-30T00:00:00"/>
    <x v="8"/>
    <x v="0"/>
  </r>
  <r>
    <x v="4"/>
    <s v="Muthu Raj"/>
    <s v="Normal"/>
    <s v="Mugunthan"/>
    <x v="1"/>
    <d v="2021-12-30T00:00:00"/>
    <x v="8"/>
    <x v="0"/>
  </r>
  <r>
    <x v="2"/>
    <s v="M/s.Active System"/>
    <s v="Normal"/>
    <s v="Visakan"/>
    <x v="1"/>
    <d v="2021-12-30T00:00:00"/>
    <x v="8"/>
    <x v="0"/>
  </r>
  <r>
    <x v="3"/>
    <s v="M/s.Sarawathi Ramasamy Charitable Educational trust"/>
    <s v="Normal"/>
    <s v="Visakan"/>
    <x v="1"/>
    <d v="2022-01-10T00:00:00"/>
    <x v="9"/>
    <x v="1"/>
  </r>
  <r>
    <x v="1"/>
    <s v="M/s.Acsen Hyveg Pvt Ltd"/>
    <s v="Normal"/>
    <s v="Purushothaman"/>
    <x v="1"/>
    <d v="2022-01-13T00:00:00"/>
    <x v="9"/>
    <x v="1"/>
  </r>
  <r>
    <x v="3"/>
    <s v="Durai S"/>
    <s v="Demo"/>
    <s v="Muthu "/>
    <x v="0"/>
    <d v="2022-01-18T00:00:00"/>
    <x v="9"/>
    <x v="1"/>
  </r>
  <r>
    <x v="1"/>
    <s v="Suhasini"/>
    <s v="Normal"/>
    <s v="Purushothaman"/>
    <x v="1"/>
    <d v="2022-01-21T00:00:00"/>
    <x v="9"/>
    <x v="1"/>
  </r>
  <r>
    <x v="1"/>
    <s v="A.Vignesh "/>
    <s v="Normal"/>
    <s v="Purushothaman"/>
    <x v="1"/>
    <d v="2022-01-21T00:00:00"/>
    <x v="9"/>
    <x v="1"/>
  </r>
  <r>
    <x v="2"/>
    <s v="M/s.Mehala Machines India Limited"/>
    <s v="Normal"/>
    <s v="Karthikeyan"/>
    <x v="1"/>
    <d v="2022-01-24T00:00:00"/>
    <x v="9"/>
    <x v="1"/>
  </r>
  <r>
    <x v="0"/>
    <s v="Mr.Vinod Gandhi/Raasiga leathers"/>
    <s v="Normal"/>
    <s v="Muthu "/>
    <x v="0"/>
    <d v="2022-01-27T00:00:00"/>
    <x v="9"/>
    <x v="1"/>
  </r>
  <r>
    <x v="0"/>
    <s v="Dr R Kannan"/>
    <s v="Normal"/>
    <s v="Gokul"/>
    <x v="0"/>
    <d v="2022-01-28T00:00:00"/>
    <x v="9"/>
    <x v="1"/>
  </r>
  <r>
    <x v="3"/>
    <s v="M/s.Insoft Automation Pvt Ltd / Arvind Venkatraman"/>
    <s v="Normal"/>
    <s v="Mugesh "/>
    <x v="0"/>
    <d v="2022-01-28T00:00:00"/>
    <x v="9"/>
    <x v="1"/>
  </r>
  <r>
    <x v="3"/>
    <s v="M/s.Symbiance Pharma solutions Pvt Ltd"/>
    <s v="Normal"/>
    <s v="Muthu "/>
    <x v="0"/>
    <d v="2022-01-28T00:00:00"/>
    <x v="9"/>
    <x v="1"/>
  </r>
  <r>
    <x v="3"/>
    <s v="Dr.Shanthini"/>
    <s v="Normal"/>
    <s v="Mugunthan "/>
    <x v="1"/>
    <d v="2022-01-29T00:00:00"/>
    <x v="9"/>
    <x v="1"/>
  </r>
  <r>
    <x v="1"/>
    <s v="M/s. Flextronics Technology (India) Private Limited"/>
    <s v="Normal"/>
    <s v="Kottesh"/>
    <x v="0"/>
    <d v="2022-02-01T00:00:00"/>
    <x v="10"/>
    <x v="1"/>
  </r>
  <r>
    <x v="2"/>
    <s v="M/s.Sri Balamurugan Timber Depot and Saw Mill"/>
    <s v="Normal"/>
    <s v="Gokul"/>
    <x v="0"/>
    <d v="2022-02-03T00:00:00"/>
    <x v="10"/>
    <x v="1"/>
  </r>
  <r>
    <x v="3"/>
    <s v="Umapathy"/>
    <s v="Normal"/>
    <s v="Gokul"/>
    <x v="0"/>
    <d v="2022-02-03T00:00:00"/>
    <x v="10"/>
    <x v="1"/>
  </r>
  <r>
    <x v="1"/>
    <s v="M/S. NAC Jewellers Pvt Ltd "/>
    <s v="Normal"/>
    <s v="Kottesh"/>
    <x v="0"/>
    <d v="2022-02-11T00:00:00"/>
    <x v="10"/>
    <x v="1"/>
  </r>
  <r>
    <x v="0"/>
    <s v="M/s.Senthil Water Suppliers"/>
    <s v="Normal"/>
    <s v="Visakan"/>
    <x v="1"/>
    <d v="2022-02-14T00:00:00"/>
    <x v="10"/>
    <x v="1"/>
  </r>
  <r>
    <x v="3"/>
    <s v="K.A.Srinivasan"/>
    <s v="Normal"/>
    <s v="Muthu "/>
    <x v="0"/>
    <d v="2022-02-16T00:00:00"/>
    <x v="10"/>
    <x v="1"/>
  </r>
  <r>
    <x v="3"/>
    <s v="M/s.Ponni Fab"/>
    <s v="Normal"/>
    <s v="Mugunthan"/>
    <x v="1"/>
    <d v="2022-02-25T00:00:00"/>
    <x v="10"/>
    <x v="1"/>
  </r>
  <r>
    <x v="2"/>
    <s v="Kuppuraj I"/>
    <s v="Normal"/>
    <s v="Kottesh"/>
    <x v="0"/>
    <d v="2022-02-26T00:00:00"/>
    <x v="10"/>
    <x v="1"/>
  </r>
  <r>
    <x v="1"/>
    <s v="Jagadeesh"/>
    <s v="Normal"/>
    <s v="Karthikeyan"/>
    <x v="1"/>
    <d v="2022-02-28T00:00:00"/>
    <x v="10"/>
    <x v="1"/>
  </r>
  <r>
    <x v="0"/>
    <s v="Sudhir Kapoor"/>
    <s v="Normal"/>
    <s v="Hemanathan"/>
    <x v="1"/>
    <d v="2022-03-07T00:00:00"/>
    <x v="0"/>
    <x v="1"/>
  </r>
  <r>
    <x v="2"/>
    <s v="M/s.GT Educational Trust"/>
    <s v="Normal"/>
    <s v="Muthu "/>
    <x v="0"/>
    <d v="2022-03-10T00:00:00"/>
    <x v="0"/>
    <x v="1"/>
  </r>
  <r>
    <x v="4"/>
    <s v="Shanmuga Sundaram"/>
    <s v="Normal"/>
    <s v="Karthikeyan"/>
    <x v="1"/>
    <d v="2022-03-14T00:00:00"/>
    <x v="0"/>
    <x v="1"/>
  </r>
  <r>
    <x v="1"/>
    <s v="K.Jayalakshmi"/>
    <s v="Normal"/>
    <s v="Gokul "/>
    <x v="0"/>
    <d v="2022-03-15T00:00:00"/>
    <x v="0"/>
    <x v="1"/>
  </r>
  <r>
    <x v="1"/>
    <s v="M/s.Ajeeths Creation"/>
    <s v="Normal"/>
    <s v="Visakan"/>
    <x v="1"/>
    <d v="2022-03-18T00:00:00"/>
    <x v="0"/>
    <x v="1"/>
  </r>
  <r>
    <x v="3"/>
    <s v="Mr G Chandramohan"/>
    <s v="Normal"/>
    <s v="Gokul "/>
    <x v="0"/>
    <d v="2022-03-21T00:00:00"/>
    <x v="0"/>
    <x v="1"/>
  </r>
  <r>
    <x v="1"/>
    <s v="M/s.Confinance Business Solutions"/>
    <s v="Normal"/>
    <s v="Mugesh "/>
    <x v="0"/>
    <d v="2022-03-22T00:00:00"/>
    <x v="0"/>
    <x v="1"/>
  </r>
  <r>
    <x v="1"/>
    <s v="Mr. D. Ramachandran / M/s.Virtusa consulting Services Pvt Ltd"/>
    <s v="Normal"/>
    <s v="Muthu "/>
    <x v="0"/>
    <d v="2022-03-23T00:00:00"/>
    <x v="0"/>
    <x v="1"/>
  </r>
  <r>
    <x v="3"/>
    <s v="M/s.Ratan Iron Company"/>
    <s v="Normal"/>
    <s v="Purushothaman"/>
    <x v="1"/>
    <d v="2022-03-28T00:00:00"/>
    <x v="0"/>
    <x v="1"/>
  </r>
  <r>
    <x v="0"/>
    <s v="SS fasteners"/>
    <s v="Normal"/>
    <s v="Karthikeyan"/>
    <x v="1"/>
    <d v="2022-03-30T00:00:00"/>
    <x v="0"/>
    <x v="1"/>
  </r>
  <r>
    <x v="0"/>
    <s v="Royal lands"/>
    <s v="Normal"/>
    <s v="Kottesh"/>
    <x v="0"/>
    <d v="2022-03-30T00:00:00"/>
    <x v="0"/>
    <x v="1"/>
  </r>
  <r>
    <x v="1"/>
    <s v="Sreevidhya Venkatesan"/>
    <s v="Normal"/>
    <s v="Kottesh"/>
    <x v="0"/>
    <d v="2022-04-03T00:00:00"/>
    <x v="11"/>
    <x v="1"/>
  </r>
  <r>
    <x v="0"/>
    <s v="D.B. GANGADHARA CHETTIAR JEWELLERS"/>
    <s v="Normal"/>
    <s v="Mugunthan"/>
    <x v="1"/>
    <d v="2022-04-04T00:00:00"/>
    <x v="11"/>
    <x v="1"/>
  </r>
  <r>
    <x v="1"/>
    <s v="M/s.Megawin Switchgear Pvt Ltd"/>
    <s v="Normal"/>
    <s v="Purushothaman"/>
    <x v="1"/>
    <d v="2022-04-05T00:00:00"/>
    <x v="11"/>
    <x v="1"/>
  </r>
  <r>
    <x v="4"/>
    <s v="Nataraj "/>
    <s v="Normal"/>
    <s v="Purushothaman"/>
    <x v="1"/>
    <d v="2022-04-06T00:00:00"/>
    <x v="11"/>
    <x v="1"/>
  </r>
  <r>
    <x v="1"/>
    <s v=" Tagore Educational Trust"/>
    <s v="Normal"/>
    <s v="Hemanthan"/>
    <x v="1"/>
    <d v="2022-04-21T00:00:00"/>
    <x v="11"/>
    <x v="1"/>
  </r>
  <r>
    <x v="0"/>
    <s v="M/s.Thriveni Earth Movers Pvt Ltd"/>
    <s v="Normal"/>
    <s v="Muthu"/>
    <x v="0"/>
    <d v="2022-04-21T00:00:00"/>
    <x v="11"/>
    <x v="1"/>
  </r>
  <r>
    <x v="4"/>
    <s v="Chandar Chakravarthy"/>
    <s v="Normal"/>
    <s v="Mugesh "/>
    <x v="0"/>
    <d v="2022-04-25T00:00:00"/>
    <x v="11"/>
    <x v="1"/>
  </r>
  <r>
    <x v="0"/>
    <s v="M/s.BT Enterprises"/>
    <s v="Normal"/>
    <s v="Kottesh"/>
    <x v="0"/>
    <d v="2022-04-27T00:00:00"/>
    <x v="11"/>
    <x v="1"/>
  </r>
  <r>
    <x v="4"/>
    <s v="M/s.Blue Berkhs Shipping Pvt Ltd"/>
    <s v="Normal"/>
    <s v="Hemanathan"/>
    <x v="1"/>
    <d v="2022-04-29T00:00:00"/>
    <x v="11"/>
    <x v="1"/>
  </r>
  <r>
    <x v="1"/>
    <s v="M/s.Cholamandalam Investment and Finance Company Ltd"/>
    <s v="Normal"/>
    <s v="Kottesh"/>
    <x v="0"/>
    <d v="2022-04-29T00:00:00"/>
    <x v="11"/>
    <x v="1"/>
  </r>
  <r>
    <x v="1"/>
    <s v="Mr.Vinish Goyal"/>
    <s v="Normal"/>
    <s v="Mugesh "/>
    <x v="0"/>
    <d v="2022-04-29T00:00:00"/>
    <x v="11"/>
    <x v="1"/>
  </r>
  <r>
    <x v="3"/>
    <s v="M/s.GNG Cartons Pvt Ltd"/>
    <s v="Normal"/>
    <s v="Kottesh"/>
    <x v="0"/>
    <d v="2022-04-30T00:00:00"/>
    <x v="11"/>
    <x v="1"/>
  </r>
  <r>
    <x v="1"/>
    <s v="M/s.Viha Hotels Pvt Ltd"/>
    <s v="Normal"/>
    <s v="Gokul "/>
    <x v="0"/>
    <d v="2022-05-02T00:00:00"/>
    <x v="1"/>
    <x v="1"/>
  </r>
  <r>
    <x v="1"/>
    <s v="Shivaraman Ramaswamy"/>
    <s v="Normal"/>
    <s v="Muthu"/>
    <x v="0"/>
    <d v="2022-05-05T00:00:00"/>
    <x v="1"/>
    <x v="1"/>
  </r>
  <r>
    <x v="2"/>
    <s v="Mr. V. S. Raakhavan"/>
    <s v="Demo"/>
    <s v="Muthu"/>
    <x v="0"/>
    <d v="2022-05-05T00:00:00"/>
    <x v="1"/>
    <x v="1"/>
  </r>
  <r>
    <x v="1"/>
    <s v="B.Gangadharan"/>
    <s v="Normal"/>
    <s v="Hemanathan"/>
    <x v="1"/>
    <d v="2022-05-06T00:00:00"/>
    <x v="1"/>
    <x v="1"/>
  </r>
  <r>
    <x v="3"/>
    <s v="M/s.Soorya Foundation"/>
    <s v="Normal"/>
    <s v="Muthu"/>
    <x v="0"/>
    <d v="2022-05-06T00:00:00"/>
    <x v="1"/>
    <x v="1"/>
  </r>
  <r>
    <x v="3"/>
    <s v="G.Senthilkumar"/>
    <s v="Normal"/>
    <s v="Karthikeyan"/>
    <x v="1"/>
    <d v="2022-05-11T00:00:00"/>
    <x v="1"/>
    <x v="1"/>
  </r>
  <r>
    <x v="3"/>
    <s v="Dr.Prakash"/>
    <s v="Normal"/>
    <s v="Hemanathan"/>
    <x v="1"/>
    <d v="2022-05-20T00:00:00"/>
    <x v="1"/>
    <x v="1"/>
  </r>
  <r>
    <x v="3"/>
    <s v="M/S.United Hindaf"/>
    <s v="Normal"/>
    <s v="Karthikeyan"/>
    <x v="1"/>
    <d v="2022-05-25T00:00:00"/>
    <x v="1"/>
    <x v="1"/>
  </r>
  <r>
    <x v="1"/>
    <s v="M/s.S R Jungle Resort "/>
    <s v="Normal"/>
    <s v="Karthikeyan"/>
    <x v="1"/>
    <d v="2022-05-26T00:00:00"/>
    <x v="1"/>
    <x v="1"/>
  </r>
  <r>
    <x v="3"/>
    <s v="Mrs.Sreela Mohan"/>
    <s v="Normal"/>
    <s v="Gokul "/>
    <x v="0"/>
    <d v="2022-05-27T00:00:00"/>
    <x v="1"/>
    <x v="1"/>
  </r>
  <r>
    <x v="0"/>
    <s v="K.Lakshmana Achari Son Jewellers Pvt Ltd "/>
    <s v="Normal"/>
    <s v="Hemanathan"/>
    <x v="1"/>
    <d v="2022-05-27T00:00:00"/>
    <x v="1"/>
    <x v="1"/>
  </r>
  <r>
    <x v="1"/>
    <s v="Dr.Mahalakshmi Rangabhashyam"/>
    <s v="Normal"/>
    <s v="Kottesh"/>
    <x v="0"/>
    <d v="2022-05-27T00:00:00"/>
    <x v="1"/>
    <x v="1"/>
  </r>
  <r>
    <x v="0"/>
    <s v="Dr.Shobana"/>
    <s v="Normal"/>
    <s v="Gokul "/>
    <x v="0"/>
    <d v="2022-05-30T00:00:00"/>
    <x v="1"/>
    <x v="1"/>
  </r>
  <r>
    <x v="3"/>
    <s v="M/s.Orion Imports"/>
    <s v="Normal"/>
    <s v="Muthu "/>
    <x v="0"/>
    <d v="2022-05-30T00:00:00"/>
    <x v="1"/>
    <x v="1"/>
  </r>
  <r>
    <x v="4"/>
    <s v="Sanjana"/>
    <s v="Normal"/>
    <s v="Vairavel"/>
    <x v="1"/>
    <d v="2022-05-31T00:00:00"/>
    <x v="1"/>
    <x v="1"/>
  </r>
  <r>
    <x v="1"/>
    <s v="M/S Mahaveer Electric Agencies Madras"/>
    <s v="Normal"/>
    <s v="Mugesh"/>
    <x v="0"/>
    <d v="2022-06-02T00:00:00"/>
    <x v="2"/>
    <x v="1"/>
  </r>
  <r>
    <x v="1"/>
    <s v=" Soundararaj/Golden petrofills"/>
    <s v="Normal"/>
    <s v="Karthikeyan"/>
    <x v="1"/>
    <d v="2022-06-03T00:00:00"/>
    <x v="2"/>
    <x v="1"/>
  </r>
  <r>
    <x v="0"/>
    <s v="R.Ashwin"/>
    <s v="Normal"/>
    <s v="Mugesh"/>
    <x v="0"/>
    <d v="2022-06-03T00:00:00"/>
    <x v="2"/>
    <x v="1"/>
  </r>
  <r>
    <x v="1"/>
    <s v="R.Ramesh Raja"/>
    <s v="Normal"/>
    <s v="Gokul "/>
    <x v="0"/>
    <d v="2022-06-09T00:00:00"/>
    <x v="2"/>
    <x v="1"/>
  </r>
  <r>
    <x v="1"/>
    <s v="M/s.Kingsberry Enterprises Private Limited"/>
    <s v="Normal"/>
    <s v="Karthikeyan"/>
    <x v="1"/>
    <d v="2022-06-13T00:00:00"/>
    <x v="2"/>
    <x v="1"/>
  </r>
  <r>
    <x v="0"/>
    <s v="M/s.Xmold polymers Pvt Ltd "/>
    <s v="Normal"/>
    <s v="Mugesh"/>
    <x v="0"/>
    <d v="2022-06-18T00:00:00"/>
    <x v="2"/>
    <x v="1"/>
  </r>
  <r>
    <x v="1"/>
    <s v="M/s.Yesvee Spinning Mills Private Limited"/>
    <s v="Normal"/>
    <s v="Karthikeyan"/>
    <x v="1"/>
    <d v="2022-06-24T00:00:00"/>
    <x v="2"/>
    <x v="1"/>
  </r>
  <r>
    <x v="0"/>
    <s v="M/S.KG Bright Enterprises I Pvt Ltd."/>
    <s v="Normal"/>
    <s v="Muthu"/>
    <x v="0"/>
    <d v="2022-06-25T00:00:00"/>
    <x v="2"/>
    <x v="1"/>
  </r>
  <r>
    <x v="4"/>
    <s v="M/s. E.I.D. Parry (India) Limited"/>
    <s v="Normal"/>
    <s v="Kottesh"/>
    <x v="0"/>
    <d v="2022-06-27T00:00:00"/>
    <x v="2"/>
    <x v="1"/>
  </r>
  <r>
    <x v="0"/>
    <s v="M/s.Bhairavi Chit Funds Pvt Ltd."/>
    <s v="Normal"/>
    <s v="Karthikeyan"/>
    <x v="1"/>
    <d v="2022-06-30T00:00:00"/>
    <x v="2"/>
    <x v="1"/>
  </r>
  <r>
    <x v="1"/>
    <s v="Mr.Rajesh N"/>
    <s v="Normal"/>
    <s v="Kottesh"/>
    <x v="0"/>
    <d v="2022-06-30T00:00:00"/>
    <x v="2"/>
    <x v="1"/>
  </r>
  <r>
    <x v="3"/>
    <s v="M/s.NDVN Properties Pvt Ltd"/>
    <s v="Normal"/>
    <s v="Mugesh"/>
    <x v="0"/>
    <d v="2022-07-01T00:00:00"/>
    <x v="3"/>
    <x v="1"/>
  </r>
  <r>
    <x v="1"/>
    <s v="M/S.Maniway City Developers Pvt Ltd"/>
    <s v="Normal"/>
    <s v="Hariprasanth"/>
    <x v="1"/>
    <d v="2022-07-05T00:00:00"/>
    <x v="3"/>
    <x v="1"/>
  </r>
  <r>
    <x v="1"/>
    <s v="M/S.Madras Talkies"/>
    <s v="Normal"/>
    <s v="Muthu"/>
    <x v="0"/>
    <d v="2022-07-06T00:00:00"/>
    <x v="3"/>
    <x v="1"/>
  </r>
  <r>
    <x v="0"/>
    <s v="M/s. Ranga Electricals private limited"/>
    <s v="Normal"/>
    <s v="Kottesh"/>
    <x v="0"/>
    <d v="2022-07-08T00:00:00"/>
    <x v="3"/>
    <x v="1"/>
  </r>
  <r>
    <x v="4"/>
    <s v="Mr Praveen Kumar Palanisamy"/>
    <s v="Normal"/>
    <s v="Vairavel"/>
    <x v="1"/>
    <d v="2022-07-13T00:00:00"/>
    <x v="3"/>
    <x v="1"/>
  </r>
  <r>
    <x v="1"/>
    <s v="M/s.Sandfits Foundries Pvt ltd"/>
    <s v="Normal"/>
    <s v="Karthikeyan"/>
    <x v="1"/>
    <d v="2022-07-13T00:00:00"/>
    <x v="3"/>
    <x v="1"/>
  </r>
  <r>
    <x v="4"/>
    <s v=" M/S VASA NONWOVEN INDUSTRIES PRIVATE LIMITED"/>
    <s v="Normal"/>
    <s v="Hariprasanth"/>
    <x v="1"/>
    <d v="2022-07-14T00:00:00"/>
    <x v="3"/>
    <x v="1"/>
  </r>
  <r>
    <x v="3"/>
    <s v="M/S.ELEGANT PUBLICITIES"/>
    <s v="Normal"/>
    <s v="Vignesh"/>
    <x v="0"/>
    <d v="2022-07-15T00:00:00"/>
    <x v="3"/>
    <x v="1"/>
  </r>
  <r>
    <x v="0"/>
    <s v="G.M.Tamilkumaran"/>
    <s v="Normal"/>
    <s v="Mugesh"/>
    <x v="0"/>
    <d v="2022-07-15T00:00:00"/>
    <x v="3"/>
    <x v="1"/>
  </r>
  <r>
    <x v="1"/>
    <s v="Mr.G.Balamurugan"/>
    <s v="Normal"/>
    <s v="Mugesh"/>
    <x v="0"/>
    <d v="2022-07-23T00:00:00"/>
    <x v="3"/>
    <x v="1"/>
  </r>
  <r>
    <x v="1"/>
    <s v="Mrs.Ramesh Viniselvi"/>
    <s v="Normal"/>
    <s v="Kottesh"/>
    <x v="0"/>
    <d v="2022-07-30T00:00:00"/>
    <x v="3"/>
    <x v="1"/>
  </r>
  <r>
    <x v="1"/>
    <s v="Mrs.R.Thamayanthi"/>
    <s v="Normal"/>
    <s v="Karthikeyan"/>
    <x v="1"/>
    <d v="2022-07-30T00:00:00"/>
    <x v="3"/>
    <x v="1"/>
  </r>
  <r>
    <x v="5"/>
    <m/>
    <m/>
    <m/>
    <x v="2"/>
    <m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R17" firstHeaderRow="1" firstDataRow="3" firstDataCol="1"/>
  <pivotFields count="8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4">
        <item x="9"/>
        <item x="10"/>
        <item x="0"/>
        <item x="11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7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Year" fld="7" subtotal="count" baseField="6" baseItem="0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7" type="button" dataOnly="0" labelOnly="1" outline="0" axis="axisCol" fieldPosition="0"/>
    </format>
    <format dxfId="23">
      <pivotArea field="4" type="button" dataOnly="0" labelOnly="1" outline="0" axis="axisCol" fieldPosition="1"/>
    </format>
    <format dxfId="22">
      <pivotArea type="topRight" dataOnly="0" labelOnly="1" outline="0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7" count="0"/>
        </references>
      </pivotArea>
    </format>
    <format dxfId="17">
      <pivotArea dataOnly="0" labelOnly="1" fieldPosition="0">
        <references count="1">
          <reference field="7" count="0" defaultSubtotal="1"/>
        </references>
      </pivotArea>
    </format>
    <format dxfId="16">
      <pivotArea dataOnly="0" labelOnly="1" grandCol="1" outline="0" fieldPosition="0"/>
    </format>
    <format dxfId="15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0"/>
          </reference>
        </references>
      </pivotArea>
    </format>
    <format dxfId="14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7" type="button" dataOnly="0" labelOnly="1" outline="0" axis="axisCol" fieldPosition="0"/>
    </format>
    <format dxfId="9">
      <pivotArea field="4" type="button" dataOnly="0" labelOnly="1" outline="0" axis="axisCol" fieldPosition="1"/>
    </format>
    <format dxfId="8">
      <pivotArea type="topRight" dataOnly="0" labelOnly="1" outline="0" fieldPosition="0"/>
    </format>
    <format dxfId="7">
      <pivotArea field="6" type="button" dataOnly="0" labelOnly="1" outline="0" axis="axisRow" fieldPosition="0"/>
    </format>
    <format dxfId="6">
      <pivotArea dataOnly="0" labelOnly="1" fieldPosition="0">
        <references count="1">
          <reference field="6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fieldPosition="0">
        <references count="1">
          <reference field="7" count="0" defaultSubtotal="1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0"/>
          </reference>
        </references>
      </pivotArea>
    </format>
    <format dxfId="0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0:X34" firstHeaderRow="1" firstDataRow="2" firstDataCol="1" rowPageCount="1" colPageCount="1"/>
  <pivotFields count="8"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14">
        <item x="9"/>
        <item x="10"/>
        <item x="0"/>
        <item x="11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</pivotFields>
  <rowFields count="2">
    <field x="7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Count of Year" fld="7" subtotal="count" baseField="6" baseItem="0"/>
  </dataFields>
  <formats count="24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6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5">
            <x v="0"/>
            <x v="1"/>
            <x v="2"/>
            <x v="3"/>
            <x v="4"/>
          </reference>
          <reference field="7" count="1" selected="0">
            <x v="0"/>
          </reference>
        </references>
      </pivotArea>
    </format>
    <format dxfId="42">
      <pivotArea dataOnly="0" labelOnly="1" fieldPosition="0">
        <references count="2">
          <reference field="0" count="5">
            <x v="0"/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1">
      <pivotArea dataOnly="0" labelOnly="1" fieldPosition="0">
        <references count="1">
          <reference field="6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5">
            <x v="0"/>
            <x v="1"/>
            <x v="2"/>
            <x v="3"/>
            <x v="4"/>
          </reference>
          <reference field="7" count="1" selected="0">
            <x v="0"/>
          </reference>
        </references>
      </pivotArea>
    </format>
    <format dxfId="30">
      <pivotArea dataOnly="0" labelOnly="1" fieldPosition="0">
        <references count="2">
          <reference field="0" count="5">
            <x v="0"/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29">
      <pivotArea dataOnly="0" labelOnly="1" fieldPosition="0">
        <references count="1">
          <reference field="6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.no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8"/>
  <sheetViews>
    <sheetView workbookViewId="0">
      <selection activeCell="N30" sqref="N30"/>
    </sheetView>
  </sheetViews>
  <sheetFormatPr defaultColWidth="8.7109375" defaultRowHeight="15"/>
  <cols>
    <col min="1" max="1" width="2.5703125" customWidth="1"/>
    <col min="2" max="2" width="33.42578125" bestFit="1" customWidth="1"/>
    <col min="10" max="10" width="2.5703125" customWidth="1"/>
  </cols>
  <sheetData>
    <row r="1" spans="2:9" ht="15.75" thickBot="1"/>
    <row r="2" spans="2:9" ht="15.75" thickBot="1">
      <c r="B2" s="28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30" t="s">
        <v>7</v>
      </c>
    </row>
    <row r="3" spans="2:9">
      <c r="B3" s="1" t="s">
        <v>8</v>
      </c>
      <c r="C3" s="2">
        <v>0</v>
      </c>
      <c r="D3" s="2">
        <v>1</v>
      </c>
      <c r="E3" s="2">
        <v>1</v>
      </c>
      <c r="F3" s="2">
        <v>8</v>
      </c>
      <c r="G3" s="2">
        <v>2</v>
      </c>
      <c r="H3" s="2">
        <v>0</v>
      </c>
      <c r="I3" s="3">
        <f>SUM(C3:H3)</f>
        <v>12</v>
      </c>
    </row>
    <row r="4" spans="2:9">
      <c r="B4" s="4" t="s">
        <v>9</v>
      </c>
      <c r="C4" s="5"/>
      <c r="D4" s="5">
        <v>2</v>
      </c>
      <c r="E4" s="5">
        <v>2</v>
      </c>
      <c r="F4" s="5">
        <v>6</v>
      </c>
      <c r="G4" s="5">
        <v>2</v>
      </c>
      <c r="H4" s="5"/>
      <c r="I4" s="6">
        <f t="shared" ref="I4:I17" si="0">SUM(C4:H4)</f>
        <v>12</v>
      </c>
    </row>
    <row r="5" spans="2:9" s="31" customFormat="1">
      <c r="B5" s="32" t="s">
        <v>10</v>
      </c>
      <c r="C5" s="33">
        <f t="shared" ref="C5:H5" si="1">C3-C4</f>
        <v>0</v>
      </c>
      <c r="D5" s="33">
        <f t="shared" si="1"/>
        <v>-1</v>
      </c>
      <c r="E5" s="33">
        <f t="shared" si="1"/>
        <v>-1</v>
      </c>
      <c r="F5" s="33">
        <f t="shared" si="1"/>
        <v>2</v>
      </c>
      <c r="G5" s="33">
        <f t="shared" si="1"/>
        <v>0</v>
      </c>
      <c r="H5" s="33">
        <f t="shared" si="1"/>
        <v>0</v>
      </c>
      <c r="I5" s="34">
        <f>I3-I4</f>
        <v>0</v>
      </c>
    </row>
    <row r="6" spans="2:9">
      <c r="B6" s="7" t="s">
        <v>11</v>
      </c>
      <c r="C6" s="8">
        <v>0</v>
      </c>
      <c r="D6" s="8">
        <v>2</v>
      </c>
      <c r="E6" s="8">
        <v>0</v>
      </c>
      <c r="F6" s="8">
        <v>8</v>
      </c>
      <c r="G6" s="8">
        <v>2</v>
      </c>
      <c r="H6" s="8">
        <v>0</v>
      </c>
      <c r="I6" s="6">
        <f>SUM(C6:H6)</f>
        <v>12</v>
      </c>
    </row>
    <row r="7" spans="2:9">
      <c r="B7" s="4" t="s">
        <v>12</v>
      </c>
      <c r="C7" s="9"/>
      <c r="D7" s="9">
        <v>3</v>
      </c>
      <c r="E7" s="9"/>
      <c r="F7" s="9">
        <v>7</v>
      </c>
      <c r="G7" s="9">
        <v>2</v>
      </c>
      <c r="H7" s="9"/>
      <c r="I7" s="10">
        <f>SUM(C7:H7)</f>
        <v>12</v>
      </c>
    </row>
    <row r="8" spans="2:9" s="31" customFormat="1">
      <c r="B8" s="32" t="s">
        <v>10</v>
      </c>
      <c r="C8" s="33">
        <f t="shared" ref="C8:I8" si="2">C6-C7</f>
        <v>0</v>
      </c>
      <c r="D8" s="33">
        <f t="shared" si="2"/>
        <v>-1</v>
      </c>
      <c r="E8" s="33">
        <f t="shared" si="2"/>
        <v>0</v>
      </c>
      <c r="F8" s="33">
        <f t="shared" si="2"/>
        <v>1</v>
      </c>
      <c r="G8" s="33">
        <f t="shared" si="2"/>
        <v>0</v>
      </c>
      <c r="H8" s="33">
        <f t="shared" si="2"/>
        <v>0</v>
      </c>
      <c r="I8" s="34">
        <f t="shared" si="2"/>
        <v>0</v>
      </c>
    </row>
    <row r="9" spans="2:9">
      <c r="B9" s="4" t="s">
        <v>13</v>
      </c>
      <c r="C9" s="11"/>
      <c r="D9" s="11">
        <v>3</v>
      </c>
      <c r="E9" s="11">
        <v>9</v>
      </c>
      <c r="F9" s="11">
        <v>11</v>
      </c>
      <c r="G9" s="11">
        <v>15</v>
      </c>
      <c r="H9" s="11">
        <v>7</v>
      </c>
      <c r="I9" s="6">
        <f t="shared" si="0"/>
        <v>45</v>
      </c>
    </row>
    <row r="10" spans="2:9">
      <c r="B10" s="4" t="s">
        <v>14</v>
      </c>
      <c r="C10" s="11"/>
      <c r="D10" s="11"/>
      <c r="E10" s="11">
        <v>2</v>
      </c>
      <c r="F10" s="11">
        <v>12</v>
      </c>
      <c r="G10" s="11">
        <v>5</v>
      </c>
      <c r="H10" s="11">
        <v>1</v>
      </c>
      <c r="I10" s="6">
        <f t="shared" si="0"/>
        <v>20</v>
      </c>
    </row>
    <row r="11" spans="2:9">
      <c r="B11" s="4" t="s">
        <v>15</v>
      </c>
      <c r="C11" s="11"/>
      <c r="D11" s="11">
        <v>1</v>
      </c>
      <c r="E11" s="11">
        <v>8</v>
      </c>
      <c r="F11" s="11">
        <v>15</v>
      </c>
      <c r="G11" s="11">
        <v>18</v>
      </c>
      <c r="H11" s="11">
        <v>8</v>
      </c>
      <c r="I11" s="6">
        <f t="shared" si="0"/>
        <v>50</v>
      </c>
    </row>
    <row r="12" spans="2:9">
      <c r="B12" s="4" t="s">
        <v>16</v>
      </c>
      <c r="C12" s="11"/>
      <c r="D12" s="11">
        <v>2</v>
      </c>
      <c r="E12" s="11">
        <v>0</v>
      </c>
      <c r="F12" s="11">
        <v>2</v>
      </c>
      <c r="G12" s="11">
        <v>6</v>
      </c>
      <c r="H12" s="11"/>
      <c r="I12" s="6">
        <f t="shared" si="0"/>
        <v>10</v>
      </c>
    </row>
    <row r="13" spans="2:9">
      <c r="B13" s="4" t="s">
        <v>17</v>
      </c>
      <c r="C13" s="11"/>
      <c r="D13" s="11">
        <v>1</v>
      </c>
      <c r="E13" s="11">
        <v>0</v>
      </c>
      <c r="F13" s="11">
        <v>2</v>
      </c>
      <c r="G13" s="11">
        <v>6</v>
      </c>
      <c r="H13" s="11"/>
      <c r="I13" s="6">
        <f t="shared" si="0"/>
        <v>9</v>
      </c>
    </row>
    <row r="14" spans="2:9">
      <c r="B14" s="4" t="s">
        <v>18</v>
      </c>
      <c r="C14" s="11"/>
      <c r="D14" s="11">
        <v>0</v>
      </c>
      <c r="E14" s="11">
        <v>8</v>
      </c>
      <c r="F14" s="11">
        <v>13</v>
      </c>
      <c r="G14" s="11">
        <v>12</v>
      </c>
      <c r="H14" s="11">
        <v>8</v>
      </c>
      <c r="I14" s="6">
        <f t="shared" si="0"/>
        <v>41</v>
      </c>
    </row>
    <row r="15" spans="2:9">
      <c r="B15" s="4" t="s">
        <v>19</v>
      </c>
      <c r="C15" s="11"/>
      <c r="D15" s="11">
        <v>1</v>
      </c>
      <c r="E15" s="11"/>
      <c r="F15" s="11"/>
      <c r="G15" s="11"/>
      <c r="H15" s="11"/>
      <c r="I15" s="6">
        <f t="shared" si="0"/>
        <v>1</v>
      </c>
    </row>
    <row r="16" spans="2:9">
      <c r="B16" s="4" t="s">
        <v>20</v>
      </c>
      <c r="C16" s="11"/>
      <c r="D16" s="11"/>
      <c r="E16" s="11"/>
      <c r="F16" s="11"/>
      <c r="G16" s="11"/>
      <c r="H16" s="11"/>
      <c r="I16" s="6">
        <f t="shared" si="0"/>
        <v>0</v>
      </c>
    </row>
    <row r="17" spans="2:9" ht="15.75" thickBot="1">
      <c r="B17" s="53" t="s">
        <v>681</v>
      </c>
      <c r="C17" s="12"/>
      <c r="D17" s="12"/>
      <c r="E17" s="12">
        <v>1</v>
      </c>
      <c r="F17" s="12">
        <v>2</v>
      </c>
      <c r="G17" s="12"/>
      <c r="H17" s="13"/>
      <c r="I17" s="14">
        <f t="shared" si="0"/>
        <v>3</v>
      </c>
    </row>
    <row r="18" spans="2:9" ht="12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8"/>
  <sheetViews>
    <sheetView topLeftCell="A202" workbookViewId="0">
      <selection activeCell="B13" sqref="B13"/>
    </sheetView>
  </sheetViews>
  <sheetFormatPr defaultColWidth="8.7109375" defaultRowHeight="12.75"/>
  <cols>
    <col min="1" max="1" width="8.7109375" style="74"/>
    <col min="2" max="2" width="22.85546875" style="74" customWidth="1"/>
    <col min="3" max="3" width="27.5703125" style="74" customWidth="1"/>
    <col min="4" max="4" width="34" style="74" customWidth="1"/>
    <col min="5" max="5" width="53.42578125" style="74" customWidth="1"/>
    <col min="6" max="6" width="21.5703125" style="74" bestFit="1" customWidth="1"/>
    <col min="7" max="7" width="19.42578125" style="74" customWidth="1"/>
    <col min="8" max="8" width="27.7109375" style="74" customWidth="1"/>
    <col min="9" max="9" width="19.42578125" style="74" customWidth="1"/>
    <col min="10" max="10" width="24.28515625" style="99" customWidth="1"/>
    <col min="11" max="11" width="27.140625" style="74" customWidth="1"/>
    <col min="12" max="16384" width="8.7109375" style="74"/>
  </cols>
  <sheetData>
    <row r="1" spans="1:10">
      <c r="A1" s="299" t="s">
        <v>9</v>
      </c>
      <c r="B1" s="299"/>
      <c r="C1" s="299"/>
      <c r="D1" s="299"/>
      <c r="E1" s="299"/>
      <c r="F1" s="299"/>
      <c r="G1" s="299"/>
      <c r="H1" s="299"/>
      <c r="I1" s="73"/>
    </row>
    <row r="2" spans="1:10">
      <c r="A2" s="75" t="s">
        <v>21</v>
      </c>
      <c r="B2" s="75" t="s">
        <v>22</v>
      </c>
      <c r="C2" s="75" t="s">
        <v>23</v>
      </c>
      <c r="D2" s="75" t="s">
        <v>24</v>
      </c>
      <c r="E2" s="76" t="s">
        <v>25</v>
      </c>
      <c r="F2" s="76" t="s">
        <v>26</v>
      </c>
      <c r="G2" s="76" t="s">
        <v>27</v>
      </c>
      <c r="H2" s="77" t="s">
        <v>28</v>
      </c>
      <c r="I2" s="73"/>
    </row>
    <row r="3" spans="1:10" ht="13.5" customHeight="1">
      <c r="A3" s="55">
        <v>1</v>
      </c>
      <c r="B3" s="78" t="s">
        <v>45</v>
      </c>
      <c r="C3" s="78" t="s">
        <v>39</v>
      </c>
      <c r="D3" s="55" t="s">
        <v>46</v>
      </c>
      <c r="E3" s="78" t="s">
        <v>79</v>
      </c>
      <c r="F3" s="79">
        <v>44743</v>
      </c>
      <c r="G3" s="55" t="s">
        <v>61</v>
      </c>
      <c r="H3" s="55" t="s">
        <v>33</v>
      </c>
      <c r="I3" s="73"/>
    </row>
    <row r="4" spans="1:10" ht="13.5" customHeight="1">
      <c r="A4" s="55">
        <v>2</v>
      </c>
      <c r="B4" s="78" t="s">
        <v>29</v>
      </c>
      <c r="C4" s="78" t="s">
        <v>49</v>
      </c>
      <c r="D4" s="55" t="s">
        <v>31</v>
      </c>
      <c r="E4" s="78" t="s">
        <v>288</v>
      </c>
      <c r="F4" s="79">
        <v>44747</v>
      </c>
      <c r="G4" s="55" t="s">
        <v>289</v>
      </c>
      <c r="H4" s="55" t="s">
        <v>38</v>
      </c>
    </row>
    <row r="5" spans="1:10" ht="13.5" customHeight="1">
      <c r="A5" s="55">
        <v>3</v>
      </c>
      <c r="B5" s="78" t="s">
        <v>29</v>
      </c>
      <c r="C5" s="78" t="s">
        <v>42</v>
      </c>
      <c r="D5" s="55" t="s">
        <v>31</v>
      </c>
      <c r="E5" s="78" t="s">
        <v>846</v>
      </c>
      <c r="F5" s="79">
        <v>44748</v>
      </c>
      <c r="G5" s="55" t="s">
        <v>62</v>
      </c>
      <c r="H5" s="55" t="s">
        <v>33</v>
      </c>
    </row>
    <row r="6" spans="1:10" ht="13.5" customHeight="1">
      <c r="A6" s="55">
        <v>4</v>
      </c>
      <c r="B6" s="78" t="s">
        <v>34</v>
      </c>
      <c r="C6" s="78" t="s">
        <v>42</v>
      </c>
      <c r="D6" s="55" t="s">
        <v>197</v>
      </c>
      <c r="E6" s="78" t="s">
        <v>198</v>
      </c>
      <c r="F6" s="79">
        <v>44750</v>
      </c>
      <c r="G6" s="55" t="s">
        <v>32</v>
      </c>
      <c r="H6" s="55" t="s">
        <v>33</v>
      </c>
    </row>
    <row r="7" spans="1:10" ht="13.5" customHeight="1">
      <c r="A7" s="55">
        <v>5</v>
      </c>
      <c r="B7" s="78" t="s">
        <v>41</v>
      </c>
      <c r="C7" s="78" t="s">
        <v>49</v>
      </c>
      <c r="D7" s="55" t="s">
        <v>36</v>
      </c>
      <c r="E7" s="78" t="s">
        <v>280</v>
      </c>
      <c r="F7" s="79">
        <v>44755</v>
      </c>
      <c r="G7" s="55" t="s">
        <v>281</v>
      </c>
      <c r="H7" s="55" t="s">
        <v>38</v>
      </c>
    </row>
    <row r="8" spans="1:10" ht="13.5" customHeight="1">
      <c r="A8" s="55">
        <v>6</v>
      </c>
      <c r="B8" s="78" t="s">
        <v>29</v>
      </c>
      <c r="C8" s="78" t="s">
        <v>35</v>
      </c>
      <c r="D8" s="55" t="s">
        <v>31</v>
      </c>
      <c r="E8" s="78" t="s">
        <v>715</v>
      </c>
      <c r="F8" s="79">
        <v>44755</v>
      </c>
      <c r="G8" s="55" t="s">
        <v>66</v>
      </c>
      <c r="H8" s="55" t="s">
        <v>38</v>
      </c>
    </row>
    <row r="9" spans="1:10" ht="13.5" customHeight="1">
      <c r="A9" s="55">
        <v>7</v>
      </c>
      <c r="B9" s="78" t="s">
        <v>41</v>
      </c>
      <c r="C9" s="78" t="s">
        <v>49</v>
      </c>
      <c r="D9" s="55" t="s">
        <v>118</v>
      </c>
      <c r="E9" s="78" t="s">
        <v>689</v>
      </c>
      <c r="F9" s="79">
        <v>44756</v>
      </c>
      <c r="G9" s="55" t="s">
        <v>289</v>
      </c>
      <c r="H9" s="55" t="s">
        <v>38</v>
      </c>
    </row>
    <row r="10" spans="1:10" ht="13.5" customHeight="1">
      <c r="A10" s="55">
        <v>8</v>
      </c>
      <c r="B10" s="78" t="s">
        <v>45</v>
      </c>
      <c r="C10" s="78" t="s">
        <v>112</v>
      </c>
      <c r="D10" s="55" t="s">
        <v>244</v>
      </c>
      <c r="E10" s="78" t="s">
        <v>294</v>
      </c>
      <c r="F10" s="79">
        <v>44757</v>
      </c>
      <c r="G10" s="55" t="s">
        <v>203</v>
      </c>
      <c r="H10" s="55" t="s">
        <v>33</v>
      </c>
    </row>
    <row r="11" spans="1:10" ht="13.5" customHeight="1">
      <c r="A11" s="55">
        <v>9</v>
      </c>
      <c r="B11" s="78" t="s">
        <v>34</v>
      </c>
      <c r="C11" s="78" t="s">
        <v>49</v>
      </c>
      <c r="D11" s="55" t="s">
        <v>93</v>
      </c>
      <c r="E11" s="78" t="s">
        <v>685</v>
      </c>
      <c r="F11" s="79">
        <v>44757</v>
      </c>
      <c r="G11" s="55" t="s">
        <v>61</v>
      </c>
      <c r="H11" s="55" t="s">
        <v>33</v>
      </c>
    </row>
    <row r="12" spans="1:10" ht="13.5" customHeight="1">
      <c r="A12" s="55">
        <v>10</v>
      </c>
      <c r="B12" s="78" t="s">
        <v>29</v>
      </c>
      <c r="C12" s="78" t="s">
        <v>49</v>
      </c>
      <c r="D12" s="55" t="s">
        <v>36</v>
      </c>
      <c r="E12" s="78" t="s">
        <v>873</v>
      </c>
      <c r="F12" s="79">
        <v>44765</v>
      </c>
      <c r="G12" s="55" t="s">
        <v>61</v>
      </c>
      <c r="H12" s="55" t="s">
        <v>33</v>
      </c>
    </row>
    <row r="13" spans="1:10" ht="13.5" customHeight="1">
      <c r="A13" s="55">
        <v>11</v>
      </c>
      <c r="B13" s="78" t="s">
        <v>29</v>
      </c>
      <c r="C13" s="78" t="s">
        <v>35</v>
      </c>
      <c r="D13" s="55" t="s">
        <v>51</v>
      </c>
      <c r="E13" s="78" t="s">
        <v>896</v>
      </c>
      <c r="F13" s="79">
        <v>44772</v>
      </c>
      <c r="G13" s="55" t="s">
        <v>32</v>
      </c>
      <c r="H13" s="55" t="s">
        <v>33</v>
      </c>
    </row>
    <row r="14" spans="1:10" ht="13.5" customHeight="1">
      <c r="A14" s="55">
        <v>12</v>
      </c>
      <c r="B14" s="78" t="s">
        <v>29</v>
      </c>
      <c r="C14" s="78" t="s">
        <v>49</v>
      </c>
      <c r="D14" s="55" t="s">
        <v>36</v>
      </c>
      <c r="E14" s="78" t="s">
        <v>861</v>
      </c>
      <c r="F14" s="79">
        <v>44772</v>
      </c>
      <c r="G14" s="55" t="s">
        <v>66</v>
      </c>
      <c r="H14" s="55" t="s">
        <v>38</v>
      </c>
      <c r="J14" s="74"/>
    </row>
    <row r="15" spans="1:10">
      <c r="A15" s="62"/>
      <c r="B15" s="62"/>
      <c r="C15" s="62"/>
      <c r="D15" s="62"/>
      <c r="E15" s="62"/>
      <c r="F15" s="62"/>
      <c r="G15" s="62"/>
      <c r="H15" s="62"/>
      <c r="I15" s="62"/>
    </row>
    <row r="17" spans="1:11">
      <c r="A17" s="299" t="s">
        <v>43</v>
      </c>
      <c r="B17" s="299"/>
      <c r="C17" s="299"/>
      <c r="D17" s="299"/>
      <c r="E17" s="299"/>
      <c r="F17" s="299"/>
      <c r="G17" s="299"/>
      <c r="H17" s="62"/>
      <c r="I17" s="62"/>
    </row>
    <row r="18" spans="1:11">
      <c r="A18" s="83" t="s">
        <v>21</v>
      </c>
      <c r="B18" s="83" t="s">
        <v>22</v>
      </c>
      <c r="C18" s="83" t="s">
        <v>23</v>
      </c>
      <c r="D18" s="83" t="s">
        <v>24</v>
      </c>
      <c r="E18" s="84" t="s">
        <v>25</v>
      </c>
      <c r="F18" s="84" t="s">
        <v>44</v>
      </c>
      <c r="G18" s="83" t="s">
        <v>28</v>
      </c>
      <c r="H18" s="271"/>
      <c r="I18" s="85"/>
    </row>
    <row r="19" spans="1:11" ht="13.5" customHeight="1">
      <c r="A19" s="55">
        <v>1</v>
      </c>
      <c r="B19" s="55" t="s">
        <v>41</v>
      </c>
      <c r="C19" s="78" t="s">
        <v>49</v>
      </c>
      <c r="D19" s="55" t="s">
        <v>31</v>
      </c>
      <c r="E19" s="93" t="s">
        <v>689</v>
      </c>
      <c r="F19" s="79">
        <v>44749</v>
      </c>
      <c r="G19" s="78" t="s">
        <v>38</v>
      </c>
      <c r="H19" s="272" t="s">
        <v>848</v>
      </c>
    </row>
    <row r="20" spans="1:11" ht="13.5" customHeight="1">
      <c r="A20" s="55">
        <v>2</v>
      </c>
      <c r="B20" s="78" t="s">
        <v>29</v>
      </c>
      <c r="C20" s="78" t="s">
        <v>49</v>
      </c>
      <c r="D20" s="55" t="s">
        <v>36</v>
      </c>
      <c r="E20" s="93" t="s">
        <v>861</v>
      </c>
      <c r="F20" s="79">
        <v>44749</v>
      </c>
      <c r="G20" s="78" t="s">
        <v>38</v>
      </c>
      <c r="H20" s="272" t="s">
        <v>850</v>
      </c>
    </row>
    <row r="21" spans="1:11" ht="13.5" customHeight="1">
      <c r="A21" s="55">
        <v>3</v>
      </c>
      <c r="B21" s="78" t="s">
        <v>29</v>
      </c>
      <c r="C21" s="78" t="s">
        <v>49</v>
      </c>
      <c r="D21" s="55" t="s">
        <v>36</v>
      </c>
      <c r="E21" s="100" t="s">
        <v>873</v>
      </c>
      <c r="F21" s="79">
        <v>44754</v>
      </c>
      <c r="G21" s="78" t="s">
        <v>33</v>
      </c>
      <c r="H21" s="273" t="s">
        <v>858</v>
      </c>
    </row>
    <row r="22" spans="1:11" ht="13.5" customHeight="1">
      <c r="A22" s="55">
        <v>4</v>
      </c>
      <c r="B22" s="78" t="s">
        <v>41</v>
      </c>
      <c r="C22" s="78" t="s">
        <v>49</v>
      </c>
      <c r="D22" s="55" t="s">
        <v>51</v>
      </c>
      <c r="E22" s="100" t="s">
        <v>674</v>
      </c>
      <c r="F22" s="79">
        <v>44757</v>
      </c>
      <c r="G22" s="78" t="s">
        <v>33</v>
      </c>
      <c r="H22" s="272" t="s">
        <v>865</v>
      </c>
    </row>
    <row r="23" spans="1:11" ht="13.5" customHeight="1">
      <c r="A23" s="55">
        <v>5</v>
      </c>
      <c r="B23" s="78" t="s">
        <v>34</v>
      </c>
      <c r="C23" s="78" t="s">
        <v>35</v>
      </c>
      <c r="D23" s="55" t="s">
        <v>51</v>
      </c>
      <c r="E23" s="103" t="s">
        <v>894</v>
      </c>
      <c r="F23" s="79">
        <v>44757</v>
      </c>
      <c r="G23" s="78" t="s">
        <v>38</v>
      </c>
      <c r="H23" s="272" t="s">
        <v>866</v>
      </c>
    </row>
    <row r="24" spans="1:11" ht="13.5" customHeight="1">
      <c r="A24" s="55">
        <v>6</v>
      </c>
      <c r="B24" s="78" t="s">
        <v>34</v>
      </c>
      <c r="C24" s="78" t="s">
        <v>49</v>
      </c>
      <c r="D24" s="55" t="s">
        <v>50</v>
      </c>
      <c r="E24" s="103" t="s">
        <v>241</v>
      </c>
      <c r="F24" s="79">
        <v>44757</v>
      </c>
      <c r="G24" s="78" t="s">
        <v>38</v>
      </c>
      <c r="H24" s="272" t="s">
        <v>867</v>
      </c>
    </row>
    <row r="25" spans="1:11" ht="13.5" customHeight="1">
      <c r="A25" s="55">
        <v>7</v>
      </c>
      <c r="B25" s="78" t="s">
        <v>29</v>
      </c>
      <c r="C25" s="78" t="s">
        <v>35</v>
      </c>
      <c r="D25" s="55" t="s">
        <v>51</v>
      </c>
      <c r="E25" s="212" t="s">
        <v>895</v>
      </c>
      <c r="F25" s="79">
        <v>44760</v>
      </c>
      <c r="G25" s="78" t="s">
        <v>33</v>
      </c>
      <c r="H25" s="273" t="s">
        <v>871</v>
      </c>
    </row>
    <row r="26" spans="1:11" ht="13.5" customHeight="1">
      <c r="A26" s="55">
        <v>8</v>
      </c>
      <c r="B26" s="78" t="s">
        <v>29</v>
      </c>
      <c r="C26" s="78" t="s">
        <v>49</v>
      </c>
      <c r="D26" s="55" t="s">
        <v>51</v>
      </c>
      <c r="E26" s="103" t="s">
        <v>813</v>
      </c>
      <c r="F26" s="79">
        <v>44762</v>
      </c>
      <c r="G26" s="78" t="s">
        <v>33</v>
      </c>
      <c r="H26" s="272" t="s">
        <v>874</v>
      </c>
    </row>
    <row r="27" spans="1:11">
      <c r="A27" s="55">
        <v>9</v>
      </c>
      <c r="B27" s="78" t="s">
        <v>41</v>
      </c>
      <c r="C27" s="78" t="s">
        <v>49</v>
      </c>
      <c r="D27" s="55" t="s">
        <v>51</v>
      </c>
      <c r="E27" s="55" t="s">
        <v>19</v>
      </c>
      <c r="F27" s="72">
        <v>44767</v>
      </c>
      <c r="G27" s="78" t="s">
        <v>33</v>
      </c>
      <c r="H27" s="272" t="s">
        <v>887</v>
      </c>
      <c r="I27" s="80"/>
      <c r="J27" s="62"/>
      <c r="K27" s="62"/>
    </row>
    <row r="28" spans="1:11">
      <c r="A28" s="55">
        <v>10</v>
      </c>
      <c r="B28" s="78" t="s">
        <v>29</v>
      </c>
      <c r="C28" s="78" t="s">
        <v>42</v>
      </c>
      <c r="D28" s="55" t="s">
        <v>51</v>
      </c>
      <c r="E28" s="93" t="s">
        <v>899</v>
      </c>
      <c r="F28" s="72">
        <v>44767</v>
      </c>
      <c r="G28" s="78" t="s">
        <v>33</v>
      </c>
      <c r="H28" s="272" t="s">
        <v>888</v>
      </c>
      <c r="I28" s="80"/>
      <c r="J28" s="62"/>
      <c r="K28" s="62"/>
    </row>
    <row r="29" spans="1:11">
      <c r="A29" s="55">
        <v>11</v>
      </c>
      <c r="B29" s="78" t="s">
        <v>29</v>
      </c>
      <c r="C29" s="78" t="s">
        <v>42</v>
      </c>
      <c r="D29" s="55" t="s">
        <v>51</v>
      </c>
      <c r="E29" s="93" t="s">
        <v>898</v>
      </c>
      <c r="F29" s="72">
        <v>44769</v>
      </c>
      <c r="G29" s="78" t="s">
        <v>38</v>
      </c>
      <c r="H29" s="272" t="s">
        <v>904</v>
      </c>
      <c r="I29" s="80"/>
      <c r="J29" s="62"/>
      <c r="K29" s="62"/>
    </row>
    <row r="30" spans="1:11">
      <c r="A30" s="55">
        <v>12</v>
      </c>
      <c r="B30" s="78" t="s">
        <v>29</v>
      </c>
      <c r="C30" s="78" t="s">
        <v>49</v>
      </c>
      <c r="D30" s="55" t="s">
        <v>31</v>
      </c>
      <c r="E30" s="93" t="s">
        <v>857</v>
      </c>
      <c r="F30" s="72">
        <v>44771</v>
      </c>
      <c r="G30" s="78" t="s">
        <v>38</v>
      </c>
      <c r="H30" s="272" t="s">
        <v>903</v>
      </c>
      <c r="I30" s="80"/>
      <c r="J30" s="62"/>
      <c r="K30" s="62"/>
    </row>
    <row r="31" spans="1:11" ht="13.5" customHeight="1">
      <c r="A31" s="80"/>
      <c r="B31" s="80"/>
      <c r="C31" s="81"/>
      <c r="D31" s="80"/>
      <c r="E31" s="80"/>
      <c r="F31" s="82"/>
      <c r="G31" s="80"/>
      <c r="H31" s="271"/>
    </row>
    <row r="32" spans="1:11">
      <c r="A32" s="80"/>
      <c r="B32" s="80"/>
      <c r="C32" s="81"/>
      <c r="D32" s="80"/>
      <c r="E32" s="81"/>
      <c r="F32" s="95"/>
      <c r="G32" s="96"/>
      <c r="H32" s="80"/>
      <c r="I32" s="80"/>
    </row>
    <row r="33" spans="1:10">
      <c r="A33" s="300" t="s">
        <v>56</v>
      </c>
      <c r="B33" s="301"/>
      <c r="C33" s="301"/>
      <c r="D33" s="301"/>
      <c r="E33" s="301"/>
      <c r="F33" s="301"/>
      <c r="G33" s="301"/>
      <c r="H33" s="301"/>
      <c r="I33" s="301"/>
    </row>
    <row r="34" spans="1:10" ht="32.25" customHeight="1">
      <c r="A34" s="75" t="s">
        <v>21</v>
      </c>
      <c r="B34" s="83" t="s">
        <v>22</v>
      </c>
      <c r="C34" s="83" t="s">
        <v>23</v>
      </c>
      <c r="D34" s="83" t="s">
        <v>24</v>
      </c>
      <c r="E34" s="84" t="s">
        <v>25</v>
      </c>
      <c r="F34" s="84" t="s">
        <v>57</v>
      </c>
      <c r="G34" s="202" t="s">
        <v>58</v>
      </c>
      <c r="H34" s="83" t="s">
        <v>27</v>
      </c>
      <c r="I34" s="84" t="s">
        <v>28</v>
      </c>
    </row>
    <row r="35" spans="1:10" ht="13.5" customHeight="1">
      <c r="A35" s="55">
        <v>1</v>
      </c>
      <c r="B35" s="214" t="s">
        <v>29</v>
      </c>
      <c r="C35" s="214" t="s">
        <v>42</v>
      </c>
      <c r="D35" s="213" t="s">
        <v>51</v>
      </c>
      <c r="E35" s="215" t="s">
        <v>899</v>
      </c>
      <c r="F35" s="215">
        <v>8220000</v>
      </c>
      <c r="G35" s="216" t="s">
        <v>897</v>
      </c>
      <c r="H35" s="213" t="s">
        <v>65</v>
      </c>
      <c r="I35" s="214" t="s">
        <v>33</v>
      </c>
      <c r="J35" s="104"/>
    </row>
    <row r="36" spans="1:10" ht="13.5" customHeight="1">
      <c r="A36" s="55">
        <v>2</v>
      </c>
      <c r="B36" s="214" t="s">
        <v>29</v>
      </c>
      <c r="C36" s="214" t="s">
        <v>49</v>
      </c>
      <c r="D36" s="213" t="s">
        <v>51</v>
      </c>
      <c r="E36" s="215" t="s">
        <v>813</v>
      </c>
      <c r="F36" s="215">
        <v>100000</v>
      </c>
      <c r="G36" s="216" t="s">
        <v>897</v>
      </c>
      <c r="H36" s="213" t="s">
        <v>62</v>
      </c>
      <c r="I36" s="214" t="s">
        <v>33</v>
      </c>
      <c r="J36" s="104"/>
    </row>
    <row r="37" spans="1:10" ht="13.5" customHeight="1">
      <c r="A37" s="55">
        <v>3</v>
      </c>
      <c r="B37" s="214" t="s">
        <v>29</v>
      </c>
      <c r="C37" s="214" t="s">
        <v>49</v>
      </c>
      <c r="D37" s="213" t="s">
        <v>31</v>
      </c>
      <c r="E37" s="215" t="s">
        <v>857</v>
      </c>
      <c r="F37" s="215">
        <v>100000</v>
      </c>
      <c r="G37" s="216" t="s">
        <v>897</v>
      </c>
      <c r="H37" s="213" t="s">
        <v>289</v>
      </c>
      <c r="I37" s="214" t="s">
        <v>38</v>
      </c>
      <c r="J37" s="104"/>
    </row>
    <row r="38" spans="1:10" ht="13.5" customHeight="1">
      <c r="A38" s="55">
        <v>4</v>
      </c>
      <c r="B38" s="214" t="s">
        <v>34</v>
      </c>
      <c r="C38" s="214" t="s">
        <v>35</v>
      </c>
      <c r="D38" s="213" t="s">
        <v>51</v>
      </c>
      <c r="E38" s="215" t="s">
        <v>894</v>
      </c>
      <c r="F38" s="215">
        <v>500000</v>
      </c>
      <c r="G38" s="216" t="s">
        <v>897</v>
      </c>
      <c r="H38" s="213" t="s">
        <v>59</v>
      </c>
      <c r="I38" s="214" t="s">
        <v>38</v>
      </c>
      <c r="J38" s="104"/>
    </row>
    <row r="39" spans="1:10" ht="13.5" customHeight="1">
      <c r="A39" s="55">
        <v>5</v>
      </c>
      <c r="B39" s="54" t="s">
        <v>201</v>
      </c>
      <c r="C39" s="220" t="s">
        <v>49</v>
      </c>
      <c r="D39" s="219" t="s">
        <v>36</v>
      </c>
      <c r="E39" s="221" t="s">
        <v>837</v>
      </c>
      <c r="F39" s="221">
        <v>100000</v>
      </c>
      <c r="G39" s="222" t="s">
        <v>868</v>
      </c>
      <c r="H39" s="219" t="s">
        <v>64</v>
      </c>
      <c r="I39" s="219" t="s">
        <v>38</v>
      </c>
      <c r="J39" s="104"/>
    </row>
    <row r="40" spans="1:10" ht="13.5" customHeight="1">
      <c r="A40" s="55">
        <v>6</v>
      </c>
      <c r="B40" s="220" t="s">
        <v>34</v>
      </c>
      <c r="C40" s="220" t="s">
        <v>35</v>
      </c>
      <c r="D40" s="219" t="s">
        <v>31</v>
      </c>
      <c r="E40" s="221" t="s">
        <v>902</v>
      </c>
      <c r="F40" s="221">
        <v>100000</v>
      </c>
      <c r="G40" s="222" t="s">
        <v>909</v>
      </c>
      <c r="H40" s="219" t="s">
        <v>59</v>
      </c>
      <c r="I40" s="219" t="s">
        <v>38</v>
      </c>
    </row>
    <row r="41" spans="1:10">
      <c r="A41" s="55">
        <v>7</v>
      </c>
      <c r="B41" s="55" t="s">
        <v>34</v>
      </c>
      <c r="C41" s="78" t="s">
        <v>39</v>
      </c>
      <c r="D41" s="55" t="s">
        <v>31</v>
      </c>
      <c r="E41" s="155" t="s">
        <v>885</v>
      </c>
      <c r="F41" s="93">
        <v>100000</v>
      </c>
      <c r="G41" s="79">
        <v>44776</v>
      </c>
      <c r="H41" s="55" t="s">
        <v>281</v>
      </c>
      <c r="I41" s="55" t="s">
        <v>38</v>
      </c>
      <c r="J41" s="62"/>
    </row>
    <row r="42" spans="1:10" ht="13.5" customHeight="1">
      <c r="A42" s="55">
        <v>8</v>
      </c>
      <c r="B42" s="78" t="s">
        <v>41</v>
      </c>
      <c r="C42" s="78" t="s">
        <v>49</v>
      </c>
      <c r="D42" s="55" t="s">
        <v>51</v>
      </c>
      <c r="E42" s="100" t="s">
        <v>674</v>
      </c>
      <c r="F42" s="93">
        <v>190000</v>
      </c>
      <c r="G42" s="79">
        <v>44779</v>
      </c>
      <c r="H42" s="55" t="s">
        <v>65</v>
      </c>
      <c r="I42" s="78" t="s">
        <v>33</v>
      </c>
      <c r="J42" s="104"/>
    </row>
    <row r="43" spans="1:10" ht="14.25" customHeight="1">
      <c r="A43" s="55">
        <v>9</v>
      </c>
      <c r="B43" s="78" t="s">
        <v>34</v>
      </c>
      <c r="C43" s="78" t="s">
        <v>49</v>
      </c>
      <c r="D43" s="55" t="s">
        <v>50</v>
      </c>
      <c r="E43" s="103" t="s">
        <v>241</v>
      </c>
      <c r="F43" s="93">
        <v>200000</v>
      </c>
      <c r="G43" s="79">
        <v>44783</v>
      </c>
      <c r="H43" s="55" t="s">
        <v>66</v>
      </c>
      <c r="I43" s="78" t="s">
        <v>38</v>
      </c>
      <c r="J43" s="104"/>
    </row>
    <row r="44" spans="1:10" ht="13.5" customHeight="1">
      <c r="A44" s="55">
        <v>10</v>
      </c>
      <c r="B44" s="78" t="s">
        <v>29</v>
      </c>
      <c r="C44" s="78" t="s">
        <v>42</v>
      </c>
      <c r="D44" s="55" t="s">
        <v>36</v>
      </c>
      <c r="E44" s="93" t="s">
        <v>898</v>
      </c>
      <c r="F44" s="93">
        <v>500001</v>
      </c>
      <c r="G44" s="94">
        <v>44788</v>
      </c>
      <c r="H44" s="55" t="s">
        <v>37</v>
      </c>
      <c r="I44" s="78" t="s">
        <v>38</v>
      </c>
    </row>
    <row r="45" spans="1:10" ht="12" customHeight="1">
      <c r="A45" s="80"/>
      <c r="B45" s="80"/>
      <c r="C45" s="81"/>
      <c r="D45" s="80"/>
      <c r="E45" s="80"/>
      <c r="F45" s="86"/>
      <c r="G45" s="80"/>
      <c r="H45" s="87"/>
      <c r="I45" s="62"/>
    </row>
    <row r="46" spans="1:10">
      <c r="A46" s="80"/>
      <c r="B46" s="80"/>
      <c r="C46" s="80"/>
      <c r="D46" s="80"/>
      <c r="E46" s="81"/>
      <c r="F46" s="88"/>
      <c r="G46" s="80"/>
      <c r="I46" s="62"/>
    </row>
    <row r="47" spans="1:10">
      <c r="A47" s="299" t="s">
        <v>55</v>
      </c>
      <c r="B47" s="299"/>
      <c r="C47" s="299"/>
      <c r="D47" s="299"/>
      <c r="E47" s="299"/>
      <c r="F47" s="88"/>
      <c r="G47" s="80"/>
      <c r="H47" s="62"/>
      <c r="I47" s="62"/>
    </row>
    <row r="48" spans="1:10">
      <c r="A48" s="83" t="s">
        <v>21</v>
      </c>
      <c r="B48" s="83" t="s">
        <v>22</v>
      </c>
      <c r="C48" s="83" t="s">
        <v>23</v>
      </c>
      <c r="D48" s="83" t="s">
        <v>24</v>
      </c>
      <c r="E48" s="83" t="s">
        <v>28</v>
      </c>
      <c r="F48" s="88"/>
      <c r="G48" s="80"/>
      <c r="H48" s="62"/>
      <c r="I48" s="62"/>
    </row>
    <row r="49" spans="1:10" s="89" customFormat="1">
      <c r="A49" s="81"/>
      <c r="B49" s="80"/>
      <c r="C49" s="81"/>
      <c r="D49" s="80"/>
      <c r="E49" s="81"/>
      <c r="F49" s="82"/>
      <c r="G49" s="80"/>
      <c r="H49" s="80"/>
      <c r="I49" s="80"/>
      <c r="J49" s="224"/>
    </row>
    <row r="50" spans="1:10" s="89" customFormat="1">
      <c r="A50" s="81"/>
      <c r="B50" s="80"/>
      <c r="C50" s="81"/>
      <c r="D50" s="80"/>
      <c r="E50" s="80"/>
      <c r="F50" s="80"/>
      <c r="G50" s="80"/>
      <c r="H50" s="80"/>
      <c r="I50" s="80"/>
      <c r="J50" s="224"/>
    </row>
    <row r="51" spans="1:10">
      <c r="A51" s="302" t="s">
        <v>13</v>
      </c>
      <c r="B51" s="302"/>
      <c r="C51" s="302"/>
      <c r="D51" s="302"/>
      <c r="E51" s="302"/>
      <c r="F51" s="302"/>
      <c r="G51" s="302"/>
      <c r="H51" s="302"/>
      <c r="I51" s="302"/>
    </row>
    <row r="52" spans="1:10" ht="13.5" thickBot="1">
      <c r="A52" s="75" t="s">
        <v>21</v>
      </c>
      <c r="B52" s="90" t="s">
        <v>22</v>
      </c>
      <c r="C52" s="90" t="s">
        <v>23</v>
      </c>
      <c r="D52" s="90" t="s">
        <v>24</v>
      </c>
      <c r="E52" s="91" t="s">
        <v>25</v>
      </c>
      <c r="F52" s="91" t="s">
        <v>57</v>
      </c>
      <c r="G52" s="91" t="s">
        <v>27</v>
      </c>
      <c r="H52" s="90" t="s">
        <v>28</v>
      </c>
      <c r="I52" s="92" t="s">
        <v>117</v>
      </c>
    </row>
    <row r="53" spans="1:10">
      <c r="A53" s="55">
        <v>1</v>
      </c>
      <c r="B53" s="55" t="s">
        <v>109</v>
      </c>
      <c r="C53" s="78" t="s">
        <v>679</v>
      </c>
      <c r="D53" s="55" t="s">
        <v>74</v>
      </c>
      <c r="E53" s="103" t="s">
        <v>110</v>
      </c>
      <c r="F53" s="93">
        <v>100000</v>
      </c>
      <c r="G53" s="55" t="s">
        <v>107</v>
      </c>
      <c r="H53" s="55" t="s">
        <v>33</v>
      </c>
      <c r="I53" s="94">
        <v>44371</v>
      </c>
    </row>
    <row r="54" spans="1:10">
      <c r="A54" s="55">
        <v>2</v>
      </c>
      <c r="B54" s="78" t="s">
        <v>109</v>
      </c>
      <c r="C54" s="78" t="s">
        <v>869</v>
      </c>
      <c r="D54" s="55" t="s">
        <v>74</v>
      </c>
      <c r="E54" s="103" t="s">
        <v>113</v>
      </c>
      <c r="F54" s="93">
        <v>100000</v>
      </c>
      <c r="G54" s="55" t="s">
        <v>64</v>
      </c>
      <c r="H54" s="55" t="s">
        <v>38</v>
      </c>
      <c r="I54" s="94">
        <v>44499</v>
      </c>
    </row>
    <row r="55" spans="1:10">
      <c r="A55" s="55">
        <v>3</v>
      </c>
      <c r="B55" s="78" t="s">
        <v>45</v>
      </c>
      <c r="C55" s="78" t="s">
        <v>39</v>
      </c>
      <c r="D55" s="55" t="s">
        <v>46</v>
      </c>
      <c r="E55" s="103" t="s">
        <v>78</v>
      </c>
      <c r="F55" s="93">
        <v>100000</v>
      </c>
      <c r="G55" s="55" t="s">
        <v>61</v>
      </c>
      <c r="H55" s="55" t="s">
        <v>33</v>
      </c>
      <c r="I55" s="94">
        <v>44610</v>
      </c>
    </row>
    <row r="56" spans="1:10">
      <c r="A56" s="55">
        <v>4</v>
      </c>
      <c r="B56" s="78" t="s">
        <v>45</v>
      </c>
      <c r="C56" s="78" t="s">
        <v>39</v>
      </c>
      <c r="D56" s="55" t="s">
        <v>46</v>
      </c>
      <c r="E56" s="103" t="s">
        <v>79</v>
      </c>
      <c r="F56" s="93">
        <v>100000</v>
      </c>
      <c r="G56" s="55" t="s">
        <v>61</v>
      </c>
      <c r="H56" s="55" t="s">
        <v>33</v>
      </c>
      <c r="I56" s="94">
        <v>44626</v>
      </c>
    </row>
    <row r="57" spans="1:10" ht="13.5" customHeight="1">
      <c r="A57" s="55">
        <v>5</v>
      </c>
      <c r="B57" s="55" t="s">
        <v>45</v>
      </c>
      <c r="C57" s="78" t="s">
        <v>39</v>
      </c>
      <c r="D57" s="55" t="s">
        <v>46</v>
      </c>
      <c r="E57" s="93" t="s">
        <v>84</v>
      </c>
      <c r="F57" s="93">
        <v>100000</v>
      </c>
      <c r="G57" s="55" t="s">
        <v>62</v>
      </c>
      <c r="H57" s="55" t="s">
        <v>33</v>
      </c>
      <c r="I57" s="94">
        <v>44651</v>
      </c>
    </row>
    <row r="58" spans="1:10">
      <c r="A58" s="55">
        <v>6</v>
      </c>
      <c r="B58" s="78" t="s">
        <v>45</v>
      </c>
      <c r="C58" s="78" t="s">
        <v>42</v>
      </c>
      <c r="D58" s="55" t="s">
        <v>46</v>
      </c>
      <c r="E58" s="103" t="s">
        <v>83</v>
      </c>
      <c r="F58" s="93">
        <v>300000</v>
      </c>
      <c r="G58" s="55" t="s">
        <v>59</v>
      </c>
      <c r="H58" s="55" t="s">
        <v>38</v>
      </c>
      <c r="I58" s="94">
        <v>44650</v>
      </c>
    </row>
    <row r="59" spans="1:10">
      <c r="A59" s="55">
        <v>7</v>
      </c>
      <c r="B59" s="55" t="s">
        <v>45</v>
      </c>
      <c r="C59" s="78" t="s">
        <v>89</v>
      </c>
      <c r="D59" s="55" t="s">
        <v>46</v>
      </c>
      <c r="E59" s="103" t="s">
        <v>90</v>
      </c>
      <c r="F59" s="93">
        <v>100000</v>
      </c>
      <c r="G59" s="55" t="s">
        <v>62</v>
      </c>
      <c r="H59" s="55" t="s">
        <v>33</v>
      </c>
      <c r="I59" s="94">
        <v>44657</v>
      </c>
    </row>
    <row r="60" spans="1:10">
      <c r="A60" s="55">
        <v>8</v>
      </c>
      <c r="B60" s="78" t="s">
        <v>29</v>
      </c>
      <c r="C60" s="78" t="s">
        <v>49</v>
      </c>
      <c r="D60" s="55" t="s">
        <v>31</v>
      </c>
      <c r="E60" s="103" t="s">
        <v>73</v>
      </c>
      <c r="F60" s="93">
        <v>100000</v>
      </c>
      <c r="G60" s="55" t="s">
        <v>66</v>
      </c>
      <c r="H60" s="55" t="s">
        <v>38</v>
      </c>
      <c r="I60" s="94">
        <v>44561</v>
      </c>
    </row>
    <row r="61" spans="1:10">
      <c r="A61" s="55">
        <v>9</v>
      </c>
      <c r="B61" s="78" t="s">
        <v>29</v>
      </c>
      <c r="C61" s="78" t="s">
        <v>30</v>
      </c>
      <c r="D61" s="55" t="s">
        <v>36</v>
      </c>
      <c r="E61" s="103" t="s">
        <v>47</v>
      </c>
      <c r="F61" s="93">
        <v>100000</v>
      </c>
      <c r="G61" s="55" t="s">
        <v>65</v>
      </c>
      <c r="H61" s="55" t="s">
        <v>33</v>
      </c>
      <c r="I61" s="94">
        <v>44568</v>
      </c>
    </row>
    <row r="62" spans="1:10">
      <c r="A62" s="55">
        <v>10</v>
      </c>
      <c r="B62" s="78" t="s">
        <v>29</v>
      </c>
      <c r="C62" s="78" t="s">
        <v>42</v>
      </c>
      <c r="D62" s="55" t="s">
        <v>31</v>
      </c>
      <c r="E62" s="103" t="s">
        <v>194</v>
      </c>
      <c r="F62" s="93">
        <v>100000</v>
      </c>
      <c r="G62" s="55" t="s">
        <v>37</v>
      </c>
      <c r="H62" s="55" t="s">
        <v>38</v>
      </c>
      <c r="I62" s="94">
        <v>44606</v>
      </c>
    </row>
    <row r="63" spans="1:10">
      <c r="A63" s="55">
        <v>11</v>
      </c>
      <c r="B63" s="78" t="s">
        <v>29</v>
      </c>
      <c r="C63" s="78" t="s">
        <v>30</v>
      </c>
      <c r="D63" s="55" t="s">
        <v>36</v>
      </c>
      <c r="E63" s="103" t="s">
        <v>80</v>
      </c>
      <c r="F63" s="93">
        <v>100000</v>
      </c>
      <c r="G63" s="55" t="s">
        <v>65</v>
      </c>
      <c r="H63" s="55" t="s">
        <v>33</v>
      </c>
      <c r="I63" s="94">
        <v>44629</v>
      </c>
    </row>
    <row r="64" spans="1:10">
      <c r="A64" s="55">
        <v>12</v>
      </c>
      <c r="B64" s="55" t="s">
        <v>29</v>
      </c>
      <c r="C64" s="78" t="s">
        <v>49</v>
      </c>
      <c r="D64" s="55" t="s">
        <v>31</v>
      </c>
      <c r="E64" s="100" t="s">
        <v>97</v>
      </c>
      <c r="F64" s="93">
        <v>100000</v>
      </c>
      <c r="G64" s="55" t="s">
        <v>40</v>
      </c>
      <c r="H64" s="55" t="s">
        <v>38</v>
      </c>
      <c r="I64" s="94">
        <v>44660</v>
      </c>
    </row>
    <row r="65" spans="1:9">
      <c r="A65" s="55">
        <v>13</v>
      </c>
      <c r="B65" s="55" t="s">
        <v>29</v>
      </c>
      <c r="C65" s="78" t="s">
        <v>42</v>
      </c>
      <c r="D65" s="55" t="s">
        <v>31</v>
      </c>
      <c r="E65" s="100" t="s">
        <v>688</v>
      </c>
      <c r="F65" s="93">
        <v>100000</v>
      </c>
      <c r="G65" s="55" t="s">
        <v>62</v>
      </c>
      <c r="H65" s="55" t="s">
        <v>33</v>
      </c>
      <c r="I65" s="94">
        <v>44663</v>
      </c>
    </row>
    <row r="66" spans="1:9">
      <c r="A66" s="55">
        <v>14</v>
      </c>
      <c r="B66" s="55" t="s">
        <v>29</v>
      </c>
      <c r="C66" s="78" t="s">
        <v>35</v>
      </c>
      <c r="D66" s="55" t="s">
        <v>102</v>
      </c>
      <c r="E66" s="100" t="s">
        <v>103</v>
      </c>
      <c r="F66" s="93">
        <v>100000</v>
      </c>
      <c r="G66" s="55" t="s">
        <v>37</v>
      </c>
      <c r="H66" s="55" t="s">
        <v>33</v>
      </c>
      <c r="I66" s="94">
        <v>44663</v>
      </c>
    </row>
    <row r="67" spans="1:9">
      <c r="A67" s="55">
        <v>15</v>
      </c>
      <c r="B67" s="55" t="s">
        <v>29</v>
      </c>
      <c r="C67" s="78" t="s">
        <v>49</v>
      </c>
      <c r="D67" s="55" t="s">
        <v>36</v>
      </c>
      <c r="E67" s="100" t="s">
        <v>188</v>
      </c>
      <c r="F67" s="93">
        <v>100000</v>
      </c>
      <c r="G67" s="55" t="s">
        <v>37</v>
      </c>
      <c r="H67" s="55" t="s">
        <v>38</v>
      </c>
      <c r="I67" s="94">
        <v>44673</v>
      </c>
    </row>
    <row r="68" spans="1:9">
      <c r="A68" s="55">
        <v>16</v>
      </c>
      <c r="B68" s="78" t="s">
        <v>34</v>
      </c>
      <c r="C68" s="78" t="s">
        <v>35</v>
      </c>
      <c r="D68" s="55" t="s">
        <v>82</v>
      </c>
      <c r="E68" s="78" t="s">
        <v>902</v>
      </c>
      <c r="F68" s="93">
        <v>100000</v>
      </c>
      <c r="G68" s="55" t="s">
        <v>59</v>
      </c>
      <c r="H68" s="55" t="s">
        <v>38</v>
      </c>
      <c r="I68" s="94">
        <v>44636</v>
      </c>
    </row>
    <row r="69" spans="1:9">
      <c r="A69" s="55">
        <v>17</v>
      </c>
      <c r="B69" s="55" t="s">
        <v>34</v>
      </c>
      <c r="C69" s="78" t="s">
        <v>42</v>
      </c>
      <c r="D69" s="55" t="s">
        <v>197</v>
      </c>
      <c r="E69" s="100" t="s">
        <v>198</v>
      </c>
      <c r="F69" s="93">
        <v>200000</v>
      </c>
      <c r="G69" s="55" t="s">
        <v>32</v>
      </c>
      <c r="H69" s="55" t="s">
        <v>33</v>
      </c>
      <c r="I69" s="94">
        <v>44684</v>
      </c>
    </row>
    <row r="70" spans="1:9">
      <c r="A70" s="55">
        <v>18</v>
      </c>
      <c r="B70" s="55" t="s">
        <v>34</v>
      </c>
      <c r="C70" s="78" t="s">
        <v>42</v>
      </c>
      <c r="D70" s="55" t="s">
        <v>197</v>
      </c>
      <c r="E70" s="103" t="s">
        <v>202</v>
      </c>
      <c r="F70" s="93">
        <v>100000</v>
      </c>
      <c r="G70" s="55" t="s">
        <v>203</v>
      </c>
      <c r="H70" s="55" t="s">
        <v>33</v>
      </c>
      <c r="I70" s="94">
        <v>44688</v>
      </c>
    </row>
    <row r="71" spans="1:9">
      <c r="A71" s="55">
        <v>19</v>
      </c>
      <c r="B71" s="55" t="s">
        <v>34</v>
      </c>
      <c r="C71" s="78" t="s">
        <v>49</v>
      </c>
      <c r="D71" s="55" t="s">
        <v>93</v>
      </c>
      <c r="E71" s="103" t="s">
        <v>207</v>
      </c>
      <c r="F71" s="93">
        <v>500000</v>
      </c>
      <c r="G71" s="55" t="s">
        <v>61</v>
      </c>
      <c r="H71" s="55" t="s">
        <v>33</v>
      </c>
      <c r="I71" s="94">
        <v>44695</v>
      </c>
    </row>
    <row r="72" spans="1:9">
      <c r="A72" s="55">
        <v>20</v>
      </c>
      <c r="B72" s="55" t="s">
        <v>34</v>
      </c>
      <c r="C72" s="78" t="s">
        <v>35</v>
      </c>
      <c r="D72" s="55" t="s">
        <v>93</v>
      </c>
      <c r="E72" s="211" t="s">
        <v>893</v>
      </c>
      <c r="F72" s="93">
        <v>500000</v>
      </c>
      <c r="G72" s="55" t="s">
        <v>59</v>
      </c>
      <c r="H72" s="55" t="s">
        <v>38</v>
      </c>
      <c r="I72" s="94">
        <v>44697</v>
      </c>
    </row>
    <row r="73" spans="1:9">
      <c r="A73" s="55">
        <v>21</v>
      </c>
      <c r="B73" s="55" t="s">
        <v>34</v>
      </c>
      <c r="C73" s="78" t="s">
        <v>49</v>
      </c>
      <c r="D73" s="55" t="s">
        <v>118</v>
      </c>
      <c r="E73" s="103" t="s">
        <v>241</v>
      </c>
      <c r="F73" s="93">
        <v>200000</v>
      </c>
      <c r="G73" s="55" t="s">
        <v>66</v>
      </c>
      <c r="H73" s="55" t="s">
        <v>38</v>
      </c>
      <c r="I73" s="94">
        <v>44707</v>
      </c>
    </row>
    <row r="74" spans="1:9">
      <c r="A74" s="55">
        <v>22</v>
      </c>
      <c r="B74" s="78" t="s">
        <v>45</v>
      </c>
      <c r="C74" s="78" t="s">
        <v>243</v>
      </c>
      <c r="D74" s="55" t="s">
        <v>244</v>
      </c>
      <c r="E74" s="103" t="s">
        <v>242</v>
      </c>
      <c r="F74" s="93">
        <v>100000</v>
      </c>
      <c r="G74" s="55" t="s">
        <v>203</v>
      </c>
      <c r="H74" s="55" t="s">
        <v>33</v>
      </c>
      <c r="I74" s="94">
        <v>44708</v>
      </c>
    </row>
    <row r="75" spans="1:9">
      <c r="A75" s="55">
        <v>23</v>
      </c>
      <c r="B75" s="78" t="s">
        <v>45</v>
      </c>
      <c r="C75" s="78" t="s">
        <v>42</v>
      </c>
      <c r="D75" s="55" t="s">
        <v>244</v>
      </c>
      <c r="E75" s="103" t="s">
        <v>259</v>
      </c>
      <c r="F75" s="93">
        <v>100000</v>
      </c>
      <c r="G75" s="55" t="s">
        <v>61</v>
      </c>
      <c r="H75" s="55" t="s">
        <v>33</v>
      </c>
      <c r="I75" s="94">
        <v>44709</v>
      </c>
    </row>
    <row r="76" spans="1:9">
      <c r="A76" s="55">
        <v>24</v>
      </c>
      <c r="B76" s="55" t="s">
        <v>34</v>
      </c>
      <c r="C76" s="78" t="s">
        <v>39</v>
      </c>
      <c r="D76" s="55" t="s">
        <v>31</v>
      </c>
      <c r="E76" s="103" t="s">
        <v>260</v>
      </c>
      <c r="F76" s="93">
        <v>200000</v>
      </c>
      <c r="G76" s="55" t="s">
        <v>66</v>
      </c>
      <c r="H76" s="55" t="s">
        <v>38</v>
      </c>
      <c r="I76" s="94">
        <v>44710</v>
      </c>
    </row>
    <row r="77" spans="1:9">
      <c r="A77" s="55">
        <v>25</v>
      </c>
      <c r="B77" s="55" t="s">
        <v>34</v>
      </c>
      <c r="C77" s="78" t="s">
        <v>39</v>
      </c>
      <c r="D77" s="55" t="s">
        <v>36</v>
      </c>
      <c r="E77" s="103" t="s">
        <v>261</v>
      </c>
      <c r="F77" s="93">
        <v>100000</v>
      </c>
      <c r="G77" s="55" t="s">
        <v>67</v>
      </c>
      <c r="H77" s="55" t="s">
        <v>33</v>
      </c>
      <c r="I77" s="94">
        <v>44711</v>
      </c>
    </row>
    <row r="78" spans="1:9">
      <c r="A78" s="55">
        <v>26</v>
      </c>
      <c r="B78" s="78" t="s">
        <v>45</v>
      </c>
      <c r="C78" s="78" t="s">
        <v>49</v>
      </c>
      <c r="D78" s="55" t="s">
        <v>244</v>
      </c>
      <c r="E78" s="103" t="s">
        <v>263</v>
      </c>
      <c r="F78" s="93">
        <v>100000</v>
      </c>
      <c r="G78" s="55" t="s">
        <v>66</v>
      </c>
      <c r="H78" s="55" t="s">
        <v>38</v>
      </c>
      <c r="I78" s="94">
        <v>44711</v>
      </c>
    </row>
    <row r="79" spans="1:9">
      <c r="A79" s="55">
        <v>27</v>
      </c>
      <c r="B79" s="55" t="s">
        <v>34</v>
      </c>
      <c r="C79" s="78" t="s">
        <v>266</v>
      </c>
      <c r="D79" s="55" t="s">
        <v>267</v>
      </c>
      <c r="E79" s="100" t="s">
        <v>265</v>
      </c>
      <c r="F79" s="93">
        <v>100000</v>
      </c>
      <c r="G79" s="55" t="s">
        <v>65</v>
      </c>
      <c r="H79" s="55" t="s">
        <v>33</v>
      </c>
      <c r="I79" s="94">
        <v>44713</v>
      </c>
    </row>
    <row r="80" spans="1:9">
      <c r="A80" s="55">
        <v>28</v>
      </c>
      <c r="B80" s="55" t="s">
        <v>109</v>
      </c>
      <c r="C80" s="78" t="s">
        <v>185</v>
      </c>
      <c r="D80" s="55" t="s">
        <v>270</v>
      </c>
      <c r="E80" s="100" t="s">
        <v>269</v>
      </c>
      <c r="F80" s="93">
        <v>100000</v>
      </c>
      <c r="G80" s="55" t="s">
        <v>66</v>
      </c>
      <c r="H80" s="55" t="s">
        <v>38</v>
      </c>
      <c r="I80" s="94">
        <v>44715</v>
      </c>
    </row>
    <row r="81" spans="1:9">
      <c r="A81" s="55">
        <v>29</v>
      </c>
      <c r="B81" s="55" t="s">
        <v>109</v>
      </c>
      <c r="C81" s="78" t="s">
        <v>185</v>
      </c>
      <c r="D81" s="55" t="s">
        <v>244</v>
      </c>
      <c r="E81" s="100" t="s">
        <v>275</v>
      </c>
      <c r="F81" s="93">
        <v>100000</v>
      </c>
      <c r="G81" s="55" t="s">
        <v>64</v>
      </c>
      <c r="H81" s="55" t="s">
        <v>38</v>
      </c>
      <c r="I81" s="94">
        <v>44717</v>
      </c>
    </row>
    <row r="82" spans="1:9">
      <c r="A82" s="55">
        <v>30</v>
      </c>
      <c r="B82" s="55" t="s">
        <v>41</v>
      </c>
      <c r="C82" s="78" t="s">
        <v>49</v>
      </c>
      <c r="D82" s="55" t="s">
        <v>36</v>
      </c>
      <c r="E82" s="100" t="s">
        <v>280</v>
      </c>
      <c r="F82" s="93">
        <v>200000</v>
      </c>
      <c r="G82" s="55" t="s">
        <v>281</v>
      </c>
      <c r="H82" s="55" t="s">
        <v>38</v>
      </c>
      <c r="I82" s="94">
        <v>44722</v>
      </c>
    </row>
    <row r="83" spans="1:9">
      <c r="A83" s="55">
        <v>31</v>
      </c>
      <c r="B83" s="78" t="s">
        <v>29</v>
      </c>
      <c r="C83" s="78" t="s">
        <v>49</v>
      </c>
      <c r="D83" s="55" t="s">
        <v>31</v>
      </c>
      <c r="E83" s="100" t="s">
        <v>287</v>
      </c>
      <c r="F83" s="93">
        <v>100000</v>
      </c>
      <c r="G83" s="55" t="s">
        <v>203</v>
      </c>
      <c r="H83" s="55" t="s">
        <v>33</v>
      </c>
      <c r="I83" s="94">
        <v>44729</v>
      </c>
    </row>
    <row r="84" spans="1:9">
      <c r="A84" s="55">
        <v>32</v>
      </c>
      <c r="B84" s="78" t="s">
        <v>29</v>
      </c>
      <c r="C84" s="78" t="s">
        <v>49</v>
      </c>
      <c r="D84" s="55" t="s">
        <v>118</v>
      </c>
      <c r="E84" s="100" t="s">
        <v>288</v>
      </c>
      <c r="F84" s="93" t="s">
        <v>290</v>
      </c>
      <c r="G84" s="55" t="s">
        <v>289</v>
      </c>
      <c r="H84" s="55" t="s">
        <v>38</v>
      </c>
      <c r="I84" s="94">
        <v>44729</v>
      </c>
    </row>
    <row r="85" spans="1:9">
      <c r="A85" s="55">
        <v>33</v>
      </c>
      <c r="B85" s="55" t="s">
        <v>109</v>
      </c>
      <c r="C85" s="78" t="s">
        <v>185</v>
      </c>
      <c r="D85" s="55" t="s">
        <v>270</v>
      </c>
      <c r="E85" s="100" t="s">
        <v>291</v>
      </c>
      <c r="F85" s="93">
        <v>100000</v>
      </c>
      <c r="G85" s="55" t="s">
        <v>203</v>
      </c>
      <c r="H85" s="55" t="s">
        <v>33</v>
      </c>
      <c r="I85" s="94">
        <v>44730</v>
      </c>
    </row>
    <row r="86" spans="1:9">
      <c r="A86" s="55">
        <v>34</v>
      </c>
      <c r="B86" s="78" t="s">
        <v>45</v>
      </c>
      <c r="C86" s="78" t="s">
        <v>112</v>
      </c>
      <c r="D86" s="55" t="s">
        <v>244</v>
      </c>
      <c r="E86" s="100" t="s">
        <v>294</v>
      </c>
      <c r="F86" s="93">
        <v>450000</v>
      </c>
      <c r="G86" s="55" t="s">
        <v>203</v>
      </c>
      <c r="H86" s="55" t="s">
        <v>33</v>
      </c>
      <c r="I86" s="94">
        <v>44730</v>
      </c>
    </row>
    <row r="87" spans="1:9">
      <c r="A87" s="55">
        <v>35</v>
      </c>
      <c r="B87" s="55" t="s">
        <v>34</v>
      </c>
      <c r="C87" s="78" t="s">
        <v>49</v>
      </c>
      <c r="D87" s="55" t="s">
        <v>36</v>
      </c>
      <c r="E87" s="103" t="s">
        <v>229</v>
      </c>
      <c r="F87" s="93">
        <v>100000</v>
      </c>
      <c r="G87" s="55" t="s">
        <v>59</v>
      </c>
      <c r="H87" s="55" t="s">
        <v>38</v>
      </c>
      <c r="I87" s="94">
        <v>44707</v>
      </c>
    </row>
    <row r="88" spans="1:9">
      <c r="A88" s="55">
        <v>36</v>
      </c>
      <c r="B88" s="55" t="s">
        <v>41</v>
      </c>
      <c r="C88" s="78" t="s">
        <v>49</v>
      </c>
      <c r="D88" s="55" t="s">
        <v>267</v>
      </c>
      <c r="E88" s="100" t="s">
        <v>674</v>
      </c>
      <c r="F88" s="93">
        <v>190000</v>
      </c>
      <c r="G88" s="55" t="s">
        <v>65</v>
      </c>
      <c r="H88" s="55" t="s">
        <v>33</v>
      </c>
      <c r="I88" s="94">
        <v>44732</v>
      </c>
    </row>
    <row r="89" spans="1:9">
      <c r="A89" s="55">
        <v>37</v>
      </c>
      <c r="B89" s="55" t="s">
        <v>109</v>
      </c>
      <c r="C89" s="78" t="s">
        <v>679</v>
      </c>
      <c r="D89" s="55"/>
      <c r="E89" s="100" t="s">
        <v>680</v>
      </c>
      <c r="F89" s="93">
        <v>100000</v>
      </c>
      <c r="G89" s="55" t="s">
        <v>65</v>
      </c>
      <c r="H89" s="55" t="s">
        <v>33</v>
      </c>
      <c r="I89" s="94">
        <v>44734</v>
      </c>
    </row>
    <row r="90" spans="1:9">
      <c r="A90" s="55">
        <v>38</v>
      </c>
      <c r="B90" s="55" t="s">
        <v>34</v>
      </c>
      <c r="C90" s="78" t="s">
        <v>42</v>
      </c>
      <c r="D90" s="55" t="s">
        <v>118</v>
      </c>
      <c r="E90" s="100" t="s">
        <v>683</v>
      </c>
      <c r="F90" s="93">
        <v>100000</v>
      </c>
      <c r="G90" s="55" t="s">
        <v>62</v>
      </c>
      <c r="H90" s="55" t="s">
        <v>33</v>
      </c>
      <c r="I90" s="94">
        <v>44735</v>
      </c>
    </row>
    <row r="91" spans="1:9">
      <c r="A91" s="55">
        <v>39</v>
      </c>
      <c r="B91" s="55" t="s">
        <v>34</v>
      </c>
      <c r="C91" s="78" t="s">
        <v>42</v>
      </c>
      <c r="D91" s="55" t="s">
        <v>118</v>
      </c>
      <c r="E91" s="100" t="s">
        <v>684</v>
      </c>
      <c r="F91" s="93">
        <v>100000</v>
      </c>
      <c r="G91" s="55" t="s">
        <v>61</v>
      </c>
      <c r="H91" s="55" t="s">
        <v>33</v>
      </c>
      <c r="I91" s="94">
        <v>44735</v>
      </c>
    </row>
    <row r="92" spans="1:9">
      <c r="A92" s="55">
        <v>40</v>
      </c>
      <c r="B92" s="55" t="s">
        <v>34</v>
      </c>
      <c r="C92" s="78" t="s">
        <v>49</v>
      </c>
      <c r="D92" s="55" t="s">
        <v>36</v>
      </c>
      <c r="E92" s="100" t="s">
        <v>685</v>
      </c>
      <c r="F92" s="93">
        <v>2000000</v>
      </c>
      <c r="G92" s="55" t="s">
        <v>61</v>
      </c>
      <c r="H92" s="55" t="s">
        <v>33</v>
      </c>
      <c r="I92" s="94">
        <v>44735</v>
      </c>
    </row>
    <row r="93" spans="1:9">
      <c r="A93" s="55">
        <v>41</v>
      </c>
      <c r="B93" s="55" t="s">
        <v>109</v>
      </c>
      <c r="C93" s="78" t="s">
        <v>679</v>
      </c>
      <c r="D93" s="55" t="s">
        <v>679</v>
      </c>
      <c r="E93" s="100" t="s">
        <v>687</v>
      </c>
      <c r="F93" s="93">
        <v>100000</v>
      </c>
      <c r="G93" s="55" t="s">
        <v>65</v>
      </c>
      <c r="H93" s="55" t="s">
        <v>33</v>
      </c>
      <c r="I93" s="94">
        <v>44737</v>
      </c>
    </row>
    <row r="94" spans="1:9">
      <c r="A94" s="55">
        <v>42</v>
      </c>
      <c r="B94" s="55" t="s">
        <v>34</v>
      </c>
      <c r="C94" s="78" t="s">
        <v>39</v>
      </c>
      <c r="D94" s="55" t="s">
        <v>31</v>
      </c>
      <c r="E94" s="210" t="s">
        <v>886</v>
      </c>
      <c r="F94" s="93">
        <v>100000</v>
      </c>
      <c r="G94" s="55" t="s">
        <v>281</v>
      </c>
      <c r="H94" s="55" t="s">
        <v>38</v>
      </c>
      <c r="I94" s="94">
        <v>44737</v>
      </c>
    </row>
    <row r="95" spans="1:9">
      <c r="A95" s="55">
        <v>43</v>
      </c>
      <c r="B95" s="55" t="s">
        <v>41</v>
      </c>
      <c r="C95" s="78" t="s">
        <v>49</v>
      </c>
      <c r="D95" s="55" t="s">
        <v>118</v>
      </c>
      <c r="E95" s="100" t="s">
        <v>689</v>
      </c>
      <c r="F95" s="93">
        <v>1000000</v>
      </c>
      <c r="G95" s="55" t="s">
        <v>289</v>
      </c>
      <c r="H95" s="55" t="s">
        <v>38</v>
      </c>
      <c r="I95" s="94">
        <v>44739</v>
      </c>
    </row>
    <row r="96" spans="1:9">
      <c r="A96" s="55">
        <v>44</v>
      </c>
      <c r="B96" s="55" t="s">
        <v>29</v>
      </c>
      <c r="C96" s="78" t="s">
        <v>35</v>
      </c>
      <c r="D96" s="55" t="s">
        <v>31</v>
      </c>
      <c r="E96" s="100" t="s">
        <v>715</v>
      </c>
      <c r="F96" s="93">
        <v>200000</v>
      </c>
      <c r="G96" s="55" t="s">
        <v>66</v>
      </c>
      <c r="H96" s="55" t="s">
        <v>38</v>
      </c>
      <c r="I96" s="94">
        <v>44740</v>
      </c>
    </row>
    <row r="97" spans="1:9">
      <c r="A97" s="55">
        <v>45</v>
      </c>
      <c r="B97" s="55" t="s">
        <v>34</v>
      </c>
      <c r="C97" s="78" t="s">
        <v>49</v>
      </c>
      <c r="D97" s="55" t="s">
        <v>118</v>
      </c>
      <c r="E97" s="100" t="s">
        <v>716</v>
      </c>
      <c r="F97" s="93">
        <v>100000</v>
      </c>
      <c r="G97" s="55" t="s">
        <v>37</v>
      </c>
      <c r="H97" s="55" t="s">
        <v>38</v>
      </c>
      <c r="I97" s="94">
        <v>44741</v>
      </c>
    </row>
    <row r="98" spans="1:9">
      <c r="A98" s="80"/>
      <c r="B98" s="80"/>
      <c r="C98" s="81"/>
      <c r="D98" s="80"/>
      <c r="E98" s="95"/>
      <c r="F98" s="95"/>
      <c r="G98" s="80"/>
      <c r="H98" s="80"/>
      <c r="I98" s="96"/>
    </row>
    <row r="99" spans="1:9">
      <c r="A99" s="80"/>
      <c r="B99" s="80"/>
      <c r="C99" s="81"/>
      <c r="D99" s="80"/>
      <c r="E99" s="95"/>
      <c r="F99" s="95"/>
      <c r="G99" s="80"/>
      <c r="H99" s="80"/>
      <c r="I99" s="96"/>
    </row>
    <row r="100" spans="1:9">
      <c r="A100" s="299" t="s">
        <v>14</v>
      </c>
      <c r="B100" s="299"/>
      <c r="C100" s="299"/>
      <c r="D100" s="299"/>
      <c r="E100" s="299"/>
      <c r="F100" s="299"/>
      <c r="G100" s="299"/>
      <c r="H100" s="299"/>
      <c r="I100" s="299"/>
    </row>
    <row r="101" spans="1:9">
      <c r="A101" s="75" t="s">
        <v>21</v>
      </c>
      <c r="B101" s="97" t="s">
        <v>22</v>
      </c>
      <c r="C101" s="97" t="s">
        <v>23</v>
      </c>
      <c r="D101" s="97" t="s">
        <v>24</v>
      </c>
      <c r="E101" s="98" t="s">
        <v>25</v>
      </c>
      <c r="F101" s="98" t="s">
        <v>57</v>
      </c>
      <c r="G101" s="98" t="s">
        <v>117</v>
      </c>
      <c r="H101" s="97" t="s">
        <v>27</v>
      </c>
      <c r="I101" s="97" t="s">
        <v>28</v>
      </c>
    </row>
    <row r="102" spans="1:9" ht="13.5" customHeight="1">
      <c r="A102" s="55">
        <v>1</v>
      </c>
      <c r="B102" s="55" t="s">
        <v>34</v>
      </c>
      <c r="C102" s="78" t="s">
        <v>42</v>
      </c>
      <c r="D102" s="55" t="s">
        <v>36</v>
      </c>
      <c r="E102" s="93" t="s">
        <v>734</v>
      </c>
      <c r="F102" s="93">
        <v>100000</v>
      </c>
      <c r="G102" s="94">
        <v>44744</v>
      </c>
      <c r="H102" s="55" t="s">
        <v>61</v>
      </c>
      <c r="I102" s="55" t="s">
        <v>33</v>
      </c>
    </row>
    <row r="103" spans="1:9" ht="13.5" customHeight="1">
      <c r="A103" s="55">
        <v>2</v>
      </c>
      <c r="B103" s="55" t="s">
        <v>34</v>
      </c>
      <c r="C103" s="78" t="s">
        <v>49</v>
      </c>
      <c r="D103" s="55" t="s">
        <v>36</v>
      </c>
      <c r="E103" s="93" t="s">
        <v>733</v>
      </c>
      <c r="F103" s="93">
        <v>100000</v>
      </c>
      <c r="G103" s="94">
        <v>44744</v>
      </c>
      <c r="H103" s="55" t="s">
        <v>61</v>
      </c>
      <c r="I103" s="55" t="s">
        <v>33</v>
      </c>
    </row>
    <row r="104" spans="1:9" ht="13.5" customHeight="1">
      <c r="A104" s="55">
        <v>3</v>
      </c>
      <c r="B104" s="78" t="s">
        <v>29</v>
      </c>
      <c r="C104" s="78" t="s">
        <v>49</v>
      </c>
      <c r="D104" s="55" t="s">
        <v>118</v>
      </c>
      <c r="E104" s="93" t="s">
        <v>813</v>
      </c>
      <c r="F104" s="93">
        <v>100000</v>
      </c>
      <c r="G104" s="94">
        <v>44746</v>
      </c>
      <c r="H104" s="55" t="s">
        <v>62</v>
      </c>
      <c r="I104" s="55" t="s">
        <v>33</v>
      </c>
    </row>
    <row r="105" spans="1:9" ht="13.5" customHeight="1">
      <c r="A105" s="55">
        <v>4</v>
      </c>
      <c r="B105" s="54" t="s">
        <v>201</v>
      </c>
      <c r="C105" s="220" t="s">
        <v>49</v>
      </c>
      <c r="D105" s="219" t="s">
        <v>36</v>
      </c>
      <c r="E105" s="221" t="s">
        <v>837</v>
      </c>
      <c r="F105" s="221">
        <v>100000</v>
      </c>
      <c r="G105" s="223">
        <v>44746</v>
      </c>
      <c r="H105" s="219" t="s">
        <v>64</v>
      </c>
      <c r="I105" s="219" t="s">
        <v>38</v>
      </c>
    </row>
    <row r="106" spans="1:9" ht="13.5" customHeight="1">
      <c r="A106" s="55">
        <v>5</v>
      </c>
      <c r="B106" s="55" t="s">
        <v>109</v>
      </c>
      <c r="C106" s="78" t="s">
        <v>42</v>
      </c>
      <c r="D106" s="55" t="s">
        <v>843</v>
      </c>
      <c r="E106" s="93" t="s">
        <v>842</v>
      </c>
      <c r="F106" s="93">
        <v>100000</v>
      </c>
      <c r="G106" s="94">
        <v>44748</v>
      </c>
      <c r="H106" s="55" t="s">
        <v>32</v>
      </c>
      <c r="I106" s="55" t="s">
        <v>33</v>
      </c>
    </row>
    <row r="107" spans="1:9" ht="13.5" customHeight="1">
      <c r="A107" s="55">
        <v>6</v>
      </c>
      <c r="B107" s="78" t="s">
        <v>29</v>
      </c>
      <c r="C107" s="78" t="s">
        <v>49</v>
      </c>
      <c r="D107" s="55" t="s">
        <v>118</v>
      </c>
      <c r="E107" s="93" t="s">
        <v>844</v>
      </c>
      <c r="F107" s="93">
        <v>200000</v>
      </c>
      <c r="G107" s="94">
        <v>44748</v>
      </c>
      <c r="H107" s="55" t="s">
        <v>281</v>
      </c>
      <c r="I107" s="55" t="s">
        <v>38</v>
      </c>
    </row>
    <row r="108" spans="1:9" ht="13.5" customHeight="1">
      <c r="A108" s="55">
        <v>7</v>
      </c>
      <c r="B108" s="55" t="s">
        <v>34</v>
      </c>
      <c r="C108" s="78" t="s">
        <v>42</v>
      </c>
      <c r="D108" s="55" t="s">
        <v>31</v>
      </c>
      <c r="E108" s="93" t="s">
        <v>845</v>
      </c>
      <c r="F108" s="93">
        <v>100000</v>
      </c>
      <c r="G108" s="94">
        <v>44748</v>
      </c>
      <c r="H108" s="55" t="s">
        <v>65</v>
      </c>
      <c r="I108" s="55" t="s">
        <v>33</v>
      </c>
    </row>
    <row r="109" spans="1:9" ht="13.5" customHeight="1">
      <c r="A109" s="55">
        <v>8</v>
      </c>
      <c r="B109" s="78" t="s">
        <v>29</v>
      </c>
      <c r="C109" s="78" t="s">
        <v>39</v>
      </c>
      <c r="D109" s="55" t="s">
        <v>853</v>
      </c>
      <c r="E109" s="93" t="s">
        <v>854</v>
      </c>
      <c r="F109" s="93">
        <v>500000</v>
      </c>
      <c r="G109" s="94">
        <v>44751</v>
      </c>
      <c r="H109" s="55" t="s">
        <v>65</v>
      </c>
      <c r="I109" s="55" t="s">
        <v>33</v>
      </c>
    </row>
    <row r="110" spans="1:9" ht="13.5" customHeight="1">
      <c r="A110" s="55">
        <v>9</v>
      </c>
      <c r="B110" s="78" t="s">
        <v>876</v>
      </c>
      <c r="C110" s="78" t="s">
        <v>42</v>
      </c>
      <c r="D110" s="55" t="s">
        <v>244</v>
      </c>
      <c r="E110" s="93" t="s">
        <v>855</v>
      </c>
      <c r="F110" s="93">
        <v>100000</v>
      </c>
      <c r="G110" s="94">
        <v>44751</v>
      </c>
      <c r="H110" s="55" t="s">
        <v>62</v>
      </c>
      <c r="I110" s="55" t="s">
        <v>33</v>
      </c>
    </row>
    <row r="111" spans="1:9" ht="13.5" customHeight="1">
      <c r="A111" s="55">
        <v>10</v>
      </c>
      <c r="B111" s="78" t="s">
        <v>29</v>
      </c>
      <c r="C111" s="78" t="s">
        <v>49</v>
      </c>
      <c r="D111" s="55" t="s">
        <v>31</v>
      </c>
      <c r="E111" s="93" t="s">
        <v>857</v>
      </c>
      <c r="F111" s="93">
        <v>100000</v>
      </c>
      <c r="G111" s="94">
        <v>44754</v>
      </c>
      <c r="H111" s="55" t="s">
        <v>289</v>
      </c>
      <c r="I111" s="55" t="s">
        <v>38</v>
      </c>
    </row>
    <row r="112" spans="1:9" ht="13.5" customHeight="1">
      <c r="A112" s="55">
        <v>11</v>
      </c>
      <c r="B112" s="78" t="s">
        <v>29</v>
      </c>
      <c r="C112" s="78" t="s">
        <v>35</v>
      </c>
      <c r="D112" s="55" t="s">
        <v>118</v>
      </c>
      <c r="E112" s="212" t="s">
        <v>895</v>
      </c>
      <c r="F112" s="93">
        <v>100000</v>
      </c>
      <c r="G112" s="94">
        <v>44755</v>
      </c>
      <c r="H112" s="55" t="s">
        <v>32</v>
      </c>
      <c r="I112" s="55" t="s">
        <v>33</v>
      </c>
    </row>
    <row r="113" spans="1:10" ht="13.5" customHeight="1">
      <c r="A113" s="55">
        <v>12</v>
      </c>
      <c r="B113" s="78" t="s">
        <v>29</v>
      </c>
      <c r="C113" s="78" t="s">
        <v>49</v>
      </c>
      <c r="D113" s="55" t="s">
        <v>36</v>
      </c>
      <c r="E113" s="93" t="s">
        <v>861</v>
      </c>
      <c r="F113" s="93">
        <v>200000</v>
      </c>
      <c r="G113" s="94">
        <v>44755</v>
      </c>
      <c r="H113" s="55" t="s">
        <v>66</v>
      </c>
      <c r="I113" s="55" t="s">
        <v>38</v>
      </c>
    </row>
    <row r="114" spans="1:10" ht="13.5" customHeight="1">
      <c r="A114" s="55">
        <v>13</v>
      </c>
      <c r="B114" s="78" t="s">
        <v>29</v>
      </c>
      <c r="C114" s="78" t="s">
        <v>49</v>
      </c>
      <c r="D114" s="55" t="s">
        <v>36</v>
      </c>
      <c r="E114" s="93" t="s">
        <v>870</v>
      </c>
      <c r="F114" s="93">
        <v>100000</v>
      </c>
      <c r="G114" s="94">
        <v>44758</v>
      </c>
      <c r="H114" s="55" t="s">
        <v>61</v>
      </c>
      <c r="I114" s="55" t="s">
        <v>33</v>
      </c>
    </row>
    <row r="115" spans="1:10" ht="13.5" customHeight="1">
      <c r="A115" s="55">
        <v>14</v>
      </c>
      <c r="B115" s="78" t="s">
        <v>876</v>
      </c>
      <c r="C115" s="78" t="s">
        <v>42</v>
      </c>
      <c r="D115" s="55" t="s">
        <v>244</v>
      </c>
      <c r="E115" s="93" t="s">
        <v>877</v>
      </c>
      <c r="F115" s="93">
        <v>100000</v>
      </c>
      <c r="G115" s="94">
        <v>44764</v>
      </c>
      <c r="H115" s="55" t="s">
        <v>62</v>
      </c>
      <c r="I115" s="55" t="s">
        <v>33</v>
      </c>
    </row>
    <row r="116" spans="1:10" ht="13.5" customHeight="1">
      <c r="A116" s="55">
        <v>15</v>
      </c>
      <c r="B116" s="78" t="s">
        <v>34</v>
      </c>
      <c r="C116" s="78" t="s">
        <v>49</v>
      </c>
      <c r="D116" s="55" t="s">
        <v>36</v>
      </c>
      <c r="E116" s="93" t="s">
        <v>878</v>
      </c>
      <c r="F116" s="93">
        <v>500000</v>
      </c>
      <c r="G116" s="94">
        <v>44764</v>
      </c>
      <c r="H116" s="55" t="s">
        <v>289</v>
      </c>
      <c r="I116" s="55" t="s">
        <v>38</v>
      </c>
      <c r="J116" s="99" t="s">
        <v>882</v>
      </c>
    </row>
    <row r="117" spans="1:10" ht="13.5" customHeight="1">
      <c r="A117" s="55">
        <v>16</v>
      </c>
      <c r="B117" s="78" t="s">
        <v>29</v>
      </c>
      <c r="C117" s="78" t="s">
        <v>49</v>
      </c>
      <c r="D117" s="55" t="s">
        <v>31</v>
      </c>
      <c r="E117" s="93" t="s">
        <v>889</v>
      </c>
      <c r="F117" s="93">
        <v>100000</v>
      </c>
      <c r="G117" s="94">
        <v>44765</v>
      </c>
      <c r="H117" s="55" t="s">
        <v>289</v>
      </c>
      <c r="I117" s="55" t="s">
        <v>38</v>
      </c>
    </row>
    <row r="118" spans="1:10" ht="13.5" customHeight="1">
      <c r="A118" s="55">
        <v>17</v>
      </c>
      <c r="B118" s="78" t="s">
        <v>34</v>
      </c>
      <c r="C118" s="78" t="s">
        <v>39</v>
      </c>
      <c r="D118" s="55" t="s">
        <v>31</v>
      </c>
      <c r="E118" s="93" t="s">
        <v>890</v>
      </c>
      <c r="F118" s="93">
        <v>100000</v>
      </c>
      <c r="G118" s="94">
        <v>44767</v>
      </c>
      <c r="H118" s="55" t="s">
        <v>32</v>
      </c>
      <c r="I118" s="55" t="s">
        <v>33</v>
      </c>
    </row>
    <row r="119" spans="1:10" ht="13.5" customHeight="1">
      <c r="A119" s="55">
        <v>18</v>
      </c>
      <c r="B119" s="78" t="s">
        <v>29</v>
      </c>
      <c r="C119" s="78" t="s">
        <v>49</v>
      </c>
      <c r="D119" s="55" t="s">
        <v>31</v>
      </c>
      <c r="E119" s="93" t="s">
        <v>892</v>
      </c>
      <c r="F119" s="93">
        <v>200000</v>
      </c>
      <c r="G119" s="94">
        <v>44767</v>
      </c>
      <c r="H119" s="55" t="s">
        <v>281</v>
      </c>
      <c r="I119" s="55" t="s">
        <v>38</v>
      </c>
    </row>
    <row r="120" spans="1:10" ht="13.5" customHeight="1">
      <c r="A120" s="55">
        <v>19</v>
      </c>
      <c r="B120" s="78" t="s">
        <v>29</v>
      </c>
      <c r="C120" s="78" t="s">
        <v>42</v>
      </c>
      <c r="D120" s="55" t="s">
        <v>36</v>
      </c>
      <c r="E120" s="93" t="s">
        <v>898</v>
      </c>
      <c r="F120" s="93">
        <v>500001</v>
      </c>
      <c r="G120" s="94">
        <v>44769</v>
      </c>
      <c r="H120" s="55" t="s">
        <v>37</v>
      </c>
      <c r="I120" s="55" t="s">
        <v>38</v>
      </c>
    </row>
    <row r="121" spans="1:10" ht="13.5" customHeight="1">
      <c r="A121" s="55">
        <v>20</v>
      </c>
      <c r="B121" s="78" t="s">
        <v>29</v>
      </c>
      <c r="C121" s="78" t="s">
        <v>42</v>
      </c>
      <c r="D121" s="55" t="s">
        <v>36</v>
      </c>
      <c r="E121" s="93" t="s">
        <v>899</v>
      </c>
      <c r="F121" s="93">
        <v>8220000</v>
      </c>
      <c r="G121" s="94">
        <v>44769</v>
      </c>
      <c r="H121" s="55" t="s">
        <v>65</v>
      </c>
      <c r="I121" s="55" t="s">
        <v>33</v>
      </c>
    </row>
    <row r="122" spans="1:10" ht="13.5" customHeight="1">
      <c r="A122" s="55">
        <v>21</v>
      </c>
      <c r="B122" s="78" t="s">
        <v>29</v>
      </c>
      <c r="C122" s="78" t="s">
        <v>49</v>
      </c>
      <c r="D122" s="55" t="s">
        <v>36</v>
      </c>
      <c r="E122" s="93" t="s">
        <v>905</v>
      </c>
      <c r="F122" s="93">
        <v>500000</v>
      </c>
      <c r="G122" s="94">
        <v>44771</v>
      </c>
      <c r="H122" s="55" t="s">
        <v>65</v>
      </c>
      <c r="I122" s="55" t="s">
        <v>33</v>
      </c>
    </row>
    <row r="123" spans="1:10">
      <c r="A123" s="80"/>
      <c r="B123" s="80"/>
      <c r="C123" s="80"/>
      <c r="D123" s="80"/>
      <c r="E123" s="81"/>
      <c r="F123" s="95"/>
      <c r="G123" s="80"/>
      <c r="H123" s="80"/>
      <c r="I123" s="96"/>
    </row>
    <row r="124" spans="1:10">
      <c r="A124" s="80"/>
      <c r="B124" s="80"/>
      <c r="C124" s="80"/>
      <c r="D124" s="80"/>
      <c r="E124" s="81"/>
      <c r="F124" s="88"/>
      <c r="G124" s="80"/>
      <c r="H124" s="62"/>
      <c r="I124" s="62"/>
    </row>
    <row r="125" spans="1:10">
      <c r="A125" s="299" t="s">
        <v>15</v>
      </c>
      <c r="B125" s="299"/>
      <c r="C125" s="299"/>
      <c r="D125" s="299"/>
      <c r="E125" s="299"/>
      <c r="F125" s="299"/>
      <c r="G125" s="299"/>
      <c r="H125" s="299"/>
      <c r="I125" s="299"/>
    </row>
    <row r="126" spans="1:10">
      <c r="A126" s="75" t="s">
        <v>21</v>
      </c>
      <c r="B126" s="83" t="s">
        <v>22</v>
      </c>
      <c r="C126" s="83" t="s">
        <v>23</v>
      </c>
      <c r="D126" s="83" t="s">
        <v>24</v>
      </c>
      <c r="E126" s="84" t="s">
        <v>25</v>
      </c>
      <c r="F126" s="84" t="s">
        <v>57</v>
      </c>
      <c r="G126" s="84" t="s">
        <v>27</v>
      </c>
      <c r="H126" s="83" t="s">
        <v>28</v>
      </c>
      <c r="I126" s="83" t="s">
        <v>117</v>
      </c>
    </row>
    <row r="127" spans="1:10" ht="13.5" customHeight="1">
      <c r="A127" s="55">
        <v>1</v>
      </c>
      <c r="B127" s="55" t="s">
        <v>109</v>
      </c>
      <c r="C127" s="78" t="s">
        <v>679</v>
      </c>
      <c r="D127" s="55" t="s">
        <v>74</v>
      </c>
      <c r="E127" s="103" t="s">
        <v>110</v>
      </c>
      <c r="F127" s="93">
        <v>100000</v>
      </c>
      <c r="G127" s="55" t="s">
        <v>107</v>
      </c>
      <c r="H127" s="55" t="s">
        <v>33</v>
      </c>
      <c r="I127" s="94">
        <v>44371</v>
      </c>
    </row>
    <row r="128" spans="1:10" ht="13.5" customHeight="1">
      <c r="A128" s="55">
        <v>2</v>
      </c>
      <c r="B128" s="78" t="s">
        <v>109</v>
      </c>
      <c r="C128" s="78" t="s">
        <v>869</v>
      </c>
      <c r="D128" s="55" t="s">
        <v>74</v>
      </c>
      <c r="E128" s="103" t="s">
        <v>113</v>
      </c>
      <c r="F128" s="93">
        <v>100000</v>
      </c>
      <c r="G128" s="55" t="s">
        <v>64</v>
      </c>
      <c r="H128" s="55" t="s">
        <v>38</v>
      </c>
      <c r="I128" s="94">
        <v>44499</v>
      </c>
    </row>
    <row r="129" spans="1:9" ht="13.5" customHeight="1">
      <c r="A129" s="55">
        <v>3</v>
      </c>
      <c r="B129" s="78" t="s">
        <v>45</v>
      </c>
      <c r="C129" s="78" t="s">
        <v>39</v>
      </c>
      <c r="D129" s="55" t="s">
        <v>46</v>
      </c>
      <c r="E129" s="103" t="s">
        <v>78</v>
      </c>
      <c r="F129" s="93">
        <v>100000</v>
      </c>
      <c r="G129" s="55" t="s">
        <v>61</v>
      </c>
      <c r="H129" s="55" t="s">
        <v>33</v>
      </c>
      <c r="I129" s="94">
        <v>44610</v>
      </c>
    </row>
    <row r="130" spans="1:9" ht="13.5" customHeight="1">
      <c r="A130" s="55">
        <v>4</v>
      </c>
      <c r="B130" s="78" t="s">
        <v>45</v>
      </c>
      <c r="C130" s="78" t="s">
        <v>42</v>
      </c>
      <c r="D130" s="55" t="s">
        <v>46</v>
      </c>
      <c r="E130" s="103" t="s">
        <v>83</v>
      </c>
      <c r="F130" s="93">
        <v>300000</v>
      </c>
      <c r="G130" s="55" t="s">
        <v>59</v>
      </c>
      <c r="H130" s="55" t="s">
        <v>38</v>
      </c>
      <c r="I130" s="94">
        <v>44650</v>
      </c>
    </row>
    <row r="131" spans="1:9" ht="13.5" customHeight="1">
      <c r="A131" s="55">
        <v>5</v>
      </c>
      <c r="B131" s="55" t="s">
        <v>45</v>
      </c>
      <c r="C131" s="78" t="s">
        <v>89</v>
      </c>
      <c r="D131" s="55" t="s">
        <v>46</v>
      </c>
      <c r="E131" s="103" t="s">
        <v>90</v>
      </c>
      <c r="F131" s="93">
        <v>100000</v>
      </c>
      <c r="G131" s="55" t="s">
        <v>62</v>
      </c>
      <c r="H131" s="55" t="s">
        <v>33</v>
      </c>
      <c r="I131" s="94">
        <v>44657</v>
      </c>
    </row>
    <row r="132" spans="1:9" ht="13.5" customHeight="1">
      <c r="A132" s="55">
        <v>6</v>
      </c>
      <c r="B132" s="78" t="s">
        <v>29</v>
      </c>
      <c r="C132" s="78" t="s">
        <v>30</v>
      </c>
      <c r="D132" s="55" t="s">
        <v>36</v>
      </c>
      <c r="E132" s="103" t="s">
        <v>47</v>
      </c>
      <c r="F132" s="93">
        <v>100000</v>
      </c>
      <c r="G132" s="55" t="s">
        <v>65</v>
      </c>
      <c r="H132" s="55" t="s">
        <v>33</v>
      </c>
      <c r="I132" s="94">
        <v>44568</v>
      </c>
    </row>
    <row r="133" spans="1:9" ht="13.5" customHeight="1">
      <c r="A133" s="55">
        <v>7</v>
      </c>
      <c r="B133" s="78" t="s">
        <v>29</v>
      </c>
      <c r="C133" s="78" t="s">
        <v>42</v>
      </c>
      <c r="D133" s="55" t="s">
        <v>31</v>
      </c>
      <c r="E133" s="103" t="s">
        <v>194</v>
      </c>
      <c r="F133" s="93">
        <v>100000</v>
      </c>
      <c r="G133" s="55" t="s">
        <v>37</v>
      </c>
      <c r="H133" s="55" t="s">
        <v>38</v>
      </c>
      <c r="I133" s="94">
        <v>44606</v>
      </c>
    </row>
    <row r="134" spans="1:9" ht="13.5" customHeight="1">
      <c r="A134" s="55">
        <v>8</v>
      </c>
      <c r="B134" s="78" t="s">
        <v>29</v>
      </c>
      <c r="C134" s="78" t="s">
        <v>30</v>
      </c>
      <c r="D134" s="55" t="s">
        <v>36</v>
      </c>
      <c r="E134" s="103" t="s">
        <v>80</v>
      </c>
      <c r="F134" s="93">
        <v>100000</v>
      </c>
      <c r="G134" s="55" t="s">
        <v>65</v>
      </c>
      <c r="H134" s="55" t="s">
        <v>33</v>
      </c>
      <c r="I134" s="94">
        <v>44629</v>
      </c>
    </row>
    <row r="135" spans="1:9" ht="13.5" customHeight="1">
      <c r="A135" s="55">
        <v>9</v>
      </c>
      <c r="B135" s="55" t="s">
        <v>29</v>
      </c>
      <c r="C135" s="78" t="s">
        <v>49</v>
      </c>
      <c r="D135" s="55" t="s">
        <v>31</v>
      </c>
      <c r="E135" s="100" t="s">
        <v>97</v>
      </c>
      <c r="F135" s="93">
        <v>100000</v>
      </c>
      <c r="G135" s="55" t="s">
        <v>40</v>
      </c>
      <c r="H135" s="55" t="s">
        <v>38</v>
      </c>
      <c r="I135" s="94">
        <v>44660</v>
      </c>
    </row>
    <row r="136" spans="1:9" ht="13.5" customHeight="1">
      <c r="A136" s="55">
        <v>10</v>
      </c>
      <c r="B136" s="55" t="s">
        <v>34</v>
      </c>
      <c r="C136" s="78" t="s">
        <v>42</v>
      </c>
      <c r="D136" s="55" t="s">
        <v>197</v>
      </c>
      <c r="E136" s="103" t="s">
        <v>202</v>
      </c>
      <c r="F136" s="93">
        <v>100000</v>
      </c>
      <c r="G136" s="55" t="s">
        <v>203</v>
      </c>
      <c r="H136" s="55" t="s">
        <v>33</v>
      </c>
      <c r="I136" s="94">
        <v>44688</v>
      </c>
    </row>
    <row r="137" spans="1:9" ht="13.5" customHeight="1">
      <c r="A137" s="55">
        <v>11</v>
      </c>
      <c r="B137" s="55" t="s">
        <v>29</v>
      </c>
      <c r="C137" s="78" t="s">
        <v>49</v>
      </c>
      <c r="D137" s="55" t="s">
        <v>36</v>
      </c>
      <c r="E137" s="100" t="s">
        <v>188</v>
      </c>
      <c r="F137" s="93">
        <v>100000</v>
      </c>
      <c r="G137" s="55" t="s">
        <v>37</v>
      </c>
      <c r="H137" s="55" t="s">
        <v>38</v>
      </c>
      <c r="I137" s="94">
        <v>44673</v>
      </c>
    </row>
    <row r="138" spans="1:9" ht="13.5" customHeight="1">
      <c r="A138" s="55">
        <v>12</v>
      </c>
      <c r="B138" s="78" t="s">
        <v>34</v>
      </c>
      <c r="C138" s="78" t="s">
        <v>35</v>
      </c>
      <c r="D138" s="55" t="s">
        <v>82</v>
      </c>
      <c r="E138" s="103" t="s">
        <v>902</v>
      </c>
      <c r="F138" s="93">
        <v>100000</v>
      </c>
      <c r="G138" s="55" t="s">
        <v>59</v>
      </c>
      <c r="H138" s="55" t="s">
        <v>38</v>
      </c>
      <c r="I138" s="94">
        <v>44636</v>
      </c>
    </row>
    <row r="139" spans="1:9" ht="13.5" customHeight="1">
      <c r="A139" s="55">
        <v>13</v>
      </c>
      <c r="B139" s="55" t="s">
        <v>34</v>
      </c>
      <c r="C139" s="78" t="s">
        <v>49</v>
      </c>
      <c r="D139" s="55" t="s">
        <v>93</v>
      </c>
      <c r="E139" s="103" t="s">
        <v>207</v>
      </c>
      <c r="F139" s="93">
        <v>500000</v>
      </c>
      <c r="G139" s="55" t="s">
        <v>61</v>
      </c>
      <c r="H139" s="55" t="s">
        <v>33</v>
      </c>
      <c r="I139" s="94">
        <v>44695</v>
      </c>
    </row>
    <row r="140" spans="1:9" ht="13.5" customHeight="1">
      <c r="A140" s="55">
        <v>14</v>
      </c>
      <c r="B140" s="78" t="s">
        <v>45</v>
      </c>
      <c r="C140" s="78" t="s">
        <v>243</v>
      </c>
      <c r="D140" s="55" t="s">
        <v>244</v>
      </c>
      <c r="E140" s="103" t="s">
        <v>242</v>
      </c>
      <c r="F140" s="93">
        <v>100000</v>
      </c>
      <c r="G140" s="55" t="s">
        <v>203</v>
      </c>
      <c r="H140" s="55" t="s">
        <v>33</v>
      </c>
      <c r="I140" s="94">
        <v>44708</v>
      </c>
    </row>
    <row r="141" spans="1:9" ht="13.5" customHeight="1">
      <c r="A141" s="55">
        <v>15</v>
      </c>
      <c r="B141" s="55" t="s">
        <v>34</v>
      </c>
      <c r="C141" s="78" t="s">
        <v>35</v>
      </c>
      <c r="D141" s="55" t="s">
        <v>93</v>
      </c>
      <c r="E141" s="210" t="s">
        <v>893</v>
      </c>
      <c r="F141" s="93">
        <v>500000</v>
      </c>
      <c r="G141" s="55" t="s">
        <v>59</v>
      </c>
      <c r="H141" s="55" t="s">
        <v>38</v>
      </c>
      <c r="I141" s="94">
        <v>44697</v>
      </c>
    </row>
    <row r="142" spans="1:9" ht="13.5" customHeight="1">
      <c r="A142" s="55">
        <v>16</v>
      </c>
      <c r="B142" s="55" t="s">
        <v>34</v>
      </c>
      <c r="C142" s="78" t="s">
        <v>49</v>
      </c>
      <c r="D142" s="55" t="s">
        <v>36</v>
      </c>
      <c r="E142" s="103" t="s">
        <v>229</v>
      </c>
      <c r="F142" s="93">
        <v>100000</v>
      </c>
      <c r="G142" s="55" t="s">
        <v>59</v>
      </c>
      <c r="H142" s="55" t="s">
        <v>38</v>
      </c>
      <c r="I142" s="94">
        <v>44707</v>
      </c>
    </row>
    <row r="143" spans="1:9" ht="13.5" customHeight="1">
      <c r="A143" s="55">
        <v>17</v>
      </c>
      <c r="B143" s="55" t="s">
        <v>34</v>
      </c>
      <c r="C143" s="78" t="s">
        <v>49</v>
      </c>
      <c r="D143" s="55" t="s">
        <v>118</v>
      </c>
      <c r="E143" s="103" t="s">
        <v>241</v>
      </c>
      <c r="F143" s="93">
        <v>200000</v>
      </c>
      <c r="G143" s="55" t="s">
        <v>66</v>
      </c>
      <c r="H143" s="55" t="s">
        <v>38</v>
      </c>
      <c r="I143" s="94">
        <v>44707</v>
      </c>
    </row>
    <row r="144" spans="1:9" ht="13.5" customHeight="1">
      <c r="A144" s="55">
        <v>18</v>
      </c>
      <c r="B144" s="78" t="s">
        <v>45</v>
      </c>
      <c r="C144" s="78" t="s">
        <v>42</v>
      </c>
      <c r="D144" s="55" t="s">
        <v>244</v>
      </c>
      <c r="E144" s="103" t="s">
        <v>259</v>
      </c>
      <c r="F144" s="93">
        <v>100000</v>
      </c>
      <c r="G144" s="55" t="s">
        <v>61</v>
      </c>
      <c r="H144" s="55" t="s">
        <v>33</v>
      </c>
      <c r="I144" s="94">
        <v>44709</v>
      </c>
    </row>
    <row r="145" spans="1:10" ht="13.5" customHeight="1">
      <c r="A145" s="55">
        <v>19</v>
      </c>
      <c r="B145" s="55" t="s">
        <v>34</v>
      </c>
      <c r="C145" s="78" t="s">
        <v>39</v>
      </c>
      <c r="D145" s="55" t="s">
        <v>36</v>
      </c>
      <c r="E145" s="103" t="s">
        <v>261</v>
      </c>
      <c r="F145" s="93">
        <v>100000</v>
      </c>
      <c r="G145" s="55" t="s">
        <v>67</v>
      </c>
      <c r="H145" s="55" t="s">
        <v>33</v>
      </c>
      <c r="I145" s="94">
        <v>44711</v>
      </c>
    </row>
    <row r="146" spans="1:10" ht="13.5" customHeight="1">
      <c r="A146" s="55">
        <v>20</v>
      </c>
      <c r="B146" s="55" t="s">
        <v>34</v>
      </c>
      <c r="C146" s="78" t="s">
        <v>39</v>
      </c>
      <c r="D146" s="55" t="s">
        <v>31</v>
      </c>
      <c r="E146" s="103" t="s">
        <v>260</v>
      </c>
      <c r="F146" s="93">
        <v>200000</v>
      </c>
      <c r="G146" s="55" t="s">
        <v>66</v>
      </c>
      <c r="H146" s="55" t="s">
        <v>38</v>
      </c>
      <c r="I146" s="94">
        <v>44710</v>
      </c>
    </row>
    <row r="147" spans="1:10" ht="13.5" customHeight="1">
      <c r="A147" s="55">
        <v>21</v>
      </c>
      <c r="B147" s="55" t="s">
        <v>34</v>
      </c>
      <c r="C147" s="78" t="s">
        <v>266</v>
      </c>
      <c r="D147" s="55" t="s">
        <v>267</v>
      </c>
      <c r="E147" s="100" t="s">
        <v>265</v>
      </c>
      <c r="F147" s="93">
        <v>100000</v>
      </c>
      <c r="G147" s="55" t="s">
        <v>65</v>
      </c>
      <c r="H147" s="55" t="s">
        <v>33</v>
      </c>
      <c r="I147" s="94">
        <v>44713</v>
      </c>
    </row>
    <row r="148" spans="1:10" ht="13.5" customHeight="1">
      <c r="A148" s="55">
        <v>22</v>
      </c>
      <c r="B148" s="78" t="s">
        <v>45</v>
      </c>
      <c r="C148" s="78" t="s">
        <v>49</v>
      </c>
      <c r="D148" s="55" t="s">
        <v>244</v>
      </c>
      <c r="E148" s="103" t="s">
        <v>263</v>
      </c>
      <c r="F148" s="93">
        <v>100000</v>
      </c>
      <c r="G148" s="55" t="s">
        <v>66</v>
      </c>
      <c r="H148" s="55" t="s">
        <v>38</v>
      </c>
      <c r="I148" s="94">
        <v>44711</v>
      </c>
    </row>
    <row r="149" spans="1:10" ht="13.5" customHeight="1">
      <c r="A149" s="55">
        <v>23</v>
      </c>
      <c r="B149" s="78" t="s">
        <v>29</v>
      </c>
      <c r="C149" s="78" t="s">
        <v>49</v>
      </c>
      <c r="D149" s="55" t="s">
        <v>31</v>
      </c>
      <c r="E149" s="100" t="s">
        <v>287</v>
      </c>
      <c r="F149" s="93">
        <v>100000</v>
      </c>
      <c r="G149" s="55" t="s">
        <v>203</v>
      </c>
      <c r="H149" s="55" t="s">
        <v>33</v>
      </c>
      <c r="I149" s="94">
        <v>44729</v>
      </c>
    </row>
    <row r="150" spans="1:10" ht="13.5" customHeight="1">
      <c r="A150" s="55">
        <v>24</v>
      </c>
      <c r="B150" s="55" t="s">
        <v>109</v>
      </c>
      <c r="C150" s="78" t="s">
        <v>185</v>
      </c>
      <c r="D150" s="55" t="s">
        <v>270</v>
      </c>
      <c r="E150" s="100" t="s">
        <v>269</v>
      </c>
      <c r="F150" s="93">
        <v>100000</v>
      </c>
      <c r="G150" s="55" t="s">
        <v>66</v>
      </c>
      <c r="H150" s="55" t="s">
        <v>38</v>
      </c>
      <c r="I150" s="94">
        <v>44715</v>
      </c>
    </row>
    <row r="151" spans="1:10" ht="13.5" customHeight="1">
      <c r="A151" s="55">
        <v>25</v>
      </c>
      <c r="B151" s="55" t="s">
        <v>109</v>
      </c>
      <c r="C151" s="78" t="s">
        <v>185</v>
      </c>
      <c r="D151" s="55" t="s">
        <v>244</v>
      </c>
      <c r="E151" s="100" t="s">
        <v>275</v>
      </c>
      <c r="F151" s="93">
        <v>100000</v>
      </c>
      <c r="G151" s="55" t="s">
        <v>64</v>
      </c>
      <c r="H151" s="55" t="s">
        <v>38</v>
      </c>
      <c r="I151" s="94">
        <v>44717</v>
      </c>
    </row>
    <row r="152" spans="1:10" ht="13.5" customHeight="1">
      <c r="A152" s="55">
        <v>26</v>
      </c>
      <c r="B152" s="55" t="s">
        <v>109</v>
      </c>
      <c r="C152" s="78" t="s">
        <v>185</v>
      </c>
      <c r="D152" s="55" t="s">
        <v>270</v>
      </c>
      <c r="E152" s="100" t="s">
        <v>291</v>
      </c>
      <c r="F152" s="93">
        <v>100000</v>
      </c>
      <c r="G152" s="55" t="s">
        <v>203</v>
      </c>
      <c r="H152" s="55" t="s">
        <v>33</v>
      </c>
      <c r="I152" s="94">
        <v>44730</v>
      </c>
    </row>
    <row r="153" spans="1:10" ht="13.5" customHeight="1">
      <c r="A153" s="55">
        <v>27</v>
      </c>
      <c r="B153" s="55" t="s">
        <v>41</v>
      </c>
      <c r="C153" s="78" t="s">
        <v>49</v>
      </c>
      <c r="D153" s="55" t="s">
        <v>267</v>
      </c>
      <c r="E153" s="100" t="s">
        <v>674</v>
      </c>
      <c r="F153" s="93">
        <v>190000</v>
      </c>
      <c r="G153" s="55" t="s">
        <v>65</v>
      </c>
      <c r="H153" s="55" t="s">
        <v>33</v>
      </c>
      <c r="I153" s="94">
        <v>44732</v>
      </c>
    </row>
    <row r="154" spans="1:10" ht="13.5" customHeight="1">
      <c r="A154" s="55">
        <v>28</v>
      </c>
      <c r="B154" s="55" t="s">
        <v>109</v>
      </c>
      <c r="C154" s="78" t="s">
        <v>679</v>
      </c>
      <c r="D154" s="55"/>
      <c r="E154" s="100" t="s">
        <v>680</v>
      </c>
      <c r="F154" s="93">
        <v>100000</v>
      </c>
      <c r="G154" s="55" t="s">
        <v>65</v>
      </c>
      <c r="H154" s="55" t="s">
        <v>33</v>
      </c>
      <c r="I154" s="94">
        <v>44734</v>
      </c>
    </row>
    <row r="155" spans="1:10" ht="13.5" customHeight="1">
      <c r="A155" s="55">
        <v>29</v>
      </c>
      <c r="B155" s="55" t="s">
        <v>34</v>
      </c>
      <c r="C155" s="78" t="s">
        <v>42</v>
      </c>
      <c r="D155" s="55" t="s">
        <v>118</v>
      </c>
      <c r="E155" s="100" t="s">
        <v>683</v>
      </c>
      <c r="F155" s="93">
        <v>100000</v>
      </c>
      <c r="G155" s="55" t="s">
        <v>62</v>
      </c>
      <c r="H155" s="55" t="s">
        <v>33</v>
      </c>
      <c r="I155" s="94">
        <v>44735</v>
      </c>
    </row>
    <row r="156" spans="1:10" ht="13.5" customHeight="1">
      <c r="A156" s="55">
        <v>30</v>
      </c>
      <c r="B156" s="55" t="s">
        <v>34</v>
      </c>
      <c r="C156" s="78" t="s">
        <v>42</v>
      </c>
      <c r="D156" s="55" t="s">
        <v>118</v>
      </c>
      <c r="E156" s="100" t="s">
        <v>684</v>
      </c>
      <c r="F156" s="93">
        <v>100000</v>
      </c>
      <c r="G156" s="55" t="s">
        <v>61</v>
      </c>
      <c r="H156" s="55" t="s">
        <v>33</v>
      </c>
      <c r="I156" s="94">
        <v>44735</v>
      </c>
    </row>
    <row r="157" spans="1:10" ht="13.5" customHeight="1">
      <c r="A157" s="55">
        <v>31</v>
      </c>
      <c r="B157" s="55" t="s">
        <v>109</v>
      </c>
      <c r="C157" s="78" t="s">
        <v>679</v>
      </c>
      <c r="D157" s="55" t="s">
        <v>679</v>
      </c>
      <c r="E157" s="100" t="s">
        <v>687</v>
      </c>
      <c r="F157" s="93">
        <v>100000</v>
      </c>
      <c r="G157" s="55" t="s">
        <v>65</v>
      </c>
      <c r="H157" s="55" t="s">
        <v>33</v>
      </c>
      <c r="I157" s="94">
        <v>44737</v>
      </c>
    </row>
    <row r="158" spans="1:10" ht="13.5" customHeight="1">
      <c r="A158" s="55">
        <v>32</v>
      </c>
      <c r="B158" s="55" t="s">
        <v>34</v>
      </c>
      <c r="C158" s="78" t="s">
        <v>39</v>
      </c>
      <c r="D158" s="55" t="s">
        <v>31</v>
      </c>
      <c r="E158" s="210" t="s">
        <v>886</v>
      </c>
      <c r="F158" s="93">
        <v>100000</v>
      </c>
      <c r="G158" s="55" t="s">
        <v>281</v>
      </c>
      <c r="H158" s="55" t="s">
        <v>38</v>
      </c>
      <c r="I158" s="94">
        <v>44737</v>
      </c>
    </row>
    <row r="159" spans="1:10" ht="13.5" customHeight="1">
      <c r="A159" s="55">
        <v>33</v>
      </c>
      <c r="B159" s="55" t="s">
        <v>34</v>
      </c>
      <c r="C159" s="78" t="s">
        <v>49</v>
      </c>
      <c r="D159" s="55" t="s">
        <v>118</v>
      </c>
      <c r="E159" s="100" t="s">
        <v>716</v>
      </c>
      <c r="F159" s="93">
        <v>100000</v>
      </c>
      <c r="G159" s="55" t="s">
        <v>37</v>
      </c>
      <c r="H159" s="55" t="s">
        <v>38</v>
      </c>
      <c r="I159" s="94">
        <v>44741</v>
      </c>
    </row>
    <row r="160" spans="1:10" ht="13.5" customHeight="1">
      <c r="A160" s="55">
        <v>34</v>
      </c>
      <c r="B160" s="55" t="s">
        <v>34</v>
      </c>
      <c r="C160" s="78" t="s">
        <v>42</v>
      </c>
      <c r="D160" s="55" t="s">
        <v>36</v>
      </c>
      <c r="E160" s="100" t="s">
        <v>734</v>
      </c>
      <c r="F160" s="93">
        <v>100000</v>
      </c>
      <c r="G160" s="55" t="s">
        <v>61</v>
      </c>
      <c r="H160" s="55" t="s">
        <v>33</v>
      </c>
      <c r="I160" s="94">
        <v>44744</v>
      </c>
      <c r="J160" s="74"/>
    </row>
    <row r="161" spans="1:9" ht="13.5" customHeight="1">
      <c r="A161" s="55">
        <v>35</v>
      </c>
      <c r="B161" s="55" t="s">
        <v>34</v>
      </c>
      <c r="C161" s="78" t="s">
        <v>49</v>
      </c>
      <c r="D161" s="55" t="s">
        <v>36</v>
      </c>
      <c r="E161" s="100" t="s">
        <v>733</v>
      </c>
      <c r="F161" s="93">
        <v>100000</v>
      </c>
      <c r="G161" s="55" t="s">
        <v>61</v>
      </c>
      <c r="H161" s="55" t="s">
        <v>33</v>
      </c>
      <c r="I161" s="94">
        <v>44744</v>
      </c>
    </row>
    <row r="162" spans="1:9" ht="12.75" customHeight="1">
      <c r="A162" s="55">
        <v>36</v>
      </c>
      <c r="B162" s="78" t="s">
        <v>29</v>
      </c>
      <c r="C162" s="78" t="s">
        <v>49</v>
      </c>
      <c r="D162" s="55" t="s">
        <v>118</v>
      </c>
      <c r="E162" s="100" t="s">
        <v>813</v>
      </c>
      <c r="F162" s="93">
        <v>100000</v>
      </c>
      <c r="G162" s="55" t="s">
        <v>62</v>
      </c>
      <c r="H162" s="55" t="s">
        <v>33</v>
      </c>
      <c r="I162" s="94">
        <v>44746</v>
      </c>
    </row>
    <row r="163" spans="1:9" ht="13.5" customHeight="1">
      <c r="A163" s="55">
        <v>37</v>
      </c>
      <c r="B163" s="55" t="s">
        <v>109</v>
      </c>
      <c r="C163" s="78" t="s">
        <v>42</v>
      </c>
      <c r="D163" s="55" t="s">
        <v>843</v>
      </c>
      <c r="E163" s="100" t="s">
        <v>842</v>
      </c>
      <c r="F163" s="93">
        <v>100000</v>
      </c>
      <c r="G163" s="55" t="s">
        <v>32</v>
      </c>
      <c r="H163" s="55" t="s">
        <v>33</v>
      </c>
      <c r="I163" s="94">
        <v>44748</v>
      </c>
    </row>
    <row r="164" spans="1:9" ht="13.5" customHeight="1">
      <c r="A164" s="55">
        <v>38</v>
      </c>
      <c r="B164" s="78" t="s">
        <v>29</v>
      </c>
      <c r="C164" s="78" t="s">
        <v>49</v>
      </c>
      <c r="D164" s="55" t="s">
        <v>118</v>
      </c>
      <c r="E164" s="100" t="s">
        <v>844</v>
      </c>
      <c r="F164" s="93">
        <v>200000</v>
      </c>
      <c r="G164" s="55" t="s">
        <v>281</v>
      </c>
      <c r="H164" s="55" t="s">
        <v>38</v>
      </c>
      <c r="I164" s="94">
        <v>44748</v>
      </c>
    </row>
    <row r="165" spans="1:9" ht="13.5" customHeight="1">
      <c r="A165" s="55">
        <v>39</v>
      </c>
      <c r="B165" s="55" t="s">
        <v>34</v>
      </c>
      <c r="C165" s="78" t="s">
        <v>42</v>
      </c>
      <c r="D165" s="55" t="s">
        <v>31</v>
      </c>
      <c r="E165" s="100" t="s">
        <v>845</v>
      </c>
      <c r="F165" s="93">
        <v>100000</v>
      </c>
      <c r="G165" s="55" t="s">
        <v>65</v>
      </c>
      <c r="H165" s="55" t="s">
        <v>33</v>
      </c>
      <c r="I165" s="94">
        <v>44748</v>
      </c>
    </row>
    <row r="166" spans="1:9" ht="13.5" customHeight="1">
      <c r="A166" s="55">
        <v>40</v>
      </c>
      <c r="B166" s="78" t="s">
        <v>29</v>
      </c>
      <c r="C166" s="78" t="s">
        <v>39</v>
      </c>
      <c r="D166" s="55" t="s">
        <v>853</v>
      </c>
      <c r="E166" s="100" t="s">
        <v>854</v>
      </c>
      <c r="F166" s="93">
        <v>500000</v>
      </c>
      <c r="G166" s="55" t="s">
        <v>65</v>
      </c>
      <c r="H166" s="55" t="s">
        <v>33</v>
      </c>
      <c r="I166" s="94">
        <v>44751</v>
      </c>
    </row>
    <row r="167" spans="1:9" ht="13.5" customHeight="1">
      <c r="A167" s="55">
        <v>41</v>
      </c>
      <c r="B167" s="78" t="s">
        <v>856</v>
      </c>
      <c r="C167" s="78" t="s">
        <v>42</v>
      </c>
      <c r="D167" s="55" t="s">
        <v>244</v>
      </c>
      <c r="E167" s="100" t="s">
        <v>855</v>
      </c>
      <c r="F167" s="93">
        <v>100000</v>
      </c>
      <c r="G167" s="55" t="s">
        <v>62</v>
      </c>
      <c r="H167" s="55" t="s">
        <v>33</v>
      </c>
      <c r="I167" s="94">
        <v>44751</v>
      </c>
    </row>
    <row r="168" spans="1:9" ht="12.75" customHeight="1">
      <c r="A168" s="55">
        <v>42</v>
      </c>
      <c r="B168" s="78" t="s">
        <v>29</v>
      </c>
      <c r="C168" s="78" t="s">
        <v>49</v>
      </c>
      <c r="D168" s="55" t="s">
        <v>31</v>
      </c>
      <c r="E168" s="100" t="s">
        <v>857</v>
      </c>
      <c r="F168" s="93">
        <v>100000</v>
      </c>
      <c r="G168" s="55" t="s">
        <v>289</v>
      </c>
      <c r="H168" s="55" t="s">
        <v>38</v>
      </c>
      <c r="I168" s="94">
        <v>44754</v>
      </c>
    </row>
    <row r="169" spans="1:9" ht="13.5" customHeight="1">
      <c r="A169" s="55">
        <v>43</v>
      </c>
      <c r="B169" s="78" t="s">
        <v>876</v>
      </c>
      <c r="C169" s="78" t="s">
        <v>42</v>
      </c>
      <c r="D169" s="55" t="s">
        <v>244</v>
      </c>
      <c r="E169" s="100" t="s">
        <v>877</v>
      </c>
      <c r="F169" s="93">
        <v>100000</v>
      </c>
      <c r="G169" s="55" t="s">
        <v>62</v>
      </c>
      <c r="H169" s="55" t="s">
        <v>33</v>
      </c>
      <c r="I169" s="94">
        <v>44764</v>
      </c>
    </row>
    <row r="170" spans="1:9" ht="13.5" customHeight="1">
      <c r="A170" s="55">
        <v>44</v>
      </c>
      <c r="B170" s="78" t="s">
        <v>34</v>
      </c>
      <c r="C170" s="78" t="s">
        <v>49</v>
      </c>
      <c r="D170" s="55" t="s">
        <v>36</v>
      </c>
      <c r="E170" s="100" t="s">
        <v>878</v>
      </c>
      <c r="F170" s="93">
        <v>500000</v>
      </c>
      <c r="G170" s="55" t="s">
        <v>289</v>
      </c>
      <c r="H170" s="55" t="s">
        <v>38</v>
      </c>
      <c r="I170" s="94">
        <v>44764</v>
      </c>
    </row>
    <row r="171" spans="1:9" ht="13.5" customHeight="1">
      <c r="A171" s="55">
        <v>45</v>
      </c>
      <c r="B171" s="78" t="s">
        <v>29</v>
      </c>
      <c r="C171" s="78" t="s">
        <v>49</v>
      </c>
      <c r="D171" s="55" t="s">
        <v>31</v>
      </c>
      <c r="E171" s="100" t="s">
        <v>889</v>
      </c>
      <c r="F171" s="93">
        <v>100000</v>
      </c>
      <c r="G171" s="55" t="s">
        <v>289</v>
      </c>
      <c r="H171" s="55" t="s">
        <v>38</v>
      </c>
      <c r="I171" s="94">
        <v>44765</v>
      </c>
    </row>
    <row r="172" spans="1:9" ht="13.5" customHeight="1">
      <c r="A172" s="55">
        <v>46</v>
      </c>
      <c r="B172" s="78" t="s">
        <v>34</v>
      </c>
      <c r="C172" s="78" t="s">
        <v>39</v>
      </c>
      <c r="D172" s="55" t="s">
        <v>31</v>
      </c>
      <c r="E172" s="100" t="s">
        <v>890</v>
      </c>
      <c r="F172" s="93">
        <v>100000</v>
      </c>
      <c r="G172" s="55" t="s">
        <v>32</v>
      </c>
      <c r="H172" s="55" t="s">
        <v>33</v>
      </c>
      <c r="I172" s="94">
        <v>44767</v>
      </c>
    </row>
    <row r="173" spans="1:9" ht="13.5" customHeight="1">
      <c r="A173" s="55">
        <v>47</v>
      </c>
      <c r="B173" s="78" t="s">
        <v>29</v>
      </c>
      <c r="C173" s="78" t="s">
        <v>49</v>
      </c>
      <c r="D173" s="55" t="s">
        <v>31</v>
      </c>
      <c r="E173" s="93" t="s">
        <v>892</v>
      </c>
      <c r="F173" s="93">
        <v>200000</v>
      </c>
      <c r="G173" s="55" t="s">
        <v>281</v>
      </c>
      <c r="H173" s="55" t="s">
        <v>38</v>
      </c>
      <c r="I173" s="94">
        <v>44767</v>
      </c>
    </row>
    <row r="174" spans="1:9" ht="13.5" customHeight="1">
      <c r="A174" s="55">
        <v>48</v>
      </c>
      <c r="B174" s="78" t="s">
        <v>29</v>
      </c>
      <c r="C174" s="78" t="s">
        <v>42</v>
      </c>
      <c r="D174" s="55" t="s">
        <v>36</v>
      </c>
      <c r="E174" s="93" t="s">
        <v>898</v>
      </c>
      <c r="F174" s="93">
        <v>500001</v>
      </c>
      <c r="G174" s="55" t="s">
        <v>37</v>
      </c>
      <c r="H174" s="55" t="s">
        <v>38</v>
      </c>
      <c r="I174" s="94">
        <v>44769</v>
      </c>
    </row>
    <row r="175" spans="1:9" ht="13.5" customHeight="1">
      <c r="A175" s="55">
        <v>49</v>
      </c>
      <c r="B175" s="78" t="s">
        <v>29</v>
      </c>
      <c r="C175" s="78" t="s">
        <v>42</v>
      </c>
      <c r="D175" s="55" t="s">
        <v>36</v>
      </c>
      <c r="E175" s="100" t="s">
        <v>899</v>
      </c>
      <c r="F175" s="93">
        <v>8220000</v>
      </c>
      <c r="G175" s="55" t="s">
        <v>65</v>
      </c>
      <c r="H175" s="55" t="s">
        <v>33</v>
      </c>
      <c r="I175" s="94">
        <v>44769</v>
      </c>
    </row>
    <row r="176" spans="1:9" ht="13.5" customHeight="1">
      <c r="A176" s="55">
        <v>50</v>
      </c>
      <c r="B176" s="78" t="s">
        <v>29</v>
      </c>
      <c r="C176" s="78" t="s">
        <v>49</v>
      </c>
      <c r="D176" s="55" t="s">
        <v>36</v>
      </c>
      <c r="E176" s="100" t="s">
        <v>905</v>
      </c>
      <c r="F176" s="93">
        <v>500000</v>
      </c>
      <c r="G176" s="55" t="s">
        <v>65</v>
      </c>
      <c r="H176" s="55" t="s">
        <v>33</v>
      </c>
      <c r="I176" s="94">
        <v>44771</v>
      </c>
    </row>
    <row r="177" spans="1:9" ht="13.5" customHeight="1">
      <c r="A177" s="80"/>
      <c r="B177" s="80"/>
      <c r="C177" s="81"/>
      <c r="D177" s="80"/>
      <c r="E177" s="95"/>
      <c r="F177" s="95"/>
      <c r="G177" s="96"/>
      <c r="H177" s="80"/>
      <c r="I177" s="80"/>
    </row>
    <row r="178" spans="1:9">
      <c r="A178" s="80"/>
      <c r="B178" s="80"/>
      <c r="C178" s="80"/>
      <c r="D178" s="80"/>
      <c r="E178" s="81"/>
      <c r="F178" s="88"/>
      <c r="G178" s="80"/>
      <c r="H178" s="62"/>
      <c r="I178" s="62"/>
    </row>
    <row r="179" spans="1:9">
      <c r="A179" s="299" t="s">
        <v>16</v>
      </c>
      <c r="B179" s="299"/>
      <c r="C179" s="299"/>
      <c r="D179" s="299"/>
      <c r="E179" s="299"/>
      <c r="F179" s="299"/>
      <c r="G179" s="299"/>
      <c r="H179" s="299"/>
      <c r="I179" s="62"/>
    </row>
    <row r="180" spans="1:9">
      <c r="A180" s="75" t="s">
        <v>21</v>
      </c>
      <c r="B180" s="83" t="s">
        <v>22</v>
      </c>
      <c r="C180" s="83" t="s">
        <v>23</v>
      </c>
      <c r="D180" s="83" t="s">
        <v>24</v>
      </c>
      <c r="E180" s="84" t="s">
        <v>25</v>
      </c>
      <c r="F180" s="84" t="s">
        <v>57</v>
      </c>
      <c r="G180" s="84" t="s">
        <v>27</v>
      </c>
      <c r="H180" s="84" t="s">
        <v>119</v>
      </c>
      <c r="I180" s="62"/>
    </row>
    <row r="181" spans="1:9" ht="13.5" customHeight="1">
      <c r="A181" s="55">
        <v>1</v>
      </c>
      <c r="B181" s="55" t="s">
        <v>34</v>
      </c>
      <c r="C181" s="78" t="s">
        <v>39</v>
      </c>
      <c r="D181" s="55" t="s">
        <v>31</v>
      </c>
      <c r="E181" s="155" t="s">
        <v>885</v>
      </c>
      <c r="F181" s="93">
        <v>100000</v>
      </c>
      <c r="G181" s="55" t="s">
        <v>281</v>
      </c>
      <c r="H181" s="55" t="s">
        <v>38</v>
      </c>
      <c r="I181" s="99"/>
    </row>
    <row r="182" spans="1:9" ht="13.5" customHeight="1">
      <c r="A182" s="55">
        <v>2</v>
      </c>
      <c r="B182" s="55" t="s">
        <v>34</v>
      </c>
      <c r="C182" s="78" t="s">
        <v>35</v>
      </c>
      <c r="D182" s="55" t="s">
        <v>31</v>
      </c>
      <c r="E182" s="78" t="s">
        <v>902</v>
      </c>
      <c r="F182" s="93">
        <v>100000</v>
      </c>
      <c r="G182" s="55" t="s">
        <v>59</v>
      </c>
      <c r="H182" s="55" t="s">
        <v>38</v>
      </c>
      <c r="I182" s="62"/>
    </row>
    <row r="183" spans="1:9" ht="13.5" customHeight="1">
      <c r="A183" s="55">
        <v>3</v>
      </c>
      <c r="B183" s="78" t="s">
        <v>41</v>
      </c>
      <c r="C183" s="78" t="s">
        <v>49</v>
      </c>
      <c r="D183" s="55" t="s">
        <v>51</v>
      </c>
      <c r="E183" s="100" t="s">
        <v>674</v>
      </c>
      <c r="F183" s="93">
        <v>190000</v>
      </c>
      <c r="G183" s="55" t="s">
        <v>65</v>
      </c>
      <c r="H183" s="78" t="s">
        <v>33</v>
      </c>
    </row>
    <row r="184" spans="1:9" ht="13.5" customHeight="1">
      <c r="A184" s="55">
        <v>4</v>
      </c>
      <c r="B184" s="78" t="s">
        <v>34</v>
      </c>
      <c r="C184" s="78" t="s">
        <v>35</v>
      </c>
      <c r="D184" s="55" t="s">
        <v>51</v>
      </c>
      <c r="E184" s="103" t="s">
        <v>894</v>
      </c>
      <c r="F184" s="93">
        <v>500000</v>
      </c>
      <c r="G184" s="55" t="s">
        <v>59</v>
      </c>
      <c r="H184" s="55" t="s">
        <v>38</v>
      </c>
    </row>
    <row r="185" spans="1:9" ht="13.5" customHeight="1">
      <c r="A185" s="55">
        <v>5</v>
      </c>
      <c r="B185" s="78" t="s">
        <v>34</v>
      </c>
      <c r="C185" s="78" t="s">
        <v>49</v>
      </c>
      <c r="D185" s="55" t="s">
        <v>50</v>
      </c>
      <c r="E185" s="103" t="s">
        <v>241</v>
      </c>
      <c r="F185" s="93">
        <v>200000</v>
      </c>
      <c r="G185" s="55" t="s">
        <v>66</v>
      </c>
      <c r="H185" s="55" t="s">
        <v>38</v>
      </c>
    </row>
    <row r="186" spans="1:9" ht="13.5" customHeight="1">
      <c r="A186" s="55">
        <v>6</v>
      </c>
      <c r="B186" s="78" t="s">
        <v>29</v>
      </c>
      <c r="C186" s="78" t="s">
        <v>49</v>
      </c>
      <c r="D186" s="55" t="s">
        <v>51</v>
      </c>
      <c r="E186" s="103" t="s">
        <v>813</v>
      </c>
      <c r="F186" s="93">
        <v>100000</v>
      </c>
      <c r="G186" s="55" t="s">
        <v>62</v>
      </c>
      <c r="H186" s="78" t="s">
        <v>33</v>
      </c>
    </row>
    <row r="187" spans="1:9">
      <c r="A187" s="55">
        <v>7</v>
      </c>
      <c r="B187" s="78" t="s">
        <v>41</v>
      </c>
      <c r="C187" s="78" t="s">
        <v>49</v>
      </c>
      <c r="D187" s="55" t="s">
        <v>51</v>
      </c>
      <c r="E187" s="217" t="s">
        <v>19</v>
      </c>
      <c r="F187" s="217" t="s">
        <v>120</v>
      </c>
      <c r="G187" s="217" t="s">
        <v>120</v>
      </c>
      <c r="H187" s="78" t="s">
        <v>33</v>
      </c>
      <c r="I187" s="62"/>
    </row>
    <row r="188" spans="1:9">
      <c r="A188" s="55">
        <v>8</v>
      </c>
      <c r="B188" s="78" t="s">
        <v>29</v>
      </c>
      <c r="C188" s="78" t="s">
        <v>42</v>
      </c>
      <c r="D188" s="55" t="s">
        <v>51</v>
      </c>
      <c r="E188" s="93" t="s">
        <v>899</v>
      </c>
      <c r="F188" s="93">
        <v>8220000</v>
      </c>
      <c r="G188" s="55" t="s">
        <v>65</v>
      </c>
      <c r="H188" s="55" t="s">
        <v>33</v>
      </c>
      <c r="I188" s="62"/>
    </row>
    <row r="189" spans="1:9" ht="13.5" customHeight="1">
      <c r="A189" s="55">
        <v>9</v>
      </c>
      <c r="B189" s="78" t="s">
        <v>29</v>
      </c>
      <c r="C189" s="78" t="s">
        <v>42</v>
      </c>
      <c r="D189" s="55" t="s">
        <v>36</v>
      </c>
      <c r="E189" s="93" t="s">
        <v>898</v>
      </c>
      <c r="F189" s="93">
        <v>500001</v>
      </c>
      <c r="G189" s="55" t="s">
        <v>37</v>
      </c>
      <c r="H189" s="78" t="s">
        <v>38</v>
      </c>
    </row>
    <row r="190" spans="1:9">
      <c r="A190" s="55">
        <v>10</v>
      </c>
      <c r="B190" s="78" t="s">
        <v>29</v>
      </c>
      <c r="C190" s="78" t="s">
        <v>49</v>
      </c>
      <c r="D190" s="55" t="s">
        <v>31</v>
      </c>
      <c r="E190" s="93" t="s">
        <v>857</v>
      </c>
      <c r="F190" s="93">
        <v>100000</v>
      </c>
      <c r="G190" s="55" t="s">
        <v>289</v>
      </c>
      <c r="H190" s="78" t="s">
        <v>38</v>
      </c>
      <c r="I190" s="62"/>
    </row>
    <row r="191" spans="1:9" ht="17.25" customHeight="1">
      <c r="A191" s="101"/>
      <c r="B191" s="81"/>
      <c r="C191" s="81"/>
      <c r="D191" s="80"/>
      <c r="E191" s="95"/>
      <c r="F191" s="95"/>
      <c r="G191" s="80"/>
      <c r="H191" s="80"/>
    </row>
    <row r="192" spans="1:9">
      <c r="A192" s="80"/>
      <c r="B192" s="80"/>
      <c r="C192" s="80"/>
      <c r="D192" s="80"/>
      <c r="E192" s="81"/>
      <c r="F192" s="88"/>
      <c r="G192" s="80"/>
      <c r="H192" s="62"/>
      <c r="I192" s="62"/>
    </row>
    <row r="193" spans="1:10" ht="12" customHeight="1">
      <c r="A193" s="299" t="s">
        <v>18</v>
      </c>
      <c r="B193" s="299"/>
      <c r="C193" s="299"/>
      <c r="D193" s="299"/>
      <c r="E193" s="299"/>
      <c r="F193" s="299"/>
      <c r="G193" s="299"/>
      <c r="H193" s="299"/>
      <c r="I193" s="299"/>
    </row>
    <row r="194" spans="1:10">
      <c r="A194" s="75" t="s">
        <v>21</v>
      </c>
      <c r="B194" s="83" t="s">
        <v>22</v>
      </c>
      <c r="C194" s="83" t="s">
        <v>23</v>
      </c>
      <c r="D194" s="83" t="s">
        <v>24</v>
      </c>
      <c r="E194" s="84" t="s">
        <v>68</v>
      </c>
      <c r="F194" s="84" t="s">
        <v>69</v>
      </c>
      <c r="G194" s="84" t="s">
        <v>70</v>
      </c>
      <c r="H194" s="84" t="s">
        <v>71</v>
      </c>
      <c r="I194" s="83" t="s">
        <v>27</v>
      </c>
    </row>
    <row r="195" spans="1:10">
      <c r="A195" s="102">
        <v>1</v>
      </c>
      <c r="B195" s="55" t="s">
        <v>29</v>
      </c>
      <c r="C195" s="78" t="s">
        <v>30</v>
      </c>
      <c r="D195" s="55" t="s">
        <v>36</v>
      </c>
      <c r="E195" s="103" t="s">
        <v>223</v>
      </c>
      <c r="F195" s="93">
        <v>100000</v>
      </c>
      <c r="G195" s="72">
        <v>44604</v>
      </c>
      <c r="H195" s="55" t="s">
        <v>293</v>
      </c>
      <c r="I195" s="55" t="s">
        <v>65</v>
      </c>
    </row>
    <row r="196" spans="1:10" ht="13.5" customHeight="1">
      <c r="A196" s="102">
        <v>2</v>
      </c>
      <c r="B196" s="78" t="s">
        <v>29</v>
      </c>
      <c r="C196" s="78" t="s">
        <v>30</v>
      </c>
      <c r="D196" s="55" t="s">
        <v>36</v>
      </c>
      <c r="E196" s="103" t="s">
        <v>80</v>
      </c>
      <c r="F196" s="93">
        <v>100000</v>
      </c>
      <c r="G196" s="94">
        <v>44629</v>
      </c>
      <c r="H196" s="55" t="s">
        <v>74</v>
      </c>
      <c r="I196" s="55" t="s">
        <v>65</v>
      </c>
    </row>
    <row r="197" spans="1:10" ht="13.5" customHeight="1">
      <c r="A197" s="102">
        <v>3</v>
      </c>
      <c r="B197" s="78" t="s">
        <v>45</v>
      </c>
      <c r="C197" s="78" t="s">
        <v>42</v>
      </c>
      <c r="D197" s="55" t="s">
        <v>46</v>
      </c>
      <c r="E197" s="103" t="s">
        <v>83</v>
      </c>
      <c r="F197" s="93">
        <v>300000</v>
      </c>
      <c r="G197" s="94">
        <v>44650</v>
      </c>
      <c r="H197" s="55" t="s">
        <v>77</v>
      </c>
      <c r="I197" s="55" t="s">
        <v>59</v>
      </c>
    </row>
    <row r="198" spans="1:10" ht="13.5" customHeight="1">
      <c r="A198" s="102">
        <v>4</v>
      </c>
      <c r="B198" s="55" t="s">
        <v>45</v>
      </c>
      <c r="C198" s="78" t="s">
        <v>89</v>
      </c>
      <c r="D198" s="55" t="s">
        <v>46</v>
      </c>
      <c r="E198" s="103" t="s">
        <v>90</v>
      </c>
      <c r="F198" s="93">
        <v>100000</v>
      </c>
      <c r="G198" s="94">
        <v>44657</v>
      </c>
      <c r="H198" s="55" t="s">
        <v>77</v>
      </c>
      <c r="I198" s="55" t="s">
        <v>62</v>
      </c>
    </row>
    <row r="199" spans="1:10" ht="13.5" customHeight="1">
      <c r="A199" s="102">
        <v>5</v>
      </c>
      <c r="B199" s="55" t="s">
        <v>34</v>
      </c>
      <c r="C199" s="78" t="s">
        <v>42</v>
      </c>
      <c r="D199" s="55" t="s">
        <v>197</v>
      </c>
      <c r="E199" s="100" t="s">
        <v>202</v>
      </c>
      <c r="F199" s="93">
        <v>100000</v>
      </c>
      <c r="G199" s="94">
        <v>44688</v>
      </c>
      <c r="H199" s="55" t="s">
        <v>199</v>
      </c>
      <c r="I199" s="55" t="s">
        <v>203</v>
      </c>
      <c r="J199" s="62"/>
    </row>
    <row r="200" spans="1:10" ht="13.5" customHeight="1">
      <c r="A200" s="102">
        <v>6</v>
      </c>
      <c r="B200" s="78" t="s">
        <v>29</v>
      </c>
      <c r="C200" s="78" t="s">
        <v>42</v>
      </c>
      <c r="D200" s="55" t="s">
        <v>31</v>
      </c>
      <c r="E200" s="103" t="s">
        <v>194</v>
      </c>
      <c r="F200" s="93">
        <v>100000</v>
      </c>
      <c r="G200" s="94">
        <v>44606</v>
      </c>
      <c r="H200" s="55" t="s">
        <v>74</v>
      </c>
      <c r="I200" s="55" t="s">
        <v>37</v>
      </c>
    </row>
    <row r="201" spans="1:10" ht="13.5" customHeight="1">
      <c r="A201" s="102">
        <v>7</v>
      </c>
      <c r="B201" s="78" t="s">
        <v>45</v>
      </c>
      <c r="C201" s="78" t="s">
        <v>39</v>
      </c>
      <c r="D201" s="55" t="s">
        <v>48</v>
      </c>
      <c r="E201" s="103" t="s">
        <v>78</v>
      </c>
      <c r="F201" s="93">
        <v>100000</v>
      </c>
      <c r="G201" s="94">
        <v>44712</v>
      </c>
      <c r="H201" s="55" t="s">
        <v>74</v>
      </c>
      <c r="I201" s="55" t="s">
        <v>61</v>
      </c>
      <c r="J201" s="62"/>
    </row>
    <row r="202" spans="1:10" ht="13.5" customHeight="1">
      <c r="A202" s="102">
        <v>8</v>
      </c>
      <c r="B202" s="55" t="s">
        <v>34</v>
      </c>
      <c r="C202" s="78" t="s">
        <v>49</v>
      </c>
      <c r="D202" s="55" t="s">
        <v>36</v>
      </c>
      <c r="E202" s="103" t="s">
        <v>229</v>
      </c>
      <c r="F202" s="93">
        <v>100000</v>
      </c>
      <c r="G202" s="94">
        <v>44707</v>
      </c>
      <c r="H202" s="55" t="s">
        <v>199</v>
      </c>
      <c r="I202" s="55" t="s">
        <v>59</v>
      </c>
    </row>
    <row r="203" spans="1:10" ht="13.5" customHeight="1">
      <c r="A203" s="102">
        <v>9</v>
      </c>
      <c r="B203" s="78" t="s">
        <v>45</v>
      </c>
      <c r="C203" s="78" t="s">
        <v>243</v>
      </c>
      <c r="D203" s="55" t="s">
        <v>244</v>
      </c>
      <c r="E203" s="103" t="s">
        <v>242</v>
      </c>
      <c r="F203" s="93">
        <v>100000</v>
      </c>
      <c r="G203" s="94">
        <v>44708</v>
      </c>
      <c r="H203" s="55" t="s">
        <v>72</v>
      </c>
      <c r="I203" s="55" t="s">
        <v>203</v>
      </c>
    </row>
    <row r="204" spans="1:10" ht="13.5" customHeight="1">
      <c r="A204" s="102">
        <v>10</v>
      </c>
      <c r="B204" s="78" t="s">
        <v>45</v>
      </c>
      <c r="C204" s="78" t="s">
        <v>42</v>
      </c>
      <c r="D204" s="55" t="s">
        <v>244</v>
      </c>
      <c r="E204" s="103" t="s">
        <v>259</v>
      </c>
      <c r="F204" s="93">
        <v>100000</v>
      </c>
      <c r="G204" s="94">
        <v>44709</v>
      </c>
      <c r="H204" s="55" t="s">
        <v>74</v>
      </c>
      <c r="I204" s="55" t="s">
        <v>61</v>
      </c>
    </row>
    <row r="205" spans="1:10" ht="13.5" customHeight="1">
      <c r="A205" s="102">
        <v>11</v>
      </c>
      <c r="B205" s="55" t="s">
        <v>34</v>
      </c>
      <c r="C205" s="78" t="s">
        <v>39</v>
      </c>
      <c r="D205" s="55" t="s">
        <v>36</v>
      </c>
      <c r="E205" s="103" t="s">
        <v>261</v>
      </c>
      <c r="F205" s="93">
        <v>100000</v>
      </c>
      <c r="G205" s="94">
        <v>44711</v>
      </c>
      <c r="H205" s="93" t="s">
        <v>262</v>
      </c>
      <c r="I205" s="55" t="s">
        <v>67</v>
      </c>
    </row>
    <row r="206" spans="1:10" ht="13.5" customHeight="1">
      <c r="A206" s="102">
        <v>12</v>
      </c>
      <c r="B206" s="78" t="s">
        <v>45</v>
      </c>
      <c r="C206" s="78" t="s">
        <v>49</v>
      </c>
      <c r="D206" s="55" t="s">
        <v>244</v>
      </c>
      <c r="E206" s="103" t="s">
        <v>263</v>
      </c>
      <c r="F206" s="93">
        <v>100000</v>
      </c>
      <c r="G206" s="94">
        <v>44711</v>
      </c>
      <c r="H206" s="93" t="s">
        <v>264</v>
      </c>
      <c r="I206" s="55" t="s">
        <v>66</v>
      </c>
    </row>
    <row r="207" spans="1:10" ht="13.5" customHeight="1">
      <c r="A207" s="102">
        <v>13</v>
      </c>
      <c r="B207" s="55" t="s">
        <v>34</v>
      </c>
      <c r="C207" s="78" t="s">
        <v>266</v>
      </c>
      <c r="D207" s="55" t="s">
        <v>267</v>
      </c>
      <c r="E207" s="100" t="s">
        <v>265</v>
      </c>
      <c r="F207" s="93">
        <v>100000</v>
      </c>
      <c r="G207" s="94">
        <v>44713</v>
      </c>
      <c r="H207" s="93" t="s">
        <v>264</v>
      </c>
      <c r="I207" s="55" t="s">
        <v>65</v>
      </c>
    </row>
    <row r="208" spans="1:10" ht="13.5" customHeight="1">
      <c r="A208" s="102">
        <v>14</v>
      </c>
      <c r="B208" s="55" t="s">
        <v>29</v>
      </c>
      <c r="C208" s="78" t="s">
        <v>49</v>
      </c>
      <c r="D208" s="55" t="s">
        <v>31</v>
      </c>
      <c r="E208" s="93" t="s">
        <v>97</v>
      </c>
      <c r="F208" s="93">
        <v>100000</v>
      </c>
      <c r="G208" s="94">
        <v>44660</v>
      </c>
      <c r="H208" s="55" t="s">
        <v>111</v>
      </c>
      <c r="I208" s="55" t="s">
        <v>40</v>
      </c>
      <c r="J208" s="62"/>
    </row>
    <row r="209" spans="1:9" ht="13.5" customHeight="1">
      <c r="A209" s="102">
        <v>15</v>
      </c>
      <c r="B209" s="55" t="s">
        <v>34</v>
      </c>
      <c r="C209" s="78" t="s">
        <v>42</v>
      </c>
      <c r="D209" s="55" t="s">
        <v>118</v>
      </c>
      <c r="E209" s="93" t="s">
        <v>683</v>
      </c>
      <c r="F209" s="93">
        <v>100000</v>
      </c>
      <c r="G209" s="94">
        <v>44735</v>
      </c>
      <c r="H209" s="93" t="s">
        <v>264</v>
      </c>
      <c r="I209" s="55" t="s">
        <v>67</v>
      </c>
    </row>
    <row r="210" spans="1:9" ht="13.5" customHeight="1">
      <c r="A210" s="102">
        <v>16</v>
      </c>
      <c r="B210" s="55" t="s">
        <v>34</v>
      </c>
      <c r="C210" s="78" t="s">
        <v>42</v>
      </c>
      <c r="D210" s="55" t="s">
        <v>118</v>
      </c>
      <c r="E210" s="93" t="s">
        <v>684</v>
      </c>
      <c r="F210" s="93">
        <v>100000</v>
      </c>
      <c r="G210" s="94">
        <v>44735</v>
      </c>
      <c r="H210" s="55" t="s">
        <v>293</v>
      </c>
      <c r="I210" s="55" t="s">
        <v>61</v>
      </c>
    </row>
    <row r="211" spans="1:9" ht="13.5" customHeight="1">
      <c r="A211" s="102">
        <v>17</v>
      </c>
      <c r="B211" s="55" t="s">
        <v>34</v>
      </c>
      <c r="C211" s="78" t="s">
        <v>49</v>
      </c>
      <c r="D211" s="55" t="s">
        <v>118</v>
      </c>
      <c r="E211" s="93" t="s">
        <v>716</v>
      </c>
      <c r="F211" s="93">
        <v>100000</v>
      </c>
      <c r="G211" s="94">
        <v>44741</v>
      </c>
      <c r="H211" s="55" t="s">
        <v>74</v>
      </c>
      <c r="I211" s="55" t="s">
        <v>37</v>
      </c>
    </row>
    <row r="212" spans="1:9" ht="13.5" customHeight="1">
      <c r="A212" s="102">
        <v>18</v>
      </c>
      <c r="B212" s="55" t="s">
        <v>34</v>
      </c>
      <c r="C212" s="78" t="s">
        <v>42</v>
      </c>
      <c r="D212" s="55" t="s">
        <v>36</v>
      </c>
      <c r="E212" s="93" t="s">
        <v>734</v>
      </c>
      <c r="F212" s="93">
        <v>100000</v>
      </c>
      <c r="G212" s="94">
        <v>44744</v>
      </c>
      <c r="H212" s="55" t="s">
        <v>111</v>
      </c>
      <c r="I212" s="55" t="s">
        <v>61</v>
      </c>
    </row>
    <row r="213" spans="1:9" ht="13.5" customHeight="1">
      <c r="A213" s="102">
        <v>19</v>
      </c>
      <c r="B213" s="55" t="s">
        <v>34</v>
      </c>
      <c r="C213" s="78" t="s">
        <v>49</v>
      </c>
      <c r="D213" s="55" t="s">
        <v>36</v>
      </c>
      <c r="E213" s="93" t="s">
        <v>733</v>
      </c>
      <c r="F213" s="93">
        <v>100000</v>
      </c>
      <c r="G213" s="94">
        <v>44744</v>
      </c>
      <c r="H213" s="55" t="s">
        <v>111</v>
      </c>
      <c r="I213" s="55" t="s">
        <v>61</v>
      </c>
    </row>
    <row r="214" spans="1:9" ht="13.5" customHeight="1">
      <c r="A214" s="102">
        <v>20</v>
      </c>
      <c r="B214" s="78" t="s">
        <v>29</v>
      </c>
      <c r="C214" s="78" t="s">
        <v>49</v>
      </c>
      <c r="D214" s="55" t="s">
        <v>118</v>
      </c>
      <c r="E214" s="93" t="s">
        <v>844</v>
      </c>
      <c r="F214" s="93">
        <v>200000</v>
      </c>
      <c r="G214" s="94">
        <v>44748</v>
      </c>
      <c r="H214" s="55" t="s">
        <v>111</v>
      </c>
      <c r="I214" s="55" t="s">
        <v>281</v>
      </c>
    </row>
    <row r="215" spans="1:9" ht="13.5" customHeight="1">
      <c r="A215" s="102">
        <v>21</v>
      </c>
      <c r="B215" s="55" t="s">
        <v>34</v>
      </c>
      <c r="C215" s="78" t="s">
        <v>42</v>
      </c>
      <c r="D215" s="55" t="s">
        <v>31</v>
      </c>
      <c r="E215" s="93" t="s">
        <v>845</v>
      </c>
      <c r="F215" s="93">
        <v>100000</v>
      </c>
      <c r="G215" s="94">
        <v>44748</v>
      </c>
      <c r="H215" s="55" t="s">
        <v>111</v>
      </c>
      <c r="I215" s="55" t="s">
        <v>65</v>
      </c>
    </row>
    <row r="216" spans="1:9" ht="13.5" customHeight="1">
      <c r="A216" s="102">
        <v>22</v>
      </c>
      <c r="B216" s="55" t="s">
        <v>34</v>
      </c>
      <c r="C216" s="78" t="s">
        <v>49</v>
      </c>
      <c r="D216" s="55" t="s">
        <v>93</v>
      </c>
      <c r="E216" s="78" t="s">
        <v>207</v>
      </c>
      <c r="F216" s="93">
        <v>500000</v>
      </c>
      <c r="G216" s="94">
        <v>44695</v>
      </c>
      <c r="H216" s="55" t="s">
        <v>111</v>
      </c>
      <c r="I216" s="55" t="s">
        <v>61</v>
      </c>
    </row>
    <row r="217" spans="1:9" ht="13.5" customHeight="1">
      <c r="A217" s="102">
        <v>23</v>
      </c>
      <c r="B217" s="55" t="s">
        <v>34</v>
      </c>
      <c r="C217" s="78" t="s">
        <v>39</v>
      </c>
      <c r="D217" s="55" t="s">
        <v>31</v>
      </c>
      <c r="E217" s="78" t="s">
        <v>260</v>
      </c>
      <c r="F217" s="93">
        <v>200000</v>
      </c>
      <c r="G217" s="94">
        <v>44710</v>
      </c>
      <c r="H217" s="55" t="s">
        <v>111</v>
      </c>
      <c r="I217" s="55" t="s">
        <v>66</v>
      </c>
    </row>
    <row r="218" spans="1:9" ht="13.5" customHeight="1">
      <c r="A218" s="102">
        <v>24</v>
      </c>
      <c r="B218" s="78" t="s">
        <v>29</v>
      </c>
      <c r="C218" s="78" t="s">
        <v>39</v>
      </c>
      <c r="D218" s="55" t="s">
        <v>853</v>
      </c>
      <c r="E218" s="93" t="s">
        <v>854</v>
      </c>
      <c r="F218" s="93">
        <v>500000</v>
      </c>
      <c r="G218" s="94">
        <v>44751</v>
      </c>
      <c r="H218" s="55" t="s">
        <v>111</v>
      </c>
      <c r="I218" s="55" t="s">
        <v>65</v>
      </c>
    </row>
    <row r="219" spans="1:9" ht="13.5" customHeight="1">
      <c r="A219" s="102">
        <v>25</v>
      </c>
      <c r="B219" s="78" t="s">
        <v>856</v>
      </c>
      <c r="C219" s="78" t="s">
        <v>42</v>
      </c>
      <c r="D219" s="55" t="s">
        <v>244</v>
      </c>
      <c r="E219" s="93" t="s">
        <v>855</v>
      </c>
      <c r="F219" s="93">
        <v>100000</v>
      </c>
      <c r="G219" s="94">
        <v>44751</v>
      </c>
      <c r="H219" s="55" t="s">
        <v>111</v>
      </c>
      <c r="I219" s="55" t="s">
        <v>62</v>
      </c>
    </row>
    <row r="220" spans="1:9" ht="13.5" customHeight="1">
      <c r="A220" s="102">
        <v>26</v>
      </c>
      <c r="B220" s="78" t="s">
        <v>29</v>
      </c>
      <c r="C220" s="78" t="s">
        <v>49</v>
      </c>
      <c r="D220" s="55" t="s">
        <v>31</v>
      </c>
      <c r="E220" s="93" t="s">
        <v>287</v>
      </c>
      <c r="F220" s="93">
        <v>100000</v>
      </c>
      <c r="G220" s="94">
        <v>44729</v>
      </c>
      <c r="H220" s="55" t="s">
        <v>111</v>
      </c>
      <c r="I220" s="55" t="s">
        <v>203</v>
      </c>
    </row>
    <row r="221" spans="1:9">
      <c r="A221" s="102">
        <v>27</v>
      </c>
      <c r="B221" s="55" t="s">
        <v>29</v>
      </c>
      <c r="C221" s="78" t="s">
        <v>49</v>
      </c>
      <c r="D221" s="55" t="s">
        <v>36</v>
      </c>
      <c r="E221" s="100" t="s">
        <v>188</v>
      </c>
      <c r="F221" s="93">
        <v>100000</v>
      </c>
      <c r="G221" s="94">
        <v>44673</v>
      </c>
      <c r="H221" s="55" t="s">
        <v>111</v>
      </c>
      <c r="I221" s="55" t="s">
        <v>37</v>
      </c>
    </row>
    <row r="222" spans="1:9" ht="13.5" customHeight="1">
      <c r="A222" s="102">
        <v>28</v>
      </c>
      <c r="B222" s="78" t="s">
        <v>876</v>
      </c>
      <c r="C222" s="78" t="s">
        <v>42</v>
      </c>
      <c r="D222" s="55" t="s">
        <v>244</v>
      </c>
      <c r="E222" s="93" t="s">
        <v>877</v>
      </c>
      <c r="F222" s="93">
        <v>100000</v>
      </c>
      <c r="G222" s="94">
        <v>44764</v>
      </c>
      <c r="H222" s="55" t="s">
        <v>111</v>
      </c>
      <c r="I222" s="55" t="s">
        <v>62</v>
      </c>
    </row>
    <row r="223" spans="1:9" ht="13.5" customHeight="1">
      <c r="A223" s="102">
        <v>29</v>
      </c>
      <c r="B223" s="78" t="s">
        <v>34</v>
      </c>
      <c r="C223" s="78" t="s">
        <v>49</v>
      </c>
      <c r="D223" s="55" t="s">
        <v>36</v>
      </c>
      <c r="E223" s="93" t="s">
        <v>878</v>
      </c>
      <c r="F223" s="93">
        <v>500000</v>
      </c>
      <c r="G223" s="94">
        <v>44764</v>
      </c>
      <c r="H223" s="55" t="s">
        <v>74</v>
      </c>
      <c r="I223" s="55" t="s">
        <v>289</v>
      </c>
    </row>
    <row r="224" spans="1:9" ht="13.5" customHeight="1">
      <c r="A224" s="102">
        <v>30</v>
      </c>
      <c r="B224" s="78" t="s">
        <v>29</v>
      </c>
      <c r="C224" s="78" t="s">
        <v>49</v>
      </c>
      <c r="D224" s="55" t="s">
        <v>31</v>
      </c>
      <c r="E224" s="93" t="s">
        <v>889</v>
      </c>
      <c r="F224" s="93">
        <v>100000</v>
      </c>
      <c r="G224" s="94">
        <v>44765</v>
      </c>
      <c r="H224" s="55" t="s">
        <v>74</v>
      </c>
      <c r="I224" s="55" t="s">
        <v>289</v>
      </c>
    </row>
    <row r="225" spans="1:10" ht="13.5" customHeight="1">
      <c r="A225" s="102">
        <v>31</v>
      </c>
      <c r="B225" s="78" t="s">
        <v>34</v>
      </c>
      <c r="C225" s="78" t="s">
        <v>39</v>
      </c>
      <c r="D225" s="55" t="s">
        <v>31</v>
      </c>
      <c r="E225" s="93" t="s">
        <v>890</v>
      </c>
      <c r="F225" s="93">
        <v>100000</v>
      </c>
      <c r="G225" s="94">
        <v>44767</v>
      </c>
      <c r="H225" s="55" t="s">
        <v>111</v>
      </c>
      <c r="I225" s="55" t="s">
        <v>32</v>
      </c>
    </row>
    <row r="226" spans="1:10" ht="13.5" customHeight="1">
      <c r="A226" s="102">
        <v>32</v>
      </c>
      <c r="B226" s="78" t="s">
        <v>29</v>
      </c>
      <c r="C226" s="78" t="s">
        <v>49</v>
      </c>
      <c r="D226" s="55" t="s">
        <v>31</v>
      </c>
      <c r="E226" s="93" t="s">
        <v>892</v>
      </c>
      <c r="F226" s="93">
        <v>200000</v>
      </c>
      <c r="G226" s="94">
        <v>44767</v>
      </c>
      <c r="H226" s="55" t="s">
        <v>111</v>
      </c>
      <c r="I226" s="55" t="s">
        <v>281</v>
      </c>
    </row>
    <row r="227" spans="1:10" ht="13.5" customHeight="1">
      <c r="A227" s="55">
        <v>33</v>
      </c>
      <c r="B227" s="78" t="s">
        <v>29</v>
      </c>
      <c r="C227" s="78" t="s">
        <v>49</v>
      </c>
      <c r="D227" s="55" t="s">
        <v>36</v>
      </c>
      <c r="E227" s="93" t="s">
        <v>905</v>
      </c>
      <c r="F227" s="93">
        <v>500000</v>
      </c>
      <c r="G227" s="94">
        <v>44771</v>
      </c>
      <c r="H227" s="55" t="s">
        <v>111</v>
      </c>
      <c r="I227" s="55" t="s">
        <v>65</v>
      </c>
      <c r="J227" s="74"/>
    </row>
    <row r="228" spans="1:10" ht="13.5" customHeight="1">
      <c r="A228" s="80"/>
      <c r="B228" s="80"/>
      <c r="C228" s="81"/>
      <c r="D228" s="80"/>
      <c r="E228" s="95"/>
      <c r="F228" s="95"/>
      <c r="G228" s="80"/>
      <c r="H228" s="80"/>
      <c r="I228" s="96"/>
    </row>
    <row r="230" spans="1:10">
      <c r="A230" s="299" t="s">
        <v>108</v>
      </c>
      <c r="B230" s="299"/>
      <c r="C230" s="299"/>
      <c r="D230" s="299"/>
      <c r="E230" s="299"/>
      <c r="F230" s="299"/>
      <c r="G230" s="299"/>
      <c r="H230" s="299"/>
      <c r="I230" s="299"/>
    </row>
    <row r="231" spans="1:10" ht="13.5" customHeight="1">
      <c r="A231" s="78">
        <v>34</v>
      </c>
      <c r="B231" s="55" t="s">
        <v>109</v>
      </c>
      <c r="C231" s="78" t="s">
        <v>679</v>
      </c>
      <c r="D231" s="55" t="s">
        <v>74</v>
      </c>
      <c r="E231" s="100" t="s">
        <v>110</v>
      </c>
      <c r="F231" s="93">
        <v>100000</v>
      </c>
      <c r="G231" s="94">
        <v>44371</v>
      </c>
      <c r="H231" s="55" t="s">
        <v>111</v>
      </c>
      <c r="I231" s="55" t="s">
        <v>107</v>
      </c>
    </row>
    <row r="232" spans="1:10" ht="13.5" customHeight="1">
      <c r="A232" s="78">
        <v>35</v>
      </c>
      <c r="B232" s="55" t="s">
        <v>109</v>
      </c>
      <c r="C232" s="78" t="s">
        <v>869</v>
      </c>
      <c r="D232" s="55" t="s">
        <v>74</v>
      </c>
      <c r="E232" s="100" t="s">
        <v>113</v>
      </c>
      <c r="F232" s="93">
        <v>100000</v>
      </c>
      <c r="G232" s="94">
        <v>44499</v>
      </c>
      <c r="H232" s="55" t="s">
        <v>111</v>
      </c>
      <c r="I232" s="55" t="s">
        <v>64</v>
      </c>
    </row>
    <row r="233" spans="1:10" ht="13.5" customHeight="1">
      <c r="A233" s="78">
        <v>36</v>
      </c>
      <c r="B233" s="55" t="s">
        <v>109</v>
      </c>
      <c r="C233" s="78" t="s">
        <v>185</v>
      </c>
      <c r="D233" s="55" t="s">
        <v>270</v>
      </c>
      <c r="E233" s="100" t="s">
        <v>269</v>
      </c>
      <c r="F233" s="93">
        <v>100000</v>
      </c>
      <c r="G233" s="72">
        <v>44715</v>
      </c>
      <c r="H233" s="55" t="s">
        <v>271</v>
      </c>
      <c r="I233" s="55" t="s">
        <v>66</v>
      </c>
    </row>
    <row r="234" spans="1:10" ht="13.5" customHeight="1">
      <c r="A234" s="78">
        <v>37</v>
      </c>
      <c r="B234" s="55" t="s">
        <v>109</v>
      </c>
      <c r="C234" s="78" t="s">
        <v>185</v>
      </c>
      <c r="D234" s="55" t="s">
        <v>244</v>
      </c>
      <c r="E234" s="100" t="s">
        <v>275</v>
      </c>
      <c r="F234" s="93">
        <v>100000</v>
      </c>
      <c r="G234" s="94">
        <v>44717</v>
      </c>
      <c r="H234" s="55" t="s">
        <v>111</v>
      </c>
      <c r="I234" s="55" t="s">
        <v>64</v>
      </c>
    </row>
    <row r="235" spans="1:10" ht="13.5" customHeight="1">
      <c r="A235" s="78">
        <v>38</v>
      </c>
      <c r="B235" s="55" t="s">
        <v>109</v>
      </c>
      <c r="C235" s="78" t="s">
        <v>185</v>
      </c>
      <c r="D235" s="55" t="s">
        <v>270</v>
      </c>
      <c r="E235" s="100" t="s">
        <v>291</v>
      </c>
      <c r="F235" s="93">
        <v>100000</v>
      </c>
      <c r="G235" s="94">
        <v>44730</v>
      </c>
      <c r="H235" s="55" t="s">
        <v>292</v>
      </c>
      <c r="I235" s="55" t="s">
        <v>203</v>
      </c>
    </row>
    <row r="236" spans="1:10" ht="13.5" customHeight="1">
      <c r="A236" s="78">
        <v>39</v>
      </c>
      <c r="B236" s="55" t="s">
        <v>109</v>
      </c>
      <c r="C236" s="78" t="s">
        <v>679</v>
      </c>
      <c r="D236" s="55" t="s">
        <v>811</v>
      </c>
      <c r="E236" s="100" t="s">
        <v>680</v>
      </c>
      <c r="F236" s="93">
        <v>100000</v>
      </c>
      <c r="G236" s="94">
        <v>44734</v>
      </c>
      <c r="H236" s="55" t="s">
        <v>271</v>
      </c>
      <c r="I236" s="94" t="s">
        <v>65</v>
      </c>
    </row>
    <row r="237" spans="1:10" ht="13.5" customHeight="1">
      <c r="A237" s="78">
        <v>40</v>
      </c>
      <c r="B237" s="55" t="s">
        <v>109</v>
      </c>
      <c r="C237" s="78" t="s">
        <v>679</v>
      </c>
      <c r="D237" s="55" t="s">
        <v>679</v>
      </c>
      <c r="E237" s="100" t="s">
        <v>687</v>
      </c>
      <c r="F237" s="93">
        <v>100000</v>
      </c>
      <c r="G237" s="94">
        <v>44737</v>
      </c>
      <c r="H237" s="55" t="s">
        <v>271</v>
      </c>
      <c r="I237" s="94" t="s">
        <v>65</v>
      </c>
    </row>
    <row r="238" spans="1:10" ht="13.5" customHeight="1">
      <c r="A238" s="78">
        <v>41</v>
      </c>
      <c r="B238" s="55" t="s">
        <v>109</v>
      </c>
      <c r="C238" s="78" t="s">
        <v>115</v>
      </c>
      <c r="D238" s="55" t="s">
        <v>843</v>
      </c>
      <c r="E238" s="100" t="s">
        <v>842</v>
      </c>
      <c r="F238" s="93">
        <v>100000</v>
      </c>
      <c r="G238" s="94">
        <v>44748</v>
      </c>
      <c r="H238" s="55" t="s">
        <v>271</v>
      </c>
      <c r="I238" s="55" t="s">
        <v>32</v>
      </c>
    </row>
    <row r="239" spans="1:10">
      <c r="A239" s="80"/>
      <c r="B239" s="81"/>
      <c r="C239" s="80"/>
      <c r="D239" s="80"/>
      <c r="E239" s="81"/>
      <c r="F239" s="95"/>
      <c r="G239" s="96"/>
      <c r="H239" s="82"/>
      <c r="I239" s="80"/>
    </row>
    <row r="240" spans="1:10">
      <c r="A240" s="80"/>
      <c r="B240" s="80"/>
      <c r="C240" s="80"/>
      <c r="D240" s="80"/>
      <c r="E240" s="81"/>
      <c r="F240" s="88"/>
      <c r="G240" s="80"/>
      <c r="H240" s="62"/>
      <c r="I240" s="62"/>
    </row>
    <row r="241" spans="1:10">
      <c r="A241" s="299" t="s">
        <v>19</v>
      </c>
      <c r="B241" s="299"/>
      <c r="C241" s="299"/>
      <c r="D241" s="299"/>
      <c r="E241" s="299"/>
      <c r="F241" s="62"/>
      <c r="G241" s="62"/>
      <c r="H241" s="62"/>
      <c r="I241" s="62"/>
    </row>
    <row r="242" spans="1:10">
      <c r="A242" s="75" t="s">
        <v>21</v>
      </c>
      <c r="B242" s="83" t="s">
        <v>22</v>
      </c>
      <c r="C242" s="83" t="s">
        <v>23</v>
      </c>
      <c r="D242" s="83" t="s">
        <v>24</v>
      </c>
      <c r="E242" s="84" t="s">
        <v>28</v>
      </c>
      <c r="F242" s="62"/>
      <c r="G242" s="62"/>
      <c r="H242" s="62"/>
      <c r="I242" s="62"/>
    </row>
    <row r="243" spans="1:10">
      <c r="A243" s="55">
        <v>1</v>
      </c>
      <c r="B243" s="78" t="s">
        <v>41</v>
      </c>
      <c r="C243" s="78" t="s">
        <v>49</v>
      </c>
      <c r="D243" s="55" t="s">
        <v>51</v>
      </c>
      <c r="E243" s="78" t="s">
        <v>33</v>
      </c>
      <c r="F243" s="62"/>
      <c r="G243" s="80"/>
      <c r="H243" s="62"/>
      <c r="I243" s="62"/>
    </row>
    <row r="244" spans="1:10">
      <c r="A244" s="101"/>
      <c r="B244" s="80"/>
      <c r="C244" s="81"/>
      <c r="D244" s="80"/>
      <c r="E244" s="81"/>
      <c r="F244" s="95"/>
      <c r="G244" s="96"/>
      <c r="H244" s="80"/>
      <c r="I244" s="80"/>
    </row>
    <row r="246" spans="1:10">
      <c r="A246" s="297" t="s">
        <v>691</v>
      </c>
      <c r="B246" s="298"/>
      <c r="C246" s="298"/>
      <c r="D246" s="298"/>
      <c r="E246" s="298"/>
      <c r="F246" s="298"/>
      <c r="G246" s="298"/>
      <c r="H246" s="298"/>
      <c r="I246" s="298"/>
      <c r="J246" s="298"/>
    </row>
    <row r="247" spans="1:10" ht="27.75" customHeight="1">
      <c r="A247" s="75" t="s">
        <v>21</v>
      </c>
      <c r="B247" s="83" t="s">
        <v>22</v>
      </c>
      <c r="C247" s="83" t="s">
        <v>23</v>
      </c>
      <c r="D247" s="83" t="s">
        <v>24</v>
      </c>
      <c r="E247" s="84" t="s">
        <v>25</v>
      </c>
      <c r="F247" s="84" t="s">
        <v>57</v>
      </c>
      <c r="G247" s="84" t="s">
        <v>117</v>
      </c>
      <c r="H247" s="83" t="s">
        <v>27</v>
      </c>
      <c r="I247" s="84" t="s">
        <v>28</v>
      </c>
      <c r="J247" s="84" t="s">
        <v>690</v>
      </c>
    </row>
    <row r="248" spans="1:10" ht="13.5" customHeight="1">
      <c r="A248" s="55">
        <v>1</v>
      </c>
      <c r="B248" s="55" t="s">
        <v>29</v>
      </c>
      <c r="C248" s="78" t="s">
        <v>49</v>
      </c>
      <c r="D248" s="55" t="s">
        <v>31</v>
      </c>
      <c r="E248" s="78" t="s">
        <v>121</v>
      </c>
      <c r="F248" s="93">
        <v>100000</v>
      </c>
      <c r="G248" s="93"/>
      <c r="H248" s="55" t="s">
        <v>122</v>
      </c>
      <c r="I248" s="55" t="s">
        <v>33</v>
      </c>
      <c r="J248" s="55"/>
    </row>
    <row r="249" spans="1:10" ht="13.5" customHeight="1">
      <c r="A249" s="55">
        <v>2</v>
      </c>
      <c r="B249" s="55" t="s">
        <v>41</v>
      </c>
      <c r="C249" s="55" t="s">
        <v>49</v>
      </c>
      <c r="D249" s="55" t="s">
        <v>51</v>
      </c>
      <c r="E249" s="55" t="s">
        <v>123</v>
      </c>
      <c r="F249" s="93">
        <v>100000</v>
      </c>
      <c r="G249" s="93"/>
      <c r="H249" s="55" t="s">
        <v>65</v>
      </c>
      <c r="I249" s="55" t="s">
        <v>33</v>
      </c>
      <c r="J249" s="55"/>
    </row>
    <row r="250" spans="1:10" ht="13.5" customHeight="1">
      <c r="A250" s="55">
        <v>3</v>
      </c>
      <c r="B250" s="55" t="s">
        <v>45</v>
      </c>
      <c r="C250" s="55" t="s">
        <v>49</v>
      </c>
      <c r="D250" s="55" t="s">
        <v>46</v>
      </c>
      <c r="E250" s="55" t="s">
        <v>124</v>
      </c>
      <c r="F250" s="93">
        <v>100000</v>
      </c>
      <c r="G250" s="93"/>
      <c r="H250" s="55" t="s">
        <v>40</v>
      </c>
      <c r="I250" s="55" t="s">
        <v>38</v>
      </c>
      <c r="J250" s="55"/>
    </row>
    <row r="251" spans="1:10" ht="13.5" customHeight="1">
      <c r="A251" s="55">
        <v>4</v>
      </c>
      <c r="B251" s="55" t="s">
        <v>34</v>
      </c>
      <c r="C251" s="78" t="s">
        <v>35</v>
      </c>
      <c r="D251" s="55" t="s">
        <v>125</v>
      </c>
      <c r="E251" s="78" t="s">
        <v>126</v>
      </c>
      <c r="F251" s="93">
        <v>100000</v>
      </c>
      <c r="G251" s="93"/>
      <c r="H251" s="55" t="s">
        <v>32</v>
      </c>
      <c r="I251" s="55" t="s">
        <v>33</v>
      </c>
      <c r="J251" s="72">
        <v>44715</v>
      </c>
    </row>
    <row r="252" spans="1:10" ht="13.5" customHeight="1">
      <c r="A252" s="55">
        <v>5</v>
      </c>
      <c r="B252" s="55" t="s">
        <v>29</v>
      </c>
      <c r="C252" s="78" t="s">
        <v>49</v>
      </c>
      <c r="D252" s="55" t="s">
        <v>36</v>
      </c>
      <c r="E252" s="78" t="s">
        <v>127</v>
      </c>
      <c r="F252" s="93">
        <v>300000</v>
      </c>
      <c r="G252" s="93"/>
      <c r="H252" s="55" t="s">
        <v>64</v>
      </c>
      <c r="I252" s="55" t="s">
        <v>38</v>
      </c>
      <c r="J252" s="55"/>
    </row>
    <row r="253" spans="1:10" ht="13.5" customHeight="1">
      <c r="A253" s="55">
        <v>6</v>
      </c>
      <c r="B253" s="55" t="s">
        <v>29</v>
      </c>
      <c r="C253" s="78" t="s">
        <v>39</v>
      </c>
      <c r="D253" s="55" t="s">
        <v>36</v>
      </c>
      <c r="E253" s="78" t="s">
        <v>128</v>
      </c>
      <c r="F253" s="93">
        <v>500000</v>
      </c>
      <c r="G253" s="93"/>
      <c r="H253" s="55" t="s">
        <v>61</v>
      </c>
      <c r="I253" s="55" t="s">
        <v>33</v>
      </c>
      <c r="J253" s="55"/>
    </row>
    <row r="254" spans="1:10" ht="13.5" customHeight="1">
      <c r="A254" s="55">
        <v>7</v>
      </c>
      <c r="B254" s="55" t="s">
        <v>45</v>
      </c>
      <c r="C254" s="78" t="s">
        <v>112</v>
      </c>
      <c r="D254" s="55" t="s">
        <v>46</v>
      </c>
      <c r="E254" s="78" t="s">
        <v>129</v>
      </c>
      <c r="F254" s="93">
        <v>100000</v>
      </c>
      <c r="G254" s="93"/>
      <c r="H254" s="55" t="s">
        <v>32</v>
      </c>
      <c r="I254" s="55" t="s">
        <v>33</v>
      </c>
      <c r="J254" s="55"/>
    </row>
    <row r="255" spans="1:10" ht="13.5" customHeight="1">
      <c r="A255" s="55">
        <v>8</v>
      </c>
      <c r="B255" s="78" t="s">
        <v>29</v>
      </c>
      <c r="C255" s="55" t="s">
        <v>35</v>
      </c>
      <c r="D255" s="55" t="s">
        <v>51</v>
      </c>
      <c r="E255" s="78" t="s">
        <v>130</v>
      </c>
      <c r="F255" s="93">
        <v>100000</v>
      </c>
      <c r="G255" s="93"/>
      <c r="H255" s="55" t="s">
        <v>64</v>
      </c>
      <c r="I255" s="55" t="s">
        <v>38</v>
      </c>
      <c r="J255" s="55"/>
    </row>
    <row r="256" spans="1:10" ht="13.5" customHeight="1">
      <c r="A256" s="55">
        <v>9</v>
      </c>
      <c r="B256" s="78" t="s">
        <v>105</v>
      </c>
      <c r="C256" s="78" t="s">
        <v>39</v>
      </c>
      <c r="D256" s="55" t="s">
        <v>36</v>
      </c>
      <c r="E256" s="78" t="s">
        <v>106</v>
      </c>
      <c r="F256" s="93">
        <v>300000</v>
      </c>
      <c r="G256" s="93"/>
      <c r="H256" s="55" t="s">
        <v>107</v>
      </c>
      <c r="I256" s="55" t="s">
        <v>33</v>
      </c>
      <c r="J256" s="72">
        <v>44664</v>
      </c>
    </row>
    <row r="257" spans="1:11" ht="13.5" customHeight="1">
      <c r="A257" s="55">
        <v>10</v>
      </c>
      <c r="B257" s="78" t="s">
        <v>29</v>
      </c>
      <c r="C257" s="55" t="s">
        <v>49</v>
      </c>
      <c r="D257" s="55" t="s">
        <v>31</v>
      </c>
      <c r="E257" s="78" t="s">
        <v>54</v>
      </c>
      <c r="F257" s="93">
        <v>100000</v>
      </c>
      <c r="G257" s="93"/>
      <c r="H257" s="55" t="s">
        <v>64</v>
      </c>
      <c r="I257" s="55" t="s">
        <v>38</v>
      </c>
      <c r="J257" s="55"/>
    </row>
    <row r="258" spans="1:11" ht="13.5" customHeight="1">
      <c r="A258" s="55">
        <v>11</v>
      </c>
      <c r="B258" s="55" t="s">
        <v>45</v>
      </c>
      <c r="C258" s="78" t="s">
        <v>98</v>
      </c>
      <c r="D258" s="55" t="s">
        <v>46</v>
      </c>
      <c r="E258" s="93" t="s">
        <v>99</v>
      </c>
      <c r="F258" s="93">
        <v>100000</v>
      </c>
      <c r="G258" s="93"/>
      <c r="H258" s="55" t="s">
        <v>32</v>
      </c>
      <c r="I258" s="55" t="s">
        <v>33</v>
      </c>
      <c r="J258" s="72"/>
    </row>
    <row r="259" spans="1:11" ht="13.5" customHeight="1">
      <c r="A259" s="55">
        <v>12</v>
      </c>
      <c r="B259" s="55" t="s">
        <v>45</v>
      </c>
      <c r="C259" s="78" t="s">
        <v>42</v>
      </c>
      <c r="D259" s="55" t="s">
        <v>46</v>
      </c>
      <c r="E259" s="93" t="s">
        <v>187</v>
      </c>
      <c r="F259" s="93">
        <v>100000</v>
      </c>
      <c r="G259" s="94">
        <v>44672</v>
      </c>
      <c r="H259" s="55" t="s">
        <v>65</v>
      </c>
      <c r="I259" s="55" t="s">
        <v>33</v>
      </c>
      <c r="J259" s="94">
        <v>44711</v>
      </c>
    </row>
    <row r="260" spans="1:11" ht="13.5" customHeight="1">
      <c r="A260" s="55">
        <v>13</v>
      </c>
      <c r="B260" s="55" t="s">
        <v>201</v>
      </c>
      <c r="C260" s="78" t="s">
        <v>49</v>
      </c>
      <c r="D260" s="55" t="s">
        <v>36</v>
      </c>
      <c r="E260" s="93" t="s">
        <v>222</v>
      </c>
      <c r="F260" s="93">
        <v>100000</v>
      </c>
      <c r="G260" s="94">
        <v>44700</v>
      </c>
      <c r="H260" s="55" t="s">
        <v>32</v>
      </c>
      <c r="I260" s="55" t="s">
        <v>33</v>
      </c>
      <c r="J260" s="94">
        <v>44718</v>
      </c>
    </row>
    <row r="261" spans="1:11" ht="13.5" customHeight="1">
      <c r="A261" s="55">
        <v>14</v>
      </c>
      <c r="B261" s="55" t="s">
        <v>29</v>
      </c>
      <c r="C261" s="78" t="s">
        <v>86</v>
      </c>
      <c r="D261" s="55" t="s">
        <v>87</v>
      </c>
      <c r="E261" s="78" t="s">
        <v>88</v>
      </c>
      <c r="F261" s="93">
        <v>100000</v>
      </c>
      <c r="G261" s="94">
        <v>44653</v>
      </c>
      <c r="H261" s="55" t="s">
        <v>61</v>
      </c>
      <c r="I261" s="55" t="s">
        <v>33</v>
      </c>
      <c r="J261" s="94">
        <v>44732</v>
      </c>
    </row>
    <row r="262" spans="1:11" ht="13.5" customHeight="1">
      <c r="A262" s="55">
        <v>15</v>
      </c>
      <c r="B262" s="78" t="s">
        <v>114</v>
      </c>
      <c r="C262" s="55" t="s">
        <v>115</v>
      </c>
      <c r="D262" s="55" t="s">
        <v>31</v>
      </c>
      <c r="E262" s="78" t="s">
        <v>116</v>
      </c>
      <c r="F262" s="93">
        <v>100000</v>
      </c>
      <c r="G262" s="94">
        <v>44407</v>
      </c>
      <c r="H262" s="55" t="s">
        <v>61</v>
      </c>
      <c r="I262" s="55" t="s">
        <v>33</v>
      </c>
      <c r="J262" s="94">
        <v>44739</v>
      </c>
      <c r="K262" s="104"/>
    </row>
    <row r="263" spans="1:11" ht="13.5" customHeight="1">
      <c r="A263" s="55">
        <v>16</v>
      </c>
      <c r="B263" s="55" t="s">
        <v>45</v>
      </c>
      <c r="C263" s="78" t="s">
        <v>42</v>
      </c>
      <c r="D263" s="55" t="s">
        <v>46</v>
      </c>
      <c r="E263" s="103" t="s">
        <v>76</v>
      </c>
      <c r="F263" s="93">
        <v>200000</v>
      </c>
      <c r="G263" s="94">
        <v>44599</v>
      </c>
      <c r="H263" s="55" t="s">
        <v>32</v>
      </c>
      <c r="I263" s="55" t="s">
        <v>33</v>
      </c>
      <c r="J263" s="94">
        <v>44739</v>
      </c>
    </row>
    <row r="264" spans="1:11" ht="13.5" customHeight="1">
      <c r="A264" s="55">
        <v>17</v>
      </c>
      <c r="B264" s="78" t="s">
        <v>29</v>
      </c>
      <c r="C264" s="78" t="s">
        <v>49</v>
      </c>
      <c r="D264" s="55" t="s">
        <v>31</v>
      </c>
      <c r="E264" s="78" t="s">
        <v>73</v>
      </c>
      <c r="F264" s="93">
        <v>100000</v>
      </c>
      <c r="G264" s="94">
        <v>44561</v>
      </c>
      <c r="H264" s="55" t="s">
        <v>66</v>
      </c>
      <c r="I264" s="55" t="s">
        <v>38</v>
      </c>
      <c r="J264" s="94">
        <v>44748</v>
      </c>
    </row>
    <row r="265" spans="1:11" ht="13.5" customHeight="1">
      <c r="A265" s="55">
        <v>18</v>
      </c>
      <c r="B265" s="55" t="s">
        <v>29</v>
      </c>
      <c r="C265" s="78" t="s">
        <v>35</v>
      </c>
      <c r="D265" s="55" t="s">
        <v>102</v>
      </c>
      <c r="E265" s="93" t="s">
        <v>103</v>
      </c>
      <c r="F265" s="93">
        <v>100000</v>
      </c>
      <c r="G265" s="94">
        <v>44663</v>
      </c>
      <c r="H265" s="55" t="s">
        <v>37</v>
      </c>
      <c r="I265" s="55" t="s">
        <v>38</v>
      </c>
      <c r="J265" s="94">
        <v>44756</v>
      </c>
    </row>
    <row r="266" spans="1:11" ht="13.5" customHeight="1">
      <c r="A266" s="55">
        <v>19</v>
      </c>
      <c r="B266" s="55" t="s">
        <v>45</v>
      </c>
      <c r="C266" s="78" t="s">
        <v>39</v>
      </c>
      <c r="D266" s="55" t="s">
        <v>46</v>
      </c>
      <c r="E266" s="93" t="s">
        <v>84</v>
      </c>
      <c r="F266" s="93">
        <v>100000</v>
      </c>
      <c r="G266" s="94">
        <v>44651</v>
      </c>
      <c r="H266" s="55" t="s">
        <v>62</v>
      </c>
      <c r="I266" s="55" t="s">
        <v>33</v>
      </c>
      <c r="J266" s="94">
        <v>44761</v>
      </c>
    </row>
    <row r="278" spans="6:6">
      <c r="F278" s="74">
        <v>9003459313</v>
      </c>
    </row>
  </sheetData>
  <mergeCells count="12">
    <mergeCell ref="A246:J246"/>
    <mergeCell ref="A1:H1"/>
    <mergeCell ref="A33:I33"/>
    <mergeCell ref="A179:H179"/>
    <mergeCell ref="A241:E241"/>
    <mergeCell ref="A193:I193"/>
    <mergeCell ref="A47:E47"/>
    <mergeCell ref="A17:G17"/>
    <mergeCell ref="A230:I230"/>
    <mergeCell ref="A100:I100"/>
    <mergeCell ref="A125:I125"/>
    <mergeCell ref="A51:I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7"/>
  <sheetViews>
    <sheetView topLeftCell="A7" workbookViewId="0">
      <selection activeCell="D31" sqref="D31:E31"/>
    </sheetView>
  </sheetViews>
  <sheetFormatPr defaultColWidth="9.140625" defaultRowHeight="12"/>
  <cols>
    <col min="1" max="1" width="6.28515625" style="234" bestFit="1" customWidth="1"/>
    <col min="2" max="2" width="16.140625" style="234" customWidth="1"/>
    <col min="3" max="3" width="16.28515625" style="234" customWidth="1"/>
    <col min="4" max="4" width="16.85546875" style="234" customWidth="1"/>
    <col min="5" max="5" width="24.140625" style="234" bestFit="1" customWidth="1"/>
    <col min="6" max="6" width="56" style="234" bestFit="1" customWidth="1"/>
    <col min="7" max="7" width="11.85546875" style="234" bestFit="1" customWidth="1"/>
    <col min="8" max="8" width="21.140625" style="234" bestFit="1" customWidth="1"/>
    <col min="9" max="9" width="6" style="235" bestFit="1" customWidth="1"/>
    <col min="10" max="10" width="16" style="234" bestFit="1" customWidth="1"/>
    <col min="11" max="11" width="5.5703125" style="234" bestFit="1" customWidth="1"/>
    <col min="12" max="12" width="12.140625" style="236" bestFit="1" customWidth="1"/>
    <col min="13" max="13" width="18.85546875" style="234" bestFit="1" customWidth="1"/>
    <col min="14" max="14" width="12.140625" style="234" bestFit="1" customWidth="1"/>
    <col min="15" max="15" width="10" style="234" bestFit="1" customWidth="1"/>
    <col min="16" max="16" width="13.42578125" style="234" bestFit="1" customWidth="1"/>
    <col min="17" max="17" width="4.42578125" style="234" bestFit="1" customWidth="1"/>
    <col min="18" max="18" width="20.28515625" style="234" bestFit="1" customWidth="1"/>
    <col min="19" max="19" width="31.5703125" style="234" customWidth="1"/>
    <col min="20" max="20" width="12.85546875" style="234" bestFit="1" customWidth="1"/>
    <col min="21" max="21" width="9.28515625" style="234" bestFit="1" customWidth="1"/>
    <col min="22" max="22" width="12.85546875" style="234" customWidth="1"/>
    <col min="23" max="23" width="12.42578125" style="234" bestFit="1" customWidth="1"/>
    <col min="24" max="16384" width="9.140625" style="234"/>
  </cols>
  <sheetData>
    <row r="1" spans="1:22" s="233" customFormat="1" ht="36.75" thickBot="1">
      <c r="A1" s="229" t="s">
        <v>131</v>
      </c>
      <c r="B1" s="230" t="s">
        <v>132</v>
      </c>
      <c r="C1" s="230" t="s">
        <v>133</v>
      </c>
      <c r="D1" s="229" t="s">
        <v>119</v>
      </c>
      <c r="E1" s="229" t="s">
        <v>22</v>
      </c>
      <c r="F1" s="231" t="s">
        <v>25</v>
      </c>
      <c r="G1" s="231" t="s">
        <v>135</v>
      </c>
      <c r="H1" s="229" t="s">
        <v>136</v>
      </c>
      <c r="I1" s="229" t="s">
        <v>137</v>
      </c>
      <c r="J1" s="229" t="s">
        <v>138</v>
      </c>
      <c r="K1" s="229" t="s">
        <v>139</v>
      </c>
      <c r="L1" s="232" t="s">
        <v>140</v>
      </c>
      <c r="M1" s="232" t="s">
        <v>141</v>
      </c>
      <c r="N1" s="229" t="s">
        <v>142</v>
      </c>
      <c r="O1" s="229" t="s">
        <v>143</v>
      </c>
      <c r="P1" s="229" t="s">
        <v>144</v>
      </c>
      <c r="Q1" s="229" t="s">
        <v>145</v>
      </c>
      <c r="R1" s="229" t="s">
        <v>23</v>
      </c>
      <c r="S1" s="229" t="s">
        <v>24</v>
      </c>
      <c r="T1" s="229" t="s">
        <v>146</v>
      </c>
      <c r="U1" s="229" t="s">
        <v>147</v>
      </c>
      <c r="V1" s="229" t="s">
        <v>148</v>
      </c>
    </row>
    <row r="2" spans="1:22" ht="12.75" thickBot="1">
      <c r="B2" s="310" t="s">
        <v>149</v>
      </c>
      <c r="C2" s="311"/>
    </row>
    <row r="3" spans="1:22" s="235" customFormat="1">
      <c r="A3" s="237">
        <v>1</v>
      </c>
      <c r="B3" s="238" t="s">
        <v>150</v>
      </c>
      <c r="C3" s="238" t="s">
        <v>56</v>
      </c>
      <c r="D3" s="239" t="s">
        <v>157</v>
      </c>
      <c r="E3" s="240" t="s">
        <v>41</v>
      </c>
      <c r="F3" s="241"/>
      <c r="G3" s="240"/>
      <c r="H3" s="240" t="s">
        <v>158</v>
      </c>
      <c r="I3" s="238"/>
      <c r="J3" s="240"/>
      <c r="K3" s="240">
        <v>2022</v>
      </c>
      <c r="L3" s="242"/>
      <c r="M3" s="240" t="s">
        <v>887</v>
      </c>
      <c r="N3" s="240">
        <v>7831111</v>
      </c>
      <c r="O3" s="240">
        <v>560006092</v>
      </c>
      <c r="P3" s="243">
        <v>44767</v>
      </c>
      <c r="Q3" s="244">
        <f ca="1">TODAY()-P3</f>
        <v>6</v>
      </c>
      <c r="R3" s="245" t="s">
        <v>49</v>
      </c>
      <c r="S3" s="240" t="s">
        <v>51</v>
      </c>
      <c r="T3" s="240" t="s">
        <v>166</v>
      </c>
      <c r="U3" s="240" t="s">
        <v>849</v>
      </c>
      <c r="V3" s="240"/>
    </row>
    <row r="4" spans="1:22" s="235" customFormat="1">
      <c r="A4" s="237"/>
      <c r="B4" s="238"/>
      <c r="C4" s="238"/>
      <c r="D4" s="239"/>
      <c r="E4" s="240"/>
      <c r="F4" s="238"/>
      <c r="G4" s="238"/>
      <c r="H4" s="240"/>
      <c r="I4" s="238"/>
      <c r="J4" s="240"/>
      <c r="K4" s="240"/>
      <c r="L4" s="242"/>
      <c r="M4" s="240"/>
      <c r="N4" s="240"/>
      <c r="O4" s="240"/>
      <c r="P4" s="243"/>
      <c r="Q4" s="244"/>
      <c r="R4" s="240"/>
      <c r="S4" s="240"/>
      <c r="T4" s="240"/>
      <c r="U4" s="240"/>
      <c r="V4" s="240"/>
    </row>
    <row r="5" spans="1:22" s="235" customFormat="1" ht="12.75" thickBot="1">
      <c r="A5" s="237"/>
      <c r="B5" s="238"/>
      <c r="C5" s="238"/>
      <c r="D5" s="239"/>
      <c r="E5" s="240"/>
      <c r="F5" s="238"/>
      <c r="G5" s="238"/>
      <c r="H5" s="240"/>
      <c r="I5" s="238"/>
      <c r="J5" s="240"/>
      <c r="K5" s="240"/>
      <c r="L5" s="242"/>
      <c r="M5" s="240"/>
      <c r="N5" s="240"/>
      <c r="O5" s="240"/>
      <c r="P5" s="243"/>
      <c r="Q5" s="244"/>
      <c r="R5" s="240"/>
      <c r="S5" s="240"/>
      <c r="T5" s="240"/>
      <c r="U5" s="240"/>
      <c r="V5" s="240"/>
    </row>
    <row r="6" spans="1:22" s="235" customFormat="1" ht="12.75" thickBot="1">
      <c r="A6" s="246"/>
      <c r="B6" s="310" t="s">
        <v>154</v>
      </c>
      <c r="C6" s="311"/>
      <c r="D6" s="239"/>
      <c r="E6" s="240"/>
      <c r="F6" s="238"/>
      <c r="G6" s="238"/>
      <c r="H6" s="247"/>
      <c r="I6" s="238"/>
      <c r="J6" s="240"/>
      <c r="K6" s="240"/>
      <c r="L6" s="242"/>
      <c r="M6" s="240"/>
      <c r="N6" s="240"/>
      <c r="O6" s="240"/>
      <c r="P6" s="243"/>
      <c r="Q6" s="244"/>
      <c r="R6" s="240"/>
      <c r="S6" s="240"/>
      <c r="T6" s="240"/>
      <c r="U6" s="240"/>
      <c r="V6" s="240"/>
    </row>
    <row r="7" spans="1:22" s="235" customFormat="1">
      <c r="A7" s="237">
        <v>1</v>
      </c>
      <c r="B7" s="238" t="s">
        <v>155</v>
      </c>
      <c r="C7" s="238" t="s">
        <v>156</v>
      </c>
      <c r="D7" s="239" t="s">
        <v>157</v>
      </c>
      <c r="E7" s="240" t="s">
        <v>45</v>
      </c>
      <c r="F7" s="238"/>
      <c r="G7" s="238"/>
      <c r="H7" s="240" t="s">
        <v>158</v>
      </c>
      <c r="I7" s="238">
        <v>29089</v>
      </c>
      <c r="J7" s="240">
        <v>2020</v>
      </c>
      <c r="K7" s="240">
        <v>2020</v>
      </c>
      <c r="L7" s="242" t="s">
        <v>120</v>
      </c>
      <c r="M7" s="240" t="s">
        <v>159</v>
      </c>
      <c r="N7" s="240">
        <v>3500836</v>
      </c>
      <c r="O7" s="240">
        <v>486008737</v>
      </c>
      <c r="P7" s="243">
        <v>43902</v>
      </c>
      <c r="Q7" s="244">
        <f t="shared" ref="Q7:Q12" ca="1" si="0">TODAY()-P7</f>
        <v>871</v>
      </c>
      <c r="R7" s="240" t="s">
        <v>49</v>
      </c>
      <c r="S7" s="240" t="s">
        <v>160</v>
      </c>
      <c r="T7" s="240" t="s">
        <v>161</v>
      </c>
      <c r="U7" s="240" t="s">
        <v>162</v>
      </c>
      <c r="V7" s="240" t="s">
        <v>282</v>
      </c>
    </row>
    <row r="8" spans="1:22" s="235" customFormat="1">
      <c r="A8" s="237">
        <v>2</v>
      </c>
      <c r="B8" s="238" t="s">
        <v>155</v>
      </c>
      <c r="C8" s="238" t="s">
        <v>156</v>
      </c>
      <c r="D8" s="239" t="s">
        <v>157</v>
      </c>
      <c r="E8" s="240" t="s">
        <v>60</v>
      </c>
      <c r="F8" s="245"/>
      <c r="G8" s="245"/>
      <c r="H8" s="240" t="s">
        <v>158</v>
      </c>
      <c r="I8" s="238">
        <v>9711</v>
      </c>
      <c r="J8" s="240">
        <v>2021</v>
      </c>
      <c r="K8" s="240">
        <v>2022</v>
      </c>
      <c r="L8" s="242">
        <v>44440</v>
      </c>
      <c r="M8" s="240" t="s">
        <v>167</v>
      </c>
      <c r="N8" s="240">
        <v>7710431</v>
      </c>
      <c r="O8" s="240">
        <v>560004581</v>
      </c>
      <c r="P8" s="243">
        <v>44461</v>
      </c>
      <c r="Q8" s="244">
        <f t="shared" ca="1" si="0"/>
        <v>312</v>
      </c>
      <c r="R8" s="240" t="s">
        <v>49</v>
      </c>
      <c r="S8" s="240" t="s">
        <v>51</v>
      </c>
      <c r="T8" s="240" t="s">
        <v>166</v>
      </c>
      <c r="U8" s="240" t="s">
        <v>168</v>
      </c>
      <c r="V8" s="240"/>
    </row>
    <row r="9" spans="1:22" s="235" customFormat="1">
      <c r="A9" s="237">
        <v>3</v>
      </c>
      <c r="B9" s="238" t="s">
        <v>155</v>
      </c>
      <c r="C9" s="238" t="s">
        <v>156</v>
      </c>
      <c r="D9" s="239" t="s">
        <v>157</v>
      </c>
      <c r="E9" s="240" t="s">
        <v>29</v>
      </c>
      <c r="F9" s="238"/>
      <c r="G9" s="238"/>
      <c r="H9" s="240" t="s">
        <v>158</v>
      </c>
      <c r="I9" s="238">
        <v>9476</v>
      </c>
      <c r="J9" s="240">
        <v>2021</v>
      </c>
      <c r="K9" s="240">
        <v>2022</v>
      </c>
      <c r="L9" s="242">
        <v>44470</v>
      </c>
      <c r="M9" s="240" t="s">
        <v>169</v>
      </c>
      <c r="N9" s="240">
        <v>7715592</v>
      </c>
      <c r="O9" s="240">
        <v>560004686</v>
      </c>
      <c r="P9" s="243">
        <v>44481</v>
      </c>
      <c r="Q9" s="244">
        <f t="shared" ca="1" si="0"/>
        <v>292</v>
      </c>
      <c r="R9" s="240" t="s">
        <v>49</v>
      </c>
      <c r="S9" s="240" t="s">
        <v>170</v>
      </c>
      <c r="T9" s="240" t="s">
        <v>153</v>
      </c>
      <c r="U9" s="240" t="s">
        <v>171</v>
      </c>
      <c r="V9" s="240"/>
    </row>
    <row r="10" spans="1:22" s="235" customFormat="1">
      <c r="A10" s="237">
        <v>4</v>
      </c>
      <c r="B10" s="238" t="s">
        <v>155</v>
      </c>
      <c r="C10" s="238" t="s">
        <v>156</v>
      </c>
      <c r="D10" s="239" t="s">
        <v>157</v>
      </c>
      <c r="E10" s="240" t="s">
        <v>34</v>
      </c>
      <c r="F10" s="238"/>
      <c r="G10" s="238"/>
      <c r="H10" s="240" t="s">
        <v>158</v>
      </c>
      <c r="I10" s="238">
        <v>11031</v>
      </c>
      <c r="J10" s="240">
        <v>2021</v>
      </c>
      <c r="K10" s="240">
        <v>2022</v>
      </c>
      <c r="L10" s="242">
        <v>44470</v>
      </c>
      <c r="M10" s="240" t="s">
        <v>172</v>
      </c>
      <c r="N10" s="240">
        <v>4200638</v>
      </c>
      <c r="O10" s="240">
        <v>560004747</v>
      </c>
      <c r="P10" s="243">
        <v>44490</v>
      </c>
      <c r="Q10" s="244">
        <f t="shared" ca="1" si="0"/>
        <v>283</v>
      </c>
      <c r="R10" s="240" t="s">
        <v>49</v>
      </c>
      <c r="S10" s="240" t="s">
        <v>170</v>
      </c>
      <c r="T10" s="240" t="s">
        <v>153</v>
      </c>
      <c r="U10" s="240" t="s">
        <v>171</v>
      </c>
      <c r="V10" s="240"/>
    </row>
    <row r="11" spans="1:22" s="235" customFormat="1">
      <c r="A11" s="237">
        <v>5</v>
      </c>
      <c r="B11" s="238" t="s">
        <v>155</v>
      </c>
      <c r="C11" s="238" t="s">
        <v>156</v>
      </c>
      <c r="D11" s="239" t="s">
        <v>151</v>
      </c>
      <c r="E11" s="240" t="s">
        <v>29</v>
      </c>
      <c r="F11" s="238"/>
      <c r="G11" s="238"/>
      <c r="H11" s="240" t="s">
        <v>152</v>
      </c>
      <c r="I11" s="238">
        <v>9815</v>
      </c>
      <c r="J11" s="240">
        <v>2021</v>
      </c>
      <c r="K11" s="240">
        <v>2022</v>
      </c>
      <c r="L11" s="242">
        <v>44470</v>
      </c>
      <c r="M11" s="240" t="s">
        <v>173</v>
      </c>
      <c r="N11" s="240">
        <v>7712875</v>
      </c>
      <c r="O11" s="240">
        <v>560004838</v>
      </c>
      <c r="P11" s="243">
        <v>44498</v>
      </c>
      <c r="Q11" s="244">
        <f t="shared" ca="1" si="0"/>
        <v>275</v>
      </c>
      <c r="R11" s="240" t="s">
        <v>49</v>
      </c>
      <c r="S11" s="240" t="s">
        <v>51</v>
      </c>
      <c r="T11" s="240" t="s">
        <v>166</v>
      </c>
      <c r="U11" s="240" t="s">
        <v>171</v>
      </c>
      <c r="V11" s="240"/>
    </row>
    <row r="12" spans="1:22" s="235" customFormat="1">
      <c r="A12" s="237">
        <v>6</v>
      </c>
      <c r="B12" s="238" t="s">
        <v>155</v>
      </c>
      <c r="C12" s="238" t="s">
        <v>156</v>
      </c>
      <c r="D12" s="239" t="s">
        <v>151</v>
      </c>
      <c r="E12" s="240" t="s">
        <v>45</v>
      </c>
      <c r="F12" s="245"/>
      <c r="G12" s="245"/>
      <c r="H12" s="240" t="s">
        <v>152</v>
      </c>
      <c r="I12" s="238">
        <v>1924</v>
      </c>
      <c r="J12" s="240">
        <v>2022</v>
      </c>
      <c r="K12" s="240">
        <v>2022</v>
      </c>
      <c r="L12" s="242">
        <v>44593</v>
      </c>
      <c r="M12" s="240" t="s">
        <v>174</v>
      </c>
      <c r="N12" s="240">
        <v>7775806</v>
      </c>
      <c r="O12" s="240">
        <v>560005302</v>
      </c>
      <c r="P12" s="243">
        <v>44603</v>
      </c>
      <c r="Q12" s="244">
        <f t="shared" ca="1" si="0"/>
        <v>170</v>
      </c>
      <c r="R12" s="240" t="s">
        <v>49</v>
      </c>
      <c r="S12" s="240" t="s">
        <v>160</v>
      </c>
      <c r="T12" s="240" t="s">
        <v>161</v>
      </c>
      <c r="U12" s="240" t="s">
        <v>175</v>
      </c>
      <c r="V12" s="240"/>
    </row>
    <row r="13" spans="1:22" s="235" customFormat="1" ht="12.75" thickBot="1">
      <c r="A13" s="248"/>
      <c r="B13" s="249"/>
      <c r="C13" s="249"/>
      <c r="D13" s="250"/>
      <c r="F13" s="251"/>
      <c r="G13" s="251"/>
      <c r="I13" s="249"/>
      <c r="L13" s="252"/>
      <c r="M13" s="234"/>
      <c r="N13" s="234"/>
      <c r="O13" s="234"/>
      <c r="P13" s="253"/>
      <c r="Q13" s="254"/>
    </row>
    <row r="14" spans="1:22" ht="12.75" thickBot="1">
      <c r="B14" s="310" t="s">
        <v>176</v>
      </c>
      <c r="C14" s="311"/>
    </row>
    <row r="15" spans="1:22" s="235" customFormat="1">
      <c r="A15" s="237">
        <v>1</v>
      </c>
      <c r="B15" s="238" t="s">
        <v>150</v>
      </c>
      <c r="C15" s="238" t="s">
        <v>56</v>
      </c>
      <c r="D15" s="239" t="s">
        <v>157</v>
      </c>
      <c r="E15" s="240" t="s">
        <v>41</v>
      </c>
      <c r="F15" s="241" t="s">
        <v>880</v>
      </c>
      <c r="G15" s="245" t="s">
        <v>65</v>
      </c>
      <c r="H15" s="240" t="s">
        <v>164</v>
      </c>
      <c r="I15" s="238">
        <v>43</v>
      </c>
      <c r="J15" s="240">
        <v>2022</v>
      </c>
      <c r="K15" s="240">
        <v>2022</v>
      </c>
      <c r="L15" s="242">
        <v>44743</v>
      </c>
      <c r="M15" s="240" t="s">
        <v>865</v>
      </c>
      <c r="N15" s="240">
        <v>7812828</v>
      </c>
      <c r="O15" s="240">
        <v>560006054</v>
      </c>
      <c r="P15" s="243">
        <v>44757</v>
      </c>
      <c r="Q15" s="244">
        <f ca="1">TODAY()-P15</f>
        <v>16</v>
      </c>
      <c r="R15" s="240" t="s">
        <v>49</v>
      </c>
      <c r="S15" s="240" t="s">
        <v>51</v>
      </c>
      <c r="T15" s="240" t="s">
        <v>166</v>
      </c>
      <c r="U15" s="240" t="s">
        <v>849</v>
      </c>
      <c r="V15" s="240"/>
    </row>
    <row r="16" spans="1:22" s="235" customFormat="1">
      <c r="A16" s="237">
        <v>2</v>
      </c>
      <c r="B16" s="238" t="s">
        <v>150</v>
      </c>
      <c r="C16" s="238" t="s">
        <v>56</v>
      </c>
      <c r="D16" s="239" t="s">
        <v>157</v>
      </c>
      <c r="E16" s="240" t="s">
        <v>29</v>
      </c>
      <c r="F16" s="241" t="s">
        <v>813</v>
      </c>
      <c r="G16" s="245" t="s">
        <v>62</v>
      </c>
      <c r="H16" s="240" t="s">
        <v>164</v>
      </c>
      <c r="I16" s="238">
        <v>21</v>
      </c>
      <c r="J16" s="240">
        <v>2022</v>
      </c>
      <c r="K16" s="240">
        <v>2022</v>
      </c>
      <c r="L16" s="242">
        <v>44743</v>
      </c>
      <c r="M16" s="240" t="s">
        <v>874</v>
      </c>
      <c r="N16" s="240">
        <v>7837115</v>
      </c>
      <c r="O16" s="240">
        <v>560006075</v>
      </c>
      <c r="P16" s="243">
        <v>44762</v>
      </c>
      <c r="Q16" s="244">
        <f ca="1">TODAY()-P16</f>
        <v>11</v>
      </c>
      <c r="R16" s="240" t="s">
        <v>49</v>
      </c>
      <c r="S16" s="240" t="s">
        <v>51</v>
      </c>
      <c r="T16" s="240" t="s">
        <v>166</v>
      </c>
      <c r="U16" s="240" t="s">
        <v>849</v>
      </c>
      <c r="V16" s="240"/>
    </row>
    <row r="17" spans="1:24" s="235" customFormat="1">
      <c r="A17" s="237">
        <v>3</v>
      </c>
      <c r="B17" s="238" t="s">
        <v>150</v>
      </c>
      <c r="C17" s="238" t="s">
        <v>56</v>
      </c>
      <c r="D17" s="239" t="s">
        <v>157</v>
      </c>
      <c r="E17" s="240" t="s">
        <v>29</v>
      </c>
      <c r="F17" s="241" t="s">
        <v>907</v>
      </c>
      <c r="G17" s="245" t="s">
        <v>65</v>
      </c>
      <c r="H17" s="240" t="s">
        <v>158</v>
      </c>
      <c r="I17" s="238">
        <v>19</v>
      </c>
      <c r="J17" s="240">
        <v>2022</v>
      </c>
      <c r="K17" s="240">
        <v>2022</v>
      </c>
      <c r="L17" s="242">
        <v>44743</v>
      </c>
      <c r="M17" s="240" t="s">
        <v>888</v>
      </c>
      <c r="N17" s="240">
        <v>7835284</v>
      </c>
      <c r="O17" s="240">
        <v>560006093</v>
      </c>
      <c r="P17" s="243">
        <v>44767</v>
      </c>
      <c r="Q17" s="244">
        <f ca="1">TODAY()-P17</f>
        <v>6</v>
      </c>
      <c r="R17" s="245" t="s">
        <v>42</v>
      </c>
      <c r="S17" s="240" t="s">
        <v>51</v>
      </c>
      <c r="T17" s="240" t="s">
        <v>166</v>
      </c>
      <c r="U17" s="240" t="s">
        <v>849</v>
      </c>
      <c r="V17" s="240"/>
    </row>
    <row r="19" spans="1:24" ht="12.75" thickBot="1"/>
    <row r="20" spans="1:24" ht="12.75" thickBot="1">
      <c r="B20" s="310" t="s">
        <v>177</v>
      </c>
      <c r="C20" s="311"/>
    </row>
    <row r="21" spans="1:24">
      <c r="A21" s="237">
        <v>1</v>
      </c>
      <c r="B21" s="238" t="s">
        <v>150</v>
      </c>
      <c r="C21" s="238" t="s">
        <v>56</v>
      </c>
      <c r="D21" s="239" t="s">
        <v>151</v>
      </c>
      <c r="E21" s="240" t="s">
        <v>34</v>
      </c>
      <c r="F21" s="255" t="s">
        <v>886</v>
      </c>
      <c r="G21" s="240" t="s">
        <v>281</v>
      </c>
      <c r="H21" s="240" t="s">
        <v>178</v>
      </c>
      <c r="I21" s="238">
        <v>16</v>
      </c>
      <c r="J21" s="240">
        <v>2022</v>
      </c>
      <c r="K21" s="240">
        <v>2022</v>
      </c>
      <c r="L21" s="242">
        <v>44713</v>
      </c>
      <c r="M21" s="240" t="s">
        <v>676</v>
      </c>
      <c r="N21" s="240">
        <v>4430978</v>
      </c>
      <c r="O21" s="240">
        <v>560005940</v>
      </c>
      <c r="P21" s="243">
        <v>44733</v>
      </c>
      <c r="Q21" s="244">
        <f t="shared" ref="Q21:Q27" ca="1" si="1">TODAY()-P21</f>
        <v>40</v>
      </c>
      <c r="R21" s="245" t="s">
        <v>39</v>
      </c>
      <c r="S21" s="240" t="s">
        <v>50</v>
      </c>
      <c r="T21" s="240" t="s">
        <v>153</v>
      </c>
      <c r="U21" s="240" t="s">
        <v>273</v>
      </c>
      <c r="V21" s="240"/>
      <c r="W21" s="235"/>
      <c r="X21" s="235"/>
    </row>
    <row r="22" spans="1:24">
      <c r="A22" s="237">
        <v>2</v>
      </c>
      <c r="B22" s="238" t="s">
        <v>150</v>
      </c>
      <c r="C22" s="238" t="s">
        <v>56</v>
      </c>
      <c r="D22" s="239" t="s">
        <v>151</v>
      </c>
      <c r="E22" s="240" t="s">
        <v>34</v>
      </c>
      <c r="F22" s="245" t="s">
        <v>902</v>
      </c>
      <c r="G22" s="245" t="s">
        <v>59</v>
      </c>
      <c r="H22" s="240" t="s">
        <v>178</v>
      </c>
      <c r="I22" s="238">
        <v>25</v>
      </c>
      <c r="J22" s="240">
        <v>2022</v>
      </c>
      <c r="K22" s="240">
        <v>2022</v>
      </c>
      <c r="L22" s="242">
        <v>44713</v>
      </c>
      <c r="M22" s="240" t="s">
        <v>719</v>
      </c>
      <c r="N22" s="240">
        <v>4445287</v>
      </c>
      <c r="O22" s="240">
        <v>560005980</v>
      </c>
      <c r="P22" s="243">
        <v>44741</v>
      </c>
      <c r="Q22" s="244">
        <f t="shared" ca="1" si="1"/>
        <v>32</v>
      </c>
      <c r="R22" s="245" t="s">
        <v>35</v>
      </c>
      <c r="S22" s="240" t="s">
        <v>50</v>
      </c>
      <c r="T22" s="240" t="s">
        <v>153</v>
      </c>
      <c r="U22" s="240" t="s">
        <v>273</v>
      </c>
      <c r="V22" s="240"/>
      <c r="W22" s="235"/>
      <c r="X22" s="235"/>
    </row>
    <row r="23" spans="1:24">
      <c r="A23" s="237">
        <v>3</v>
      </c>
      <c r="B23" s="238" t="s">
        <v>155</v>
      </c>
      <c r="C23" s="256" t="s">
        <v>156</v>
      </c>
      <c r="D23" s="239" t="s">
        <v>157</v>
      </c>
      <c r="E23" s="240" t="s">
        <v>163</v>
      </c>
      <c r="F23" s="245" t="s">
        <v>837</v>
      </c>
      <c r="G23" s="245" t="s">
        <v>64</v>
      </c>
      <c r="H23" s="240" t="s">
        <v>158</v>
      </c>
      <c r="I23" s="238">
        <v>8487</v>
      </c>
      <c r="J23" s="240">
        <v>2021</v>
      </c>
      <c r="K23" s="240">
        <v>2021</v>
      </c>
      <c r="L23" s="242">
        <v>44409</v>
      </c>
      <c r="M23" s="240" t="s">
        <v>165</v>
      </c>
      <c r="N23" s="240">
        <v>4085214</v>
      </c>
      <c r="O23" s="240">
        <v>560004306</v>
      </c>
      <c r="P23" s="243">
        <v>44417</v>
      </c>
      <c r="Q23" s="244">
        <f t="shared" ca="1" si="1"/>
        <v>356</v>
      </c>
      <c r="R23" s="245" t="s">
        <v>49</v>
      </c>
      <c r="S23" s="240" t="s">
        <v>51</v>
      </c>
      <c r="T23" s="240" t="s">
        <v>166</v>
      </c>
      <c r="U23" s="240" t="s">
        <v>225</v>
      </c>
      <c r="V23" s="240"/>
      <c r="W23" s="235"/>
      <c r="X23" s="235"/>
    </row>
    <row r="24" spans="1:24" s="235" customFormat="1">
      <c r="A24" s="237">
        <v>4</v>
      </c>
      <c r="B24" s="238" t="s">
        <v>150</v>
      </c>
      <c r="C24" s="238" t="s">
        <v>56</v>
      </c>
      <c r="D24" s="239" t="s">
        <v>151</v>
      </c>
      <c r="E24" s="240" t="s">
        <v>34</v>
      </c>
      <c r="F24" s="255" t="s">
        <v>893</v>
      </c>
      <c r="G24" s="240" t="s">
        <v>59</v>
      </c>
      <c r="H24" s="240" t="s">
        <v>178</v>
      </c>
      <c r="I24" s="238">
        <v>13</v>
      </c>
      <c r="J24" s="240">
        <v>2022</v>
      </c>
      <c r="K24" s="240">
        <v>2022</v>
      </c>
      <c r="L24" s="242">
        <v>44743</v>
      </c>
      <c r="M24" s="240" t="s">
        <v>866</v>
      </c>
      <c r="N24" s="240">
        <v>4476932</v>
      </c>
      <c r="O24" s="240">
        <v>560006055</v>
      </c>
      <c r="P24" s="243">
        <v>44757</v>
      </c>
      <c r="Q24" s="244">
        <f t="shared" ca="1" si="1"/>
        <v>16</v>
      </c>
      <c r="R24" s="245" t="s">
        <v>35</v>
      </c>
      <c r="S24" s="240" t="s">
        <v>51</v>
      </c>
      <c r="T24" s="240" t="s">
        <v>166</v>
      </c>
      <c r="U24" s="240" t="s">
        <v>849</v>
      </c>
      <c r="V24" s="240"/>
    </row>
    <row r="25" spans="1:24" s="235" customFormat="1">
      <c r="A25" s="237">
        <v>5</v>
      </c>
      <c r="B25" s="238" t="s">
        <v>150</v>
      </c>
      <c r="C25" s="238" t="s">
        <v>56</v>
      </c>
      <c r="D25" s="239" t="s">
        <v>151</v>
      </c>
      <c r="E25" s="240" t="s">
        <v>34</v>
      </c>
      <c r="F25" s="245" t="s">
        <v>241</v>
      </c>
      <c r="G25" s="240" t="s">
        <v>66</v>
      </c>
      <c r="H25" s="240" t="s">
        <v>178</v>
      </c>
      <c r="I25" s="238">
        <v>25</v>
      </c>
      <c r="J25" s="240">
        <v>2022</v>
      </c>
      <c r="K25" s="240">
        <v>2022</v>
      </c>
      <c r="L25" s="242">
        <v>44743</v>
      </c>
      <c r="M25" s="240" t="s">
        <v>867</v>
      </c>
      <c r="N25" s="240">
        <v>4474286</v>
      </c>
      <c r="O25" s="240">
        <v>560006056</v>
      </c>
      <c r="P25" s="243">
        <v>44757</v>
      </c>
      <c r="Q25" s="244">
        <f t="shared" ca="1" si="1"/>
        <v>16</v>
      </c>
      <c r="R25" s="245" t="s">
        <v>49</v>
      </c>
      <c r="S25" s="240" t="s">
        <v>50</v>
      </c>
      <c r="T25" s="240" t="s">
        <v>153</v>
      </c>
      <c r="U25" s="240" t="s">
        <v>849</v>
      </c>
      <c r="V25" s="240"/>
    </row>
    <row r="26" spans="1:24" s="235" customFormat="1">
      <c r="A26" s="237">
        <v>6</v>
      </c>
      <c r="B26" s="238" t="s">
        <v>150</v>
      </c>
      <c r="C26" s="238" t="s">
        <v>56</v>
      </c>
      <c r="D26" s="239" t="s">
        <v>151</v>
      </c>
      <c r="E26" s="240" t="s">
        <v>29</v>
      </c>
      <c r="F26" s="241" t="s">
        <v>900</v>
      </c>
      <c r="G26" s="240" t="s">
        <v>37</v>
      </c>
      <c r="H26" s="240" t="s">
        <v>178</v>
      </c>
      <c r="I26" s="238"/>
      <c r="J26" s="240"/>
      <c r="K26" s="240">
        <v>2022</v>
      </c>
      <c r="L26" s="242"/>
      <c r="M26" s="240" t="s">
        <v>904</v>
      </c>
      <c r="N26" s="240">
        <v>7802746</v>
      </c>
      <c r="O26" s="240">
        <v>560006111</v>
      </c>
      <c r="P26" s="243">
        <v>44769</v>
      </c>
      <c r="Q26" s="244">
        <f t="shared" ca="1" si="1"/>
        <v>4</v>
      </c>
      <c r="R26" s="245" t="s">
        <v>42</v>
      </c>
      <c r="S26" s="240" t="s">
        <v>51</v>
      </c>
      <c r="T26" s="240" t="s">
        <v>166</v>
      </c>
      <c r="U26" s="240" t="s">
        <v>849</v>
      </c>
      <c r="V26" s="240"/>
    </row>
    <row r="27" spans="1:24" s="235" customFormat="1">
      <c r="A27" s="237">
        <v>7</v>
      </c>
      <c r="B27" s="238" t="s">
        <v>150</v>
      </c>
      <c r="C27" s="238" t="s">
        <v>56</v>
      </c>
      <c r="D27" s="239" t="s">
        <v>151</v>
      </c>
      <c r="E27" s="240" t="s">
        <v>29</v>
      </c>
      <c r="F27" s="241" t="s">
        <v>857</v>
      </c>
      <c r="G27" s="240" t="s">
        <v>289</v>
      </c>
      <c r="H27" s="240" t="s">
        <v>178</v>
      </c>
      <c r="I27" s="238"/>
      <c r="J27" s="240"/>
      <c r="K27" s="240">
        <v>2022</v>
      </c>
      <c r="L27" s="242"/>
      <c r="M27" s="240" t="s">
        <v>903</v>
      </c>
      <c r="N27" s="240">
        <v>7836024</v>
      </c>
      <c r="O27" s="240">
        <v>560006122</v>
      </c>
      <c r="P27" s="243">
        <v>44771</v>
      </c>
      <c r="Q27" s="244">
        <f t="shared" ca="1" si="1"/>
        <v>2</v>
      </c>
      <c r="R27" s="245" t="s">
        <v>49</v>
      </c>
      <c r="S27" s="240" t="s">
        <v>50</v>
      </c>
      <c r="T27" s="240" t="s">
        <v>153</v>
      </c>
      <c r="U27" s="240" t="s">
        <v>849</v>
      </c>
      <c r="V27" s="240"/>
    </row>
    <row r="28" spans="1:24">
      <c r="A28" s="248"/>
      <c r="B28" s="249"/>
      <c r="C28" s="249"/>
      <c r="D28" s="250"/>
      <c r="E28" s="235"/>
      <c r="F28" s="257"/>
      <c r="G28" s="235"/>
      <c r="H28" s="235"/>
      <c r="I28" s="249"/>
      <c r="J28" s="235"/>
      <c r="K28" s="235"/>
      <c r="L28" s="252"/>
      <c r="M28" s="235"/>
      <c r="N28" s="235"/>
      <c r="O28" s="235"/>
      <c r="P28" s="253"/>
      <c r="Q28" s="254"/>
      <c r="R28" s="251"/>
      <c r="S28" s="235"/>
      <c r="T28" s="235"/>
      <c r="U28" s="235"/>
      <c r="V28" s="235"/>
      <c r="W28" s="235"/>
      <c r="X28" s="235"/>
    </row>
    <row r="30" spans="1:24">
      <c r="B30" s="312" t="s">
        <v>209</v>
      </c>
      <c r="C30" s="313"/>
      <c r="D30" s="314" t="s">
        <v>210</v>
      </c>
      <c r="E30" s="315"/>
    </row>
    <row r="31" spans="1:24">
      <c r="B31" s="304" t="s">
        <v>211</v>
      </c>
      <c r="C31" s="305"/>
      <c r="D31" s="304" t="s">
        <v>211</v>
      </c>
      <c r="E31" s="305"/>
      <c r="F31" s="240" t="s">
        <v>158</v>
      </c>
    </row>
    <row r="32" spans="1:24">
      <c r="B32" s="265" t="s">
        <v>212</v>
      </c>
      <c r="C32" s="265" t="s">
        <v>213</v>
      </c>
      <c r="D32" s="265" t="s">
        <v>212</v>
      </c>
      <c r="E32" s="265" t="s">
        <v>213</v>
      </c>
      <c r="F32" s="240" t="s">
        <v>164</v>
      </c>
      <c r="L32" s="258"/>
    </row>
    <row r="33" spans="2:14">
      <c r="B33" s="238">
        <f>COUNTIF(H3:H5,F32)</f>
        <v>0</v>
      </c>
      <c r="C33" s="238">
        <f>COUNTIF(H3:H5,F31)</f>
        <v>1</v>
      </c>
      <c r="D33" s="238">
        <f>COUNTIF(H3:H5,F34)</f>
        <v>0</v>
      </c>
      <c r="E33" s="238">
        <f>COUNTIF(H3:H5,F33)</f>
        <v>0</v>
      </c>
      <c r="F33" s="240" t="s">
        <v>152</v>
      </c>
      <c r="L33" s="258"/>
    </row>
    <row r="34" spans="2:14">
      <c r="B34" s="304" t="s">
        <v>214</v>
      </c>
      <c r="C34" s="305"/>
      <c r="D34" s="304" t="s">
        <v>214</v>
      </c>
      <c r="E34" s="305"/>
      <c r="F34" s="240" t="s">
        <v>178</v>
      </c>
    </row>
    <row r="35" spans="2:14">
      <c r="B35" s="238">
        <f>COUNTIF(H7:H13,F32)</f>
        <v>0</v>
      </c>
      <c r="C35" s="238">
        <v>5</v>
      </c>
      <c r="D35" s="238">
        <f>COUNTIF(H7:H13,F34)</f>
        <v>0</v>
      </c>
      <c r="E35" s="238">
        <f>COUNTIF(H7:H13,F33)</f>
        <v>2</v>
      </c>
      <c r="L35" s="258"/>
    </row>
    <row r="36" spans="2:14">
      <c r="B36" s="304" t="s">
        <v>215</v>
      </c>
      <c r="C36" s="305"/>
      <c r="D36" s="304" t="s">
        <v>215</v>
      </c>
      <c r="E36" s="305"/>
      <c r="F36" s="234" t="s">
        <v>910</v>
      </c>
    </row>
    <row r="37" spans="2:14">
      <c r="B37" s="238">
        <f>COUNTIF(H15:H19,F32)</f>
        <v>2</v>
      </c>
      <c r="C37" s="238">
        <f>COUNTIF(H15:H19,F31)</f>
        <v>1</v>
      </c>
      <c r="D37" s="238">
        <f>COUNTIF(H21:H29,F34)</f>
        <v>6</v>
      </c>
      <c r="E37" s="238">
        <f>COUNTIF(H21:H29,F33)</f>
        <v>0</v>
      </c>
      <c r="F37" s="234" t="s">
        <v>911</v>
      </c>
      <c r="L37" s="234"/>
    </row>
    <row r="38" spans="2:14">
      <c r="B38" s="306" t="s">
        <v>227</v>
      </c>
      <c r="C38" s="307"/>
      <c r="D38" s="306" t="s">
        <v>227</v>
      </c>
      <c r="E38" s="307"/>
      <c r="F38" s="234" t="s">
        <v>912</v>
      </c>
    </row>
    <row r="39" spans="2:14">
      <c r="B39" s="308">
        <v>0</v>
      </c>
      <c r="C39" s="309"/>
      <c r="D39" s="308">
        <v>0</v>
      </c>
      <c r="E39" s="309"/>
    </row>
    <row r="40" spans="2:14">
      <c r="B40" s="304" t="s">
        <v>216</v>
      </c>
      <c r="C40" s="305"/>
      <c r="D40" s="304" t="s">
        <v>217</v>
      </c>
      <c r="E40" s="305"/>
      <c r="G40" s="259"/>
      <c r="H40" s="259"/>
    </row>
    <row r="41" spans="2:14">
      <c r="B41" s="238">
        <f>+B33+B35+B37</f>
        <v>2</v>
      </c>
      <c r="C41" s="238">
        <f>+C33+C35+C37</f>
        <v>7</v>
      </c>
      <c r="D41" s="260">
        <f>+D33+D35+D37</f>
        <v>6</v>
      </c>
      <c r="E41" s="260">
        <f>+E33+E35+E37</f>
        <v>2</v>
      </c>
    </row>
    <row r="42" spans="2:14" s="262" customFormat="1">
      <c r="B42" s="261" t="s">
        <v>218</v>
      </c>
      <c r="C42" s="261">
        <f>+B41+C41+B39</f>
        <v>9</v>
      </c>
      <c r="D42" s="274" t="s">
        <v>219</v>
      </c>
      <c r="E42" s="261">
        <f>+D41+E41+D39</f>
        <v>8</v>
      </c>
      <c r="I42" s="263"/>
      <c r="L42" s="264"/>
      <c r="M42" s="234"/>
      <c r="N42" s="234"/>
    </row>
    <row r="43" spans="2:14" s="266" customFormat="1">
      <c r="B43" s="303" t="s">
        <v>283</v>
      </c>
      <c r="C43" s="303"/>
      <c r="D43" s="303"/>
      <c r="E43" s="265">
        <f>+C42+E42</f>
        <v>17</v>
      </c>
      <c r="I43" s="267"/>
      <c r="L43" s="268"/>
      <c r="M43" s="234"/>
      <c r="N43" s="262"/>
    </row>
    <row r="44" spans="2:14">
      <c r="M44" s="266"/>
      <c r="N44" s="266"/>
    </row>
    <row r="47" spans="2:14">
      <c r="B47" s="269"/>
    </row>
  </sheetData>
  <mergeCells count="19">
    <mergeCell ref="D30:E30"/>
    <mergeCell ref="B31:C31"/>
    <mergeCell ref="D31:E31"/>
    <mergeCell ref="B34:C34"/>
    <mergeCell ref="D34:E34"/>
    <mergeCell ref="B2:C2"/>
    <mergeCell ref="B6:C6"/>
    <mergeCell ref="B14:C14"/>
    <mergeCell ref="B38:C38"/>
    <mergeCell ref="B20:C20"/>
    <mergeCell ref="B30:C30"/>
    <mergeCell ref="B36:C36"/>
    <mergeCell ref="B43:D43"/>
    <mergeCell ref="D36:E36"/>
    <mergeCell ref="D38:E38"/>
    <mergeCell ref="B39:C39"/>
    <mergeCell ref="D39:E39"/>
    <mergeCell ref="B40:C40"/>
    <mergeCell ref="D40:E40"/>
  </mergeCells>
  <conditionalFormatting sqref="L1:M1">
    <cfRule type="duplicateValues" dxfId="73" priority="10" stopIfTrue="1"/>
  </conditionalFormatting>
  <conditionalFormatting sqref="L6">
    <cfRule type="duplicateValues" dxfId="72" priority="11" stopIfTrue="1"/>
  </conditionalFormatting>
  <conditionalFormatting sqref="L7">
    <cfRule type="duplicateValues" dxfId="71" priority="9" stopIfTrue="1"/>
  </conditionalFormatting>
  <conditionalFormatting sqref="L5">
    <cfRule type="duplicateValues" dxfId="70" priority="8" stopIfTrue="1"/>
  </conditionalFormatting>
  <conditionalFormatting sqref="L5">
    <cfRule type="duplicateValues" dxfId="69" priority="7" stopIfTrue="1"/>
  </conditionalFormatting>
  <conditionalFormatting sqref="L5:L6">
    <cfRule type="duplicateValues" dxfId="68" priority="12" stopIfTrue="1"/>
  </conditionalFormatting>
  <conditionalFormatting sqref="L5">
    <cfRule type="duplicateValues" dxfId="67" priority="13" stopIfTrue="1"/>
  </conditionalFormatting>
  <conditionalFormatting sqref="L4:L5">
    <cfRule type="duplicateValues" dxfId="66" priority="6" stopIfTrue="1"/>
  </conditionalFormatting>
  <conditionalFormatting sqref="L5">
    <cfRule type="duplicateValues" dxfId="65" priority="5" stopIfTrue="1"/>
  </conditionalFormatting>
  <conditionalFormatting sqref="L4">
    <cfRule type="duplicateValues" dxfId="64" priority="14" stopIfTrue="1"/>
  </conditionalFormatting>
  <conditionalFormatting sqref="L1:M1">
    <cfRule type="duplicateValues" dxfId="63" priority="4" stopIfTrue="1"/>
  </conditionalFormatting>
  <conditionalFormatting sqref="L6">
    <cfRule type="duplicateValues" dxfId="62" priority="3" stopIfTrue="1"/>
  </conditionalFormatting>
  <conditionalFormatting sqref="L5">
    <cfRule type="duplicateValues" dxfId="61" priority="2" stopIfTrue="1"/>
  </conditionalFormatting>
  <conditionalFormatting sqref="L5">
    <cfRule type="duplicateValues" dxfId="60" priority="1" stopIfTrue="1"/>
  </conditionalFormatting>
  <conditionalFormatting sqref="AA28 AA21:AA23">
    <cfRule type="duplicateValues" dxfId="59" priority="15" stopIfTrue="1"/>
  </conditionalFormatting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44"/>
  <sheetViews>
    <sheetView topLeftCell="E1" workbookViewId="0">
      <selection activeCell="G21" sqref="G21"/>
    </sheetView>
  </sheetViews>
  <sheetFormatPr defaultColWidth="68.7109375" defaultRowHeight="15"/>
  <cols>
    <col min="1" max="1" width="5.5703125" style="35" bestFit="1" customWidth="1"/>
    <col min="2" max="2" width="40.28515625" style="35" bestFit="1" customWidth="1"/>
    <col min="3" max="3" width="14.42578125" style="35" bestFit="1" customWidth="1"/>
    <col min="4" max="4" width="60.140625" style="35" bestFit="1" customWidth="1"/>
    <col min="5" max="5" width="33.42578125" style="35" bestFit="1" customWidth="1"/>
    <col min="6" max="6" width="10.42578125" style="35" bestFit="1" customWidth="1"/>
    <col min="7" max="7" width="32.42578125" style="35" bestFit="1" customWidth="1"/>
    <col min="8" max="8" width="30.140625" style="35" bestFit="1" customWidth="1"/>
    <col min="9" max="9" width="21.7109375" style="35" bestFit="1" customWidth="1"/>
    <col min="10" max="10" width="5.7109375" style="35" bestFit="1" customWidth="1"/>
    <col min="11" max="11" width="12.85546875" style="35" bestFit="1" customWidth="1"/>
    <col min="12" max="12" width="17.28515625" style="35" bestFit="1" customWidth="1"/>
    <col min="13" max="13" width="15.85546875" style="35" bestFit="1" customWidth="1"/>
    <col min="14" max="14" width="12.7109375" style="35" bestFit="1" customWidth="1"/>
    <col min="15" max="15" width="13.42578125" style="35" bestFit="1" customWidth="1"/>
    <col min="16" max="16" width="15" style="35" bestFit="1" customWidth="1"/>
    <col min="17" max="17" width="12.7109375" style="35" bestFit="1" customWidth="1"/>
    <col min="18" max="18" width="16" style="35" bestFit="1" customWidth="1"/>
    <col min="19" max="19" width="8.140625" style="35" bestFit="1" customWidth="1"/>
    <col min="20" max="20" width="8.5703125" style="35" bestFit="1" customWidth="1"/>
    <col min="21" max="21" width="18" style="35" bestFit="1" customWidth="1"/>
    <col min="22" max="22" width="9.5703125" style="35" bestFit="1" customWidth="1"/>
    <col min="23" max="23" width="18" style="35" bestFit="1" customWidth="1"/>
    <col min="24" max="24" width="12.7109375" style="35" bestFit="1" customWidth="1"/>
    <col min="25" max="25" width="11.7109375" style="35" bestFit="1" customWidth="1"/>
    <col min="26" max="26" width="12.140625" style="35" bestFit="1" customWidth="1"/>
    <col min="27" max="27" width="12.7109375" style="35" bestFit="1" customWidth="1"/>
    <col min="28" max="28" width="12.140625" style="35" bestFit="1" customWidth="1"/>
    <col min="29" max="29" width="9.42578125" style="35" bestFit="1" customWidth="1"/>
    <col min="30" max="30" width="12.140625" style="35" bestFit="1" customWidth="1"/>
    <col min="31" max="31" width="9.42578125" style="35" bestFit="1" customWidth="1"/>
    <col min="32" max="32" width="12.7109375" style="35" bestFit="1" customWidth="1"/>
    <col min="33" max="33" width="72.85546875" style="35" bestFit="1" customWidth="1"/>
    <col min="34" max="16384" width="68.7109375" style="35"/>
  </cols>
  <sheetData>
    <row r="1" spans="1:33">
      <c r="A1" s="316" t="s">
        <v>736</v>
      </c>
      <c r="B1" s="319" t="s">
        <v>136</v>
      </c>
      <c r="C1" s="316" t="s">
        <v>737</v>
      </c>
      <c r="D1" s="319" t="s">
        <v>25</v>
      </c>
      <c r="E1" s="316" t="s">
        <v>738</v>
      </c>
      <c r="F1" s="316" t="s">
        <v>0</v>
      </c>
      <c r="G1" s="316" t="s">
        <v>739</v>
      </c>
      <c r="H1" s="316" t="s">
        <v>740</v>
      </c>
      <c r="I1" s="316"/>
      <c r="J1" s="316" t="s">
        <v>132</v>
      </c>
      <c r="K1" s="316" t="s">
        <v>741</v>
      </c>
      <c r="L1" s="316" t="s">
        <v>117</v>
      </c>
      <c r="M1" s="316" t="s">
        <v>57</v>
      </c>
      <c r="N1" s="316" t="s">
        <v>742</v>
      </c>
      <c r="O1" s="316" t="s">
        <v>743</v>
      </c>
      <c r="P1" s="316" t="s">
        <v>744</v>
      </c>
      <c r="Q1" s="319" t="s">
        <v>745</v>
      </c>
      <c r="R1" s="319"/>
      <c r="S1" s="316" t="s">
        <v>746</v>
      </c>
      <c r="T1" s="316" t="s">
        <v>747</v>
      </c>
      <c r="U1" s="316" t="s">
        <v>748</v>
      </c>
      <c r="V1" s="316" t="s">
        <v>749</v>
      </c>
      <c r="W1" s="316" t="s">
        <v>750</v>
      </c>
      <c r="X1" s="316" t="s">
        <v>751</v>
      </c>
      <c r="Y1" s="316"/>
      <c r="Z1" s="316" t="s">
        <v>752</v>
      </c>
      <c r="AA1" s="316"/>
      <c r="AB1" s="316" t="s">
        <v>179</v>
      </c>
      <c r="AC1" s="316"/>
      <c r="AD1" s="316" t="s">
        <v>180</v>
      </c>
      <c r="AE1" s="316"/>
      <c r="AF1" s="316"/>
      <c r="AG1" s="320" t="s">
        <v>753</v>
      </c>
    </row>
    <row r="2" spans="1:33">
      <c r="A2" s="316"/>
      <c r="B2" s="319"/>
      <c r="C2" s="316"/>
      <c r="D2" s="319"/>
      <c r="E2" s="316"/>
      <c r="F2" s="316"/>
      <c r="G2" s="316"/>
      <c r="H2" s="225" t="s">
        <v>754</v>
      </c>
      <c r="I2" s="225" t="s">
        <v>755</v>
      </c>
      <c r="J2" s="316"/>
      <c r="K2" s="316"/>
      <c r="L2" s="316"/>
      <c r="M2" s="316"/>
      <c r="N2" s="316"/>
      <c r="O2" s="316"/>
      <c r="P2" s="316"/>
      <c r="Q2" s="225" t="s">
        <v>756</v>
      </c>
      <c r="R2" s="225" t="s">
        <v>757</v>
      </c>
      <c r="S2" s="316"/>
      <c r="T2" s="316"/>
      <c r="U2" s="316"/>
      <c r="V2" s="316"/>
      <c r="W2" s="316"/>
      <c r="X2" s="225" t="s">
        <v>756</v>
      </c>
      <c r="Y2" s="105">
        <v>0.16550000000000001</v>
      </c>
      <c r="Z2" s="225" t="s">
        <v>758</v>
      </c>
      <c r="AA2" s="225" t="s">
        <v>756</v>
      </c>
      <c r="AB2" s="225" t="s">
        <v>758</v>
      </c>
      <c r="AC2" s="225" t="s">
        <v>759</v>
      </c>
      <c r="AD2" s="225" t="s">
        <v>758</v>
      </c>
      <c r="AE2" s="225" t="s">
        <v>759</v>
      </c>
      <c r="AF2" s="226" t="s">
        <v>756</v>
      </c>
      <c r="AG2" s="321"/>
    </row>
    <row r="3" spans="1:33">
      <c r="A3" s="108">
        <v>1</v>
      </c>
      <c r="B3" s="108" t="s">
        <v>38</v>
      </c>
      <c r="C3" s="108" t="s">
        <v>59</v>
      </c>
      <c r="D3" s="108" t="s">
        <v>913</v>
      </c>
      <c r="E3" s="108"/>
      <c r="F3" s="108" t="s">
        <v>5</v>
      </c>
      <c r="G3" s="108" t="s">
        <v>770</v>
      </c>
      <c r="H3" s="108" t="s">
        <v>771</v>
      </c>
      <c r="I3" s="108" t="s">
        <v>772</v>
      </c>
      <c r="J3" s="108" t="s">
        <v>182</v>
      </c>
      <c r="K3" s="108" t="s">
        <v>782</v>
      </c>
      <c r="L3" s="160">
        <v>44636</v>
      </c>
      <c r="M3" s="110">
        <v>100000</v>
      </c>
      <c r="N3" s="108"/>
      <c r="O3" s="108" t="s">
        <v>769</v>
      </c>
      <c r="P3" s="108" t="s">
        <v>891</v>
      </c>
      <c r="Q3" s="108"/>
      <c r="R3" s="108"/>
      <c r="S3" s="108"/>
      <c r="T3" s="108"/>
      <c r="U3" s="160">
        <v>44758</v>
      </c>
      <c r="V3" s="108" t="s">
        <v>762</v>
      </c>
      <c r="W3" s="108"/>
      <c r="X3" s="108"/>
      <c r="Y3" s="108"/>
      <c r="Z3" s="108" t="s">
        <v>182</v>
      </c>
      <c r="AA3" s="162">
        <v>90385</v>
      </c>
      <c r="AB3" s="108" t="s">
        <v>182</v>
      </c>
      <c r="AC3" s="108" t="s">
        <v>183</v>
      </c>
      <c r="AD3" s="108" t="s">
        <v>182</v>
      </c>
      <c r="AE3" s="108" t="s">
        <v>120</v>
      </c>
      <c r="AF3" s="108" t="s">
        <v>120</v>
      </c>
      <c r="AG3" s="218" t="s">
        <v>883</v>
      </c>
    </row>
    <row r="4" spans="1:33">
      <c r="A4" s="108">
        <v>2</v>
      </c>
      <c r="B4" s="108" t="s">
        <v>33</v>
      </c>
      <c r="C4" s="108" t="s">
        <v>32</v>
      </c>
      <c r="D4" s="108" t="s">
        <v>198</v>
      </c>
      <c r="E4" s="108">
        <v>9176077700</v>
      </c>
      <c r="F4" s="106" t="s">
        <v>5</v>
      </c>
      <c r="G4" s="108" t="s">
        <v>770</v>
      </c>
      <c r="H4" s="106" t="s">
        <v>115</v>
      </c>
      <c r="I4" s="106" t="s">
        <v>776</v>
      </c>
      <c r="J4" s="108" t="s">
        <v>182</v>
      </c>
      <c r="K4" s="159" t="s">
        <v>782</v>
      </c>
      <c r="L4" s="275">
        <v>44684</v>
      </c>
      <c r="M4" s="276">
        <v>200000</v>
      </c>
      <c r="N4" s="106"/>
      <c r="O4" s="108" t="s">
        <v>769</v>
      </c>
      <c r="P4" s="108" t="s">
        <v>777</v>
      </c>
      <c r="Q4" s="106"/>
      <c r="R4" s="106"/>
      <c r="S4" s="106"/>
      <c r="T4" s="106"/>
      <c r="U4" s="160">
        <v>44745</v>
      </c>
      <c r="V4" s="106" t="s">
        <v>762</v>
      </c>
      <c r="W4" s="109">
        <v>0.8</v>
      </c>
      <c r="X4" s="277">
        <v>23206</v>
      </c>
      <c r="Y4" s="161">
        <v>0.16550000000000001</v>
      </c>
      <c r="Z4" s="108" t="s">
        <v>182</v>
      </c>
      <c r="AA4" s="162">
        <v>259000</v>
      </c>
      <c r="AB4" s="108" t="s">
        <v>182</v>
      </c>
      <c r="AC4" s="106" t="s">
        <v>183</v>
      </c>
      <c r="AD4" s="108" t="s">
        <v>182</v>
      </c>
      <c r="AE4" s="108">
        <v>3</v>
      </c>
      <c r="AF4" s="110">
        <v>191160</v>
      </c>
      <c r="AG4" s="108" t="s">
        <v>778</v>
      </c>
    </row>
    <row r="5" spans="1:33">
      <c r="A5" s="108">
        <v>3</v>
      </c>
      <c r="B5" s="108" t="s">
        <v>38</v>
      </c>
      <c r="C5" s="108" t="s">
        <v>59</v>
      </c>
      <c r="D5" s="107" t="s">
        <v>906</v>
      </c>
      <c r="E5" s="195"/>
      <c r="F5" s="108" t="s">
        <v>5</v>
      </c>
      <c r="G5" s="108" t="s">
        <v>770</v>
      </c>
      <c r="H5" s="108" t="s">
        <v>771</v>
      </c>
      <c r="I5" s="108" t="s">
        <v>779</v>
      </c>
      <c r="J5" s="108" t="s">
        <v>182</v>
      </c>
      <c r="K5" s="108" t="s">
        <v>782</v>
      </c>
      <c r="L5" s="160">
        <v>44697</v>
      </c>
      <c r="M5" s="276">
        <v>500000</v>
      </c>
      <c r="N5" s="110">
        <v>7000000</v>
      </c>
      <c r="O5" s="106" t="s">
        <v>767</v>
      </c>
      <c r="P5" s="108" t="s">
        <v>764</v>
      </c>
      <c r="Q5" s="110">
        <v>52500</v>
      </c>
      <c r="R5" s="105">
        <v>7.4999999999999997E-3</v>
      </c>
      <c r="S5" s="105">
        <v>7.9000000000000001E-2</v>
      </c>
      <c r="T5" s="105">
        <v>7.9000000000000001E-2</v>
      </c>
      <c r="U5" s="108" t="s">
        <v>760</v>
      </c>
      <c r="V5" s="108" t="s">
        <v>762</v>
      </c>
      <c r="W5" s="196"/>
      <c r="X5" s="108"/>
      <c r="Y5" s="108"/>
      <c r="Z5" s="108" t="s">
        <v>182</v>
      </c>
      <c r="AA5" s="110">
        <v>259000</v>
      </c>
      <c r="AB5" s="108" t="s">
        <v>182</v>
      </c>
      <c r="AC5" s="108" t="s">
        <v>183</v>
      </c>
      <c r="AD5" s="108" t="s">
        <v>182</v>
      </c>
      <c r="AE5" s="108" t="s">
        <v>775</v>
      </c>
      <c r="AF5" s="108"/>
      <c r="AG5" s="106"/>
    </row>
    <row r="6" spans="1:33">
      <c r="A6" s="106">
        <v>4</v>
      </c>
      <c r="B6" s="106" t="s">
        <v>38</v>
      </c>
      <c r="C6" s="106" t="s">
        <v>780</v>
      </c>
      <c r="D6" s="107" t="s">
        <v>781</v>
      </c>
      <c r="E6" s="107"/>
      <c r="F6" s="106" t="s">
        <v>4</v>
      </c>
      <c r="G6" s="106" t="s">
        <v>765</v>
      </c>
      <c r="H6" s="106" t="s">
        <v>185</v>
      </c>
      <c r="I6" s="106" t="s">
        <v>779</v>
      </c>
      <c r="J6" s="108" t="s">
        <v>182</v>
      </c>
      <c r="K6" s="108" t="s">
        <v>782</v>
      </c>
      <c r="L6" s="275">
        <v>44729</v>
      </c>
      <c r="M6" s="276">
        <v>900000</v>
      </c>
      <c r="N6" s="277">
        <v>6000000</v>
      </c>
      <c r="O6" s="106" t="s">
        <v>767</v>
      </c>
      <c r="P6" s="106" t="s">
        <v>764</v>
      </c>
      <c r="Q6" s="277">
        <v>30580</v>
      </c>
      <c r="R6" s="106"/>
      <c r="S6" s="106"/>
      <c r="T6" s="106"/>
      <c r="U6" s="106" t="s">
        <v>760</v>
      </c>
      <c r="V6" s="106" t="s">
        <v>762</v>
      </c>
      <c r="W6" s="109">
        <v>0.8</v>
      </c>
      <c r="X6" s="110">
        <v>16266</v>
      </c>
      <c r="Y6" s="105">
        <v>0.16550000000000001</v>
      </c>
      <c r="Z6" s="106" t="s">
        <v>182</v>
      </c>
      <c r="AA6" s="106"/>
      <c r="AB6" s="106" t="s">
        <v>182</v>
      </c>
      <c r="AC6" s="106"/>
      <c r="AD6" s="106" t="s">
        <v>182</v>
      </c>
      <c r="AE6" s="106"/>
      <c r="AF6" s="110"/>
      <c r="AG6" s="108"/>
    </row>
    <row r="7" spans="1:33">
      <c r="A7" s="108">
        <v>5</v>
      </c>
      <c r="B7" s="108" t="s">
        <v>33</v>
      </c>
      <c r="C7" s="108" t="s">
        <v>203</v>
      </c>
      <c r="D7" s="108" t="s">
        <v>783</v>
      </c>
      <c r="E7" s="108"/>
      <c r="F7" s="106" t="s">
        <v>3</v>
      </c>
      <c r="G7" s="108" t="s">
        <v>773</v>
      </c>
      <c r="H7" s="106" t="s">
        <v>784</v>
      </c>
      <c r="I7" s="108" t="s">
        <v>774</v>
      </c>
      <c r="J7" s="108" t="s">
        <v>182</v>
      </c>
      <c r="K7" s="108" t="s">
        <v>782</v>
      </c>
      <c r="L7" s="160">
        <v>44730</v>
      </c>
      <c r="M7" s="276">
        <v>450000</v>
      </c>
      <c r="N7" s="277">
        <v>4000000</v>
      </c>
      <c r="O7" s="108" t="s">
        <v>769</v>
      </c>
      <c r="P7" s="108" t="s">
        <v>785</v>
      </c>
      <c r="Q7" s="106"/>
      <c r="R7" s="105"/>
      <c r="S7" s="106"/>
      <c r="T7" s="106"/>
      <c r="U7" s="160">
        <v>44753</v>
      </c>
      <c r="V7" s="106" t="s">
        <v>762</v>
      </c>
      <c r="W7" s="109">
        <v>0.8</v>
      </c>
      <c r="X7" s="277">
        <v>10745</v>
      </c>
      <c r="Y7" s="161">
        <v>0.16550000000000001</v>
      </c>
      <c r="Z7" s="108" t="s">
        <v>182</v>
      </c>
      <c r="AA7" s="162">
        <v>84375</v>
      </c>
      <c r="AB7" s="108" t="s">
        <v>182</v>
      </c>
      <c r="AC7" s="106" t="s">
        <v>183</v>
      </c>
      <c r="AD7" s="108" t="s">
        <v>182</v>
      </c>
      <c r="AE7" s="108"/>
      <c r="AF7" s="110">
        <v>135405</v>
      </c>
      <c r="AG7" s="108" t="s">
        <v>786</v>
      </c>
    </row>
    <row r="8" spans="1:33">
      <c r="A8" s="108">
        <v>6</v>
      </c>
      <c r="B8" s="108" t="s">
        <v>33</v>
      </c>
      <c r="C8" s="108" t="s">
        <v>61</v>
      </c>
      <c r="D8" s="108" t="s">
        <v>847</v>
      </c>
      <c r="E8" s="108" t="s">
        <v>787</v>
      </c>
      <c r="F8" s="108" t="s">
        <v>5</v>
      </c>
      <c r="G8" s="106" t="s">
        <v>788</v>
      </c>
      <c r="H8" s="108" t="s">
        <v>185</v>
      </c>
      <c r="I8" s="108" t="s">
        <v>768</v>
      </c>
      <c r="J8" s="108" t="s">
        <v>182</v>
      </c>
      <c r="K8" s="108" t="s">
        <v>782</v>
      </c>
      <c r="L8" s="160">
        <v>44735</v>
      </c>
      <c r="M8" s="276">
        <v>2000000</v>
      </c>
      <c r="N8" s="277">
        <v>8000000</v>
      </c>
      <c r="O8" s="194" t="s">
        <v>762</v>
      </c>
      <c r="P8" s="108" t="s">
        <v>764</v>
      </c>
      <c r="Q8" s="277">
        <v>40000</v>
      </c>
      <c r="R8" s="161">
        <v>5.0000000000000001E-3</v>
      </c>
      <c r="S8" s="161">
        <v>7.9000000000000001E-2</v>
      </c>
      <c r="T8" s="161">
        <v>7.9000000000000001E-2</v>
      </c>
      <c r="U8" s="160">
        <v>44742</v>
      </c>
      <c r="V8" s="106" t="s">
        <v>762</v>
      </c>
      <c r="W8" s="109">
        <v>0.7</v>
      </c>
      <c r="X8" s="277">
        <v>28176</v>
      </c>
      <c r="Y8" s="161">
        <v>0.16550000000000001</v>
      </c>
      <c r="Z8" s="108" t="s">
        <v>182</v>
      </c>
      <c r="AA8" s="162">
        <v>50000</v>
      </c>
      <c r="AB8" s="108" t="s">
        <v>182</v>
      </c>
      <c r="AC8" s="106" t="s">
        <v>183</v>
      </c>
      <c r="AD8" s="108" t="s">
        <v>181</v>
      </c>
      <c r="AE8" s="108"/>
      <c r="AF8" s="110">
        <v>637200</v>
      </c>
      <c r="AG8" s="108" t="s">
        <v>789</v>
      </c>
    </row>
    <row r="9" spans="1:33">
      <c r="A9" s="108">
        <v>7</v>
      </c>
      <c r="B9" s="108" t="s">
        <v>38</v>
      </c>
      <c r="C9" s="108" t="s">
        <v>780</v>
      </c>
      <c r="D9" s="195" t="s">
        <v>790</v>
      </c>
      <c r="E9" s="195"/>
      <c r="F9" s="108" t="s">
        <v>2</v>
      </c>
      <c r="G9" s="108" t="s">
        <v>765</v>
      </c>
      <c r="H9" s="108" t="s">
        <v>185</v>
      </c>
      <c r="I9" s="108" t="s">
        <v>779</v>
      </c>
      <c r="J9" s="108" t="s">
        <v>182</v>
      </c>
      <c r="K9" s="108" t="s">
        <v>782</v>
      </c>
      <c r="L9" s="160">
        <v>44739</v>
      </c>
      <c r="M9" s="276">
        <v>100000</v>
      </c>
      <c r="N9" s="108"/>
      <c r="O9" s="108" t="s">
        <v>769</v>
      </c>
      <c r="P9" s="108" t="s">
        <v>914</v>
      </c>
      <c r="Q9" s="108"/>
      <c r="R9" s="108"/>
      <c r="S9" s="108"/>
      <c r="T9" s="108"/>
      <c r="U9" s="108" t="s">
        <v>760</v>
      </c>
      <c r="V9" s="108" t="s">
        <v>762</v>
      </c>
      <c r="W9" s="196">
        <v>0.75</v>
      </c>
      <c r="X9" s="110">
        <v>17468</v>
      </c>
      <c r="Y9" s="105">
        <v>0.16550000000000001</v>
      </c>
      <c r="Z9" s="108" t="s">
        <v>182</v>
      </c>
      <c r="AA9" s="162">
        <v>84375</v>
      </c>
      <c r="AB9" s="108" t="s">
        <v>182</v>
      </c>
      <c r="AC9" s="106" t="s">
        <v>791</v>
      </c>
      <c r="AD9" s="108" t="s">
        <v>182</v>
      </c>
      <c r="AE9" s="108"/>
      <c r="AF9" s="108"/>
      <c r="AG9" s="108" t="s">
        <v>859</v>
      </c>
    </row>
    <row r="10" spans="1:33">
      <c r="A10" s="108">
        <v>8</v>
      </c>
      <c r="B10" s="108" t="s">
        <v>38</v>
      </c>
      <c r="C10" s="106" t="s">
        <v>66</v>
      </c>
      <c r="D10" s="195" t="s">
        <v>715</v>
      </c>
      <c r="E10" s="195"/>
      <c r="F10" s="106" t="s">
        <v>4</v>
      </c>
      <c r="G10" s="106" t="s">
        <v>765</v>
      </c>
      <c r="H10" s="108" t="s">
        <v>771</v>
      </c>
      <c r="I10" s="108" t="s">
        <v>766</v>
      </c>
      <c r="J10" s="108" t="s">
        <v>182</v>
      </c>
      <c r="K10" s="108" t="s">
        <v>782</v>
      </c>
      <c r="L10" s="160">
        <v>44740</v>
      </c>
      <c r="M10" s="276">
        <v>200000</v>
      </c>
      <c r="N10" s="108"/>
      <c r="O10" s="108" t="s">
        <v>761</v>
      </c>
      <c r="P10" s="108" t="s">
        <v>760</v>
      </c>
      <c r="Q10" s="108"/>
      <c r="R10" s="108"/>
      <c r="S10" s="108"/>
      <c r="T10" s="108"/>
      <c r="U10" s="160">
        <v>44923</v>
      </c>
      <c r="V10" s="108" t="s">
        <v>762</v>
      </c>
      <c r="W10" s="196">
        <v>0.8</v>
      </c>
      <c r="X10" s="277">
        <v>16266</v>
      </c>
      <c r="Y10" s="105">
        <v>0.16550000000000001</v>
      </c>
      <c r="Z10" s="108" t="s">
        <v>182</v>
      </c>
      <c r="AA10" s="162">
        <v>84375</v>
      </c>
      <c r="AB10" s="108" t="s">
        <v>182</v>
      </c>
      <c r="AC10" s="106" t="s">
        <v>792</v>
      </c>
      <c r="AD10" s="108" t="s">
        <v>182</v>
      </c>
      <c r="AE10" s="108"/>
      <c r="AF10" s="108"/>
      <c r="AG10" s="108"/>
    </row>
    <row r="11" spans="1:33">
      <c r="A11" s="108">
        <v>9</v>
      </c>
      <c r="B11" s="108" t="s">
        <v>33</v>
      </c>
      <c r="C11" s="108" t="s">
        <v>62</v>
      </c>
      <c r="D11" s="108" t="s">
        <v>841</v>
      </c>
      <c r="E11" s="195">
        <v>9677089466</v>
      </c>
      <c r="F11" s="106" t="s">
        <v>4</v>
      </c>
      <c r="G11" s="106" t="s">
        <v>765</v>
      </c>
      <c r="H11" s="108" t="s">
        <v>185</v>
      </c>
      <c r="I11" s="108" t="s">
        <v>772</v>
      </c>
      <c r="J11" s="108" t="s">
        <v>182</v>
      </c>
      <c r="K11" s="108" t="s">
        <v>782</v>
      </c>
      <c r="L11" s="160">
        <v>44746</v>
      </c>
      <c r="M11" s="276">
        <v>100000</v>
      </c>
      <c r="N11" s="108"/>
      <c r="O11" s="108" t="s">
        <v>761</v>
      </c>
      <c r="P11" s="108" t="s">
        <v>760</v>
      </c>
      <c r="Q11" s="106"/>
      <c r="R11" s="106"/>
      <c r="S11" s="106"/>
      <c r="T11" s="106"/>
      <c r="U11" s="160">
        <v>44923</v>
      </c>
      <c r="V11" s="108" t="s">
        <v>762</v>
      </c>
      <c r="W11" s="196">
        <v>0.7</v>
      </c>
      <c r="X11" s="110">
        <v>19880</v>
      </c>
      <c r="Y11" s="105">
        <v>0.16550000000000001</v>
      </c>
      <c r="Z11" s="108" t="s">
        <v>182</v>
      </c>
      <c r="AA11" s="162">
        <v>190069</v>
      </c>
      <c r="AB11" s="108" t="s">
        <v>182</v>
      </c>
      <c r="AC11" s="106" t="s">
        <v>183</v>
      </c>
      <c r="AD11" s="108" t="s">
        <v>182</v>
      </c>
      <c r="AE11" s="108"/>
      <c r="AF11" s="162">
        <v>191160</v>
      </c>
      <c r="AG11" s="108" t="s">
        <v>763</v>
      </c>
    </row>
    <row r="12" spans="1:33">
      <c r="A12" s="108">
        <v>10</v>
      </c>
      <c r="B12" s="108" t="s">
        <v>33</v>
      </c>
      <c r="C12" s="108" t="s">
        <v>32</v>
      </c>
      <c r="D12" s="107" t="s">
        <v>915</v>
      </c>
      <c r="E12" s="108"/>
      <c r="F12" s="106" t="s">
        <v>4</v>
      </c>
      <c r="G12" s="106" t="s">
        <v>765</v>
      </c>
      <c r="H12" s="108" t="s">
        <v>771</v>
      </c>
      <c r="I12" s="108" t="s">
        <v>772</v>
      </c>
      <c r="J12" s="108" t="s">
        <v>182</v>
      </c>
      <c r="K12" s="108" t="s">
        <v>782</v>
      </c>
      <c r="L12" s="160">
        <v>44755</v>
      </c>
      <c r="M12" s="276">
        <v>100000</v>
      </c>
      <c r="N12" s="108"/>
      <c r="O12" s="108" t="s">
        <v>761</v>
      </c>
      <c r="P12" s="108" t="s">
        <v>760</v>
      </c>
      <c r="Q12" s="106"/>
      <c r="R12" s="106"/>
      <c r="S12" s="106"/>
      <c r="T12" s="106"/>
      <c r="U12" s="160">
        <v>44923</v>
      </c>
      <c r="V12" s="108" t="s">
        <v>762</v>
      </c>
      <c r="W12" s="196">
        <v>0.8</v>
      </c>
      <c r="X12" s="110">
        <v>16464</v>
      </c>
      <c r="Y12" s="105">
        <v>0.16550000000000001</v>
      </c>
      <c r="Z12" s="108" t="s">
        <v>182</v>
      </c>
      <c r="AA12" s="162">
        <v>190069</v>
      </c>
      <c r="AB12" s="108" t="s">
        <v>182</v>
      </c>
      <c r="AC12" s="106" t="s">
        <v>183</v>
      </c>
      <c r="AD12" s="108" t="s">
        <v>182</v>
      </c>
      <c r="AE12" s="108"/>
      <c r="AF12" s="110">
        <v>191160</v>
      </c>
      <c r="AG12" s="108" t="s">
        <v>763</v>
      </c>
    </row>
    <row r="13" spans="1:33">
      <c r="A13" s="106">
        <v>11</v>
      </c>
      <c r="B13" s="106" t="s">
        <v>38</v>
      </c>
      <c r="C13" s="106" t="s">
        <v>66</v>
      </c>
      <c r="D13" s="107" t="s">
        <v>862</v>
      </c>
      <c r="E13" s="107"/>
      <c r="F13" s="106" t="s">
        <v>4</v>
      </c>
      <c r="G13" s="106" t="s">
        <v>765</v>
      </c>
      <c r="H13" s="106" t="s">
        <v>185</v>
      </c>
      <c r="I13" s="106" t="s">
        <v>768</v>
      </c>
      <c r="J13" s="108" t="s">
        <v>182</v>
      </c>
      <c r="K13" s="106" t="s">
        <v>782</v>
      </c>
      <c r="L13" s="275">
        <v>44755</v>
      </c>
      <c r="M13" s="276">
        <v>200000</v>
      </c>
      <c r="N13" s="108"/>
      <c r="O13" s="106" t="s">
        <v>769</v>
      </c>
      <c r="P13" s="106" t="s">
        <v>785</v>
      </c>
      <c r="Q13" s="106"/>
      <c r="R13" s="106"/>
      <c r="S13" s="106"/>
      <c r="T13" s="106"/>
      <c r="U13" s="106" t="s">
        <v>760</v>
      </c>
      <c r="V13" s="106" t="s">
        <v>762</v>
      </c>
      <c r="W13" s="109">
        <v>0.8</v>
      </c>
      <c r="X13" s="277">
        <v>16266</v>
      </c>
      <c r="Y13" s="161">
        <v>0.16550000000000001</v>
      </c>
      <c r="Z13" s="106" t="s">
        <v>182</v>
      </c>
      <c r="AA13" s="162">
        <v>84375</v>
      </c>
      <c r="AB13" s="106" t="s">
        <v>182</v>
      </c>
      <c r="AC13" s="106" t="s">
        <v>183</v>
      </c>
      <c r="AD13" s="106" t="s">
        <v>182</v>
      </c>
      <c r="AE13" s="106"/>
      <c r="AF13" s="106"/>
      <c r="AG13" s="218" t="s">
        <v>884</v>
      </c>
    </row>
    <row r="14" spans="1:33">
      <c r="A14" s="106">
        <v>12</v>
      </c>
      <c r="B14" s="108" t="s">
        <v>33</v>
      </c>
      <c r="C14" s="108" t="s">
        <v>61</v>
      </c>
      <c r="D14" s="108" t="s">
        <v>872</v>
      </c>
      <c r="E14" s="107">
        <v>9962025625</v>
      </c>
      <c r="F14" s="106" t="s">
        <v>4</v>
      </c>
      <c r="G14" s="106" t="s">
        <v>765</v>
      </c>
      <c r="H14" s="106" t="s">
        <v>185</v>
      </c>
      <c r="I14" s="106" t="s">
        <v>768</v>
      </c>
      <c r="J14" s="108" t="s">
        <v>182</v>
      </c>
      <c r="K14" s="108" t="s">
        <v>782</v>
      </c>
      <c r="L14" s="275">
        <v>44758</v>
      </c>
      <c r="M14" s="276">
        <v>100000</v>
      </c>
      <c r="N14" s="108"/>
      <c r="O14" s="108" t="s">
        <v>769</v>
      </c>
      <c r="P14" s="106" t="s">
        <v>764</v>
      </c>
      <c r="Q14" s="106"/>
      <c r="R14" s="106"/>
      <c r="S14" s="106"/>
      <c r="T14" s="106"/>
      <c r="U14" s="160">
        <v>44764</v>
      </c>
      <c r="V14" s="106" t="s">
        <v>762</v>
      </c>
      <c r="W14" s="109">
        <v>0.8</v>
      </c>
      <c r="X14" s="277">
        <v>16464</v>
      </c>
      <c r="Y14" s="161">
        <v>0.16550000000000001</v>
      </c>
      <c r="Z14" s="106" t="s">
        <v>182</v>
      </c>
      <c r="AA14" s="162">
        <v>190069</v>
      </c>
      <c r="AB14" s="106" t="s">
        <v>182</v>
      </c>
      <c r="AC14" s="106" t="s">
        <v>183</v>
      </c>
      <c r="AD14" s="106" t="s">
        <v>182</v>
      </c>
      <c r="AE14" s="106"/>
      <c r="AF14" s="106"/>
      <c r="AG14" s="108" t="s">
        <v>875</v>
      </c>
    </row>
    <row r="15" spans="1:33">
      <c r="A15" s="108">
        <v>13</v>
      </c>
      <c r="B15" s="108" t="s">
        <v>33</v>
      </c>
      <c r="C15" s="108" t="s">
        <v>65</v>
      </c>
      <c r="D15" s="108" t="s">
        <v>901</v>
      </c>
      <c r="E15" s="108"/>
      <c r="F15" s="108" t="s">
        <v>4</v>
      </c>
      <c r="G15" s="108" t="s">
        <v>765</v>
      </c>
      <c r="H15" s="108" t="s">
        <v>115</v>
      </c>
      <c r="I15" s="108" t="s">
        <v>768</v>
      </c>
      <c r="J15" s="108" t="s">
        <v>182</v>
      </c>
      <c r="K15" s="108" t="s">
        <v>782</v>
      </c>
      <c r="L15" s="160">
        <v>44769</v>
      </c>
      <c r="M15" s="276">
        <v>8220000</v>
      </c>
      <c r="N15" s="108"/>
      <c r="O15" s="108" t="s">
        <v>761</v>
      </c>
      <c r="P15" s="108" t="s">
        <v>760</v>
      </c>
      <c r="Q15" s="108"/>
      <c r="R15" s="108"/>
      <c r="S15" s="108"/>
      <c r="T15" s="108"/>
      <c r="U15" s="160">
        <v>44771</v>
      </c>
      <c r="V15" s="108" t="s">
        <v>762</v>
      </c>
      <c r="W15" s="196">
        <v>0.75</v>
      </c>
      <c r="X15" s="110">
        <v>18125</v>
      </c>
      <c r="Y15" s="105">
        <v>0.16550000000000001</v>
      </c>
      <c r="Z15" s="108" t="s">
        <v>182</v>
      </c>
      <c r="AA15" s="162">
        <v>190069</v>
      </c>
      <c r="AB15" s="108" t="s">
        <v>182</v>
      </c>
      <c r="AC15" s="106" t="s">
        <v>183</v>
      </c>
      <c r="AD15" s="108" t="s">
        <v>182</v>
      </c>
      <c r="AE15" s="108"/>
      <c r="AF15" s="162">
        <v>191160</v>
      </c>
      <c r="AG15" s="108" t="s">
        <v>763</v>
      </c>
    </row>
    <row r="16" spans="1:33">
      <c r="A16" s="108">
        <v>14</v>
      </c>
      <c r="B16" s="108" t="s">
        <v>38</v>
      </c>
      <c r="C16" s="106" t="s">
        <v>37</v>
      </c>
      <c r="D16" s="107" t="s">
        <v>916</v>
      </c>
      <c r="E16" s="108"/>
      <c r="F16" s="108" t="s">
        <v>5</v>
      </c>
      <c r="G16" s="106" t="s">
        <v>788</v>
      </c>
      <c r="H16" s="106" t="s">
        <v>185</v>
      </c>
      <c r="I16" s="108" t="s">
        <v>768</v>
      </c>
      <c r="J16" s="108" t="s">
        <v>182</v>
      </c>
      <c r="K16" s="108" t="s">
        <v>782</v>
      </c>
      <c r="L16" s="160"/>
      <c r="M16" s="276"/>
      <c r="N16" s="108"/>
      <c r="O16" s="108" t="s">
        <v>769</v>
      </c>
      <c r="P16" s="108" t="s">
        <v>891</v>
      </c>
      <c r="Q16" s="108"/>
      <c r="R16" s="108"/>
      <c r="S16" s="108"/>
      <c r="T16" s="108"/>
      <c r="U16" s="275">
        <v>44758</v>
      </c>
      <c r="V16" s="108" t="s">
        <v>917</v>
      </c>
      <c r="W16" s="196"/>
      <c r="X16" s="108"/>
      <c r="Y16" s="108"/>
      <c r="Z16" s="108" t="s">
        <v>182</v>
      </c>
      <c r="AA16" s="162">
        <v>50000</v>
      </c>
      <c r="AB16" s="108" t="s">
        <v>181</v>
      </c>
      <c r="AC16" s="106" t="s">
        <v>918</v>
      </c>
      <c r="AD16" s="108" t="s">
        <v>182</v>
      </c>
      <c r="AE16" s="108"/>
      <c r="AF16" s="162"/>
      <c r="AG16" s="108" t="s">
        <v>919</v>
      </c>
    </row>
    <row r="17" spans="1:18" ht="15.75" thickBot="1"/>
    <row r="18" spans="1:18" ht="15.75" thickBot="1">
      <c r="A18" s="322" t="s">
        <v>793</v>
      </c>
      <c r="B18" s="323"/>
      <c r="C18" s="111"/>
      <c r="D18" s="111"/>
      <c r="E18" s="111"/>
      <c r="F18" s="324" t="s">
        <v>180</v>
      </c>
      <c r="G18" s="324"/>
      <c r="H18" s="324" t="s">
        <v>179</v>
      </c>
      <c r="I18" s="324"/>
      <c r="J18" s="324" t="s">
        <v>749</v>
      </c>
      <c r="K18" s="324"/>
      <c r="L18" s="324" t="s">
        <v>794</v>
      </c>
      <c r="M18" s="324"/>
      <c r="N18" s="324"/>
      <c r="O18" s="324"/>
      <c r="P18" s="324"/>
      <c r="Q18" s="324" t="s">
        <v>795</v>
      </c>
      <c r="R18" s="325"/>
    </row>
    <row r="19" spans="1:18" ht="16.5" thickBot="1">
      <c r="A19" s="112" t="s">
        <v>131</v>
      </c>
      <c r="B19" s="113" t="s">
        <v>796</v>
      </c>
      <c r="C19" s="114" t="s">
        <v>0</v>
      </c>
      <c r="D19" s="114" t="s">
        <v>117</v>
      </c>
      <c r="E19" s="114" t="s">
        <v>797</v>
      </c>
      <c r="F19" s="114" t="s">
        <v>798</v>
      </c>
      <c r="G19" s="114" t="s">
        <v>799</v>
      </c>
      <c r="H19" s="114" t="s">
        <v>798</v>
      </c>
      <c r="I19" s="114" t="s">
        <v>799</v>
      </c>
      <c r="J19" s="114" t="s">
        <v>798</v>
      </c>
      <c r="K19" s="114" t="s">
        <v>800</v>
      </c>
      <c r="L19" s="114" t="s">
        <v>798</v>
      </c>
      <c r="M19" s="114" t="s">
        <v>799</v>
      </c>
      <c r="N19" s="114" t="s">
        <v>800</v>
      </c>
      <c r="O19" s="114" t="s">
        <v>801</v>
      </c>
      <c r="P19" s="114" t="s">
        <v>802</v>
      </c>
      <c r="Q19" s="114" t="s">
        <v>798</v>
      </c>
      <c r="R19" s="115" t="s">
        <v>799</v>
      </c>
    </row>
    <row r="20" spans="1:18" ht="15.75">
      <c r="A20" s="116">
        <v>1</v>
      </c>
      <c r="B20" s="117" t="s">
        <v>198</v>
      </c>
      <c r="C20" s="118" t="s">
        <v>5</v>
      </c>
      <c r="D20" s="118">
        <v>44684</v>
      </c>
      <c r="E20" s="119"/>
      <c r="F20" s="120" t="s">
        <v>182</v>
      </c>
      <c r="G20" s="121">
        <v>191160</v>
      </c>
      <c r="H20" s="120" t="s">
        <v>182</v>
      </c>
      <c r="I20" s="121">
        <v>135463</v>
      </c>
      <c r="J20" s="120" t="s">
        <v>182</v>
      </c>
      <c r="K20" s="121">
        <v>23206</v>
      </c>
      <c r="L20" s="118" t="s">
        <v>181</v>
      </c>
      <c r="M20" s="121" t="s">
        <v>120</v>
      </c>
      <c r="N20" s="121" t="s">
        <v>120</v>
      </c>
      <c r="O20" s="121" t="s">
        <v>120</v>
      </c>
      <c r="P20" s="121" t="s">
        <v>120</v>
      </c>
      <c r="Q20" s="122" t="s">
        <v>182</v>
      </c>
      <c r="R20" s="201">
        <v>259000</v>
      </c>
    </row>
    <row r="21" spans="1:18">
      <c r="A21" s="123">
        <v>2</v>
      </c>
      <c r="B21" s="124" t="s">
        <v>783</v>
      </c>
      <c r="C21" s="125" t="s">
        <v>3</v>
      </c>
      <c r="D21" s="125">
        <v>44730</v>
      </c>
      <c r="E21" s="126"/>
      <c r="F21" s="127" t="s">
        <v>182</v>
      </c>
      <c r="G21" s="128">
        <v>135405</v>
      </c>
      <c r="H21" s="127" t="s">
        <v>182</v>
      </c>
      <c r="I21" s="128">
        <v>88381</v>
      </c>
      <c r="J21" s="127" t="s">
        <v>182</v>
      </c>
      <c r="K21" s="128">
        <v>10745</v>
      </c>
      <c r="L21" s="125" t="s">
        <v>181</v>
      </c>
      <c r="M21" s="128" t="s">
        <v>120</v>
      </c>
      <c r="N21" s="128" t="s">
        <v>120</v>
      </c>
      <c r="O21" s="128" t="s">
        <v>120</v>
      </c>
      <c r="P21" s="128" t="s">
        <v>120</v>
      </c>
      <c r="Q21" s="108" t="s">
        <v>182</v>
      </c>
      <c r="R21" s="129">
        <v>84375</v>
      </c>
    </row>
    <row r="22" spans="1:18">
      <c r="A22" s="123">
        <v>3</v>
      </c>
      <c r="B22" s="124" t="s">
        <v>715</v>
      </c>
      <c r="C22" s="125" t="s">
        <v>4</v>
      </c>
      <c r="D22" s="125">
        <v>44740</v>
      </c>
      <c r="E22" s="126"/>
      <c r="F22" s="127" t="s">
        <v>182</v>
      </c>
      <c r="G22" s="128"/>
      <c r="H22" s="127" t="s">
        <v>182</v>
      </c>
      <c r="I22" s="128">
        <v>88381</v>
      </c>
      <c r="J22" s="127" t="s">
        <v>182</v>
      </c>
      <c r="K22" s="128">
        <v>16266</v>
      </c>
      <c r="L22" s="125" t="s">
        <v>181</v>
      </c>
      <c r="M22" s="128" t="s">
        <v>120</v>
      </c>
      <c r="N22" s="128" t="s">
        <v>120</v>
      </c>
      <c r="O22" s="128" t="s">
        <v>120</v>
      </c>
      <c r="P22" s="128" t="s">
        <v>120</v>
      </c>
      <c r="Q22" s="108" t="s">
        <v>182</v>
      </c>
      <c r="R22" s="129">
        <v>84375</v>
      </c>
    </row>
    <row r="23" spans="1:18">
      <c r="A23" s="123">
        <v>4</v>
      </c>
      <c r="B23" s="124" t="s">
        <v>781</v>
      </c>
      <c r="C23" s="125" t="s">
        <v>4</v>
      </c>
      <c r="D23" s="125">
        <v>44729</v>
      </c>
      <c r="E23" s="126"/>
      <c r="F23" s="127" t="s">
        <v>182</v>
      </c>
      <c r="G23" s="128"/>
      <c r="H23" s="127" t="s">
        <v>182</v>
      </c>
      <c r="I23" s="128">
        <v>88381</v>
      </c>
      <c r="J23" s="127" t="s">
        <v>182</v>
      </c>
      <c r="K23" s="128">
        <v>16266</v>
      </c>
      <c r="L23" s="127" t="s">
        <v>182</v>
      </c>
      <c r="M23" s="128">
        <v>6000000</v>
      </c>
      <c r="N23" s="203">
        <v>30579.5</v>
      </c>
      <c r="O23" s="203" t="s">
        <v>879</v>
      </c>
      <c r="P23" s="204">
        <v>44763</v>
      </c>
      <c r="Q23" s="108" t="s">
        <v>182</v>
      </c>
      <c r="R23" s="129">
        <v>84375</v>
      </c>
    </row>
    <row r="24" spans="1:18">
      <c r="A24" s="123">
        <v>5</v>
      </c>
      <c r="B24" s="124" t="s">
        <v>847</v>
      </c>
      <c r="C24" s="125" t="s">
        <v>5</v>
      </c>
      <c r="D24" s="125">
        <v>44730</v>
      </c>
      <c r="E24" s="126"/>
      <c r="F24" s="127" t="s">
        <v>182</v>
      </c>
      <c r="G24" s="128">
        <v>637200</v>
      </c>
      <c r="H24" s="127" t="s">
        <v>182</v>
      </c>
      <c r="I24" s="128">
        <v>135463</v>
      </c>
      <c r="J24" s="127" t="s">
        <v>182</v>
      </c>
      <c r="K24" s="128">
        <v>28176</v>
      </c>
      <c r="L24" s="127" t="s">
        <v>182</v>
      </c>
      <c r="M24" s="128">
        <v>8000000</v>
      </c>
      <c r="N24" s="203">
        <v>40779.5</v>
      </c>
      <c r="O24" s="203" t="s">
        <v>879</v>
      </c>
      <c r="P24" s="204">
        <v>44763</v>
      </c>
      <c r="Q24" s="108" t="s">
        <v>182</v>
      </c>
      <c r="R24" s="129">
        <v>259000</v>
      </c>
    </row>
    <row r="25" spans="1:18">
      <c r="A25" s="123">
        <v>6</v>
      </c>
      <c r="B25" s="124" t="s">
        <v>913</v>
      </c>
      <c r="C25" s="125" t="s">
        <v>5</v>
      </c>
      <c r="D25" s="125">
        <v>44636</v>
      </c>
      <c r="E25" s="126"/>
      <c r="F25" s="127" t="s">
        <v>182</v>
      </c>
      <c r="G25" s="128"/>
      <c r="H25" s="127" t="s">
        <v>182</v>
      </c>
      <c r="I25" s="128">
        <v>155641</v>
      </c>
      <c r="J25" s="127" t="s">
        <v>182</v>
      </c>
      <c r="K25" s="128"/>
      <c r="L25" s="125" t="s">
        <v>181</v>
      </c>
      <c r="M25" s="128" t="s">
        <v>120</v>
      </c>
      <c r="N25" s="128" t="s">
        <v>120</v>
      </c>
      <c r="O25" s="128" t="s">
        <v>120</v>
      </c>
      <c r="P25" s="128" t="s">
        <v>120</v>
      </c>
      <c r="Q25" s="108" t="s">
        <v>182</v>
      </c>
      <c r="R25" s="129">
        <v>84375</v>
      </c>
    </row>
    <row r="26" spans="1:18">
      <c r="A26" s="123">
        <v>7</v>
      </c>
      <c r="B26" s="124" t="s">
        <v>862</v>
      </c>
      <c r="C26" s="125" t="s">
        <v>4</v>
      </c>
      <c r="D26" s="125">
        <v>44755</v>
      </c>
      <c r="E26" s="126"/>
      <c r="F26" s="127" t="s">
        <v>182</v>
      </c>
      <c r="G26" s="128"/>
      <c r="H26" s="127" t="s">
        <v>182</v>
      </c>
      <c r="I26" s="128">
        <v>88381</v>
      </c>
      <c r="J26" s="127" t="s">
        <v>182</v>
      </c>
      <c r="K26" s="128">
        <v>16266</v>
      </c>
      <c r="L26" s="125" t="s">
        <v>181</v>
      </c>
      <c r="M26" s="128" t="s">
        <v>120</v>
      </c>
      <c r="N26" s="128" t="s">
        <v>120</v>
      </c>
      <c r="O26" s="128" t="s">
        <v>120</v>
      </c>
      <c r="P26" s="128" t="s">
        <v>120</v>
      </c>
      <c r="Q26" s="108" t="s">
        <v>182</v>
      </c>
      <c r="R26" s="129">
        <v>84375</v>
      </c>
    </row>
    <row r="27" spans="1:18">
      <c r="A27" s="123">
        <v>8</v>
      </c>
      <c r="B27" s="124" t="s">
        <v>790</v>
      </c>
      <c r="C27" s="125" t="s">
        <v>2</v>
      </c>
      <c r="D27" s="125">
        <v>44739</v>
      </c>
      <c r="E27" s="126"/>
      <c r="F27" s="127" t="s">
        <v>182</v>
      </c>
      <c r="G27" s="128"/>
      <c r="H27" s="127" t="s">
        <v>182</v>
      </c>
      <c r="I27" s="128">
        <v>88381</v>
      </c>
      <c r="J27" s="127" t="s">
        <v>182</v>
      </c>
      <c r="K27" s="128">
        <v>17468</v>
      </c>
      <c r="L27" s="125" t="s">
        <v>181</v>
      </c>
      <c r="M27" s="128" t="s">
        <v>120</v>
      </c>
      <c r="N27" s="128" t="s">
        <v>120</v>
      </c>
      <c r="O27" s="128" t="s">
        <v>120</v>
      </c>
      <c r="P27" s="128" t="s">
        <v>120</v>
      </c>
      <c r="Q27" s="108" t="s">
        <v>182</v>
      </c>
      <c r="R27" s="129">
        <v>84375</v>
      </c>
    </row>
    <row r="28" spans="1:18">
      <c r="A28" s="123">
        <v>9</v>
      </c>
      <c r="B28" s="124" t="s">
        <v>872</v>
      </c>
      <c r="C28" s="125" t="s">
        <v>4</v>
      </c>
      <c r="D28" s="125">
        <v>44758</v>
      </c>
      <c r="E28" s="126"/>
      <c r="F28" s="127" t="s">
        <v>182</v>
      </c>
      <c r="G28" s="128">
        <v>127440</v>
      </c>
      <c r="H28" s="127" t="s">
        <v>182</v>
      </c>
      <c r="I28" s="128">
        <v>98765</v>
      </c>
      <c r="J28" s="127" t="s">
        <v>182</v>
      </c>
      <c r="K28" s="128">
        <v>16464</v>
      </c>
      <c r="L28" s="125" t="s">
        <v>181</v>
      </c>
      <c r="M28" s="128" t="s">
        <v>120</v>
      </c>
      <c r="N28" s="128" t="s">
        <v>120</v>
      </c>
      <c r="O28" s="128" t="s">
        <v>120</v>
      </c>
      <c r="P28" s="128" t="s">
        <v>120</v>
      </c>
      <c r="Q28" s="108" t="s">
        <v>182</v>
      </c>
      <c r="R28" s="129">
        <v>190069</v>
      </c>
    </row>
    <row r="29" spans="1:18">
      <c r="A29" s="123">
        <v>10</v>
      </c>
      <c r="B29" s="124" t="s">
        <v>906</v>
      </c>
      <c r="C29" s="125" t="s">
        <v>5</v>
      </c>
      <c r="D29" s="125">
        <v>44697</v>
      </c>
      <c r="E29" s="126"/>
      <c r="F29" s="127" t="s">
        <v>182</v>
      </c>
      <c r="G29" s="128"/>
      <c r="H29" s="127" t="s">
        <v>182</v>
      </c>
      <c r="I29" s="128">
        <v>88381</v>
      </c>
      <c r="J29" s="127" t="s">
        <v>182</v>
      </c>
      <c r="K29" s="128"/>
      <c r="L29" s="127" t="s">
        <v>182</v>
      </c>
      <c r="M29" s="128">
        <v>7000000</v>
      </c>
      <c r="N29" s="128">
        <v>52500</v>
      </c>
      <c r="O29" s="128" t="s">
        <v>120</v>
      </c>
      <c r="P29" s="128" t="s">
        <v>120</v>
      </c>
      <c r="Q29" s="108" t="s">
        <v>182</v>
      </c>
      <c r="R29" s="129">
        <v>84375</v>
      </c>
    </row>
    <row r="30" spans="1:18">
      <c r="A30" s="123">
        <v>11</v>
      </c>
      <c r="B30" s="124" t="s">
        <v>841</v>
      </c>
      <c r="C30" s="125" t="s">
        <v>4</v>
      </c>
      <c r="D30" s="125">
        <v>44746</v>
      </c>
      <c r="E30" s="126"/>
      <c r="F30" s="127" t="s">
        <v>182</v>
      </c>
      <c r="G30" s="128">
        <v>191160</v>
      </c>
      <c r="H30" s="127" t="s">
        <v>182</v>
      </c>
      <c r="I30" s="128">
        <v>98765</v>
      </c>
      <c r="J30" s="127" t="s">
        <v>182</v>
      </c>
      <c r="K30" s="128">
        <v>19880</v>
      </c>
      <c r="L30" s="125" t="s">
        <v>181</v>
      </c>
      <c r="M30" s="128" t="s">
        <v>120</v>
      </c>
      <c r="N30" s="128" t="s">
        <v>120</v>
      </c>
      <c r="O30" s="128" t="s">
        <v>120</v>
      </c>
      <c r="P30" s="128" t="s">
        <v>120</v>
      </c>
      <c r="Q30" s="108" t="s">
        <v>182</v>
      </c>
      <c r="R30" s="129">
        <v>190069</v>
      </c>
    </row>
    <row r="31" spans="1:18">
      <c r="A31" s="123">
        <v>12</v>
      </c>
      <c r="B31" s="124" t="s">
        <v>915</v>
      </c>
      <c r="C31" s="125" t="s">
        <v>4</v>
      </c>
      <c r="D31" s="125">
        <v>44755</v>
      </c>
      <c r="E31" s="126"/>
      <c r="F31" s="127" t="s">
        <v>182</v>
      </c>
      <c r="G31" s="128">
        <v>191160</v>
      </c>
      <c r="H31" s="127" t="s">
        <v>182</v>
      </c>
      <c r="I31" s="128">
        <v>98765</v>
      </c>
      <c r="J31" s="127" t="s">
        <v>182</v>
      </c>
      <c r="K31" s="128">
        <v>16464</v>
      </c>
      <c r="L31" s="125" t="s">
        <v>181</v>
      </c>
      <c r="M31" s="128" t="s">
        <v>120</v>
      </c>
      <c r="N31" s="128" t="s">
        <v>120</v>
      </c>
      <c r="O31" s="128" t="s">
        <v>120</v>
      </c>
      <c r="P31" s="128" t="s">
        <v>120</v>
      </c>
      <c r="Q31" s="108" t="s">
        <v>182</v>
      </c>
      <c r="R31" s="129">
        <v>190069</v>
      </c>
    </row>
    <row r="32" spans="1:18">
      <c r="A32" s="278">
        <v>13</v>
      </c>
      <c r="B32" s="279" t="s">
        <v>901</v>
      </c>
      <c r="C32" s="280" t="s">
        <v>4</v>
      </c>
      <c r="D32" s="280">
        <v>44769</v>
      </c>
      <c r="E32" s="281"/>
      <c r="F32" s="282" t="s">
        <v>182</v>
      </c>
      <c r="G32" s="283">
        <v>191160</v>
      </c>
      <c r="H32" s="282" t="s">
        <v>182</v>
      </c>
      <c r="I32" s="283">
        <v>98765</v>
      </c>
      <c r="J32" s="282" t="s">
        <v>182</v>
      </c>
      <c r="K32" s="283">
        <v>18125</v>
      </c>
      <c r="L32" s="280" t="s">
        <v>181</v>
      </c>
      <c r="M32" s="283" t="s">
        <v>120</v>
      </c>
      <c r="N32" s="283" t="s">
        <v>120</v>
      </c>
      <c r="O32" s="283" t="s">
        <v>120</v>
      </c>
      <c r="P32" s="283" t="s">
        <v>120</v>
      </c>
      <c r="Q32" s="284" t="s">
        <v>182</v>
      </c>
      <c r="R32" s="285">
        <v>190069</v>
      </c>
    </row>
    <row r="33" spans="1:18" ht="15.75" thickBot="1">
      <c r="A33" s="278">
        <v>14</v>
      </c>
      <c r="B33" s="279" t="s">
        <v>916</v>
      </c>
      <c r="C33" s="280" t="s">
        <v>5</v>
      </c>
      <c r="D33" s="280"/>
      <c r="E33" s="281"/>
      <c r="F33" s="280" t="s">
        <v>181</v>
      </c>
      <c r="G33" s="283"/>
      <c r="H33" s="282"/>
      <c r="I33" s="283"/>
      <c r="J33" s="280" t="s">
        <v>181</v>
      </c>
      <c r="K33" s="283"/>
      <c r="L33" s="280" t="s">
        <v>181</v>
      </c>
      <c r="M33" s="283" t="s">
        <v>120</v>
      </c>
      <c r="N33" s="283" t="s">
        <v>120</v>
      </c>
      <c r="O33" s="283" t="s">
        <v>120</v>
      </c>
      <c r="P33" s="283" t="s">
        <v>120</v>
      </c>
      <c r="Q33" s="284" t="s">
        <v>182</v>
      </c>
      <c r="R33" s="285">
        <v>50000</v>
      </c>
    </row>
    <row r="34" spans="1:18" ht="15.75" thickBot="1">
      <c r="A34" s="286"/>
      <c r="B34" s="287" t="s">
        <v>7</v>
      </c>
      <c r="C34" s="288"/>
      <c r="D34" s="289"/>
      <c r="E34" s="289"/>
      <c r="F34" s="290"/>
      <c r="G34" s="291">
        <f>SUBTOTAL(9,G20:G32)</f>
        <v>1664685</v>
      </c>
      <c r="H34" s="289"/>
      <c r="I34" s="291">
        <f>SUBTOTAL(9,I20:I32)</f>
        <v>1351913</v>
      </c>
      <c r="J34" s="292"/>
      <c r="K34" s="291">
        <f>SUBTOTAL(9,K20:K32)</f>
        <v>199326</v>
      </c>
      <c r="L34" s="292"/>
      <c r="M34" s="291">
        <f>SUBTOTAL(9,M23:M32)</f>
        <v>21000000</v>
      </c>
      <c r="N34" s="291">
        <f>SUBTOTAL(9,N23:N32)</f>
        <v>123859</v>
      </c>
      <c r="O34" s="291"/>
      <c r="P34" s="130"/>
      <c r="Q34" s="293"/>
      <c r="R34" s="294">
        <f>SUBTOTAL(9,R20:R33)</f>
        <v>1918901</v>
      </c>
    </row>
    <row r="35" spans="1:18" ht="15.75" thickBot="1">
      <c r="A35" s="205"/>
      <c r="B35" s="206"/>
      <c r="C35" s="207"/>
      <c r="D35" s="207"/>
      <c r="E35" s="207"/>
      <c r="G35" s="208"/>
      <c r="H35" s="207"/>
      <c r="I35" s="208"/>
      <c r="J35" s="205"/>
      <c r="K35" s="208"/>
      <c r="L35" s="205"/>
      <c r="M35" s="208"/>
      <c r="N35" s="208"/>
      <c r="O35" s="208"/>
      <c r="Q35" s="209"/>
      <c r="R35" s="208"/>
    </row>
    <row r="36" spans="1:18" ht="15.75" thickBot="1">
      <c r="I36" s="227" t="s">
        <v>920</v>
      </c>
      <c r="J36" s="228">
        <v>20</v>
      </c>
      <c r="K36" s="295" t="s">
        <v>921</v>
      </c>
    </row>
    <row r="37" spans="1:18" ht="15.75" thickBot="1">
      <c r="B37" s="131"/>
      <c r="C37" s="132"/>
      <c r="E37" s="227" t="s">
        <v>808</v>
      </c>
      <c r="F37" s="130">
        <v>7</v>
      </c>
      <c r="G37" s="228" t="s">
        <v>922</v>
      </c>
      <c r="H37" s="130">
        <v>7</v>
      </c>
      <c r="I37" s="228" t="s">
        <v>809</v>
      </c>
      <c r="J37" s="140">
        <f>F37+H37</f>
        <v>14</v>
      </c>
    </row>
    <row r="38" spans="1:18">
      <c r="B38" s="133" t="s">
        <v>180</v>
      </c>
      <c r="C38" s="134">
        <f>G34</f>
        <v>1664685</v>
      </c>
      <c r="E38" s="4" t="s">
        <v>806</v>
      </c>
      <c r="F38" s="138">
        <v>1</v>
      </c>
      <c r="G38" s="138" t="s">
        <v>806</v>
      </c>
      <c r="H38" s="138">
        <v>2</v>
      </c>
      <c r="I38" s="138"/>
      <c r="J38" s="139">
        <f>F38+H38</f>
        <v>3</v>
      </c>
    </row>
    <row r="39" spans="1:18">
      <c r="B39" s="133" t="s">
        <v>803</v>
      </c>
      <c r="C39" s="134">
        <f>I34</f>
        <v>1351913</v>
      </c>
      <c r="E39" s="4" t="s">
        <v>807</v>
      </c>
      <c r="F39" s="138">
        <v>3</v>
      </c>
      <c r="G39" s="138" t="s">
        <v>807</v>
      </c>
      <c r="H39" s="138">
        <v>4</v>
      </c>
      <c r="I39" s="138"/>
      <c r="J39" s="139">
        <f>F39+H39</f>
        <v>7</v>
      </c>
    </row>
    <row r="40" spans="1:18">
      <c r="B40" s="133" t="s">
        <v>751</v>
      </c>
      <c r="C40" s="134">
        <f>K34</f>
        <v>199326</v>
      </c>
      <c r="E40" s="4" t="s">
        <v>763</v>
      </c>
      <c r="F40" s="138">
        <v>3</v>
      </c>
      <c r="G40" s="138" t="s">
        <v>763</v>
      </c>
      <c r="H40" s="138">
        <v>1</v>
      </c>
      <c r="I40" s="138"/>
      <c r="J40" s="139">
        <f>F40+H40</f>
        <v>4</v>
      </c>
    </row>
    <row r="41" spans="1:18" ht="15.75" thickBot="1">
      <c r="B41" s="133" t="s">
        <v>804</v>
      </c>
      <c r="C41" s="134">
        <f>N34</f>
        <v>123859</v>
      </c>
      <c r="E41" s="141" t="s">
        <v>810</v>
      </c>
      <c r="F41" s="13"/>
      <c r="G41" s="13" t="s">
        <v>810</v>
      </c>
      <c r="H41" s="13"/>
      <c r="I41" s="13"/>
      <c r="J41" s="142">
        <f>F41+H41</f>
        <v>0</v>
      </c>
    </row>
    <row r="42" spans="1:18" ht="15.75" thickBot="1">
      <c r="B42" s="135" t="s">
        <v>805</v>
      </c>
      <c r="C42" s="136">
        <f>R34</f>
        <v>1918901</v>
      </c>
      <c r="E42" s="317" t="s">
        <v>809</v>
      </c>
      <c r="F42" s="318"/>
      <c r="G42" s="318"/>
      <c r="H42" s="318"/>
      <c r="I42" s="318"/>
      <c r="J42" s="137">
        <v>14</v>
      </c>
    </row>
    <row r="43" spans="1:18">
      <c r="B43" s="206"/>
      <c r="C43" s="208"/>
    </row>
    <row r="44" spans="1:18">
      <c r="B44" s="206"/>
      <c r="C44" s="208"/>
    </row>
  </sheetData>
  <mergeCells count="33">
    <mergeCell ref="T1:T2"/>
    <mergeCell ref="Q1:R1"/>
    <mergeCell ref="S1:S2"/>
    <mergeCell ref="A18:B18"/>
    <mergeCell ref="F18:G18"/>
    <mergeCell ref="H18:I18"/>
    <mergeCell ref="J18:K18"/>
    <mergeCell ref="L18:P18"/>
    <mergeCell ref="Q18:R18"/>
    <mergeCell ref="N1:N2"/>
    <mergeCell ref="O1:O2"/>
    <mergeCell ref="P1:P2"/>
    <mergeCell ref="H1:I1"/>
    <mergeCell ref="L1:L2"/>
    <mergeCell ref="J1:J2"/>
    <mergeCell ref="K1:K2"/>
    <mergeCell ref="AD1:AF1"/>
    <mergeCell ref="AG1:AG2"/>
    <mergeCell ref="U1:U2"/>
    <mergeCell ref="V1:V2"/>
    <mergeCell ref="W1:W2"/>
    <mergeCell ref="X1:Y1"/>
    <mergeCell ref="Z1:AA1"/>
    <mergeCell ref="AB1:AC1"/>
    <mergeCell ref="M1:M2"/>
    <mergeCell ref="F1:F2"/>
    <mergeCell ref="G1:G2"/>
    <mergeCell ref="E42:I4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G34" sqref="G34"/>
    </sheetView>
  </sheetViews>
  <sheetFormatPr defaultColWidth="5.7109375" defaultRowHeight="15"/>
  <cols>
    <col min="1" max="1" width="5.5703125" style="26" bestFit="1" customWidth="1"/>
    <col min="2" max="2" width="40.28515625" style="27" bestFit="1" customWidth="1"/>
    <col min="3" max="3" width="7.85546875" style="26" bestFit="1" customWidth="1"/>
    <col min="4" max="4" width="14.28515625" style="26" bestFit="1" customWidth="1"/>
    <col min="5" max="5" width="18.5703125" style="26" bestFit="1" customWidth="1"/>
    <col min="6" max="6" width="4.7109375" style="26" bestFit="1" customWidth="1"/>
    <col min="7" max="7" width="32.42578125" style="26" bestFit="1" customWidth="1"/>
    <col min="8" max="8" width="4.7109375" style="26" bestFit="1" customWidth="1"/>
    <col min="9" max="9" width="17.85546875" style="26" bestFit="1" customWidth="1"/>
    <col min="10" max="10" width="4.7109375" style="26" bestFit="1" customWidth="1"/>
    <col min="11" max="11" width="8" style="26" bestFit="1" customWidth="1"/>
    <col min="12" max="12" width="4.7109375" style="26" bestFit="1" customWidth="1"/>
    <col min="13" max="13" width="9.140625" style="26" bestFit="1" customWidth="1"/>
    <col min="14" max="14" width="8" style="26" bestFit="1" customWidth="1"/>
    <col min="15" max="15" width="13.42578125" style="26" bestFit="1" customWidth="1"/>
    <col min="16" max="16" width="15" style="26" bestFit="1" customWidth="1"/>
    <col min="17" max="17" width="4.7109375" style="26" bestFit="1" customWidth="1"/>
    <col min="18" max="18" width="7.85546875" style="26" bestFit="1" customWidth="1"/>
    <col min="19" max="16384" width="5.7109375" style="26"/>
  </cols>
  <sheetData>
    <row r="1" spans="1:18" ht="15.75" customHeight="1" thickBot="1">
      <c r="A1" s="322" t="s">
        <v>793</v>
      </c>
      <c r="B1" s="323"/>
      <c r="C1" s="111"/>
      <c r="D1" s="111"/>
      <c r="E1" s="111"/>
      <c r="F1" s="324" t="s">
        <v>180</v>
      </c>
      <c r="G1" s="324"/>
      <c r="H1" s="324" t="s">
        <v>179</v>
      </c>
      <c r="I1" s="324"/>
      <c r="J1" s="324" t="s">
        <v>749</v>
      </c>
      <c r="K1" s="324"/>
      <c r="L1" s="324" t="s">
        <v>794</v>
      </c>
      <c r="M1" s="324"/>
      <c r="N1" s="324"/>
      <c r="O1" s="324"/>
      <c r="P1" s="324"/>
      <c r="Q1" s="324" t="s">
        <v>795</v>
      </c>
      <c r="R1" s="325"/>
    </row>
    <row r="2" spans="1:18" ht="16.5" thickBot="1">
      <c r="A2" s="112" t="s">
        <v>131</v>
      </c>
      <c r="B2" s="113" t="s">
        <v>796</v>
      </c>
      <c r="C2" s="114" t="s">
        <v>0</v>
      </c>
      <c r="D2" s="114" t="s">
        <v>117</v>
      </c>
      <c r="E2" s="114" t="s">
        <v>797</v>
      </c>
      <c r="F2" s="114" t="s">
        <v>798</v>
      </c>
      <c r="G2" s="114" t="s">
        <v>799</v>
      </c>
      <c r="H2" s="114" t="s">
        <v>798</v>
      </c>
      <c r="I2" s="114" t="s">
        <v>799</v>
      </c>
      <c r="J2" s="114" t="s">
        <v>798</v>
      </c>
      <c r="K2" s="114" t="s">
        <v>800</v>
      </c>
      <c r="L2" s="114" t="s">
        <v>798</v>
      </c>
      <c r="M2" s="114" t="s">
        <v>799</v>
      </c>
      <c r="N2" s="114" t="s">
        <v>800</v>
      </c>
      <c r="O2" s="114" t="s">
        <v>801</v>
      </c>
      <c r="P2" s="114" t="s">
        <v>802</v>
      </c>
      <c r="Q2" s="114" t="s">
        <v>798</v>
      </c>
      <c r="R2" s="115" t="s">
        <v>799</v>
      </c>
    </row>
    <row r="3" spans="1:18" ht="15.75">
      <c r="A3" s="116">
        <v>1</v>
      </c>
      <c r="B3" s="117" t="s">
        <v>198</v>
      </c>
      <c r="C3" s="118" t="s">
        <v>5</v>
      </c>
      <c r="D3" s="118">
        <v>44684</v>
      </c>
      <c r="E3" s="119"/>
      <c r="F3" s="120" t="s">
        <v>182</v>
      </c>
      <c r="G3" s="121">
        <v>191160</v>
      </c>
      <c r="H3" s="120" t="s">
        <v>182</v>
      </c>
      <c r="I3" s="121">
        <v>135463</v>
      </c>
      <c r="J3" s="120" t="s">
        <v>182</v>
      </c>
      <c r="K3" s="121">
        <v>23206</v>
      </c>
      <c r="L3" s="118" t="s">
        <v>181</v>
      </c>
      <c r="M3" s="121" t="s">
        <v>120</v>
      </c>
      <c r="N3" s="121" t="s">
        <v>120</v>
      </c>
      <c r="O3" s="121" t="s">
        <v>120</v>
      </c>
      <c r="P3" s="121" t="s">
        <v>120</v>
      </c>
      <c r="Q3" s="122" t="s">
        <v>182</v>
      </c>
      <c r="R3" s="201">
        <v>259000</v>
      </c>
    </row>
    <row r="4" spans="1:18">
      <c r="A4" s="123">
        <v>2</v>
      </c>
      <c r="B4" s="124" t="s">
        <v>783</v>
      </c>
      <c r="C4" s="125" t="s">
        <v>3</v>
      </c>
      <c r="D4" s="125">
        <v>44730</v>
      </c>
      <c r="E4" s="126"/>
      <c r="F4" s="127" t="s">
        <v>182</v>
      </c>
      <c r="G4" s="128">
        <v>135405</v>
      </c>
      <c r="H4" s="127" t="s">
        <v>182</v>
      </c>
      <c r="I4" s="128">
        <v>88381</v>
      </c>
      <c r="J4" s="127" t="s">
        <v>182</v>
      </c>
      <c r="K4" s="128">
        <v>10745</v>
      </c>
      <c r="L4" s="125" t="s">
        <v>181</v>
      </c>
      <c r="M4" s="128" t="s">
        <v>120</v>
      </c>
      <c r="N4" s="128" t="s">
        <v>120</v>
      </c>
      <c r="O4" s="128" t="s">
        <v>120</v>
      </c>
      <c r="P4" s="128" t="s">
        <v>120</v>
      </c>
      <c r="Q4" s="108" t="s">
        <v>182</v>
      </c>
      <c r="R4" s="129">
        <v>84375</v>
      </c>
    </row>
    <row r="5" spans="1:18">
      <c r="A5" s="123">
        <v>3</v>
      </c>
      <c r="B5" s="124" t="s">
        <v>715</v>
      </c>
      <c r="C5" s="125" t="s">
        <v>4</v>
      </c>
      <c r="D5" s="125">
        <v>44740</v>
      </c>
      <c r="E5" s="126"/>
      <c r="F5" s="127" t="s">
        <v>182</v>
      </c>
      <c r="G5" s="128"/>
      <c r="H5" s="127" t="s">
        <v>182</v>
      </c>
      <c r="I5" s="128">
        <v>88381</v>
      </c>
      <c r="J5" s="127" t="s">
        <v>182</v>
      </c>
      <c r="K5" s="128">
        <v>16266</v>
      </c>
      <c r="L5" s="125" t="s">
        <v>181</v>
      </c>
      <c r="M5" s="128" t="s">
        <v>120</v>
      </c>
      <c r="N5" s="128" t="s">
        <v>120</v>
      </c>
      <c r="O5" s="128" t="s">
        <v>120</v>
      </c>
      <c r="P5" s="128" t="s">
        <v>120</v>
      </c>
      <c r="Q5" s="108" t="s">
        <v>182</v>
      </c>
      <c r="R5" s="129">
        <v>84375</v>
      </c>
    </row>
    <row r="6" spans="1:18">
      <c r="A6" s="123">
        <v>4</v>
      </c>
      <c r="B6" s="124" t="s">
        <v>781</v>
      </c>
      <c r="C6" s="125" t="s">
        <v>4</v>
      </c>
      <c r="D6" s="125">
        <v>44729</v>
      </c>
      <c r="E6" s="126"/>
      <c r="F6" s="127" t="s">
        <v>182</v>
      </c>
      <c r="G6" s="128"/>
      <c r="H6" s="127" t="s">
        <v>182</v>
      </c>
      <c r="I6" s="128">
        <v>88381</v>
      </c>
      <c r="J6" s="127" t="s">
        <v>182</v>
      </c>
      <c r="K6" s="128">
        <v>16266</v>
      </c>
      <c r="L6" s="127" t="s">
        <v>182</v>
      </c>
      <c r="M6" s="128">
        <v>6000000</v>
      </c>
      <c r="N6" s="203">
        <v>30579.5</v>
      </c>
      <c r="O6" s="203" t="s">
        <v>879</v>
      </c>
      <c r="P6" s="204">
        <v>44763</v>
      </c>
      <c r="Q6" s="108" t="s">
        <v>182</v>
      </c>
      <c r="R6" s="129">
        <v>84375</v>
      </c>
    </row>
    <row r="7" spans="1:18">
      <c r="A7" s="123">
        <v>5</v>
      </c>
      <c r="B7" s="124" t="s">
        <v>847</v>
      </c>
      <c r="C7" s="125" t="s">
        <v>5</v>
      </c>
      <c r="D7" s="125">
        <v>44730</v>
      </c>
      <c r="E7" s="126"/>
      <c r="F7" s="127" t="s">
        <v>182</v>
      </c>
      <c r="G7" s="128">
        <v>637200</v>
      </c>
      <c r="H7" s="127" t="s">
        <v>182</v>
      </c>
      <c r="I7" s="128">
        <v>135463</v>
      </c>
      <c r="J7" s="127" t="s">
        <v>182</v>
      </c>
      <c r="K7" s="128">
        <v>28176</v>
      </c>
      <c r="L7" s="127" t="s">
        <v>182</v>
      </c>
      <c r="M7" s="128">
        <v>8000000</v>
      </c>
      <c r="N7" s="203">
        <v>40779.5</v>
      </c>
      <c r="O7" s="203" t="s">
        <v>879</v>
      </c>
      <c r="P7" s="204">
        <v>44763</v>
      </c>
      <c r="Q7" s="108" t="s">
        <v>182</v>
      </c>
      <c r="R7" s="129">
        <v>259000</v>
      </c>
    </row>
    <row r="8" spans="1:18">
      <c r="A8" s="123">
        <v>6</v>
      </c>
      <c r="B8" s="124" t="s">
        <v>913</v>
      </c>
      <c r="C8" s="125" t="s">
        <v>5</v>
      </c>
      <c r="D8" s="125">
        <v>44636</v>
      </c>
      <c r="E8" s="126"/>
      <c r="F8" s="127" t="s">
        <v>182</v>
      </c>
      <c r="G8" s="128"/>
      <c r="H8" s="127" t="s">
        <v>182</v>
      </c>
      <c r="I8" s="128">
        <v>155641</v>
      </c>
      <c r="J8" s="127" t="s">
        <v>182</v>
      </c>
      <c r="K8" s="128"/>
      <c r="L8" s="125" t="s">
        <v>181</v>
      </c>
      <c r="M8" s="128" t="s">
        <v>120</v>
      </c>
      <c r="N8" s="128" t="s">
        <v>120</v>
      </c>
      <c r="O8" s="128" t="s">
        <v>120</v>
      </c>
      <c r="P8" s="128" t="s">
        <v>120</v>
      </c>
      <c r="Q8" s="108" t="s">
        <v>182</v>
      </c>
      <c r="R8" s="129">
        <v>84375</v>
      </c>
    </row>
    <row r="9" spans="1:18">
      <c r="A9" s="123">
        <v>7</v>
      </c>
      <c r="B9" s="124" t="s">
        <v>862</v>
      </c>
      <c r="C9" s="125" t="s">
        <v>4</v>
      </c>
      <c r="D9" s="125">
        <v>44755</v>
      </c>
      <c r="E9" s="126"/>
      <c r="F9" s="127" t="s">
        <v>182</v>
      </c>
      <c r="G9" s="128"/>
      <c r="H9" s="127" t="s">
        <v>182</v>
      </c>
      <c r="I9" s="128">
        <v>88381</v>
      </c>
      <c r="J9" s="127" t="s">
        <v>182</v>
      </c>
      <c r="K9" s="128">
        <v>16266</v>
      </c>
      <c r="L9" s="125" t="s">
        <v>181</v>
      </c>
      <c r="M9" s="128" t="s">
        <v>120</v>
      </c>
      <c r="N9" s="128" t="s">
        <v>120</v>
      </c>
      <c r="O9" s="128" t="s">
        <v>120</v>
      </c>
      <c r="P9" s="128" t="s">
        <v>120</v>
      </c>
      <c r="Q9" s="108" t="s">
        <v>182</v>
      </c>
      <c r="R9" s="129">
        <v>84375</v>
      </c>
    </row>
    <row r="10" spans="1:18">
      <c r="A10" s="123">
        <v>8</v>
      </c>
      <c r="B10" s="124" t="s">
        <v>790</v>
      </c>
      <c r="C10" s="125" t="s">
        <v>2</v>
      </c>
      <c r="D10" s="125">
        <v>44739</v>
      </c>
      <c r="E10" s="126"/>
      <c r="F10" s="127" t="s">
        <v>182</v>
      </c>
      <c r="G10" s="128"/>
      <c r="H10" s="127" t="s">
        <v>182</v>
      </c>
      <c r="I10" s="128">
        <v>88381</v>
      </c>
      <c r="J10" s="127" t="s">
        <v>182</v>
      </c>
      <c r="K10" s="128">
        <v>17468</v>
      </c>
      <c r="L10" s="125" t="s">
        <v>181</v>
      </c>
      <c r="M10" s="128" t="s">
        <v>120</v>
      </c>
      <c r="N10" s="128" t="s">
        <v>120</v>
      </c>
      <c r="O10" s="128" t="s">
        <v>120</v>
      </c>
      <c r="P10" s="128" t="s">
        <v>120</v>
      </c>
      <c r="Q10" s="108" t="s">
        <v>182</v>
      </c>
      <c r="R10" s="129">
        <v>84375</v>
      </c>
    </row>
    <row r="11" spans="1:18">
      <c r="A11" s="123">
        <v>9</v>
      </c>
      <c r="B11" s="124" t="s">
        <v>872</v>
      </c>
      <c r="C11" s="125" t="s">
        <v>4</v>
      </c>
      <c r="D11" s="125">
        <v>44758</v>
      </c>
      <c r="E11" s="126"/>
      <c r="F11" s="127" t="s">
        <v>182</v>
      </c>
      <c r="G11" s="128">
        <v>127440</v>
      </c>
      <c r="H11" s="127" t="s">
        <v>182</v>
      </c>
      <c r="I11" s="128">
        <v>98765</v>
      </c>
      <c r="J11" s="127" t="s">
        <v>182</v>
      </c>
      <c r="K11" s="128">
        <v>16464</v>
      </c>
      <c r="L11" s="125" t="s">
        <v>181</v>
      </c>
      <c r="M11" s="128" t="s">
        <v>120</v>
      </c>
      <c r="N11" s="128" t="s">
        <v>120</v>
      </c>
      <c r="O11" s="128" t="s">
        <v>120</v>
      </c>
      <c r="P11" s="128" t="s">
        <v>120</v>
      </c>
      <c r="Q11" s="108" t="s">
        <v>182</v>
      </c>
      <c r="R11" s="129">
        <v>190069</v>
      </c>
    </row>
    <row r="12" spans="1:18">
      <c r="A12" s="123">
        <v>10</v>
      </c>
      <c r="B12" s="124" t="s">
        <v>906</v>
      </c>
      <c r="C12" s="125" t="s">
        <v>5</v>
      </c>
      <c r="D12" s="125">
        <v>44697</v>
      </c>
      <c r="E12" s="126"/>
      <c r="F12" s="127" t="s">
        <v>182</v>
      </c>
      <c r="G12" s="128"/>
      <c r="H12" s="127" t="s">
        <v>182</v>
      </c>
      <c r="I12" s="128">
        <v>88381</v>
      </c>
      <c r="J12" s="127" t="s">
        <v>182</v>
      </c>
      <c r="K12" s="128"/>
      <c r="L12" s="127" t="s">
        <v>182</v>
      </c>
      <c r="M12" s="128">
        <v>7000000</v>
      </c>
      <c r="N12" s="128">
        <v>52500</v>
      </c>
      <c r="O12" s="128" t="s">
        <v>120</v>
      </c>
      <c r="P12" s="128" t="s">
        <v>120</v>
      </c>
      <c r="Q12" s="108" t="s">
        <v>182</v>
      </c>
      <c r="R12" s="129">
        <v>84375</v>
      </c>
    </row>
    <row r="13" spans="1:18">
      <c r="A13" s="123">
        <v>11</v>
      </c>
      <c r="B13" s="124" t="s">
        <v>841</v>
      </c>
      <c r="C13" s="125" t="s">
        <v>4</v>
      </c>
      <c r="D13" s="125">
        <v>44746</v>
      </c>
      <c r="E13" s="126"/>
      <c r="F13" s="127" t="s">
        <v>182</v>
      </c>
      <c r="G13" s="128">
        <v>191160</v>
      </c>
      <c r="H13" s="127" t="s">
        <v>182</v>
      </c>
      <c r="I13" s="128">
        <v>98765</v>
      </c>
      <c r="J13" s="127" t="s">
        <v>182</v>
      </c>
      <c r="K13" s="128">
        <v>19880</v>
      </c>
      <c r="L13" s="125" t="s">
        <v>181</v>
      </c>
      <c r="M13" s="128" t="s">
        <v>120</v>
      </c>
      <c r="N13" s="128" t="s">
        <v>120</v>
      </c>
      <c r="O13" s="128" t="s">
        <v>120</v>
      </c>
      <c r="P13" s="128" t="s">
        <v>120</v>
      </c>
      <c r="Q13" s="108" t="s">
        <v>182</v>
      </c>
      <c r="R13" s="129">
        <v>190069</v>
      </c>
    </row>
    <row r="14" spans="1:18">
      <c r="A14" s="123">
        <v>12</v>
      </c>
      <c r="B14" s="124" t="s">
        <v>915</v>
      </c>
      <c r="C14" s="125" t="s">
        <v>4</v>
      </c>
      <c r="D14" s="125">
        <v>44755</v>
      </c>
      <c r="E14" s="126"/>
      <c r="F14" s="127" t="s">
        <v>182</v>
      </c>
      <c r="G14" s="128">
        <v>191160</v>
      </c>
      <c r="H14" s="127" t="s">
        <v>182</v>
      </c>
      <c r="I14" s="128">
        <v>98765</v>
      </c>
      <c r="J14" s="127" t="s">
        <v>182</v>
      </c>
      <c r="K14" s="128">
        <v>16464</v>
      </c>
      <c r="L14" s="125" t="s">
        <v>181</v>
      </c>
      <c r="M14" s="128" t="s">
        <v>120</v>
      </c>
      <c r="N14" s="128" t="s">
        <v>120</v>
      </c>
      <c r="O14" s="128" t="s">
        <v>120</v>
      </c>
      <c r="P14" s="128" t="s">
        <v>120</v>
      </c>
      <c r="Q14" s="108" t="s">
        <v>182</v>
      </c>
      <c r="R14" s="129">
        <v>190069</v>
      </c>
    </row>
    <row r="15" spans="1:18">
      <c r="A15" s="278">
        <v>13</v>
      </c>
      <c r="B15" s="279" t="s">
        <v>901</v>
      </c>
      <c r="C15" s="280" t="s">
        <v>4</v>
      </c>
      <c r="D15" s="280">
        <v>44769</v>
      </c>
      <c r="E15" s="281"/>
      <c r="F15" s="282" t="s">
        <v>182</v>
      </c>
      <c r="G15" s="283">
        <v>191160</v>
      </c>
      <c r="H15" s="282" t="s">
        <v>182</v>
      </c>
      <c r="I15" s="283">
        <v>98765</v>
      </c>
      <c r="J15" s="282" t="s">
        <v>182</v>
      </c>
      <c r="K15" s="283">
        <v>18125</v>
      </c>
      <c r="L15" s="280" t="s">
        <v>181</v>
      </c>
      <c r="M15" s="283" t="s">
        <v>120</v>
      </c>
      <c r="N15" s="283" t="s">
        <v>120</v>
      </c>
      <c r="O15" s="283" t="s">
        <v>120</v>
      </c>
      <c r="P15" s="283" t="s">
        <v>120</v>
      </c>
      <c r="Q15" s="284" t="s">
        <v>182</v>
      </c>
      <c r="R15" s="285">
        <v>190069</v>
      </c>
    </row>
    <row r="16" spans="1:18" ht="15.75" thickBot="1">
      <c r="A16" s="278">
        <v>14</v>
      </c>
      <c r="B16" s="279" t="s">
        <v>916</v>
      </c>
      <c r="C16" s="280" t="s">
        <v>5</v>
      </c>
      <c r="D16" s="280"/>
      <c r="E16" s="281"/>
      <c r="F16" s="280" t="s">
        <v>181</v>
      </c>
      <c r="G16" s="283"/>
      <c r="H16" s="282"/>
      <c r="I16" s="283"/>
      <c r="J16" s="280" t="s">
        <v>181</v>
      </c>
      <c r="K16" s="283"/>
      <c r="L16" s="280" t="s">
        <v>181</v>
      </c>
      <c r="M16" s="283" t="s">
        <v>120</v>
      </c>
      <c r="N16" s="283" t="s">
        <v>120</v>
      </c>
      <c r="O16" s="283" t="s">
        <v>120</v>
      </c>
      <c r="P16" s="283" t="s">
        <v>120</v>
      </c>
      <c r="Q16" s="284" t="s">
        <v>182</v>
      </c>
      <c r="R16" s="285">
        <v>50000</v>
      </c>
    </row>
    <row r="17" spans="1:18" ht="15.75" thickBot="1">
      <c r="A17" s="286"/>
      <c r="B17" s="287" t="s">
        <v>7</v>
      </c>
      <c r="C17" s="288"/>
      <c r="D17" s="289"/>
      <c r="E17" s="289"/>
      <c r="F17" s="290"/>
      <c r="G17" s="291">
        <f>SUBTOTAL(9,G3:G15)</f>
        <v>1664685</v>
      </c>
      <c r="H17" s="289"/>
      <c r="I17" s="291">
        <f>SUBTOTAL(9,I3:I15)</f>
        <v>1351913</v>
      </c>
      <c r="J17" s="292"/>
      <c r="K17" s="291">
        <f>SUBTOTAL(9,K3:K15)</f>
        <v>199326</v>
      </c>
      <c r="L17" s="292"/>
      <c r="M17" s="291">
        <f>SUBTOTAL(9,M6:M15)</f>
        <v>21000000</v>
      </c>
      <c r="N17" s="291">
        <f>SUBTOTAL(9,N6:N15)</f>
        <v>123859</v>
      </c>
      <c r="O17" s="291"/>
      <c r="P17" s="130"/>
      <c r="Q17" s="293"/>
      <c r="R17" s="294">
        <f>SUBTOTAL(9,R3:R16)</f>
        <v>1918901</v>
      </c>
    </row>
    <row r="18" spans="1:18" ht="15.75" thickBot="1">
      <c r="B18" s="26"/>
      <c r="I18" s="208"/>
      <c r="J18" s="205"/>
      <c r="K18" s="208"/>
    </row>
    <row r="19" spans="1:18" ht="15.75" thickBot="1">
      <c r="B19" s="26"/>
      <c r="I19" s="227" t="s">
        <v>920</v>
      </c>
      <c r="J19" s="228">
        <v>20</v>
      </c>
      <c r="K19" s="295" t="s">
        <v>921</v>
      </c>
    </row>
    <row r="20" spans="1:18" ht="15.75" thickBot="1">
      <c r="B20" s="131"/>
      <c r="C20" s="132"/>
      <c r="E20" s="227" t="s">
        <v>808</v>
      </c>
      <c r="F20" s="130">
        <v>7</v>
      </c>
      <c r="G20" s="228" t="s">
        <v>922</v>
      </c>
      <c r="H20" s="130">
        <v>7</v>
      </c>
      <c r="I20" s="228" t="s">
        <v>809</v>
      </c>
      <c r="J20" s="140">
        <f>F20+H20</f>
        <v>14</v>
      </c>
    </row>
    <row r="21" spans="1:18">
      <c r="B21" s="133" t="s">
        <v>180</v>
      </c>
      <c r="C21" s="134">
        <f>G17</f>
        <v>1664685</v>
      </c>
      <c r="E21" s="4" t="s">
        <v>806</v>
      </c>
      <c r="F21" s="138">
        <v>1</v>
      </c>
      <c r="G21" s="138" t="s">
        <v>806</v>
      </c>
      <c r="H21" s="138">
        <v>2</v>
      </c>
      <c r="I21" s="138"/>
      <c r="J21" s="139">
        <f>F21+H21</f>
        <v>3</v>
      </c>
    </row>
    <row r="22" spans="1:18">
      <c r="B22" s="133" t="s">
        <v>803</v>
      </c>
      <c r="C22" s="134">
        <f>I17</f>
        <v>1351913</v>
      </c>
      <c r="E22" s="4" t="s">
        <v>807</v>
      </c>
      <c r="F22" s="138">
        <v>3</v>
      </c>
      <c r="G22" s="138" t="s">
        <v>807</v>
      </c>
      <c r="H22" s="138">
        <v>4</v>
      </c>
      <c r="I22" s="138"/>
      <c r="J22" s="139">
        <f>F22+H22</f>
        <v>7</v>
      </c>
    </row>
    <row r="23" spans="1:18">
      <c r="B23" s="133" t="s">
        <v>751</v>
      </c>
      <c r="C23" s="134">
        <f>K17</f>
        <v>199326</v>
      </c>
      <c r="E23" s="4" t="s">
        <v>763</v>
      </c>
      <c r="F23" s="138">
        <v>3</v>
      </c>
      <c r="G23" s="138" t="s">
        <v>763</v>
      </c>
      <c r="H23" s="138">
        <v>1</v>
      </c>
      <c r="I23" s="138"/>
      <c r="J23" s="139">
        <f>F23+H23</f>
        <v>4</v>
      </c>
    </row>
    <row r="24" spans="1:18" ht="15.75" thickBot="1">
      <c r="B24" s="133" t="s">
        <v>804</v>
      </c>
      <c r="C24" s="134">
        <f>N17</f>
        <v>123859</v>
      </c>
      <c r="E24" s="141" t="s">
        <v>810</v>
      </c>
      <c r="F24" s="13"/>
      <c r="G24" s="13" t="s">
        <v>810</v>
      </c>
      <c r="H24" s="13"/>
      <c r="I24" s="13"/>
      <c r="J24" s="142">
        <f>F24+H24</f>
        <v>0</v>
      </c>
    </row>
    <row r="25" spans="1:18" ht="15.75" thickBot="1">
      <c r="B25" s="135" t="s">
        <v>805</v>
      </c>
      <c r="C25" s="136">
        <f>R17</f>
        <v>1918901</v>
      </c>
      <c r="E25" s="317" t="s">
        <v>809</v>
      </c>
      <c r="F25" s="318"/>
      <c r="G25" s="318"/>
      <c r="H25" s="318"/>
      <c r="I25" s="318"/>
      <c r="J25" s="137">
        <v>14</v>
      </c>
    </row>
    <row r="26" spans="1:18">
      <c r="B26" s="26"/>
    </row>
    <row r="27" spans="1:18">
      <c r="B27" s="26"/>
    </row>
    <row r="28" spans="1:18">
      <c r="B28" s="26"/>
    </row>
    <row r="29" spans="1:18">
      <c r="B29" s="26"/>
    </row>
    <row r="30" spans="1:18">
      <c r="B30" s="26"/>
    </row>
    <row r="31" spans="1:18">
      <c r="B31" s="26"/>
    </row>
    <row r="32" spans="1:18">
      <c r="B32" s="26"/>
    </row>
    <row r="33" spans="2:2">
      <c r="B33" s="26"/>
    </row>
  </sheetData>
  <mergeCells count="7">
    <mergeCell ref="E25:I25"/>
    <mergeCell ref="Q1:R1"/>
    <mergeCell ref="A1:B1"/>
    <mergeCell ref="F1:G1"/>
    <mergeCell ref="H1:I1"/>
    <mergeCell ref="J1:K1"/>
    <mergeCell ref="L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X168"/>
  <sheetViews>
    <sheetView tabSelected="1" topLeftCell="A157" zoomScale="90" zoomScaleNormal="90" workbookViewId="0">
      <selection activeCell="F166" sqref="F166"/>
    </sheetView>
  </sheetViews>
  <sheetFormatPr defaultRowHeight="18" customHeight="1"/>
  <cols>
    <col min="1" max="1" width="6" style="74" bestFit="1" customWidth="1"/>
    <col min="2" max="2" width="9.7109375" style="74" bestFit="1" customWidth="1"/>
    <col min="3" max="3" width="10.140625" style="74" bestFit="1" customWidth="1"/>
    <col min="4" max="4" width="18.85546875" style="74" bestFit="1" customWidth="1"/>
    <col min="5" max="5" width="24.28515625" style="74" bestFit="1" customWidth="1"/>
    <col min="6" max="6" width="64.28515625" style="74" bestFit="1" customWidth="1"/>
    <col min="7" max="7" width="18.28515625" style="74" bestFit="1" customWidth="1"/>
    <col min="8" max="8" width="19.85546875" style="74" customWidth="1"/>
    <col min="9" max="9" width="6.7109375" style="74" bestFit="1" customWidth="1"/>
    <col min="10" max="10" width="11" style="74" bestFit="1" customWidth="1"/>
    <col min="11" max="11" width="6.7109375" style="74" customWidth="1"/>
    <col min="12" max="12" width="27.85546875" style="74" bestFit="1" customWidth="1"/>
    <col min="13" max="13" width="22.85546875" style="74" bestFit="1" customWidth="1"/>
    <col min="14" max="14" width="15.42578125" style="74" bestFit="1" customWidth="1"/>
    <col min="15" max="15" width="11.28515625" style="74" bestFit="1" customWidth="1"/>
    <col min="16" max="16" width="16.42578125" style="74" bestFit="1" customWidth="1"/>
    <col min="17" max="17" width="4.85546875" style="74" bestFit="1" customWidth="1"/>
    <col min="18" max="18" width="27.5703125" style="74" bestFit="1" customWidth="1"/>
    <col min="19" max="19" width="38.140625" style="74" bestFit="1" customWidth="1"/>
    <col min="20" max="20" width="13.140625" style="74" bestFit="1" customWidth="1"/>
    <col min="21" max="21" width="8.85546875" style="74" bestFit="1" customWidth="1"/>
    <col min="22" max="22" width="15.7109375" style="74" bestFit="1" customWidth="1"/>
    <col min="23" max="23" width="15" style="191" bestFit="1" customWidth="1"/>
    <col min="24" max="24" width="12.42578125" style="191" bestFit="1" customWidth="1"/>
    <col min="25" max="16384" width="9.140625" style="74"/>
  </cols>
  <sheetData>
    <row r="2" spans="1:24" s="158" customFormat="1" ht="18" customHeight="1">
      <c r="A2" s="163" t="s">
        <v>21</v>
      </c>
      <c r="B2" s="163" t="s">
        <v>132</v>
      </c>
      <c r="C2" s="163" t="s">
        <v>133</v>
      </c>
      <c r="D2" s="163" t="s">
        <v>134</v>
      </c>
      <c r="E2" s="163" t="s">
        <v>22</v>
      </c>
      <c r="F2" s="164" t="s">
        <v>25</v>
      </c>
      <c r="G2" s="165" t="s">
        <v>135</v>
      </c>
      <c r="H2" s="163" t="s">
        <v>136</v>
      </c>
      <c r="I2" s="163" t="s">
        <v>137</v>
      </c>
      <c r="J2" s="166" t="s">
        <v>673</v>
      </c>
      <c r="K2" s="163" t="s">
        <v>139</v>
      </c>
      <c r="L2" s="163" t="s">
        <v>140</v>
      </c>
      <c r="M2" s="163" t="s">
        <v>141</v>
      </c>
      <c r="N2" s="163" t="s">
        <v>142</v>
      </c>
      <c r="O2" s="163" t="s">
        <v>143</v>
      </c>
      <c r="P2" s="163" t="s">
        <v>144</v>
      </c>
      <c r="Q2" s="163" t="s">
        <v>145</v>
      </c>
      <c r="R2" s="163" t="s">
        <v>23</v>
      </c>
      <c r="S2" s="163" t="s">
        <v>24</v>
      </c>
      <c r="T2" s="163" t="s">
        <v>146</v>
      </c>
      <c r="U2" s="163" t="s">
        <v>147</v>
      </c>
      <c r="V2" s="163" t="s">
        <v>295</v>
      </c>
      <c r="W2" s="167" t="s">
        <v>297</v>
      </c>
      <c r="X2" s="167" t="s">
        <v>296</v>
      </c>
    </row>
    <row r="3" spans="1:24" s="62" customFormat="1" ht="18" customHeight="1">
      <c r="A3" s="145">
        <v>1</v>
      </c>
      <c r="B3" s="146" t="s">
        <v>298</v>
      </c>
      <c r="C3" s="146" t="s">
        <v>299</v>
      </c>
      <c r="D3" s="147" t="s">
        <v>157</v>
      </c>
      <c r="E3" s="148" t="s">
        <v>300</v>
      </c>
      <c r="F3" s="146" t="s">
        <v>301</v>
      </c>
      <c r="G3" s="148" t="s">
        <v>302</v>
      </c>
      <c r="H3" s="148" t="s">
        <v>303</v>
      </c>
      <c r="I3" s="146">
        <v>56</v>
      </c>
      <c r="J3" s="148">
        <v>2020</v>
      </c>
      <c r="K3" s="148">
        <v>2020</v>
      </c>
      <c r="L3" s="148"/>
      <c r="M3" s="148" t="s">
        <v>304</v>
      </c>
      <c r="N3" s="148">
        <v>3325918</v>
      </c>
      <c r="O3" s="148">
        <v>560003540</v>
      </c>
      <c r="P3" s="150">
        <v>44244</v>
      </c>
      <c r="Q3" s="151">
        <f t="shared" ref="Q3:Q30" ca="1" si="0">TODAY()-P3</f>
        <v>529</v>
      </c>
      <c r="R3" s="148" t="s">
        <v>49</v>
      </c>
      <c r="S3" s="148" t="s">
        <v>305</v>
      </c>
      <c r="T3" s="148" t="s">
        <v>306</v>
      </c>
      <c r="U3" s="148" t="s">
        <v>307</v>
      </c>
      <c r="V3" s="148"/>
      <c r="W3" s="150">
        <v>44263</v>
      </c>
      <c r="X3" s="150">
        <v>44281</v>
      </c>
    </row>
    <row r="4" spans="1:24" s="62" customFormat="1" ht="18" customHeight="1">
      <c r="A4" s="145">
        <v>2</v>
      </c>
      <c r="B4" s="146" t="s">
        <v>150</v>
      </c>
      <c r="C4" s="146" t="s">
        <v>299</v>
      </c>
      <c r="D4" s="147" t="s">
        <v>157</v>
      </c>
      <c r="E4" s="148" t="s">
        <v>308</v>
      </c>
      <c r="F4" s="146" t="s">
        <v>309</v>
      </c>
      <c r="G4" s="146" t="s">
        <v>63</v>
      </c>
      <c r="H4" s="148" t="s">
        <v>303</v>
      </c>
      <c r="I4" s="146">
        <v>64</v>
      </c>
      <c r="J4" s="148">
        <v>2021</v>
      </c>
      <c r="K4" s="148">
        <v>2021</v>
      </c>
      <c r="L4" s="149">
        <v>44287</v>
      </c>
      <c r="M4" s="148" t="s">
        <v>310</v>
      </c>
      <c r="N4" s="148">
        <v>3540776</v>
      </c>
      <c r="O4" s="148">
        <v>560003921</v>
      </c>
      <c r="P4" s="150">
        <v>44314</v>
      </c>
      <c r="Q4" s="151">
        <f t="shared" ca="1" si="0"/>
        <v>459</v>
      </c>
      <c r="R4" s="148" t="s">
        <v>49</v>
      </c>
      <c r="S4" s="148" t="s">
        <v>51</v>
      </c>
      <c r="T4" s="148" t="s">
        <v>166</v>
      </c>
      <c r="U4" s="148" t="s">
        <v>311</v>
      </c>
      <c r="V4" s="148"/>
      <c r="W4" s="150">
        <v>44320</v>
      </c>
      <c r="X4" s="150">
        <v>44320</v>
      </c>
    </row>
    <row r="5" spans="1:24" s="62" customFormat="1" ht="18" customHeight="1">
      <c r="A5" s="145">
        <v>3</v>
      </c>
      <c r="B5" s="146" t="s">
        <v>150</v>
      </c>
      <c r="C5" s="146" t="s">
        <v>299</v>
      </c>
      <c r="D5" s="147" t="s">
        <v>157</v>
      </c>
      <c r="E5" s="148" t="s">
        <v>308</v>
      </c>
      <c r="F5" s="146" t="s">
        <v>312</v>
      </c>
      <c r="G5" s="146" t="s">
        <v>66</v>
      </c>
      <c r="H5" s="148" t="s">
        <v>303</v>
      </c>
      <c r="I5" s="146">
        <v>67</v>
      </c>
      <c r="J5" s="148">
        <v>2021</v>
      </c>
      <c r="K5" s="148">
        <v>2021</v>
      </c>
      <c r="L5" s="149">
        <v>44287</v>
      </c>
      <c r="M5" s="148" t="s">
        <v>313</v>
      </c>
      <c r="N5" s="148">
        <v>3539743</v>
      </c>
      <c r="O5" s="148">
        <v>560003900</v>
      </c>
      <c r="P5" s="150">
        <v>44312</v>
      </c>
      <c r="Q5" s="151">
        <f t="shared" ca="1" si="0"/>
        <v>461</v>
      </c>
      <c r="R5" s="148" t="s">
        <v>49</v>
      </c>
      <c r="S5" s="148" t="s">
        <v>51</v>
      </c>
      <c r="T5" s="148" t="s">
        <v>166</v>
      </c>
      <c r="U5" s="148" t="s">
        <v>311</v>
      </c>
      <c r="V5" s="148"/>
      <c r="W5" s="150">
        <v>44320</v>
      </c>
      <c r="X5" s="150">
        <v>44320</v>
      </c>
    </row>
    <row r="6" spans="1:24" s="62" customFormat="1" ht="18" customHeight="1">
      <c r="A6" s="145">
        <v>4</v>
      </c>
      <c r="B6" s="146" t="s">
        <v>150</v>
      </c>
      <c r="C6" s="146" t="s">
        <v>299</v>
      </c>
      <c r="D6" s="147" t="s">
        <v>157</v>
      </c>
      <c r="E6" s="148" t="s">
        <v>314</v>
      </c>
      <c r="F6" s="146" t="s">
        <v>315</v>
      </c>
      <c r="G6" s="146" t="s">
        <v>63</v>
      </c>
      <c r="H6" s="148" t="s">
        <v>303</v>
      </c>
      <c r="I6" s="146">
        <v>58</v>
      </c>
      <c r="J6" s="148">
        <v>2021</v>
      </c>
      <c r="K6" s="148">
        <v>2021</v>
      </c>
      <c r="L6" s="149">
        <v>44197</v>
      </c>
      <c r="M6" s="148" t="s">
        <v>316</v>
      </c>
      <c r="N6" s="148">
        <v>3947457</v>
      </c>
      <c r="O6" s="148">
        <v>560003906</v>
      </c>
      <c r="P6" s="150">
        <v>44312</v>
      </c>
      <c r="Q6" s="151">
        <f t="shared" ca="1" si="0"/>
        <v>461</v>
      </c>
      <c r="R6" s="148" t="s">
        <v>49</v>
      </c>
      <c r="S6" s="148" t="s">
        <v>317</v>
      </c>
      <c r="T6" s="148" t="s">
        <v>318</v>
      </c>
      <c r="U6" s="148" t="s">
        <v>311</v>
      </c>
      <c r="V6" s="148"/>
      <c r="W6" s="150">
        <v>44324</v>
      </c>
      <c r="X6" s="150">
        <v>44323</v>
      </c>
    </row>
    <row r="7" spans="1:24" s="62" customFormat="1" ht="18" customHeight="1">
      <c r="A7" s="145">
        <v>5</v>
      </c>
      <c r="B7" s="146" t="s">
        <v>150</v>
      </c>
      <c r="C7" s="146" t="s">
        <v>299</v>
      </c>
      <c r="D7" s="147" t="s">
        <v>157</v>
      </c>
      <c r="E7" s="148" t="s">
        <v>163</v>
      </c>
      <c r="F7" s="146" t="s">
        <v>319</v>
      </c>
      <c r="G7" s="146" t="s">
        <v>320</v>
      </c>
      <c r="H7" s="148" t="s">
        <v>303</v>
      </c>
      <c r="I7" s="146">
        <v>71</v>
      </c>
      <c r="J7" s="148">
        <v>2021</v>
      </c>
      <c r="K7" s="148">
        <v>2021</v>
      </c>
      <c r="L7" s="149">
        <v>44287</v>
      </c>
      <c r="M7" s="148" t="s">
        <v>321</v>
      </c>
      <c r="N7" s="148">
        <v>3987438</v>
      </c>
      <c r="O7" s="148">
        <v>560003911</v>
      </c>
      <c r="P7" s="150">
        <v>44313</v>
      </c>
      <c r="Q7" s="151">
        <f t="shared" ca="1" si="0"/>
        <v>460</v>
      </c>
      <c r="R7" s="148" t="s">
        <v>42</v>
      </c>
      <c r="S7" s="148" t="s">
        <v>322</v>
      </c>
      <c r="T7" s="148" t="s">
        <v>153</v>
      </c>
      <c r="U7" s="148" t="s">
        <v>311</v>
      </c>
      <c r="V7" s="148"/>
      <c r="W7" s="150">
        <v>44361</v>
      </c>
      <c r="X7" s="150">
        <v>44362</v>
      </c>
    </row>
    <row r="8" spans="1:24" s="62" customFormat="1" ht="18" customHeight="1">
      <c r="A8" s="145">
        <v>6</v>
      </c>
      <c r="B8" s="146" t="s">
        <v>150</v>
      </c>
      <c r="C8" s="146" t="s">
        <v>299</v>
      </c>
      <c r="D8" s="147" t="s">
        <v>157</v>
      </c>
      <c r="E8" s="148" t="s">
        <v>308</v>
      </c>
      <c r="F8" s="146" t="s">
        <v>323</v>
      </c>
      <c r="G8" s="146" t="s">
        <v>40</v>
      </c>
      <c r="H8" s="148" t="s">
        <v>303</v>
      </c>
      <c r="I8" s="146">
        <v>42</v>
      </c>
      <c r="J8" s="148">
        <v>2021</v>
      </c>
      <c r="K8" s="148">
        <v>2021</v>
      </c>
      <c r="L8" s="149">
        <v>44287</v>
      </c>
      <c r="M8" s="148" t="s">
        <v>324</v>
      </c>
      <c r="N8" s="148">
        <v>3553667</v>
      </c>
      <c r="O8" s="148">
        <v>560003920</v>
      </c>
      <c r="P8" s="150">
        <v>44314</v>
      </c>
      <c r="Q8" s="151">
        <f t="shared" ca="1" si="0"/>
        <v>459</v>
      </c>
      <c r="R8" s="148" t="s">
        <v>325</v>
      </c>
      <c r="S8" s="148" t="s">
        <v>51</v>
      </c>
      <c r="T8" s="148" t="s">
        <v>166</v>
      </c>
      <c r="U8" s="148" t="s">
        <v>311</v>
      </c>
      <c r="V8" s="148"/>
      <c r="W8" s="150">
        <v>44366</v>
      </c>
      <c r="X8" s="150">
        <v>44368</v>
      </c>
    </row>
    <row r="9" spans="1:24" s="62" customFormat="1" ht="18" customHeight="1">
      <c r="A9" s="145">
        <v>7</v>
      </c>
      <c r="B9" s="146" t="s">
        <v>150</v>
      </c>
      <c r="C9" s="146" t="s">
        <v>299</v>
      </c>
      <c r="D9" s="147" t="s">
        <v>157</v>
      </c>
      <c r="E9" s="148" t="s">
        <v>45</v>
      </c>
      <c r="F9" s="146" t="s">
        <v>326</v>
      </c>
      <c r="G9" s="146" t="s">
        <v>64</v>
      </c>
      <c r="H9" s="148" t="s">
        <v>303</v>
      </c>
      <c r="I9" s="146">
        <v>49</v>
      </c>
      <c r="J9" s="148">
        <v>2021</v>
      </c>
      <c r="K9" s="148">
        <v>2021</v>
      </c>
      <c r="L9" s="149">
        <v>44287</v>
      </c>
      <c r="M9" s="148" t="s">
        <v>327</v>
      </c>
      <c r="N9" s="148">
        <v>7667845</v>
      </c>
      <c r="O9" s="148">
        <v>560003912</v>
      </c>
      <c r="P9" s="150">
        <v>44313</v>
      </c>
      <c r="Q9" s="151">
        <f t="shared" ca="1" si="0"/>
        <v>460</v>
      </c>
      <c r="R9" s="148" t="s">
        <v>49</v>
      </c>
      <c r="S9" s="148" t="s">
        <v>48</v>
      </c>
      <c r="T9" s="148" t="s">
        <v>161</v>
      </c>
      <c r="U9" s="148" t="s">
        <v>311</v>
      </c>
      <c r="V9" s="148"/>
      <c r="W9" s="150">
        <v>44370</v>
      </c>
      <c r="X9" s="150">
        <v>44370</v>
      </c>
    </row>
    <row r="10" spans="1:24" s="62" customFormat="1" ht="18" customHeight="1">
      <c r="A10" s="145">
        <v>8</v>
      </c>
      <c r="B10" s="146" t="s">
        <v>150</v>
      </c>
      <c r="C10" s="146" t="s">
        <v>299</v>
      </c>
      <c r="D10" s="147" t="s">
        <v>157</v>
      </c>
      <c r="E10" s="148" t="s">
        <v>45</v>
      </c>
      <c r="F10" s="146" t="s">
        <v>328</v>
      </c>
      <c r="G10" s="146" t="s">
        <v>32</v>
      </c>
      <c r="H10" s="148" t="s">
        <v>303</v>
      </c>
      <c r="I10" s="146">
        <v>105</v>
      </c>
      <c r="J10" s="148">
        <v>2021</v>
      </c>
      <c r="K10" s="148">
        <v>2021</v>
      </c>
      <c r="L10" s="149">
        <v>44287</v>
      </c>
      <c r="M10" s="148" t="s">
        <v>329</v>
      </c>
      <c r="N10" s="148">
        <v>7664694</v>
      </c>
      <c r="O10" s="148">
        <v>560003922</v>
      </c>
      <c r="P10" s="150">
        <v>44314</v>
      </c>
      <c r="Q10" s="151">
        <f t="shared" ca="1" si="0"/>
        <v>459</v>
      </c>
      <c r="R10" s="148" t="s">
        <v>330</v>
      </c>
      <c r="S10" s="148" t="s">
        <v>48</v>
      </c>
      <c r="T10" s="148" t="s">
        <v>161</v>
      </c>
      <c r="U10" s="148" t="s">
        <v>311</v>
      </c>
      <c r="V10" s="148"/>
      <c r="W10" s="150">
        <v>44375</v>
      </c>
      <c r="X10" s="150">
        <v>44375</v>
      </c>
    </row>
    <row r="11" spans="1:24" s="62" customFormat="1" ht="18" customHeight="1">
      <c r="A11" s="145">
        <v>9</v>
      </c>
      <c r="B11" s="146" t="s">
        <v>150</v>
      </c>
      <c r="C11" s="146" t="s">
        <v>299</v>
      </c>
      <c r="D11" s="147" t="s">
        <v>157</v>
      </c>
      <c r="E11" s="148" t="s">
        <v>163</v>
      </c>
      <c r="F11" s="146" t="s">
        <v>331</v>
      </c>
      <c r="G11" s="146" t="s">
        <v>63</v>
      </c>
      <c r="H11" s="148" t="s">
        <v>303</v>
      </c>
      <c r="I11" s="146">
        <v>70</v>
      </c>
      <c r="J11" s="148">
        <v>14158</v>
      </c>
      <c r="K11" s="148">
        <v>2021</v>
      </c>
      <c r="L11" s="149">
        <v>44348</v>
      </c>
      <c r="M11" s="148" t="s">
        <v>332</v>
      </c>
      <c r="N11" s="148">
        <v>4009709</v>
      </c>
      <c r="O11" s="148">
        <v>560003972</v>
      </c>
      <c r="P11" s="150">
        <v>44362</v>
      </c>
      <c r="Q11" s="151">
        <f t="shared" ca="1" si="0"/>
        <v>411</v>
      </c>
      <c r="R11" s="148" t="s">
        <v>49</v>
      </c>
      <c r="S11" s="148" t="s">
        <v>50</v>
      </c>
      <c r="T11" s="148" t="s">
        <v>153</v>
      </c>
      <c r="U11" s="148" t="s">
        <v>333</v>
      </c>
      <c r="V11" s="148"/>
      <c r="W11" s="150">
        <v>44378</v>
      </c>
      <c r="X11" s="150">
        <v>44378</v>
      </c>
    </row>
    <row r="12" spans="1:24" s="62" customFormat="1" ht="18" customHeight="1">
      <c r="A12" s="145">
        <v>10</v>
      </c>
      <c r="B12" s="146" t="s">
        <v>150</v>
      </c>
      <c r="C12" s="146" t="s">
        <v>299</v>
      </c>
      <c r="D12" s="147" t="s">
        <v>157</v>
      </c>
      <c r="E12" s="148" t="s">
        <v>163</v>
      </c>
      <c r="F12" s="146" t="s">
        <v>334</v>
      </c>
      <c r="G12" s="146" t="s">
        <v>64</v>
      </c>
      <c r="H12" s="148" t="s">
        <v>303</v>
      </c>
      <c r="I12" s="146">
        <v>58</v>
      </c>
      <c r="J12" s="148">
        <v>2021</v>
      </c>
      <c r="K12" s="148">
        <v>2021</v>
      </c>
      <c r="L12" s="149">
        <v>44348</v>
      </c>
      <c r="M12" s="148" t="s">
        <v>335</v>
      </c>
      <c r="N12" s="148">
        <v>4009725</v>
      </c>
      <c r="O12" s="148">
        <v>560003973</v>
      </c>
      <c r="P12" s="150">
        <v>44362</v>
      </c>
      <c r="Q12" s="151">
        <f t="shared" ca="1" si="0"/>
        <v>411</v>
      </c>
      <c r="R12" s="148" t="s">
        <v>49</v>
      </c>
      <c r="S12" s="148" t="s">
        <v>51</v>
      </c>
      <c r="T12" s="148" t="s">
        <v>166</v>
      </c>
      <c r="U12" s="148" t="s">
        <v>333</v>
      </c>
      <c r="V12" s="148"/>
      <c r="W12" s="150">
        <v>44384</v>
      </c>
      <c r="X12" s="150">
        <v>44377</v>
      </c>
    </row>
    <row r="13" spans="1:24" s="62" customFormat="1" ht="18" customHeight="1">
      <c r="A13" s="145">
        <v>11</v>
      </c>
      <c r="B13" s="146" t="s">
        <v>150</v>
      </c>
      <c r="C13" s="146" t="s">
        <v>299</v>
      </c>
      <c r="D13" s="147" t="s">
        <v>157</v>
      </c>
      <c r="E13" s="148" t="s">
        <v>45</v>
      </c>
      <c r="F13" s="146" t="s">
        <v>336</v>
      </c>
      <c r="G13" s="146" t="s">
        <v>37</v>
      </c>
      <c r="H13" s="148" t="s">
        <v>303</v>
      </c>
      <c r="I13" s="146">
        <v>53</v>
      </c>
      <c r="J13" s="148">
        <v>2021</v>
      </c>
      <c r="K13" s="148">
        <v>2021</v>
      </c>
      <c r="L13" s="149">
        <v>44348</v>
      </c>
      <c r="M13" s="148" t="s">
        <v>337</v>
      </c>
      <c r="N13" s="148">
        <v>7675529</v>
      </c>
      <c r="O13" s="148">
        <v>560004041</v>
      </c>
      <c r="P13" s="150">
        <v>44376</v>
      </c>
      <c r="Q13" s="151">
        <f t="shared" ca="1" si="0"/>
        <v>397</v>
      </c>
      <c r="R13" s="148" t="s">
        <v>49</v>
      </c>
      <c r="S13" s="148" t="s">
        <v>48</v>
      </c>
      <c r="T13" s="148" t="s">
        <v>161</v>
      </c>
      <c r="U13" s="148" t="s">
        <v>333</v>
      </c>
      <c r="V13" s="148"/>
      <c r="W13" s="150">
        <v>44384</v>
      </c>
      <c r="X13" s="150">
        <v>44385</v>
      </c>
    </row>
    <row r="14" spans="1:24" s="62" customFormat="1" ht="18" customHeight="1">
      <c r="A14" s="145">
        <v>12</v>
      </c>
      <c r="B14" s="146" t="s">
        <v>150</v>
      </c>
      <c r="C14" s="146" t="s">
        <v>299</v>
      </c>
      <c r="D14" s="147" t="s">
        <v>157</v>
      </c>
      <c r="E14" s="148" t="s">
        <v>45</v>
      </c>
      <c r="F14" s="146" t="s">
        <v>338</v>
      </c>
      <c r="G14" s="146" t="s">
        <v>37</v>
      </c>
      <c r="H14" s="148" t="s">
        <v>303</v>
      </c>
      <c r="I14" s="146">
        <v>39</v>
      </c>
      <c r="J14" s="148">
        <v>579</v>
      </c>
      <c r="K14" s="148">
        <v>2021</v>
      </c>
      <c r="L14" s="149">
        <v>44348</v>
      </c>
      <c r="M14" s="148" t="s">
        <v>339</v>
      </c>
      <c r="N14" s="148">
        <v>7686780</v>
      </c>
      <c r="O14" s="148">
        <v>560004042</v>
      </c>
      <c r="P14" s="150">
        <v>44376</v>
      </c>
      <c r="Q14" s="151">
        <f t="shared" ca="1" si="0"/>
        <v>397</v>
      </c>
      <c r="R14" s="148" t="s">
        <v>49</v>
      </c>
      <c r="S14" s="148" t="s">
        <v>48</v>
      </c>
      <c r="T14" s="148" t="s">
        <v>161</v>
      </c>
      <c r="U14" s="148" t="s">
        <v>333</v>
      </c>
      <c r="V14" s="148"/>
      <c r="W14" s="150">
        <v>44386</v>
      </c>
      <c r="X14" s="150">
        <v>44385</v>
      </c>
    </row>
    <row r="15" spans="1:24" s="62" customFormat="1" ht="18" customHeight="1">
      <c r="A15" s="145">
        <v>13</v>
      </c>
      <c r="B15" s="146" t="s">
        <v>150</v>
      </c>
      <c r="C15" s="146" t="s">
        <v>299</v>
      </c>
      <c r="D15" s="147" t="s">
        <v>157</v>
      </c>
      <c r="E15" s="148" t="s">
        <v>45</v>
      </c>
      <c r="F15" s="146" t="s">
        <v>340</v>
      </c>
      <c r="G15" s="146" t="s">
        <v>61</v>
      </c>
      <c r="H15" s="148" t="s">
        <v>303</v>
      </c>
      <c r="I15" s="146">
        <v>86</v>
      </c>
      <c r="J15" s="148">
        <v>2021</v>
      </c>
      <c r="K15" s="148">
        <v>2021</v>
      </c>
      <c r="L15" s="149">
        <v>44348</v>
      </c>
      <c r="M15" s="148" t="s">
        <v>341</v>
      </c>
      <c r="N15" s="148">
        <v>7675509</v>
      </c>
      <c r="O15" s="148">
        <v>560004028</v>
      </c>
      <c r="P15" s="150">
        <v>44371</v>
      </c>
      <c r="Q15" s="151">
        <f t="shared" ca="1" si="0"/>
        <v>402</v>
      </c>
      <c r="R15" s="148" t="s">
        <v>49</v>
      </c>
      <c r="S15" s="148" t="s">
        <v>48</v>
      </c>
      <c r="T15" s="148" t="s">
        <v>161</v>
      </c>
      <c r="U15" s="148" t="s">
        <v>333</v>
      </c>
      <c r="V15" s="148"/>
      <c r="W15" s="150">
        <v>44391</v>
      </c>
      <c r="X15" s="150">
        <v>44385</v>
      </c>
    </row>
    <row r="16" spans="1:24" s="62" customFormat="1" ht="18" customHeight="1">
      <c r="A16" s="145">
        <v>14</v>
      </c>
      <c r="B16" s="146" t="s">
        <v>150</v>
      </c>
      <c r="C16" s="146" t="s">
        <v>299</v>
      </c>
      <c r="D16" s="147" t="s">
        <v>157</v>
      </c>
      <c r="E16" s="148" t="s">
        <v>308</v>
      </c>
      <c r="F16" s="146" t="s">
        <v>342</v>
      </c>
      <c r="G16" s="153" t="s">
        <v>63</v>
      </c>
      <c r="H16" s="148" t="s">
        <v>303</v>
      </c>
      <c r="I16" s="148">
        <v>65</v>
      </c>
      <c r="J16" s="148">
        <v>2021</v>
      </c>
      <c r="K16" s="148">
        <v>2021</v>
      </c>
      <c r="L16" s="149">
        <v>44348</v>
      </c>
      <c r="M16" s="148" t="s">
        <v>343</v>
      </c>
      <c r="N16" s="148">
        <v>3530910</v>
      </c>
      <c r="O16" s="148">
        <v>560004133</v>
      </c>
      <c r="P16" s="150">
        <v>44391</v>
      </c>
      <c r="Q16" s="151">
        <f t="shared" ca="1" si="0"/>
        <v>382</v>
      </c>
      <c r="R16" s="148" t="s">
        <v>49</v>
      </c>
      <c r="S16" s="148" t="s">
        <v>51</v>
      </c>
      <c r="T16" s="148" t="s">
        <v>166</v>
      </c>
      <c r="U16" s="148" t="s">
        <v>344</v>
      </c>
      <c r="V16" s="148"/>
      <c r="W16" s="150">
        <v>44396</v>
      </c>
      <c r="X16" s="150">
        <v>44396</v>
      </c>
    </row>
    <row r="17" spans="1:24" s="62" customFormat="1" ht="18" customHeight="1">
      <c r="A17" s="145">
        <v>15</v>
      </c>
      <c r="B17" s="146" t="s">
        <v>150</v>
      </c>
      <c r="C17" s="146" t="s">
        <v>299</v>
      </c>
      <c r="D17" s="147" t="s">
        <v>157</v>
      </c>
      <c r="E17" s="148" t="s">
        <v>163</v>
      </c>
      <c r="F17" s="146" t="s">
        <v>345</v>
      </c>
      <c r="G17" s="146" t="s">
        <v>64</v>
      </c>
      <c r="H17" s="148" t="s">
        <v>303</v>
      </c>
      <c r="I17" s="146">
        <v>85</v>
      </c>
      <c r="J17" s="148">
        <v>203</v>
      </c>
      <c r="K17" s="148">
        <v>2021</v>
      </c>
      <c r="L17" s="149">
        <v>44378</v>
      </c>
      <c r="M17" s="148" t="s">
        <v>346</v>
      </c>
      <c r="N17" s="148">
        <v>3980757</v>
      </c>
      <c r="O17" s="148">
        <v>560004085</v>
      </c>
      <c r="P17" s="150">
        <v>44384</v>
      </c>
      <c r="Q17" s="151">
        <f t="shared" ca="1" si="0"/>
        <v>389</v>
      </c>
      <c r="R17" s="148" t="s">
        <v>49</v>
      </c>
      <c r="S17" s="148" t="s">
        <v>51</v>
      </c>
      <c r="T17" s="148" t="s">
        <v>166</v>
      </c>
      <c r="U17" s="148" t="s">
        <v>344</v>
      </c>
      <c r="V17" s="148"/>
      <c r="W17" s="150">
        <v>44396</v>
      </c>
      <c r="X17" s="150">
        <v>44396</v>
      </c>
    </row>
    <row r="18" spans="1:24" s="62" customFormat="1" ht="18" customHeight="1">
      <c r="A18" s="145">
        <v>16</v>
      </c>
      <c r="B18" s="146" t="s">
        <v>150</v>
      </c>
      <c r="C18" s="146" t="s">
        <v>299</v>
      </c>
      <c r="D18" s="147" t="s">
        <v>157</v>
      </c>
      <c r="E18" s="148" t="s">
        <v>314</v>
      </c>
      <c r="F18" s="146" t="s">
        <v>347</v>
      </c>
      <c r="G18" s="146" t="s">
        <v>122</v>
      </c>
      <c r="H18" s="148" t="s">
        <v>303</v>
      </c>
      <c r="I18" s="146">
        <v>87</v>
      </c>
      <c r="J18" s="148">
        <v>2021</v>
      </c>
      <c r="K18" s="148">
        <v>2021</v>
      </c>
      <c r="L18" s="149">
        <v>44197</v>
      </c>
      <c r="M18" s="148" t="s">
        <v>348</v>
      </c>
      <c r="N18" s="148">
        <v>3953417</v>
      </c>
      <c r="O18" s="148">
        <v>560003919</v>
      </c>
      <c r="P18" s="150">
        <v>44314</v>
      </c>
      <c r="Q18" s="151">
        <f t="shared" ca="1" si="0"/>
        <v>459</v>
      </c>
      <c r="R18" s="148" t="s">
        <v>49</v>
      </c>
      <c r="S18" s="148" t="s">
        <v>317</v>
      </c>
      <c r="T18" s="148" t="s">
        <v>318</v>
      </c>
      <c r="U18" s="148" t="s">
        <v>311</v>
      </c>
      <c r="V18" s="148"/>
      <c r="W18" s="150">
        <v>44393</v>
      </c>
      <c r="X18" s="150">
        <v>44397</v>
      </c>
    </row>
    <row r="19" spans="1:24" s="62" customFormat="1" ht="18" customHeight="1">
      <c r="A19" s="145">
        <v>17</v>
      </c>
      <c r="B19" s="146" t="s">
        <v>150</v>
      </c>
      <c r="C19" s="146" t="s">
        <v>299</v>
      </c>
      <c r="D19" s="147" t="s">
        <v>157</v>
      </c>
      <c r="E19" s="148" t="s">
        <v>163</v>
      </c>
      <c r="F19" s="146" t="s">
        <v>349</v>
      </c>
      <c r="G19" s="146" t="s">
        <v>37</v>
      </c>
      <c r="H19" s="148" t="s">
        <v>303</v>
      </c>
      <c r="I19" s="146">
        <v>107</v>
      </c>
      <c r="J19" s="148">
        <v>2021</v>
      </c>
      <c r="K19" s="148">
        <v>2021</v>
      </c>
      <c r="L19" s="149">
        <v>44348</v>
      </c>
      <c r="M19" s="148" t="s">
        <v>350</v>
      </c>
      <c r="N19" s="148">
        <v>4009651</v>
      </c>
      <c r="O19" s="148">
        <v>560004047</v>
      </c>
      <c r="P19" s="150">
        <v>44378</v>
      </c>
      <c r="Q19" s="151">
        <f t="shared" ca="1" si="0"/>
        <v>395</v>
      </c>
      <c r="R19" s="148" t="s">
        <v>49</v>
      </c>
      <c r="S19" s="148" t="s">
        <v>51</v>
      </c>
      <c r="T19" s="148" t="s">
        <v>166</v>
      </c>
      <c r="U19" s="148" t="s">
        <v>344</v>
      </c>
      <c r="V19" s="148"/>
      <c r="W19" s="150">
        <v>44405</v>
      </c>
      <c r="X19" s="150">
        <v>44404</v>
      </c>
    </row>
    <row r="20" spans="1:24" s="62" customFormat="1" ht="18" customHeight="1">
      <c r="A20" s="145">
        <v>18</v>
      </c>
      <c r="B20" s="146" t="s">
        <v>150</v>
      </c>
      <c r="C20" s="146" t="s">
        <v>299</v>
      </c>
      <c r="D20" s="147" t="s">
        <v>157</v>
      </c>
      <c r="E20" s="148" t="s">
        <v>45</v>
      </c>
      <c r="F20" s="153" t="s">
        <v>351</v>
      </c>
      <c r="G20" s="153" t="s">
        <v>32</v>
      </c>
      <c r="H20" s="148" t="s">
        <v>303</v>
      </c>
      <c r="I20" s="146">
        <v>48</v>
      </c>
      <c r="J20" s="148">
        <v>2021</v>
      </c>
      <c r="K20" s="148">
        <v>2021</v>
      </c>
      <c r="L20" s="149">
        <v>44378</v>
      </c>
      <c r="M20" s="148" t="s">
        <v>352</v>
      </c>
      <c r="N20" s="148">
        <v>7686846</v>
      </c>
      <c r="O20" s="148">
        <v>560004094</v>
      </c>
      <c r="P20" s="150">
        <v>44385</v>
      </c>
      <c r="Q20" s="151">
        <f t="shared" ca="1" si="0"/>
        <v>388</v>
      </c>
      <c r="R20" s="148" t="s">
        <v>89</v>
      </c>
      <c r="S20" s="148" t="s">
        <v>48</v>
      </c>
      <c r="T20" s="148" t="s">
        <v>161</v>
      </c>
      <c r="U20" s="148" t="s">
        <v>344</v>
      </c>
      <c r="V20" s="148"/>
      <c r="W20" s="150">
        <v>44408</v>
      </c>
      <c r="X20" s="150">
        <v>44405</v>
      </c>
    </row>
    <row r="21" spans="1:24" s="62" customFormat="1" ht="18" customHeight="1">
      <c r="A21" s="145">
        <v>19</v>
      </c>
      <c r="B21" s="146" t="s">
        <v>150</v>
      </c>
      <c r="C21" s="146" t="s">
        <v>299</v>
      </c>
      <c r="D21" s="147" t="s">
        <v>157</v>
      </c>
      <c r="E21" s="148" t="s">
        <v>314</v>
      </c>
      <c r="F21" s="153" t="s">
        <v>353</v>
      </c>
      <c r="G21" s="146" t="s">
        <v>64</v>
      </c>
      <c r="H21" s="148" t="s">
        <v>303</v>
      </c>
      <c r="I21" s="146">
        <v>18</v>
      </c>
      <c r="J21" s="148">
        <v>2021</v>
      </c>
      <c r="K21" s="148">
        <v>2021</v>
      </c>
      <c r="L21" s="149">
        <v>44256</v>
      </c>
      <c r="M21" s="148" t="s">
        <v>354</v>
      </c>
      <c r="N21" s="148">
        <v>4002231</v>
      </c>
      <c r="O21" s="148">
        <v>560004027</v>
      </c>
      <c r="P21" s="150">
        <v>44371</v>
      </c>
      <c r="Q21" s="151">
        <f t="shared" ca="1" si="0"/>
        <v>402</v>
      </c>
      <c r="R21" s="148" t="s">
        <v>49</v>
      </c>
      <c r="S21" s="148" t="s">
        <v>355</v>
      </c>
      <c r="T21" s="148" t="s">
        <v>356</v>
      </c>
      <c r="U21" s="148" t="s">
        <v>333</v>
      </c>
      <c r="V21" s="148"/>
      <c r="W21" s="150">
        <v>44409</v>
      </c>
      <c r="X21" s="150">
        <v>44406</v>
      </c>
    </row>
    <row r="22" spans="1:24" s="62" customFormat="1" ht="18" customHeight="1">
      <c r="A22" s="145">
        <v>20</v>
      </c>
      <c r="B22" s="146" t="s">
        <v>150</v>
      </c>
      <c r="C22" s="146" t="s">
        <v>299</v>
      </c>
      <c r="D22" s="147" t="s">
        <v>157</v>
      </c>
      <c r="E22" s="148" t="s">
        <v>314</v>
      </c>
      <c r="F22" s="146" t="s">
        <v>357</v>
      </c>
      <c r="G22" s="146" t="s">
        <v>66</v>
      </c>
      <c r="H22" s="148" t="s">
        <v>303</v>
      </c>
      <c r="I22" s="146">
        <v>68</v>
      </c>
      <c r="J22" s="148">
        <v>2021</v>
      </c>
      <c r="K22" s="148">
        <v>2021</v>
      </c>
      <c r="L22" s="149">
        <v>44228</v>
      </c>
      <c r="M22" s="148" t="s">
        <v>358</v>
      </c>
      <c r="N22" s="148">
        <v>3952239</v>
      </c>
      <c r="O22" s="148">
        <v>560004026</v>
      </c>
      <c r="P22" s="150">
        <v>44371</v>
      </c>
      <c r="Q22" s="151">
        <f t="shared" ca="1" si="0"/>
        <v>402</v>
      </c>
      <c r="R22" s="148" t="s">
        <v>112</v>
      </c>
      <c r="S22" s="148" t="s">
        <v>355</v>
      </c>
      <c r="T22" s="148" t="s">
        <v>356</v>
      </c>
      <c r="U22" s="148" t="s">
        <v>333</v>
      </c>
      <c r="V22" s="148"/>
      <c r="W22" s="150">
        <v>44412</v>
      </c>
      <c r="X22" s="150">
        <v>44407</v>
      </c>
    </row>
    <row r="23" spans="1:24" s="62" customFormat="1" ht="18" customHeight="1">
      <c r="A23" s="145">
        <v>21</v>
      </c>
      <c r="B23" s="146" t="s">
        <v>150</v>
      </c>
      <c r="C23" s="146" t="s">
        <v>299</v>
      </c>
      <c r="D23" s="147" t="s">
        <v>157</v>
      </c>
      <c r="E23" s="148" t="s">
        <v>45</v>
      </c>
      <c r="F23" s="146" t="s">
        <v>359</v>
      </c>
      <c r="G23" s="153" t="s">
        <v>37</v>
      </c>
      <c r="H23" s="148" t="s">
        <v>303</v>
      </c>
      <c r="I23" s="146">
        <v>71</v>
      </c>
      <c r="J23" s="148">
        <v>2021</v>
      </c>
      <c r="K23" s="148">
        <v>2021</v>
      </c>
      <c r="L23" s="149">
        <v>44378</v>
      </c>
      <c r="M23" s="148" t="s">
        <v>360</v>
      </c>
      <c r="N23" s="148">
        <v>7688087</v>
      </c>
      <c r="O23" s="148">
        <v>560004172</v>
      </c>
      <c r="P23" s="150">
        <v>44397</v>
      </c>
      <c r="Q23" s="151">
        <f t="shared" ca="1" si="0"/>
        <v>376</v>
      </c>
      <c r="R23" s="148" t="s">
        <v>49</v>
      </c>
      <c r="S23" s="148" t="s">
        <v>48</v>
      </c>
      <c r="T23" s="148" t="s">
        <v>161</v>
      </c>
      <c r="U23" s="148" t="s">
        <v>344</v>
      </c>
      <c r="V23" s="148"/>
      <c r="W23" s="150">
        <v>44412</v>
      </c>
      <c r="X23" s="150">
        <v>44407</v>
      </c>
    </row>
    <row r="24" spans="1:24" ht="18" customHeight="1">
      <c r="A24" s="145">
        <v>22</v>
      </c>
      <c r="B24" s="146" t="s">
        <v>150</v>
      </c>
      <c r="C24" s="146" t="s">
        <v>299</v>
      </c>
      <c r="D24" s="147" t="s">
        <v>157</v>
      </c>
      <c r="E24" s="148" t="s">
        <v>314</v>
      </c>
      <c r="F24" s="146" t="s">
        <v>361</v>
      </c>
      <c r="G24" s="153" t="s">
        <v>32</v>
      </c>
      <c r="H24" s="148" t="s">
        <v>303</v>
      </c>
      <c r="I24" s="146">
        <v>81</v>
      </c>
      <c r="J24" s="148">
        <v>2021</v>
      </c>
      <c r="K24" s="148">
        <v>2021</v>
      </c>
      <c r="L24" s="149">
        <v>44287</v>
      </c>
      <c r="M24" s="148" t="s">
        <v>362</v>
      </c>
      <c r="N24" s="148">
        <v>4017571</v>
      </c>
      <c r="O24" s="148">
        <v>560004223</v>
      </c>
      <c r="P24" s="150">
        <v>44404</v>
      </c>
      <c r="Q24" s="151">
        <f t="shared" ca="1" si="0"/>
        <v>369</v>
      </c>
      <c r="R24" s="148" t="s">
        <v>49</v>
      </c>
      <c r="S24" s="148" t="s">
        <v>317</v>
      </c>
      <c r="T24" s="148" t="s">
        <v>318</v>
      </c>
      <c r="U24" s="148" t="s">
        <v>344</v>
      </c>
      <c r="V24" s="148"/>
      <c r="W24" s="150">
        <v>44412</v>
      </c>
      <c r="X24" s="150">
        <v>44408</v>
      </c>
    </row>
    <row r="25" spans="1:24" s="62" customFormat="1" ht="18" customHeight="1">
      <c r="A25" s="145">
        <v>23</v>
      </c>
      <c r="B25" s="146" t="s">
        <v>150</v>
      </c>
      <c r="C25" s="146" t="s">
        <v>299</v>
      </c>
      <c r="D25" s="147" t="s">
        <v>157</v>
      </c>
      <c r="E25" s="148" t="s">
        <v>45</v>
      </c>
      <c r="F25" s="146" t="s">
        <v>363</v>
      </c>
      <c r="G25" s="153" t="s">
        <v>32</v>
      </c>
      <c r="H25" s="148" t="s">
        <v>303</v>
      </c>
      <c r="I25" s="146">
        <v>81</v>
      </c>
      <c r="J25" s="148">
        <v>2021</v>
      </c>
      <c r="K25" s="148">
        <v>2021</v>
      </c>
      <c r="L25" s="149">
        <v>44287</v>
      </c>
      <c r="M25" s="148" t="s">
        <v>364</v>
      </c>
      <c r="N25" s="148">
        <v>7664682</v>
      </c>
      <c r="O25" s="148">
        <v>560003934</v>
      </c>
      <c r="P25" s="150">
        <v>44316</v>
      </c>
      <c r="Q25" s="151">
        <f t="shared" ca="1" si="0"/>
        <v>457</v>
      </c>
      <c r="R25" s="148" t="s">
        <v>330</v>
      </c>
      <c r="S25" s="148" t="s">
        <v>48</v>
      </c>
      <c r="T25" s="148" t="s">
        <v>161</v>
      </c>
      <c r="U25" s="148" t="s">
        <v>311</v>
      </c>
      <c r="V25" s="148"/>
      <c r="W25" s="150">
        <v>44414</v>
      </c>
      <c r="X25" s="150">
        <v>44415</v>
      </c>
    </row>
    <row r="26" spans="1:24" s="62" customFormat="1" ht="18" customHeight="1">
      <c r="A26" s="145">
        <v>24</v>
      </c>
      <c r="B26" s="146" t="s">
        <v>150</v>
      </c>
      <c r="C26" s="146" t="s">
        <v>299</v>
      </c>
      <c r="D26" s="147" t="s">
        <v>157</v>
      </c>
      <c r="E26" s="148" t="s">
        <v>314</v>
      </c>
      <c r="F26" s="146" t="s">
        <v>365</v>
      </c>
      <c r="G26" s="153" t="s">
        <v>32</v>
      </c>
      <c r="H26" s="148" t="s">
        <v>303</v>
      </c>
      <c r="I26" s="146">
        <v>23</v>
      </c>
      <c r="J26" s="148">
        <v>2021</v>
      </c>
      <c r="K26" s="148">
        <v>2021</v>
      </c>
      <c r="L26" s="149">
        <v>44256</v>
      </c>
      <c r="M26" s="148" t="s">
        <v>366</v>
      </c>
      <c r="N26" s="148">
        <v>3999855</v>
      </c>
      <c r="O26" s="148">
        <v>560004207</v>
      </c>
      <c r="P26" s="150">
        <v>44403</v>
      </c>
      <c r="Q26" s="151">
        <f t="shared" ca="1" si="0"/>
        <v>370</v>
      </c>
      <c r="R26" s="148" t="s">
        <v>49</v>
      </c>
      <c r="S26" s="148" t="s">
        <v>355</v>
      </c>
      <c r="T26" s="148" t="s">
        <v>356</v>
      </c>
      <c r="U26" s="148" t="s">
        <v>344</v>
      </c>
      <c r="V26" s="148"/>
      <c r="W26" s="150">
        <v>44420</v>
      </c>
      <c r="X26" s="150">
        <v>44408</v>
      </c>
    </row>
    <row r="27" spans="1:24" s="62" customFormat="1" ht="18" customHeight="1">
      <c r="A27" s="145">
        <v>25</v>
      </c>
      <c r="B27" s="146" t="s">
        <v>150</v>
      </c>
      <c r="C27" s="146" t="s">
        <v>299</v>
      </c>
      <c r="D27" s="147" t="s">
        <v>157</v>
      </c>
      <c r="E27" s="148" t="s">
        <v>367</v>
      </c>
      <c r="F27" s="146" t="s">
        <v>368</v>
      </c>
      <c r="G27" s="153" t="s">
        <v>61</v>
      </c>
      <c r="H27" s="148" t="s">
        <v>303</v>
      </c>
      <c r="I27" s="146">
        <v>102</v>
      </c>
      <c r="J27" s="148">
        <v>2021</v>
      </c>
      <c r="K27" s="148">
        <v>2021</v>
      </c>
      <c r="L27" s="149">
        <v>44378</v>
      </c>
      <c r="M27" s="148" t="s">
        <v>369</v>
      </c>
      <c r="N27" s="148">
        <v>3956811</v>
      </c>
      <c r="O27" s="148">
        <v>560004224</v>
      </c>
      <c r="P27" s="150">
        <v>44404</v>
      </c>
      <c r="Q27" s="151">
        <f t="shared" ca="1" si="0"/>
        <v>369</v>
      </c>
      <c r="R27" s="148" t="s">
        <v>49</v>
      </c>
      <c r="S27" s="148" t="s">
        <v>50</v>
      </c>
      <c r="T27" s="148" t="s">
        <v>153</v>
      </c>
      <c r="U27" s="148" t="s">
        <v>344</v>
      </c>
      <c r="V27" s="148"/>
      <c r="W27" s="150">
        <v>44420</v>
      </c>
      <c r="X27" s="150">
        <v>44421</v>
      </c>
    </row>
    <row r="28" spans="1:24" s="62" customFormat="1" ht="18" customHeight="1">
      <c r="A28" s="145">
        <v>26</v>
      </c>
      <c r="B28" s="146" t="s">
        <v>150</v>
      </c>
      <c r="C28" s="146" t="s">
        <v>299</v>
      </c>
      <c r="D28" s="147" t="s">
        <v>157</v>
      </c>
      <c r="E28" s="148" t="s">
        <v>314</v>
      </c>
      <c r="F28" s="146" t="s">
        <v>370</v>
      </c>
      <c r="G28" s="153" t="s">
        <v>59</v>
      </c>
      <c r="H28" s="148" t="s">
        <v>303</v>
      </c>
      <c r="I28" s="146">
        <v>70</v>
      </c>
      <c r="J28" s="148">
        <v>2021</v>
      </c>
      <c r="K28" s="148">
        <v>2021</v>
      </c>
      <c r="L28" s="149">
        <v>44228</v>
      </c>
      <c r="M28" s="148" t="s">
        <v>371</v>
      </c>
      <c r="N28" s="148">
        <v>3952081</v>
      </c>
      <c r="O28" s="148">
        <v>560004135</v>
      </c>
      <c r="P28" s="150">
        <v>44391</v>
      </c>
      <c r="Q28" s="151">
        <f t="shared" ca="1" si="0"/>
        <v>382</v>
      </c>
      <c r="R28" s="148" t="s">
        <v>112</v>
      </c>
      <c r="S28" s="148" t="s">
        <v>355</v>
      </c>
      <c r="T28" s="148" t="s">
        <v>356</v>
      </c>
      <c r="U28" s="148" t="s">
        <v>344</v>
      </c>
      <c r="V28" s="148"/>
      <c r="W28" s="150">
        <v>44427</v>
      </c>
      <c r="X28" s="150">
        <v>44405</v>
      </c>
    </row>
    <row r="29" spans="1:24" s="62" customFormat="1" ht="18" customHeight="1">
      <c r="A29" s="145">
        <v>27</v>
      </c>
      <c r="B29" s="146" t="s">
        <v>150</v>
      </c>
      <c r="C29" s="146" t="s">
        <v>299</v>
      </c>
      <c r="D29" s="147" t="s">
        <v>157</v>
      </c>
      <c r="E29" s="148" t="s">
        <v>163</v>
      </c>
      <c r="F29" s="146" t="s">
        <v>372</v>
      </c>
      <c r="G29" s="153" t="s">
        <v>63</v>
      </c>
      <c r="H29" s="148" t="s">
        <v>303</v>
      </c>
      <c r="I29" s="146">
        <v>82</v>
      </c>
      <c r="J29" s="148">
        <v>2021</v>
      </c>
      <c r="K29" s="148">
        <v>2021</v>
      </c>
      <c r="L29" s="149">
        <v>44409</v>
      </c>
      <c r="M29" s="148" t="s">
        <v>373</v>
      </c>
      <c r="N29" s="148">
        <v>4075060</v>
      </c>
      <c r="O29" s="148">
        <v>560004310</v>
      </c>
      <c r="P29" s="150">
        <v>44418</v>
      </c>
      <c r="Q29" s="151">
        <f t="shared" ca="1" si="0"/>
        <v>355</v>
      </c>
      <c r="R29" s="148" t="s">
        <v>49</v>
      </c>
      <c r="S29" s="148" t="s">
        <v>51</v>
      </c>
      <c r="T29" s="148" t="s">
        <v>166</v>
      </c>
      <c r="U29" s="148" t="s">
        <v>374</v>
      </c>
      <c r="V29" s="148"/>
      <c r="W29" s="150">
        <v>44427</v>
      </c>
      <c r="X29" s="150">
        <v>44427</v>
      </c>
    </row>
    <row r="30" spans="1:24" s="62" customFormat="1" ht="18" customHeight="1">
      <c r="A30" s="145">
        <v>28</v>
      </c>
      <c r="B30" s="146" t="s">
        <v>150</v>
      </c>
      <c r="C30" s="146" t="s">
        <v>299</v>
      </c>
      <c r="D30" s="147" t="s">
        <v>157</v>
      </c>
      <c r="E30" s="148" t="s">
        <v>45</v>
      </c>
      <c r="F30" s="153" t="s">
        <v>375</v>
      </c>
      <c r="G30" s="153" t="s">
        <v>63</v>
      </c>
      <c r="H30" s="148" t="s">
        <v>303</v>
      </c>
      <c r="I30" s="146">
        <v>52</v>
      </c>
      <c r="J30" s="148">
        <v>2021</v>
      </c>
      <c r="K30" s="148">
        <v>2021</v>
      </c>
      <c r="L30" s="149">
        <v>44409</v>
      </c>
      <c r="M30" s="148" t="s">
        <v>376</v>
      </c>
      <c r="N30" s="148">
        <v>7686788</v>
      </c>
      <c r="O30" s="148">
        <v>560004282</v>
      </c>
      <c r="P30" s="150">
        <v>44414</v>
      </c>
      <c r="Q30" s="151">
        <f t="shared" ca="1" si="0"/>
        <v>359</v>
      </c>
      <c r="R30" s="148" t="s">
        <v>49</v>
      </c>
      <c r="S30" s="148" t="s">
        <v>48</v>
      </c>
      <c r="T30" s="148" t="s">
        <v>161</v>
      </c>
      <c r="U30" s="148" t="s">
        <v>374</v>
      </c>
      <c r="V30" s="148"/>
      <c r="W30" s="150">
        <v>44434</v>
      </c>
      <c r="X30" s="150">
        <v>44433</v>
      </c>
    </row>
    <row r="31" spans="1:24" s="62" customFormat="1" ht="18" customHeight="1">
      <c r="A31" s="145">
        <v>29</v>
      </c>
      <c r="B31" s="146" t="s">
        <v>150</v>
      </c>
      <c r="C31" s="146" t="s">
        <v>299</v>
      </c>
      <c r="D31" s="147" t="s">
        <v>157</v>
      </c>
      <c r="E31" s="148" t="s">
        <v>314</v>
      </c>
      <c r="F31" s="153" t="s">
        <v>377</v>
      </c>
      <c r="G31" s="153" t="s">
        <v>32</v>
      </c>
      <c r="H31" s="148" t="s">
        <v>303</v>
      </c>
      <c r="I31" s="146">
        <v>135</v>
      </c>
      <c r="J31" s="148">
        <v>2021</v>
      </c>
      <c r="K31" s="148">
        <v>2021</v>
      </c>
      <c r="L31" s="149">
        <v>44287</v>
      </c>
      <c r="M31" s="148" t="s">
        <v>378</v>
      </c>
      <c r="N31" s="148">
        <v>4013153</v>
      </c>
      <c r="O31" s="148">
        <v>560004416</v>
      </c>
      <c r="P31" s="150">
        <v>44434</v>
      </c>
      <c r="Q31" s="151">
        <v>4</v>
      </c>
      <c r="R31" s="148" t="s">
        <v>49</v>
      </c>
      <c r="S31" s="148" t="s">
        <v>355</v>
      </c>
      <c r="T31" s="148" t="s">
        <v>356</v>
      </c>
      <c r="U31" s="148" t="s">
        <v>374</v>
      </c>
      <c r="V31" s="148"/>
      <c r="W31" s="150">
        <v>44439</v>
      </c>
      <c r="X31" s="150">
        <v>44438</v>
      </c>
    </row>
    <row r="32" spans="1:24" s="62" customFormat="1" ht="18" customHeight="1">
      <c r="A32" s="145">
        <v>30</v>
      </c>
      <c r="B32" s="146" t="s">
        <v>150</v>
      </c>
      <c r="C32" s="146" t="s">
        <v>299</v>
      </c>
      <c r="D32" s="147" t="s">
        <v>157</v>
      </c>
      <c r="E32" s="148" t="s">
        <v>45</v>
      </c>
      <c r="F32" s="146" t="s">
        <v>379</v>
      </c>
      <c r="G32" s="153" t="s">
        <v>32</v>
      </c>
      <c r="H32" s="148" t="s">
        <v>303</v>
      </c>
      <c r="I32" s="146">
        <v>132</v>
      </c>
      <c r="J32" s="148">
        <v>2021</v>
      </c>
      <c r="K32" s="148">
        <v>2021</v>
      </c>
      <c r="L32" s="149">
        <v>44378</v>
      </c>
      <c r="M32" s="148" t="s">
        <v>380</v>
      </c>
      <c r="N32" s="148">
        <v>7686799</v>
      </c>
      <c r="O32" s="148">
        <v>560004208</v>
      </c>
      <c r="P32" s="150">
        <v>44403</v>
      </c>
      <c r="Q32" s="151">
        <f t="shared" ref="Q32:Q38" ca="1" si="1">TODAY()-P32</f>
        <v>370</v>
      </c>
      <c r="R32" s="148" t="s">
        <v>49</v>
      </c>
      <c r="S32" s="148" t="s">
        <v>48</v>
      </c>
      <c r="T32" s="148" t="s">
        <v>161</v>
      </c>
      <c r="U32" s="148" t="s">
        <v>344</v>
      </c>
      <c r="V32" s="148"/>
      <c r="W32" s="150">
        <v>44441</v>
      </c>
      <c r="X32" s="150">
        <v>44438</v>
      </c>
    </row>
    <row r="33" spans="1:24" s="62" customFormat="1" ht="18" customHeight="1">
      <c r="A33" s="145">
        <v>31</v>
      </c>
      <c r="B33" s="146" t="s">
        <v>150</v>
      </c>
      <c r="C33" s="146" t="s">
        <v>299</v>
      </c>
      <c r="D33" s="147" t="s">
        <v>157</v>
      </c>
      <c r="E33" s="148" t="s">
        <v>314</v>
      </c>
      <c r="F33" s="146" t="s">
        <v>381</v>
      </c>
      <c r="G33" s="153" t="s">
        <v>63</v>
      </c>
      <c r="H33" s="148" t="s">
        <v>303</v>
      </c>
      <c r="I33" s="146">
        <v>158</v>
      </c>
      <c r="J33" s="148">
        <v>2021</v>
      </c>
      <c r="K33" s="148">
        <v>2021</v>
      </c>
      <c r="L33" s="149">
        <v>44228</v>
      </c>
      <c r="M33" s="148" t="s">
        <v>382</v>
      </c>
      <c r="N33" s="148">
        <v>3948913</v>
      </c>
      <c r="O33" s="148">
        <v>560004359</v>
      </c>
      <c r="P33" s="150">
        <v>44426</v>
      </c>
      <c r="Q33" s="151">
        <f t="shared" ca="1" si="1"/>
        <v>347</v>
      </c>
      <c r="R33" s="148" t="s">
        <v>112</v>
      </c>
      <c r="S33" s="148" t="s">
        <v>355</v>
      </c>
      <c r="T33" s="148" t="s">
        <v>356</v>
      </c>
      <c r="U33" s="148" t="s">
        <v>374</v>
      </c>
      <c r="V33" s="148"/>
      <c r="W33" s="150">
        <v>44442</v>
      </c>
      <c r="X33" s="150">
        <v>44439</v>
      </c>
    </row>
    <row r="34" spans="1:24" s="62" customFormat="1" ht="18" customHeight="1">
      <c r="A34" s="145">
        <v>32</v>
      </c>
      <c r="B34" s="146" t="s">
        <v>150</v>
      </c>
      <c r="C34" s="146" t="s">
        <v>299</v>
      </c>
      <c r="D34" s="147" t="s">
        <v>157</v>
      </c>
      <c r="E34" s="148" t="s">
        <v>163</v>
      </c>
      <c r="F34" s="146" t="s">
        <v>383</v>
      </c>
      <c r="G34" s="153" t="s">
        <v>62</v>
      </c>
      <c r="H34" s="148" t="s">
        <v>303</v>
      </c>
      <c r="I34" s="146">
        <v>58</v>
      </c>
      <c r="J34" s="148">
        <v>2021</v>
      </c>
      <c r="K34" s="148">
        <v>2021</v>
      </c>
      <c r="L34" s="149">
        <v>44409</v>
      </c>
      <c r="M34" s="148" t="s">
        <v>384</v>
      </c>
      <c r="N34" s="148">
        <v>4109513</v>
      </c>
      <c r="O34" s="148">
        <v>560004386</v>
      </c>
      <c r="P34" s="150">
        <v>44431</v>
      </c>
      <c r="Q34" s="151">
        <f t="shared" ca="1" si="1"/>
        <v>342</v>
      </c>
      <c r="R34" s="148" t="s">
        <v>49</v>
      </c>
      <c r="S34" s="148" t="s">
        <v>51</v>
      </c>
      <c r="T34" s="148" t="s">
        <v>166</v>
      </c>
      <c r="U34" s="148" t="s">
        <v>374</v>
      </c>
      <c r="V34" s="148"/>
      <c r="W34" s="150">
        <v>44442</v>
      </c>
      <c r="X34" s="150">
        <v>44438</v>
      </c>
    </row>
    <row r="35" spans="1:24" s="62" customFormat="1" ht="18" customHeight="1">
      <c r="A35" s="145">
        <v>33</v>
      </c>
      <c r="B35" s="168" t="s">
        <v>150</v>
      </c>
      <c r="C35" s="146" t="s">
        <v>299</v>
      </c>
      <c r="D35" s="147" t="s">
        <v>157</v>
      </c>
      <c r="E35" s="148" t="s">
        <v>367</v>
      </c>
      <c r="F35" s="146" t="s">
        <v>385</v>
      </c>
      <c r="G35" s="146" t="s">
        <v>40</v>
      </c>
      <c r="H35" s="148" t="s">
        <v>303</v>
      </c>
      <c r="I35" s="146">
        <v>57</v>
      </c>
      <c r="J35" s="148">
        <v>2021</v>
      </c>
      <c r="K35" s="148">
        <v>2021</v>
      </c>
      <c r="L35" s="149">
        <v>44378</v>
      </c>
      <c r="M35" s="148" t="s">
        <v>386</v>
      </c>
      <c r="N35" s="148">
        <v>3517109</v>
      </c>
      <c r="O35" s="148">
        <v>560004209</v>
      </c>
      <c r="P35" s="150">
        <v>44403</v>
      </c>
      <c r="Q35" s="151">
        <f t="shared" ca="1" si="1"/>
        <v>370</v>
      </c>
      <c r="R35" s="148" t="s">
        <v>49</v>
      </c>
      <c r="S35" s="148" t="s">
        <v>51</v>
      </c>
      <c r="T35" s="148" t="s">
        <v>166</v>
      </c>
      <c r="U35" s="148" t="s">
        <v>344</v>
      </c>
      <c r="V35" s="148"/>
      <c r="W35" s="150">
        <v>44442</v>
      </c>
      <c r="X35" s="150">
        <v>44438</v>
      </c>
    </row>
    <row r="36" spans="1:24" s="62" customFormat="1" ht="18" customHeight="1">
      <c r="A36" s="145">
        <v>34</v>
      </c>
      <c r="B36" s="146" t="s">
        <v>150</v>
      </c>
      <c r="C36" s="146" t="s">
        <v>299</v>
      </c>
      <c r="D36" s="147" t="s">
        <v>157</v>
      </c>
      <c r="E36" s="148" t="s">
        <v>163</v>
      </c>
      <c r="F36" s="153" t="s">
        <v>387</v>
      </c>
      <c r="G36" s="146" t="s">
        <v>388</v>
      </c>
      <c r="H36" s="148" t="s">
        <v>303</v>
      </c>
      <c r="I36" s="146">
        <v>21</v>
      </c>
      <c r="J36" s="148">
        <v>2021</v>
      </c>
      <c r="K36" s="148">
        <v>2021</v>
      </c>
      <c r="L36" s="149">
        <v>44378</v>
      </c>
      <c r="M36" s="148" t="s">
        <v>389</v>
      </c>
      <c r="N36" s="148">
        <v>4013512</v>
      </c>
      <c r="O36" s="148">
        <v>560004134</v>
      </c>
      <c r="P36" s="150">
        <v>44391</v>
      </c>
      <c r="Q36" s="151">
        <f t="shared" ca="1" si="1"/>
        <v>382</v>
      </c>
      <c r="R36" s="148" t="s">
        <v>390</v>
      </c>
      <c r="S36" s="148" t="s">
        <v>51</v>
      </c>
      <c r="T36" s="148" t="s">
        <v>166</v>
      </c>
      <c r="U36" s="148" t="s">
        <v>344</v>
      </c>
      <c r="V36" s="148"/>
      <c r="W36" s="150">
        <v>44440</v>
      </c>
      <c r="X36" s="150">
        <v>44438</v>
      </c>
    </row>
    <row r="37" spans="1:24" s="62" customFormat="1" ht="18" customHeight="1">
      <c r="A37" s="145">
        <v>35</v>
      </c>
      <c r="B37" s="146" t="s">
        <v>150</v>
      </c>
      <c r="C37" s="146" t="s">
        <v>299</v>
      </c>
      <c r="D37" s="147" t="s">
        <v>157</v>
      </c>
      <c r="E37" s="148" t="s">
        <v>314</v>
      </c>
      <c r="F37" s="153" t="s">
        <v>391</v>
      </c>
      <c r="G37" s="146" t="s">
        <v>388</v>
      </c>
      <c r="H37" s="148" t="s">
        <v>303</v>
      </c>
      <c r="I37" s="146">
        <v>224</v>
      </c>
      <c r="J37" s="148">
        <v>2021</v>
      </c>
      <c r="K37" s="148">
        <v>2021</v>
      </c>
      <c r="L37" s="149">
        <v>44287</v>
      </c>
      <c r="M37" s="148" t="s">
        <v>392</v>
      </c>
      <c r="N37" s="148">
        <v>4002277</v>
      </c>
      <c r="O37" s="148">
        <v>560004301</v>
      </c>
      <c r="P37" s="150">
        <v>44417</v>
      </c>
      <c r="Q37" s="151">
        <f t="shared" ca="1" si="1"/>
        <v>356</v>
      </c>
      <c r="R37" s="148" t="s">
        <v>49</v>
      </c>
      <c r="S37" s="148" t="s">
        <v>355</v>
      </c>
      <c r="T37" s="148" t="s">
        <v>356</v>
      </c>
      <c r="U37" s="148" t="s">
        <v>374</v>
      </c>
      <c r="V37" s="148"/>
      <c r="W37" s="150">
        <v>44445</v>
      </c>
      <c r="X37" s="150">
        <v>44439</v>
      </c>
    </row>
    <row r="38" spans="1:24" s="62" customFormat="1" ht="18" customHeight="1">
      <c r="A38" s="145">
        <v>36</v>
      </c>
      <c r="B38" s="146" t="s">
        <v>150</v>
      </c>
      <c r="C38" s="146" t="s">
        <v>299</v>
      </c>
      <c r="D38" s="147" t="s">
        <v>157</v>
      </c>
      <c r="E38" s="148" t="s">
        <v>45</v>
      </c>
      <c r="F38" s="146" t="s">
        <v>393</v>
      </c>
      <c r="G38" s="153" t="s">
        <v>122</v>
      </c>
      <c r="H38" s="148" t="s">
        <v>303</v>
      </c>
      <c r="I38" s="146">
        <v>94</v>
      </c>
      <c r="J38" s="148">
        <v>2021</v>
      </c>
      <c r="K38" s="148">
        <v>2021</v>
      </c>
      <c r="L38" s="149">
        <v>44409</v>
      </c>
      <c r="M38" s="148" t="s">
        <v>394</v>
      </c>
      <c r="N38" s="148">
        <v>7696923</v>
      </c>
      <c r="O38" s="148">
        <v>560004341</v>
      </c>
      <c r="P38" s="150">
        <v>44421</v>
      </c>
      <c r="Q38" s="151">
        <f t="shared" ca="1" si="1"/>
        <v>352</v>
      </c>
      <c r="R38" s="148" t="s">
        <v>89</v>
      </c>
      <c r="S38" s="148" t="s">
        <v>48</v>
      </c>
      <c r="T38" s="148" t="s">
        <v>161</v>
      </c>
      <c r="U38" s="148" t="s">
        <v>374</v>
      </c>
      <c r="V38" s="148"/>
      <c r="W38" s="150">
        <v>44447</v>
      </c>
      <c r="X38" s="150">
        <v>44438</v>
      </c>
    </row>
    <row r="39" spans="1:24" s="62" customFormat="1" ht="18" customHeight="1">
      <c r="A39" s="145">
        <v>37</v>
      </c>
      <c r="B39" s="146" t="s">
        <v>150</v>
      </c>
      <c r="C39" s="146" t="s">
        <v>299</v>
      </c>
      <c r="D39" s="147" t="s">
        <v>157</v>
      </c>
      <c r="E39" s="148" t="s">
        <v>163</v>
      </c>
      <c r="F39" s="146" t="s">
        <v>395</v>
      </c>
      <c r="G39" s="153" t="s">
        <v>388</v>
      </c>
      <c r="H39" s="148" t="s">
        <v>303</v>
      </c>
      <c r="I39" s="146">
        <v>195</v>
      </c>
      <c r="J39" s="148">
        <v>2021</v>
      </c>
      <c r="K39" s="148">
        <v>2021</v>
      </c>
      <c r="L39" s="149">
        <v>44378</v>
      </c>
      <c r="M39" s="148" t="s">
        <v>396</v>
      </c>
      <c r="N39" s="148">
        <v>4074968</v>
      </c>
      <c r="O39" s="148">
        <v>560004260</v>
      </c>
      <c r="P39" s="150">
        <v>44411</v>
      </c>
      <c r="Q39" s="151">
        <v>42</v>
      </c>
      <c r="R39" s="148" t="s">
        <v>49</v>
      </c>
      <c r="S39" s="148" t="s">
        <v>50</v>
      </c>
      <c r="T39" s="148" t="s">
        <v>153</v>
      </c>
      <c r="U39" s="148" t="s">
        <v>374</v>
      </c>
      <c r="V39" s="148"/>
      <c r="W39" s="150">
        <v>44455</v>
      </c>
      <c r="X39" s="150">
        <v>44453</v>
      </c>
    </row>
    <row r="40" spans="1:24" s="62" customFormat="1" ht="18" customHeight="1">
      <c r="A40" s="145">
        <v>38</v>
      </c>
      <c r="B40" s="146" t="s">
        <v>150</v>
      </c>
      <c r="C40" s="146" t="s">
        <v>299</v>
      </c>
      <c r="D40" s="147" t="s">
        <v>157</v>
      </c>
      <c r="E40" s="148" t="s">
        <v>45</v>
      </c>
      <c r="F40" s="146" t="s">
        <v>397</v>
      </c>
      <c r="G40" s="153" t="s">
        <v>398</v>
      </c>
      <c r="H40" s="148" t="s">
        <v>303</v>
      </c>
      <c r="I40" s="146">
        <v>70</v>
      </c>
      <c r="J40" s="148">
        <v>2021</v>
      </c>
      <c r="K40" s="148">
        <v>2022</v>
      </c>
      <c r="L40" s="149">
        <v>44409</v>
      </c>
      <c r="M40" s="148" t="s">
        <v>399</v>
      </c>
      <c r="N40" s="148">
        <v>7704444</v>
      </c>
      <c r="O40" s="148">
        <v>560004399</v>
      </c>
      <c r="P40" s="150">
        <v>44433</v>
      </c>
      <c r="Q40" s="151">
        <f t="shared" ref="Q40:Q103" ca="1" si="2">TODAY()-P40</f>
        <v>340</v>
      </c>
      <c r="R40" s="148" t="s">
        <v>49</v>
      </c>
      <c r="S40" s="148" t="s">
        <v>48</v>
      </c>
      <c r="T40" s="148" t="s">
        <v>161</v>
      </c>
      <c r="U40" s="148" t="s">
        <v>374</v>
      </c>
      <c r="V40" s="148"/>
      <c r="W40" s="150">
        <v>44458</v>
      </c>
      <c r="X40" s="150">
        <v>44457</v>
      </c>
    </row>
    <row r="41" spans="1:24" s="62" customFormat="1" ht="18" customHeight="1">
      <c r="A41" s="145">
        <v>39</v>
      </c>
      <c r="B41" s="146" t="s">
        <v>150</v>
      </c>
      <c r="C41" s="146" t="s">
        <v>299</v>
      </c>
      <c r="D41" s="147" t="s">
        <v>157</v>
      </c>
      <c r="E41" s="148" t="s">
        <v>163</v>
      </c>
      <c r="F41" s="169" t="s">
        <v>400</v>
      </c>
      <c r="G41" s="153" t="s">
        <v>388</v>
      </c>
      <c r="H41" s="148" t="s">
        <v>303</v>
      </c>
      <c r="I41" s="146">
        <v>35</v>
      </c>
      <c r="J41" s="148">
        <v>2021</v>
      </c>
      <c r="K41" s="148">
        <v>2021</v>
      </c>
      <c r="L41" s="149">
        <v>44378</v>
      </c>
      <c r="M41" s="148" t="s">
        <v>401</v>
      </c>
      <c r="N41" s="148">
        <v>4070549</v>
      </c>
      <c r="O41" s="148">
        <v>560004485</v>
      </c>
      <c r="P41" s="150">
        <v>44447</v>
      </c>
      <c r="Q41" s="151">
        <f t="shared" ca="1" si="2"/>
        <v>326</v>
      </c>
      <c r="R41" s="148" t="s">
        <v>390</v>
      </c>
      <c r="S41" s="148" t="s">
        <v>50</v>
      </c>
      <c r="T41" s="148" t="s">
        <v>153</v>
      </c>
      <c r="U41" s="148" t="s">
        <v>168</v>
      </c>
      <c r="V41" s="148"/>
      <c r="W41" s="150">
        <v>44462</v>
      </c>
      <c r="X41" s="150">
        <v>44456</v>
      </c>
    </row>
    <row r="42" spans="1:24" s="62" customFormat="1" ht="18" customHeight="1">
      <c r="A42" s="145">
        <v>40</v>
      </c>
      <c r="B42" s="146" t="s">
        <v>150</v>
      </c>
      <c r="C42" s="146" t="s">
        <v>299</v>
      </c>
      <c r="D42" s="147" t="s">
        <v>157</v>
      </c>
      <c r="E42" s="148" t="s">
        <v>367</v>
      </c>
      <c r="F42" s="153" t="s">
        <v>402</v>
      </c>
      <c r="G42" s="153" t="s">
        <v>398</v>
      </c>
      <c r="H42" s="148" t="s">
        <v>303</v>
      </c>
      <c r="I42" s="146">
        <v>68</v>
      </c>
      <c r="J42" s="148">
        <v>2021</v>
      </c>
      <c r="K42" s="148">
        <v>2021</v>
      </c>
      <c r="L42" s="149">
        <v>44409</v>
      </c>
      <c r="M42" s="148" t="s">
        <v>403</v>
      </c>
      <c r="N42" s="148">
        <v>3523095</v>
      </c>
      <c r="O42" s="148">
        <v>560004385</v>
      </c>
      <c r="P42" s="150">
        <v>44431</v>
      </c>
      <c r="Q42" s="151">
        <f t="shared" ca="1" si="2"/>
        <v>342</v>
      </c>
      <c r="R42" s="148" t="s">
        <v>49</v>
      </c>
      <c r="S42" s="148" t="s">
        <v>51</v>
      </c>
      <c r="T42" s="148" t="s">
        <v>166</v>
      </c>
      <c r="U42" s="148" t="s">
        <v>374</v>
      </c>
      <c r="V42" s="148"/>
      <c r="W42" s="150">
        <v>44463</v>
      </c>
      <c r="X42" s="150">
        <v>44463</v>
      </c>
    </row>
    <row r="43" spans="1:24" s="62" customFormat="1" ht="18" customHeight="1">
      <c r="A43" s="145">
        <v>41</v>
      </c>
      <c r="B43" s="146" t="s">
        <v>150</v>
      </c>
      <c r="C43" s="146" t="s">
        <v>299</v>
      </c>
      <c r="D43" s="147" t="s">
        <v>157</v>
      </c>
      <c r="E43" s="148" t="s">
        <v>367</v>
      </c>
      <c r="F43" s="169" t="s">
        <v>404</v>
      </c>
      <c r="G43" s="153" t="s">
        <v>388</v>
      </c>
      <c r="H43" s="148" t="s">
        <v>303</v>
      </c>
      <c r="I43" s="146">
        <v>22</v>
      </c>
      <c r="J43" s="148">
        <v>2021</v>
      </c>
      <c r="K43" s="148">
        <v>2021</v>
      </c>
      <c r="L43" s="149">
        <v>44440</v>
      </c>
      <c r="M43" s="148" t="s">
        <v>405</v>
      </c>
      <c r="N43" s="148">
        <v>3997130</v>
      </c>
      <c r="O43" s="148">
        <v>560004565</v>
      </c>
      <c r="P43" s="150">
        <v>44456</v>
      </c>
      <c r="Q43" s="151">
        <f t="shared" ca="1" si="2"/>
        <v>317</v>
      </c>
      <c r="R43" s="148" t="s">
        <v>42</v>
      </c>
      <c r="S43" s="148" t="s">
        <v>170</v>
      </c>
      <c r="T43" s="148" t="s">
        <v>153</v>
      </c>
      <c r="U43" s="148" t="s">
        <v>168</v>
      </c>
      <c r="V43" s="148"/>
      <c r="W43" s="150">
        <v>44463</v>
      </c>
      <c r="X43" s="150">
        <v>44463</v>
      </c>
    </row>
    <row r="44" spans="1:24" s="62" customFormat="1" ht="18" customHeight="1">
      <c r="A44" s="145">
        <v>42</v>
      </c>
      <c r="B44" s="146" t="s">
        <v>150</v>
      </c>
      <c r="C44" s="146" t="s">
        <v>299</v>
      </c>
      <c r="D44" s="147" t="s">
        <v>157</v>
      </c>
      <c r="E44" s="148" t="s">
        <v>367</v>
      </c>
      <c r="F44" s="146" t="s">
        <v>406</v>
      </c>
      <c r="G44" s="153" t="s">
        <v>37</v>
      </c>
      <c r="H44" s="148" t="s">
        <v>303</v>
      </c>
      <c r="I44" s="146">
        <v>45</v>
      </c>
      <c r="J44" s="148">
        <v>2021</v>
      </c>
      <c r="K44" s="148">
        <v>2021</v>
      </c>
      <c r="L44" s="149">
        <v>44409</v>
      </c>
      <c r="M44" s="148" t="s">
        <v>407</v>
      </c>
      <c r="N44" s="148">
        <v>3997181</v>
      </c>
      <c r="O44" s="148">
        <v>560004540</v>
      </c>
      <c r="P44" s="150">
        <v>44453</v>
      </c>
      <c r="Q44" s="151">
        <f t="shared" ca="1" si="2"/>
        <v>320</v>
      </c>
      <c r="R44" s="148" t="s">
        <v>39</v>
      </c>
      <c r="S44" s="148" t="s">
        <v>50</v>
      </c>
      <c r="T44" s="148" t="s">
        <v>153</v>
      </c>
      <c r="U44" s="148" t="s">
        <v>168</v>
      </c>
      <c r="V44" s="148"/>
      <c r="W44" s="150">
        <v>44463</v>
      </c>
      <c r="X44" s="150">
        <v>44463</v>
      </c>
    </row>
    <row r="45" spans="1:24" s="62" customFormat="1" ht="18" customHeight="1">
      <c r="A45" s="145">
        <v>43</v>
      </c>
      <c r="B45" s="146" t="s">
        <v>150</v>
      </c>
      <c r="C45" s="146" t="s">
        <v>299</v>
      </c>
      <c r="D45" s="147" t="s">
        <v>157</v>
      </c>
      <c r="E45" s="148" t="s">
        <v>45</v>
      </c>
      <c r="F45" s="153" t="s">
        <v>408</v>
      </c>
      <c r="G45" s="153" t="s">
        <v>388</v>
      </c>
      <c r="H45" s="148" t="s">
        <v>303</v>
      </c>
      <c r="I45" s="146">
        <v>73</v>
      </c>
      <c r="J45" s="148">
        <v>2021</v>
      </c>
      <c r="K45" s="148">
        <v>2021</v>
      </c>
      <c r="L45" s="149">
        <v>44440</v>
      </c>
      <c r="M45" s="148" t="s">
        <v>409</v>
      </c>
      <c r="N45" s="148">
        <v>7716430</v>
      </c>
      <c r="O45" s="148">
        <v>560004550</v>
      </c>
      <c r="P45" s="150">
        <v>44454</v>
      </c>
      <c r="Q45" s="151">
        <f t="shared" ca="1" si="2"/>
        <v>319</v>
      </c>
      <c r="R45" s="148" t="s">
        <v>39</v>
      </c>
      <c r="S45" s="148" t="s">
        <v>48</v>
      </c>
      <c r="T45" s="148" t="s">
        <v>161</v>
      </c>
      <c r="U45" s="148" t="s">
        <v>168</v>
      </c>
      <c r="V45" s="148"/>
      <c r="W45" s="150">
        <v>44466</v>
      </c>
      <c r="X45" s="150">
        <v>44464</v>
      </c>
    </row>
    <row r="46" spans="1:24" s="62" customFormat="1" ht="18" customHeight="1">
      <c r="A46" s="145">
        <v>44</v>
      </c>
      <c r="B46" s="146" t="s">
        <v>150</v>
      </c>
      <c r="C46" s="146" t="s">
        <v>299</v>
      </c>
      <c r="D46" s="147" t="s">
        <v>157</v>
      </c>
      <c r="E46" s="148" t="s">
        <v>367</v>
      </c>
      <c r="F46" s="169" t="s">
        <v>410</v>
      </c>
      <c r="G46" s="153" t="s">
        <v>107</v>
      </c>
      <c r="H46" s="148" t="s">
        <v>303</v>
      </c>
      <c r="I46" s="146">
        <v>230</v>
      </c>
      <c r="J46" s="148">
        <v>2021</v>
      </c>
      <c r="K46" s="148">
        <v>2021</v>
      </c>
      <c r="L46" s="149">
        <v>44409</v>
      </c>
      <c r="M46" s="148" t="s">
        <v>411</v>
      </c>
      <c r="N46" s="148">
        <v>3987479</v>
      </c>
      <c r="O46" s="148">
        <v>560004358</v>
      </c>
      <c r="P46" s="150">
        <v>44425</v>
      </c>
      <c r="Q46" s="151">
        <f t="shared" ca="1" si="2"/>
        <v>348</v>
      </c>
      <c r="R46" s="148" t="s">
        <v>49</v>
      </c>
      <c r="S46" s="148" t="s">
        <v>170</v>
      </c>
      <c r="T46" s="148" t="s">
        <v>153</v>
      </c>
      <c r="U46" s="148" t="s">
        <v>374</v>
      </c>
      <c r="V46" s="148"/>
      <c r="W46" s="150">
        <v>44470</v>
      </c>
      <c r="X46" s="150">
        <v>44466</v>
      </c>
    </row>
    <row r="47" spans="1:24" s="62" customFormat="1" ht="18" customHeight="1">
      <c r="A47" s="145">
        <v>45</v>
      </c>
      <c r="B47" s="146" t="s">
        <v>150</v>
      </c>
      <c r="C47" s="146" t="s">
        <v>299</v>
      </c>
      <c r="D47" s="147" t="s">
        <v>157</v>
      </c>
      <c r="E47" s="148" t="s">
        <v>367</v>
      </c>
      <c r="F47" s="146" t="s">
        <v>412</v>
      </c>
      <c r="G47" s="153" t="s">
        <v>63</v>
      </c>
      <c r="H47" s="148" t="s">
        <v>303</v>
      </c>
      <c r="I47" s="146">
        <v>141</v>
      </c>
      <c r="J47" s="148">
        <v>2021</v>
      </c>
      <c r="K47" s="148">
        <v>2021</v>
      </c>
      <c r="L47" s="149">
        <v>44378</v>
      </c>
      <c r="M47" s="148" t="s">
        <v>413</v>
      </c>
      <c r="N47" s="148">
        <v>3936832</v>
      </c>
      <c r="O47" s="148">
        <v>560004225</v>
      </c>
      <c r="P47" s="150">
        <v>44404</v>
      </c>
      <c r="Q47" s="151">
        <f t="shared" ca="1" si="2"/>
        <v>369</v>
      </c>
      <c r="R47" s="148" t="s">
        <v>42</v>
      </c>
      <c r="S47" s="148" t="s">
        <v>51</v>
      </c>
      <c r="T47" s="148" t="s">
        <v>166</v>
      </c>
      <c r="U47" s="148" t="s">
        <v>344</v>
      </c>
      <c r="V47" s="148"/>
      <c r="W47" s="150">
        <v>44471</v>
      </c>
      <c r="X47" s="150">
        <v>44464</v>
      </c>
    </row>
    <row r="48" spans="1:24" s="62" customFormat="1" ht="18" customHeight="1">
      <c r="A48" s="145">
        <v>46</v>
      </c>
      <c r="B48" s="146" t="s">
        <v>150</v>
      </c>
      <c r="C48" s="146" t="s">
        <v>299</v>
      </c>
      <c r="D48" s="147" t="s">
        <v>157</v>
      </c>
      <c r="E48" s="148" t="s">
        <v>314</v>
      </c>
      <c r="F48" s="146" t="s">
        <v>414</v>
      </c>
      <c r="G48" s="146" t="s">
        <v>32</v>
      </c>
      <c r="H48" s="148" t="s">
        <v>303</v>
      </c>
      <c r="I48" s="146">
        <v>84</v>
      </c>
      <c r="J48" s="148">
        <v>2021</v>
      </c>
      <c r="K48" s="148">
        <v>2021</v>
      </c>
      <c r="L48" s="149">
        <v>44348</v>
      </c>
      <c r="M48" s="148" t="s">
        <v>415</v>
      </c>
      <c r="N48" s="148">
        <v>4027548</v>
      </c>
      <c r="O48" s="148">
        <v>560004579</v>
      </c>
      <c r="P48" s="150">
        <v>44461</v>
      </c>
      <c r="Q48" s="151">
        <f t="shared" ca="1" si="2"/>
        <v>312</v>
      </c>
      <c r="R48" s="148" t="s">
        <v>49</v>
      </c>
      <c r="S48" s="148" t="s">
        <v>317</v>
      </c>
      <c r="T48" s="148" t="s">
        <v>318</v>
      </c>
      <c r="U48" s="148" t="s">
        <v>168</v>
      </c>
      <c r="V48" s="148"/>
      <c r="W48" s="150">
        <v>44470</v>
      </c>
      <c r="X48" s="150">
        <v>44468</v>
      </c>
    </row>
    <row r="49" spans="1:24" s="62" customFormat="1" ht="18" customHeight="1">
      <c r="A49" s="145">
        <v>47</v>
      </c>
      <c r="B49" s="146" t="s">
        <v>150</v>
      </c>
      <c r="C49" s="146" t="s">
        <v>299</v>
      </c>
      <c r="D49" s="147" t="s">
        <v>157</v>
      </c>
      <c r="E49" s="148" t="s">
        <v>367</v>
      </c>
      <c r="F49" s="169" t="s">
        <v>416</v>
      </c>
      <c r="G49" s="153" t="s">
        <v>40</v>
      </c>
      <c r="H49" s="148" t="s">
        <v>303</v>
      </c>
      <c r="I49" s="146">
        <v>141</v>
      </c>
      <c r="J49" s="148">
        <v>2021</v>
      </c>
      <c r="K49" s="148">
        <v>2021</v>
      </c>
      <c r="L49" s="149">
        <v>44409</v>
      </c>
      <c r="M49" s="148" t="s">
        <v>417</v>
      </c>
      <c r="N49" s="148">
        <v>3997044</v>
      </c>
      <c r="O49" s="148">
        <v>560004398</v>
      </c>
      <c r="P49" s="150">
        <v>44433</v>
      </c>
      <c r="Q49" s="151">
        <f t="shared" ca="1" si="2"/>
        <v>340</v>
      </c>
      <c r="R49" s="148" t="s">
        <v>418</v>
      </c>
      <c r="S49" s="148" t="s">
        <v>51</v>
      </c>
      <c r="T49" s="148" t="s">
        <v>166</v>
      </c>
      <c r="U49" s="148" t="s">
        <v>374</v>
      </c>
      <c r="V49" s="148"/>
      <c r="W49" s="150">
        <v>44473</v>
      </c>
      <c r="X49" s="150">
        <v>44467</v>
      </c>
    </row>
    <row r="50" spans="1:24" s="62" customFormat="1" ht="18" customHeight="1">
      <c r="A50" s="145">
        <v>48</v>
      </c>
      <c r="B50" s="146" t="s">
        <v>150</v>
      </c>
      <c r="C50" s="146" t="s">
        <v>299</v>
      </c>
      <c r="D50" s="147" t="s">
        <v>157</v>
      </c>
      <c r="E50" s="148" t="s">
        <v>314</v>
      </c>
      <c r="F50" s="146" t="s">
        <v>419</v>
      </c>
      <c r="G50" s="153" t="s">
        <v>40</v>
      </c>
      <c r="H50" s="148" t="s">
        <v>303</v>
      </c>
      <c r="I50" s="146">
        <v>103</v>
      </c>
      <c r="J50" s="148">
        <v>2021</v>
      </c>
      <c r="K50" s="148">
        <v>2021</v>
      </c>
      <c r="L50" s="149">
        <v>44348</v>
      </c>
      <c r="M50" s="148" t="s">
        <v>420</v>
      </c>
      <c r="N50" s="148">
        <v>4028029</v>
      </c>
      <c r="O50" s="148">
        <v>560004539</v>
      </c>
      <c r="P50" s="150">
        <v>44453</v>
      </c>
      <c r="Q50" s="151">
        <f t="shared" ca="1" si="2"/>
        <v>320</v>
      </c>
      <c r="R50" s="148" t="s">
        <v>49</v>
      </c>
      <c r="S50" s="148" t="s">
        <v>317</v>
      </c>
      <c r="T50" s="148" t="s">
        <v>318</v>
      </c>
      <c r="U50" s="148" t="s">
        <v>168</v>
      </c>
      <c r="V50" s="148"/>
      <c r="W50" s="150">
        <v>44473</v>
      </c>
      <c r="X50" s="150">
        <v>44469</v>
      </c>
    </row>
    <row r="51" spans="1:24" s="62" customFormat="1" ht="18" customHeight="1">
      <c r="A51" s="145">
        <v>49</v>
      </c>
      <c r="B51" s="146" t="s">
        <v>150</v>
      </c>
      <c r="C51" s="146" t="s">
        <v>299</v>
      </c>
      <c r="D51" s="147" t="s">
        <v>157</v>
      </c>
      <c r="E51" s="148" t="s">
        <v>163</v>
      </c>
      <c r="F51" s="146" t="s">
        <v>421</v>
      </c>
      <c r="G51" s="153" t="s">
        <v>59</v>
      </c>
      <c r="H51" s="148" t="s">
        <v>303</v>
      </c>
      <c r="I51" s="146">
        <v>108</v>
      </c>
      <c r="J51" s="148">
        <v>2021</v>
      </c>
      <c r="K51" s="148">
        <v>2021</v>
      </c>
      <c r="L51" s="149">
        <v>44409</v>
      </c>
      <c r="M51" s="148" t="s">
        <v>422</v>
      </c>
      <c r="N51" s="148">
        <v>4098832</v>
      </c>
      <c r="O51" s="148">
        <v>560004552</v>
      </c>
      <c r="P51" s="150">
        <v>44454</v>
      </c>
      <c r="Q51" s="151">
        <f t="shared" ca="1" si="2"/>
        <v>319</v>
      </c>
      <c r="R51" s="148" t="s">
        <v>49</v>
      </c>
      <c r="S51" s="148" t="s">
        <v>317</v>
      </c>
      <c r="T51" s="148" t="s">
        <v>153</v>
      </c>
      <c r="U51" s="148" t="s">
        <v>168</v>
      </c>
      <c r="V51" s="148"/>
      <c r="W51" s="150">
        <v>44475</v>
      </c>
      <c r="X51" s="150">
        <v>44463</v>
      </c>
    </row>
    <row r="52" spans="1:24" s="62" customFormat="1" ht="18" customHeight="1">
      <c r="A52" s="145">
        <v>50</v>
      </c>
      <c r="B52" s="146" t="s">
        <v>150</v>
      </c>
      <c r="C52" s="146" t="s">
        <v>299</v>
      </c>
      <c r="D52" s="147" t="s">
        <v>157</v>
      </c>
      <c r="E52" s="148" t="s">
        <v>314</v>
      </c>
      <c r="F52" s="153" t="s">
        <v>423</v>
      </c>
      <c r="G52" s="153" t="s">
        <v>37</v>
      </c>
      <c r="H52" s="148" t="s">
        <v>303</v>
      </c>
      <c r="I52" s="146">
        <v>65</v>
      </c>
      <c r="J52" s="148">
        <v>2021</v>
      </c>
      <c r="K52" s="148">
        <v>2021</v>
      </c>
      <c r="L52" s="149">
        <v>44348</v>
      </c>
      <c r="M52" s="148" t="s">
        <v>424</v>
      </c>
      <c r="N52" s="148">
        <v>4021514</v>
      </c>
      <c r="O52" s="148">
        <v>560004512</v>
      </c>
      <c r="P52" s="150">
        <v>44448</v>
      </c>
      <c r="Q52" s="151">
        <f t="shared" ca="1" si="2"/>
        <v>325</v>
      </c>
      <c r="R52" s="148" t="s">
        <v>49</v>
      </c>
      <c r="S52" s="148" t="s">
        <v>317</v>
      </c>
      <c r="T52" s="148" t="s">
        <v>318</v>
      </c>
      <c r="U52" s="148" t="s">
        <v>168</v>
      </c>
      <c r="V52" s="148"/>
      <c r="W52" s="150">
        <v>44480</v>
      </c>
      <c r="X52" s="150">
        <v>44477</v>
      </c>
    </row>
    <row r="53" spans="1:24" s="62" customFormat="1" ht="18" customHeight="1">
      <c r="A53" s="145">
        <v>51</v>
      </c>
      <c r="B53" s="146" t="s">
        <v>150</v>
      </c>
      <c r="C53" s="146" t="s">
        <v>299</v>
      </c>
      <c r="D53" s="147" t="s">
        <v>157</v>
      </c>
      <c r="E53" s="148" t="s">
        <v>367</v>
      </c>
      <c r="F53" s="169" t="s">
        <v>425</v>
      </c>
      <c r="G53" s="146" t="s">
        <v>63</v>
      </c>
      <c r="H53" s="148" t="s">
        <v>303</v>
      </c>
      <c r="I53" s="146">
        <v>53</v>
      </c>
      <c r="J53" s="148">
        <v>2021</v>
      </c>
      <c r="K53" s="148">
        <v>2021</v>
      </c>
      <c r="L53" s="149">
        <v>44440</v>
      </c>
      <c r="M53" s="148" t="s">
        <v>426</v>
      </c>
      <c r="N53" s="148">
        <v>4004509</v>
      </c>
      <c r="O53" s="148">
        <v>560004616</v>
      </c>
      <c r="P53" s="150">
        <v>44468</v>
      </c>
      <c r="Q53" s="151">
        <f t="shared" ca="1" si="2"/>
        <v>305</v>
      </c>
      <c r="R53" s="148" t="s">
        <v>418</v>
      </c>
      <c r="S53" s="148" t="s">
        <v>418</v>
      </c>
      <c r="T53" s="148" t="s">
        <v>166</v>
      </c>
      <c r="U53" s="148" t="s">
        <v>168</v>
      </c>
      <c r="V53" s="148"/>
      <c r="W53" s="150">
        <v>44482</v>
      </c>
      <c r="X53" s="150">
        <v>44482</v>
      </c>
    </row>
    <row r="54" spans="1:24" s="62" customFormat="1" ht="18" customHeight="1">
      <c r="A54" s="145">
        <v>52</v>
      </c>
      <c r="B54" s="146" t="s">
        <v>150</v>
      </c>
      <c r="C54" s="146" t="s">
        <v>299</v>
      </c>
      <c r="D54" s="147" t="s">
        <v>157</v>
      </c>
      <c r="E54" s="148" t="s">
        <v>367</v>
      </c>
      <c r="F54" s="169" t="s">
        <v>427</v>
      </c>
      <c r="G54" s="153" t="s">
        <v>398</v>
      </c>
      <c r="H54" s="148" t="s">
        <v>303</v>
      </c>
      <c r="I54" s="146">
        <v>53</v>
      </c>
      <c r="J54" s="148">
        <v>2021</v>
      </c>
      <c r="K54" s="148">
        <v>2021</v>
      </c>
      <c r="L54" s="149">
        <v>44409</v>
      </c>
      <c r="M54" s="148" t="s">
        <v>428</v>
      </c>
      <c r="N54" s="148">
        <v>4003785</v>
      </c>
      <c r="O54" s="148">
        <v>560004448</v>
      </c>
      <c r="P54" s="150">
        <v>44441</v>
      </c>
      <c r="Q54" s="151">
        <f t="shared" ca="1" si="2"/>
        <v>332</v>
      </c>
      <c r="R54" s="148" t="s">
        <v>49</v>
      </c>
      <c r="S54" s="148" t="s">
        <v>51</v>
      </c>
      <c r="T54" s="148" t="s">
        <v>166</v>
      </c>
      <c r="U54" s="148" t="s">
        <v>168</v>
      </c>
      <c r="V54" s="148"/>
      <c r="W54" s="150">
        <v>44487</v>
      </c>
      <c r="X54" s="150">
        <v>44481</v>
      </c>
    </row>
    <row r="55" spans="1:24" s="62" customFormat="1" ht="18" customHeight="1">
      <c r="A55" s="145">
        <v>53</v>
      </c>
      <c r="B55" s="146" t="s">
        <v>150</v>
      </c>
      <c r="C55" s="146" t="s">
        <v>299</v>
      </c>
      <c r="D55" s="147" t="s">
        <v>157</v>
      </c>
      <c r="E55" s="148" t="s">
        <v>314</v>
      </c>
      <c r="F55" s="153" t="s">
        <v>429</v>
      </c>
      <c r="G55" s="153" t="s">
        <v>398</v>
      </c>
      <c r="H55" s="148" t="s">
        <v>303</v>
      </c>
      <c r="I55" s="146">
        <v>61</v>
      </c>
      <c r="J55" s="148">
        <v>2021</v>
      </c>
      <c r="K55" s="148">
        <v>2021</v>
      </c>
      <c r="L55" s="149">
        <v>44348</v>
      </c>
      <c r="M55" s="148" t="s">
        <v>430</v>
      </c>
      <c r="N55" s="148">
        <v>4013061</v>
      </c>
      <c r="O55" s="148">
        <v>560004493</v>
      </c>
      <c r="P55" s="150">
        <v>44447</v>
      </c>
      <c r="Q55" s="151">
        <f t="shared" ca="1" si="2"/>
        <v>326</v>
      </c>
      <c r="R55" s="148" t="s">
        <v>49</v>
      </c>
      <c r="S55" s="148" t="s">
        <v>317</v>
      </c>
      <c r="T55" s="148" t="s">
        <v>318</v>
      </c>
      <c r="U55" s="148" t="s">
        <v>168</v>
      </c>
      <c r="V55" s="148"/>
      <c r="W55" s="150">
        <v>44489</v>
      </c>
      <c r="X55" s="150">
        <v>44457</v>
      </c>
    </row>
    <row r="56" spans="1:24" s="62" customFormat="1" ht="18" customHeight="1">
      <c r="A56" s="145">
        <v>54</v>
      </c>
      <c r="B56" s="146" t="s">
        <v>150</v>
      </c>
      <c r="C56" s="146" t="s">
        <v>299</v>
      </c>
      <c r="D56" s="147" t="s">
        <v>157</v>
      </c>
      <c r="E56" s="148" t="s">
        <v>45</v>
      </c>
      <c r="F56" s="146" t="s">
        <v>431</v>
      </c>
      <c r="G56" s="146" t="s">
        <v>122</v>
      </c>
      <c r="H56" s="148" t="s">
        <v>303</v>
      </c>
      <c r="I56" s="146">
        <v>87</v>
      </c>
      <c r="J56" s="148">
        <v>2021</v>
      </c>
      <c r="K56" s="148">
        <v>2022</v>
      </c>
      <c r="L56" s="149">
        <v>44470</v>
      </c>
      <c r="M56" s="148" t="s">
        <v>432</v>
      </c>
      <c r="N56" s="148">
        <v>7724907</v>
      </c>
      <c r="O56" s="148">
        <v>560004684</v>
      </c>
      <c r="P56" s="150">
        <v>44481</v>
      </c>
      <c r="Q56" s="151">
        <f t="shared" ca="1" si="2"/>
        <v>292</v>
      </c>
      <c r="R56" s="148" t="s">
        <v>39</v>
      </c>
      <c r="S56" s="148" t="s">
        <v>48</v>
      </c>
      <c r="T56" s="148" t="s">
        <v>161</v>
      </c>
      <c r="U56" s="148" t="s">
        <v>171</v>
      </c>
      <c r="V56" s="148"/>
      <c r="W56" s="150">
        <v>44496</v>
      </c>
      <c r="X56" s="150">
        <v>44494</v>
      </c>
    </row>
    <row r="57" spans="1:24" s="62" customFormat="1" ht="18" customHeight="1">
      <c r="A57" s="145">
        <v>55</v>
      </c>
      <c r="B57" s="146" t="s">
        <v>150</v>
      </c>
      <c r="C57" s="146" t="s">
        <v>299</v>
      </c>
      <c r="D57" s="147" t="s">
        <v>151</v>
      </c>
      <c r="E57" s="148" t="s">
        <v>308</v>
      </c>
      <c r="F57" s="153" t="s">
        <v>433</v>
      </c>
      <c r="G57" s="153" t="s">
        <v>66</v>
      </c>
      <c r="H57" s="148" t="s">
        <v>303</v>
      </c>
      <c r="I57" s="146">
        <v>16</v>
      </c>
      <c r="J57" s="148">
        <v>2021</v>
      </c>
      <c r="K57" s="148">
        <v>2021</v>
      </c>
      <c r="L57" s="149">
        <v>44470</v>
      </c>
      <c r="M57" s="148" t="s">
        <v>434</v>
      </c>
      <c r="N57" s="148">
        <v>4003960</v>
      </c>
      <c r="O57" s="148">
        <v>560004711</v>
      </c>
      <c r="P57" s="150">
        <v>44487</v>
      </c>
      <c r="Q57" s="151">
        <f t="shared" ca="1" si="2"/>
        <v>286</v>
      </c>
      <c r="R57" s="148" t="s">
        <v>325</v>
      </c>
      <c r="S57" s="148" t="s">
        <v>50</v>
      </c>
      <c r="T57" s="148" t="s">
        <v>153</v>
      </c>
      <c r="U57" s="148" t="s">
        <v>171</v>
      </c>
      <c r="V57" s="148"/>
      <c r="W57" s="150">
        <v>44497</v>
      </c>
      <c r="X57" s="150">
        <v>44497</v>
      </c>
    </row>
    <row r="58" spans="1:24" s="62" customFormat="1" ht="18" customHeight="1">
      <c r="A58" s="145">
        <v>56</v>
      </c>
      <c r="B58" s="146" t="s">
        <v>150</v>
      </c>
      <c r="C58" s="146" t="s">
        <v>299</v>
      </c>
      <c r="D58" s="147" t="s">
        <v>157</v>
      </c>
      <c r="E58" s="148" t="s">
        <v>60</v>
      </c>
      <c r="F58" s="197" t="s">
        <v>435</v>
      </c>
      <c r="G58" s="153" t="s">
        <v>62</v>
      </c>
      <c r="H58" s="148" t="s">
        <v>303</v>
      </c>
      <c r="I58" s="146">
        <v>58</v>
      </c>
      <c r="J58" s="148">
        <v>2022</v>
      </c>
      <c r="K58" s="148">
        <v>2021</v>
      </c>
      <c r="L58" s="149">
        <v>44470</v>
      </c>
      <c r="M58" s="148" t="s">
        <v>436</v>
      </c>
      <c r="N58" s="148">
        <v>7732470</v>
      </c>
      <c r="O58" s="148">
        <v>560004791</v>
      </c>
      <c r="P58" s="150">
        <v>44495</v>
      </c>
      <c r="Q58" s="151">
        <f t="shared" ca="1" si="2"/>
        <v>278</v>
      </c>
      <c r="R58" s="148" t="s">
        <v>39</v>
      </c>
      <c r="S58" s="148" t="s">
        <v>50</v>
      </c>
      <c r="T58" s="148" t="s">
        <v>153</v>
      </c>
      <c r="U58" s="148" t="s">
        <v>171</v>
      </c>
      <c r="V58" s="148"/>
      <c r="W58" s="150">
        <v>44503</v>
      </c>
      <c r="X58" s="150">
        <v>44499</v>
      </c>
    </row>
    <row r="59" spans="1:24" s="62" customFormat="1" ht="18" customHeight="1">
      <c r="A59" s="145">
        <v>57</v>
      </c>
      <c r="B59" s="146" t="s">
        <v>150</v>
      </c>
      <c r="C59" s="146" t="s">
        <v>299</v>
      </c>
      <c r="D59" s="147" t="s">
        <v>157</v>
      </c>
      <c r="E59" s="148" t="s">
        <v>29</v>
      </c>
      <c r="F59" s="146" t="s">
        <v>437</v>
      </c>
      <c r="G59" s="146" t="s">
        <v>62</v>
      </c>
      <c r="H59" s="148" t="s">
        <v>303</v>
      </c>
      <c r="I59" s="146">
        <v>38</v>
      </c>
      <c r="J59" s="148">
        <v>2021</v>
      </c>
      <c r="K59" s="148">
        <v>2022</v>
      </c>
      <c r="L59" s="149">
        <v>44470</v>
      </c>
      <c r="M59" s="148" t="s">
        <v>438</v>
      </c>
      <c r="N59" s="148">
        <v>7722770</v>
      </c>
      <c r="O59" s="148">
        <v>560004835</v>
      </c>
      <c r="P59" s="150">
        <v>44498</v>
      </c>
      <c r="Q59" s="151">
        <f t="shared" ca="1" si="2"/>
        <v>275</v>
      </c>
      <c r="R59" s="148" t="s">
        <v>42</v>
      </c>
      <c r="S59" s="148" t="s">
        <v>439</v>
      </c>
      <c r="T59" s="148" t="s">
        <v>153</v>
      </c>
      <c r="U59" s="148" t="s">
        <v>171</v>
      </c>
      <c r="V59" s="148"/>
      <c r="W59" s="150">
        <v>44510</v>
      </c>
      <c r="X59" s="150">
        <v>44500</v>
      </c>
    </row>
    <row r="60" spans="1:24" s="62" customFormat="1" ht="18" customHeight="1">
      <c r="A60" s="145">
        <v>58</v>
      </c>
      <c r="B60" s="146" t="s">
        <v>150</v>
      </c>
      <c r="C60" s="146" t="s">
        <v>299</v>
      </c>
      <c r="D60" s="147" t="s">
        <v>157</v>
      </c>
      <c r="E60" s="148" t="s">
        <v>163</v>
      </c>
      <c r="F60" s="146" t="s">
        <v>440</v>
      </c>
      <c r="G60" s="153" t="s">
        <v>59</v>
      </c>
      <c r="H60" s="148" t="s">
        <v>303</v>
      </c>
      <c r="I60" s="146">
        <v>96</v>
      </c>
      <c r="J60" s="148">
        <v>2021</v>
      </c>
      <c r="K60" s="148">
        <v>2021</v>
      </c>
      <c r="L60" s="149">
        <v>44348</v>
      </c>
      <c r="M60" s="148" t="s">
        <v>441</v>
      </c>
      <c r="N60" s="148">
        <v>4013510</v>
      </c>
      <c r="O60" s="148">
        <v>560004132</v>
      </c>
      <c r="P60" s="150">
        <v>44391</v>
      </c>
      <c r="Q60" s="151">
        <f t="shared" ca="1" si="2"/>
        <v>382</v>
      </c>
      <c r="R60" s="148" t="s">
        <v>35</v>
      </c>
      <c r="S60" s="148" t="s">
        <v>170</v>
      </c>
      <c r="T60" s="148" t="s">
        <v>153</v>
      </c>
      <c r="U60" s="148" t="s">
        <v>344</v>
      </c>
      <c r="V60" s="148"/>
      <c r="W60" s="150">
        <v>44509</v>
      </c>
      <c r="X60" s="150">
        <v>44501</v>
      </c>
    </row>
    <row r="61" spans="1:24" s="62" customFormat="1" ht="18" customHeight="1">
      <c r="A61" s="145">
        <v>59</v>
      </c>
      <c r="B61" s="146" t="s">
        <v>150</v>
      </c>
      <c r="C61" s="146" t="s">
        <v>299</v>
      </c>
      <c r="D61" s="147" t="s">
        <v>157</v>
      </c>
      <c r="E61" s="148" t="s">
        <v>163</v>
      </c>
      <c r="F61" s="146" t="s">
        <v>442</v>
      </c>
      <c r="G61" s="153" t="s">
        <v>59</v>
      </c>
      <c r="H61" s="148" t="s">
        <v>303</v>
      </c>
      <c r="I61" s="146">
        <v>66</v>
      </c>
      <c r="J61" s="148">
        <v>2021</v>
      </c>
      <c r="K61" s="148">
        <v>2021</v>
      </c>
      <c r="L61" s="149">
        <v>44440</v>
      </c>
      <c r="M61" s="170" t="s">
        <v>443</v>
      </c>
      <c r="N61" s="148">
        <v>4074919</v>
      </c>
      <c r="O61" s="148">
        <v>560004566</v>
      </c>
      <c r="P61" s="150">
        <v>44456</v>
      </c>
      <c r="Q61" s="151">
        <f t="shared" ca="1" si="2"/>
        <v>317</v>
      </c>
      <c r="R61" s="148" t="s">
        <v>49</v>
      </c>
      <c r="S61" s="148" t="s">
        <v>51</v>
      </c>
      <c r="T61" s="148" t="s">
        <v>166</v>
      </c>
      <c r="U61" s="148" t="s">
        <v>168</v>
      </c>
      <c r="V61" s="148"/>
      <c r="W61" s="150">
        <v>44518</v>
      </c>
      <c r="X61" s="150">
        <v>44502</v>
      </c>
    </row>
    <row r="62" spans="1:24" s="62" customFormat="1" ht="18" customHeight="1">
      <c r="A62" s="145">
        <v>60</v>
      </c>
      <c r="B62" s="146" t="s">
        <v>150</v>
      </c>
      <c r="C62" s="146" t="s">
        <v>299</v>
      </c>
      <c r="D62" s="147" t="s">
        <v>157</v>
      </c>
      <c r="E62" s="148" t="s">
        <v>29</v>
      </c>
      <c r="F62" s="146" t="s">
        <v>444</v>
      </c>
      <c r="G62" s="146" t="s">
        <v>65</v>
      </c>
      <c r="H62" s="148" t="s">
        <v>303</v>
      </c>
      <c r="I62" s="146">
        <v>58</v>
      </c>
      <c r="J62" s="148">
        <v>2021</v>
      </c>
      <c r="K62" s="148">
        <v>2022</v>
      </c>
      <c r="L62" s="149">
        <v>44470</v>
      </c>
      <c r="M62" s="148" t="s">
        <v>445</v>
      </c>
      <c r="N62" s="148">
        <v>7716688</v>
      </c>
      <c r="O62" s="148">
        <v>560004848</v>
      </c>
      <c r="P62" s="150">
        <v>44499</v>
      </c>
      <c r="Q62" s="151">
        <f t="shared" ca="1" si="2"/>
        <v>274</v>
      </c>
      <c r="R62" s="148" t="s">
        <v>49</v>
      </c>
      <c r="S62" s="148" t="s">
        <v>50</v>
      </c>
      <c r="T62" s="148" t="s">
        <v>153</v>
      </c>
      <c r="U62" s="148" t="s">
        <v>171</v>
      </c>
      <c r="V62" s="148"/>
      <c r="W62" s="150">
        <v>44515</v>
      </c>
      <c r="X62" s="150">
        <v>44518</v>
      </c>
    </row>
    <row r="63" spans="1:24" s="62" customFormat="1" ht="18" customHeight="1">
      <c r="A63" s="145">
        <v>61</v>
      </c>
      <c r="B63" s="146" t="s">
        <v>150</v>
      </c>
      <c r="C63" s="146" t="s">
        <v>299</v>
      </c>
      <c r="D63" s="147" t="s">
        <v>157</v>
      </c>
      <c r="E63" s="148" t="s">
        <v>29</v>
      </c>
      <c r="F63" s="146" t="s">
        <v>446</v>
      </c>
      <c r="G63" s="146" t="s">
        <v>32</v>
      </c>
      <c r="H63" s="148" t="s">
        <v>303</v>
      </c>
      <c r="I63" s="146">
        <v>110</v>
      </c>
      <c r="J63" s="148">
        <v>2021</v>
      </c>
      <c r="K63" s="148">
        <v>2022</v>
      </c>
      <c r="L63" s="149">
        <v>44470</v>
      </c>
      <c r="M63" s="148" t="s">
        <v>447</v>
      </c>
      <c r="N63" s="148">
        <v>7717386</v>
      </c>
      <c r="O63" s="148">
        <v>560004684</v>
      </c>
      <c r="P63" s="150">
        <v>44491</v>
      </c>
      <c r="Q63" s="151">
        <f t="shared" ca="1" si="2"/>
        <v>282</v>
      </c>
      <c r="R63" s="148" t="s">
        <v>49</v>
      </c>
      <c r="S63" s="148" t="s">
        <v>170</v>
      </c>
      <c r="T63" s="148" t="s">
        <v>153</v>
      </c>
      <c r="U63" s="148" t="s">
        <v>171</v>
      </c>
      <c r="V63" s="148"/>
      <c r="W63" s="150">
        <v>44524</v>
      </c>
      <c r="X63" s="150">
        <v>44499</v>
      </c>
    </row>
    <row r="64" spans="1:24" s="62" customFormat="1" ht="18" customHeight="1">
      <c r="A64" s="145">
        <v>62</v>
      </c>
      <c r="B64" s="146" t="s">
        <v>150</v>
      </c>
      <c r="C64" s="146" t="s">
        <v>299</v>
      </c>
      <c r="D64" s="147" t="s">
        <v>157</v>
      </c>
      <c r="E64" s="148" t="s">
        <v>29</v>
      </c>
      <c r="F64" s="146" t="s">
        <v>448</v>
      </c>
      <c r="G64" s="146" t="s">
        <v>32</v>
      </c>
      <c r="H64" s="148" t="s">
        <v>303</v>
      </c>
      <c r="I64" s="146">
        <v>99</v>
      </c>
      <c r="J64" s="148">
        <v>2021</v>
      </c>
      <c r="K64" s="148">
        <v>2022</v>
      </c>
      <c r="L64" s="149">
        <v>44501</v>
      </c>
      <c r="M64" s="148" t="s">
        <v>449</v>
      </c>
      <c r="N64" s="148">
        <v>7730110</v>
      </c>
      <c r="O64" s="148">
        <v>560004891</v>
      </c>
      <c r="P64" s="150">
        <v>44512</v>
      </c>
      <c r="Q64" s="151">
        <f t="shared" ca="1" si="2"/>
        <v>261</v>
      </c>
      <c r="R64" s="148" t="s">
        <v>35</v>
      </c>
      <c r="S64" s="148" t="s">
        <v>50</v>
      </c>
      <c r="T64" s="148" t="s">
        <v>153</v>
      </c>
      <c r="U64" s="148" t="s">
        <v>450</v>
      </c>
      <c r="V64" s="148"/>
      <c r="W64" s="150">
        <v>44524</v>
      </c>
      <c r="X64" s="150">
        <v>44524</v>
      </c>
    </row>
    <row r="65" spans="1:24" s="62" customFormat="1" ht="18" customHeight="1">
      <c r="A65" s="145">
        <v>63</v>
      </c>
      <c r="B65" s="146" t="s">
        <v>150</v>
      </c>
      <c r="C65" s="146" t="s">
        <v>299</v>
      </c>
      <c r="D65" s="147" t="s">
        <v>151</v>
      </c>
      <c r="E65" s="148" t="s">
        <v>60</v>
      </c>
      <c r="F65" s="146" t="s">
        <v>451</v>
      </c>
      <c r="G65" s="146" t="s">
        <v>40</v>
      </c>
      <c r="H65" s="148" t="s">
        <v>303</v>
      </c>
      <c r="I65" s="146">
        <v>18</v>
      </c>
      <c r="J65" s="148">
        <v>2021</v>
      </c>
      <c r="K65" s="148">
        <v>2022</v>
      </c>
      <c r="L65" s="149">
        <v>44470</v>
      </c>
      <c r="M65" s="148" t="s">
        <v>452</v>
      </c>
      <c r="N65" s="148">
        <v>7732984</v>
      </c>
      <c r="O65" s="148">
        <v>560004833</v>
      </c>
      <c r="P65" s="150">
        <v>44498</v>
      </c>
      <c r="Q65" s="151">
        <f t="shared" ca="1" si="2"/>
        <v>275</v>
      </c>
      <c r="R65" s="148" t="s">
        <v>49</v>
      </c>
      <c r="S65" s="148" t="s">
        <v>50</v>
      </c>
      <c r="T65" s="148" t="s">
        <v>153</v>
      </c>
      <c r="U65" s="148" t="s">
        <v>171</v>
      </c>
      <c r="V65" s="148"/>
      <c r="W65" s="150">
        <v>44524</v>
      </c>
      <c r="X65" s="150">
        <v>44524</v>
      </c>
    </row>
    <row r="66" spans="1:24" s="73" customFormat="1" ht="18" customHeight="1">
      <c r="A66" s="171">
        <v>64</v>
      </c>
      <c r="B66" s="172" t="s">
        <v>150</v>
      </c>
      <c r="C66" s="172" t="s">
        <v>299</v>
      </c>
      <c r="D66" s="171" t="s">
        <v>151</v>
      </c>
      <c r="E66" s="172" t="s">
        <v>29</v>
      </c>
      <c r="F66" s="172" t="s">
        <v>453</v>
      </c>
      <c r="G66" s="172" t="s">
        <v>398</v>
      </c>
      <c r="H66" s="172" t="s">
        <v>303</v>
      </c>
      <c r="I66" s="172">
        <v>386</v>
      </c>
      <c r="J66" s="172">
        <v>2021</v>
      </c>
      <c r="K66" s="172">
        <v>2022</v>
      </c>
      <c r="L66" s="173">
        <v>44501</v>
      </c>
      <c r="M66" s="172" t="s">
        <v>454</v>
      </c>
      <c r="N66" s="172">
        <v>7731146</v>
      </c>
      <c r="O66" s="172">
        <v>560004905</v>
      </c>
      <c r="P66" s="174">
        <v>44515</v>
      </c>
      <c r="Q66" s="175">
        <f t="shared" ca="1" si="2"/>
        <v>258</v>
      </c>
      <c r="R66" s="172" t="s">
        <v>30</v>
      </c>
      <c r="S66" s="172" t="s">
        <v>51</v>
      </c>
      <c r="T66" s="172" t="s">
        <v>166</v>
      </c>
      <c r="U66" s="172" t="s">
        <v>450</v>
      </c>
      <c r="V66" s="172"/>
      <c r="W66" s="150">
        <v>44525</v>
      </c>
      <c r="X66" s="150">
        <v>44524</v>
      </c>
    </row>
    <row r="67" spans="1:24" s="62" customFormat="1" ht="18" customHeight="1">
      <c r="A67" s="145">
        <v>65</v>
      </c>
      <c r="B67" s="146" t="s">
        <v>150</v>
      </c>
      <c r="C67" s="146" t="s">
        <v>299</v>
      </c>
      <c r="D67" s="147" t="s">
        <v>157</v>
      </c>
      <c r="E67" s="148" t="s">
        <v>29</v>
      </c>
      <c r="F67" s="146" t="s">
        <v>455</v>
      </c>
      <c r="G67" s="146" t="s">
        <v>61</v>
      </c>
      <c r="H67" s="148" t="s">
        <v>303</v>
      </c>
      <c r="I67" s="146">
        <v>67</v>
      </c>
      <c r="J67" s="148">
        <v>2021</v>
      </c>
      <c r="K67" s="148">
        <v>2022</v>
      </c>
      <c r="L67" s="149">
        <v>44501</v>
      </c>
      <c r="M67" s="148" t="s">
        <v>456</v>
      </c>
      <c r="N67" s="148">
        <v>7725578</v>
      </c>
      <c r="O67" s="148">
        <v>560004936</v>
      </c>
      <c r="P67" s="150">
        <v>44519</v>
      </c>
      <c r="Q67" s="151">
        <f t="shared" ca="1" si="2"/>
        <v>254</v>
      </c>
      <c r="R67" s="148" t="s">
        <v>42</v>
      </c>
      <c r="S67" s="148" t="s">
        <v>51</v>
      </c>
      <c r="T67" s="148" t="s">
        <v>166</v>
      </c>
      <c r="U67" s="148" t="s">
        <v>450</v>
      </c>
      <c r="V67" s="148"/>
      <c r="W67" s="150">
        <v>44526</v>
      </c>
      <c r="X67" s="150">
        <v>44526</v>
      </c>
    </row>
    <row r="68" spans="1:24" s="62" customFormat="1" ht="18" customHeight="1">
      <c r="A68" s="145">
        <v>66</v>
      </c>
      <c r="B68" s="146" t="s">
        <v>150</v>
      </c>
      <c r="C68" s="146" t="s">
        <v>299</v>
      </c>
      <c r="D68" s="147" t="s">
        <v>157</v>
      </c>
      <c r="E68" s="148" t="s">
        <v>29</v>
      </c>
      <c r="F68" s="146" t="s">
        <v>457</v>
      </c>
      <c r="G68" s="146" t="s">
        <v>62</v>
      </c>
      <c r="H68" s="148" t="s">
        <v>303</v>
      </c>
      <c r="I68" s="146">
        <v>74</v>
      </c>
      <c r="J68" s="148">
        <v>2021</v>
      </c>
      <c r="K68" s="148">
        <v>2022</v>
      </c>
      <c r="L68" s="149">
        <v>44470</v>
      </c>
      <c r="M68" s="148" t="s">
        <v>458</v>
      </c>
      <c r="N68" s="148">
        <v>7718188</v>
      </c>
      <c r="O68" s="148">
        <v>560004869</v>
      </c>
      <c r="P68" s="150">
        <v>44501</v>
      </c>
      <c r="Q68" s="151">
        <f t="shared" ca="1" si="2"/>
        <v>272</v>
      </c>
      <c r="R68" s="148" t="s">
        <v>49</v>
      </c>
      <c r="S68" s="148" t="s">
        <v>50</v>
      </c>
      <c r="T68" s="148" t="s">
        <v>153</v>
      </c>
      <c r="U68" s="148" t="s">
        <v>450</v>
      </c>
      <c r="V68" s="148"/>
      <c r="W68" s="150">
        <v>44518</v>
      </c>
      <c r="X68" s="150">
        <v>44527</v>
      </c>
    </row>
    <row r="69" spans="1:24" s="62" customFormat="1" ht="18" customHeight="1">
      <c r="A69" s="145">
        <v>67</v>
      </c>
      <c r="B69" s="146" t="s">
        <v>150</v>
      </c>
      <c r="C69" s="146" t="s">
        <v>299</v>
      </c>
      <c r="D69" s="147" t="s">
        <v>151</v>
      </c>
      <c r="E69" s="148" t="s">
        <v>60</v>
      </c>
      <c r="F69" s="146" t="s">
        <v>459</v>
      </c>
      <c r="G69" s="146" t="s">
        <v>40</v>
      </c>
      <c r="H69" s="148" t="s">
        <v>303</v>
      </c>
      <c r="I69" s="146">
        <v>74</v>
      </c>
      <c r="J69" s="148">
        <v>2021</v>
      </c>
      <c r="K69" s="148">
        <v>2022</v>
      </c>
      <c r="L69" s="149">
        <v>44470</v>
      </c>
      <c r="M69" s="148" t="s">
        <v>460</v>
      </c>
      <c r="N69" s="148">
        <v>7731460</v>
      </c>
      <c r="O69" s="148">
        <v>560004849</v>
      </c>
      <c r="P69" s="150">
        <v>44499</v>
      </c>
      <c r="Q69" s="151">
        <f t="shared" ca="1" si="2"/>
        <v>274</v>
      </c>
      <c r="R69" s="148" t="s">
        <v>39</v>
      </c>
      <c r="S69" s="148" t="s">
        <v>51</v>
      </c>
      <c r="T69" s="148" t="s">
        <v>166</v>
      </c>
      <c r="U69" s="148" t="s">
        <v>171</v>
      </c>
      <c r="V69" s="148"/>
      <c r="W69" s="150">
        <v>44529</v>
      </c>
      <c r="X69" s="150">
        <v>44526</v>
      </c>
    </row>
    <row r="70" spans="1:24" s="62" customFormat="1" ht="18" customHeight="1">
      <c r="A70" s="145">
        <v>68</v>
      </c>
      <c r="B70" s="146" t="s">
        <v>150</v>
      </c>
      <c r="C70" s="146" t="s">
        <v>299</v>
      </c>
      <c r="D70" s="147" t="s">
        <v>157</v>
      </c>
      <c r="E70" s="148" t="s">
        <v>314</v>
      </c>
      <c r="F70" s="146" t="s">
        <v>461</v>
      </c>
      <c r="G70" s="146" t="s">
        <v>61</v>
      </c>
      <c r="H70" s="148" t="s">
        <v>303</v>
      </c>
      <c r="I70" s="146">
        <v>111</v>
      </c>
      <c r="J70" s="148">
        <v>2021</v>
      </c>
      <c r="K70" s="148">
        <v>2021</v>
      </c>
      <c r="L70" s="149">
        <v>44378</v>
      </c>
      <c r="M70" s="148" t="s">
        <v>462</v>
      </c>
      <c r="N70" s="148">
        <v>4059012</v>
      </c>
      <c r="O70" s="148">
        <v>560004683</v>
      </c>
      <c r="P70" s="150">
        <v>44481</v>
      </c>
      <c r="Q70" s="151">
        <f t="shared" ca="1" si="2"/>
        <v>292</v>
      </c>
      <c r="R70" s="148" t="s">
        <v>42</v>
      </c>
      <c r="S70" s="148" t="s">
        <v>317</v>
      </c>
      <c r="T70" s="148" t="s">
        <v>318</v>
      </c>
      <c r="U70" s="148" t="s">
        <v>171</v>
      </c>
      <c r="V70" s="148"/>
      <c r="W70" s="150">
        <v>44529</v>
      </c>
      <c r="X70" s="150">
        <v>44529</v>
      </c>
    </row>
    <row r="71" spans="1:24" s="62" customFormat="1" ht="18" customHeight="1">
      <c r="A71" s="145">
        <v>69</v>
      </c>
      <c r="B71" s="146" t="s">
        <v>150</v>
      </c>
      <c r="C71" s="146" t="s">
        <v>299</v>
      </c>
      <c r="D71" s="147" t="s">
        <v>157</v>
      </c>
      <c r="E71" s="148" t="s">
        <v>45</v>
      </c>
      <c r="F71" s="146" t="s">
        <v>463</v>
      </c>
      <c r="G71" s="146" t="s">
        <v>62</v>
      </c>
      <c r="H71" s="148" t="s">
        <v>303</v>
      </c>
      <c r="I71" s="146">
        <v>168</v>
      </c>
      <c r="J71" s="148">
        <v>2021</v>
      </c>
      <c r="K71" s="148">
        <v>2022</v>
      </c>
      <c r="L71" s="149">
        <v>44470</v>
      </c>
      <c r="M71" s="148" t="s">
        <v>464</v>
      </c>
      <c r="N71" s="148">
        <v>7716390</v>
      </c>
      <c r="O71" s="148">
        <v>560004785</v>
      </c>
      <c r="P71" s="150">
        <v>44495</v>
      </c>
      <c r="Q71" s="151">
        <f t="shared" ca="1" si="2"/>
        <v>278</v>
      </c>
      <c r="R71" s="148" t="s">
        <v>112</v>
      </c>
      <c r="S71" s="148" t="s">
        <v>48</v>
      </c>
      <c r="T71" s="148" t="s">
        <v>161</v>
      </c>
      <c r="U71" s="148" t="s">
        <v>171</v>
      </c>
      <c r="V71" s="148"/>
      <c r="W71" s="150">
        <v>44536</v>
      </c>
      <c r="X71" s="150">
        <v>44525</v>
      </c>
    </row>
    <row r="72" spans="1:24" s="62" customFormat="1" ht="18" customHeight="1">
      <c r="A72" s="145">
        <v>70</v>
      </c>
      <c r="B72" s="146" t="s">
        <v>150</v>
      </c>
      <c r="C72" s="146" t="s">
        <v>299</v>
      </c>
      <c r="D72" s="147" t="s">
        <v>151</v>
      </c>
      <c r="E72" s="148" t="s">
        <v>29</v>
      </c>
      <c r="F72" s="146" t="s">
        <v>465</v>
      </c>
      <c r="G72" s="146" t="s">
        <v>59</v>
      </c>
      <c r="H72" s="148" t="s">
        <v>303</v>
      </c>
      <c r="I72" s="146">
        <v>43</v>
      </c>
      <c r="J72" s="148">
        <v>2021</v>
      </c>
      <c r="K72" s="148">
        <v>2022</v>
      </c>
      <c r="L72" s="149">
        <v>44501</v>
      </c>
      <c r="M72" s="148" t="s">
        <v>466</v>
      </c>
      <c r="N72" s="148">
        <v>7737938</v>
      </c>
      <c r="O72" s="148">
        <v>560004972</v>
      </c>
      <c r="P72" s="150">
        <v>44529</v>
      </c>
      <c r="Q72" s="151">
        <f t="shared" ca="1" si="2"/>
        <v>244</v>
      </c>
      <c r="R72" s="148" t="s">
        <v>49</v>
      </c>
      <c r="S72" s="148" t="s">
        <v>51</v>
      </c>
      <c r="T72" s="148" t="s">
        <v>166</v>
      </c>
      <c r="U72" s="148" t="s">
        <v>450</v>
      </c>
      <c r="V72" s="148"/>
      <c r="W72" s="150">
        <v>44537</v>
      </c>
      <c r="X72" s="150">
        <v>44537</v>
      </c>
    </row>
    <row r="73" spans="1:24" s="62" customFormat="1" ht="18" customHeight="1">
      <c r="A73" s="145">
        <v>71</v>
      </c>
      <c r="B73" s="146" t="s">
        <v>150</v>
      </c>
      <c r="C73" s="146" t="s">
        <v>299</v>
      </c>
      <c r="D73" s="147" t="s">
        <v>151</v>
      </c>
      <c r="E73" s="148" t="s">
        <v>314</v>
      </c>
      <c r="F73" s="146" t="s">
        <v>467</v>
      </c>
      <c r="G73" s="146" t="s">
        <v>66</v>
      </c>
      <c r="H73" s="148" t="s">
        <v>303</v>
      </c>
      <c r="I73" s="146">
        <v>39</v>
      </c>
      <c r="J73" s="148">
        <v>2021</v>
      </c>
      <c r="K73" s="148">
        <v>2021</v>
      </c>
      <c r="L73" s="149">
        <v>44348</v>
      </c>
      <c r="M73" s="148" t="s">
        <v>468</v>
      </c>
      <c r="N73" s="148">
        <v>4027348</v>
      </c>
      <c r="O73" s="148">
        <v>560004710</v>
      </c>
      <c r="P73" s="150">
        <v>44487</v>
      </c>
      <c r="Q73" s="151">
        <f t="shared" ca="1" si="2"/>
        <v>286</v>
      </c>
      <c r="R73" s="148" t="s">
        <v>49</v>
      </c>
      <c r="S73" s="148" t="s">
        <v>317</v>
      </c>
      <c r="T73" s="148" t="s">
        <v>318</v>
      </c>
      <c r="U73" s="148" t="s">
        <v>171</v>
      </c>
      <c r="V73" s="148"/>
      <c r="W73" s="150">
        <v>44539</v>
      </c>
      <c r="X73" s="150">
        <v>44524</v>
      </c>
    </row>
    <row r="74" spans="1:24" s="62" customFormat="1" ht="18" customHeight="1">
      <c r="A74" s="145">
        <v>72</v>
      </c>
      <c r="B74" s="146" t="s">
        <v>150</v>
      </c>
      <c r="C74" s="146" t="s">
        <v>299</v>
      </c>
      <c r="D74" s="147" t="s">
        <v>151</v>
      </c>
      <c r="E74" s="148" t="s">
        <v>29</v>
      </c>
      <c r="F74" s="146" t="s">
        <v>469</v>
      </c>
      <c r="G74" s="146" t="s">
        <v>40</v>
      </c>
      <c r="H74" s="148" t="s">
        <v>303</v>
      </c>
      <c r="I74" s="146">
        <v>36</v>
      </c>
      <c r="J74" s="148">
        <v>2021</v>
      </c>
      <c r="K74" s="148">
        <v>2022</v>
      </c>
      <c r="L74" s="149">
        <v>44501</v>
      </c>
      <c r="M74" s="148" t="s">
        <v>470</v>
      </c>
      <c r="N74" s="148">
        <v>7738254</v>
      </c>
      <c r="O74" s="148">
        <v>560005000</v>
      </c>
      <c r="P74" s="150">
        <v>44531</v>
      </c>
      <c r="Q74" s="151">
        <f t="shared" ca="1" si="2"/>
        <v>242</v>
      </c>
      <c r="R74" s="148" t="s">
        <v>49</v>
      </c>
      <c r="S74" s="148" t="s">
        <v>51</v>
      </c>
      <c r="T74" s="148" t="s">
        <v>166</v>
      </c>
      <c r="U74" s="148" t="s">
        <v>471</v>
      </c>
      <c r="V74" s="148"/>
      <c r="W74" s="150">
        <v>44543</v>
      </c>
      <c r="X74" s="150">
        <v>44544</v>
      </c>
    </row>
    <row r="75" spans="1:24" ht="18" customHeight="1">
      <c r="A75" s="145">
        <v>73</v>
      </c>
      <c r="B75" s="146" t="s">
        <v>150</v>
      </c>
      <c r="C75" s="146" t="s">
        <v>299</v>
      </c>
      <c r="D75" s="147" t="s">
        <v>157</v>
      </c>
      <c r="E75" s="148" t="s">
        <v>163</v>
      </c>
      <c r="F75" s="146" t="s">
        <v>472</v>
      </c>
      <c r="G75" s="146" t="s">
        <v>388</v>
      </c>
      <c r="H75" s="148" t="s">
        <v>303</v>
      </c>
      <c r="I75" s="146">
        <v>113</v>
      </c>
      <c r="J75" s="148">
        <v>2021</v>
      </c>
      <c r="K75" s="148">
        <v>2021</v>
      </c>
      <c r="L75" s="149">
        <v>44501</v>
      </c>
      <c r="M75" s="148" t="s">
        <v>473</v>
      </c>
      <c r="N75" s="148">
        <v>4098808</v>
      </c>
      <c r="O75" s="148">
        <v>560004927</v>
      </c>
      <c r="P75" s="150">
        <v>44517</v>
      </c>
      <c r="Q75" s="151">
        <f t="shared" ca="1" si="2"/>
        <v>256</v>
      </c>
      <c r="R75" s="148" t="s">
        <v>49</v>
      </c>
      <c r="S75" s="148" t="s">
        <v>50</v>
      </c>
      <c r="T75" s="148" t="s">
        <v>153</v>
      </c>
      <c r="U75" s="148" t="s">
        <v>450</v>
      </c>
      <c r="V75" s="148"/>
      <c r="W75" s="150">
        <v>44546</v>
      </c>
      <c r="X75" s="150">
        <v>44546</v>
      </c>
    </row>
    <row r="76" spans="1:24" s="62" customFormat="1" ht="18" customHeight="1">
      <c r="A76" s="145">
        <v>74</v>
      </c>
      <c r="B76" s="146" t="s">
        <v>150</v>
      </c>
      <c r="C76" s="146" t="s">
        <v>299</v>
      </c>
      <c r="D76" s="147" t="s">
        <v>157</v>
      </c>
      <c r="E76" s="148" t="s">
        <v>314</v>
      </c>
      <c r="F76" s="146" t="s">
        <v>474</v>
      </c>
      <c r="G76" s="146" t="s">
        <v>398</v>
      </c>
      <c r="H76" s="148" t="s">
        <v>303</v>
      </c>
      <c r="I76" s="148">
        <v>89</v>
      </c>
      <c r="J76" s="148">
        <v>2021</v>
      </c>
      <c r="K76" s="148">
        <v>2021</v>
      </c>
      <c r="L76" s="149">
        <v>44256</v>
      </c>
      <c r="M76" s="148" t="s">
        <v>475</v>
      </c>
      <c r="N76" s="148">
        <v>3991486</v>
      </c>
      <c r="O76" s="148">
        <v>560004479</v>
      </c>
      <c r="P76" s="150">
        <v>44446</v>
      </c>
      <c r="Q76" s="151">
        <f t="shared" ca="1" si="2"/>
        <v>327</v>
      </c>
      <c r="R76" s="148" t="s">
        <v>49</v>
      </c>
      <c r="S76" s="148" t="s">
        <v>355</v>
      </c>
      <c r="T76" s="148" t="s">
        <v>356</v>
      </c>
      <c r="U76" s="148" t="s">
        <v>168</v>
      </c>
      <c r="V76" s="148"/>
      <c r="W76" s="150">
        <v>44547</v>
      </c>
      <c r="X76" s="150">
        <v>44547</v>
      </c>
    </row>
    <row r="77" spans="1:24" s="62" customFormat="1" ht="18" customHeight="1">
      <c r="A77" s="145">
        <v>75</v>
      </c>
      <c r="B77" s="146" t="s">
        <v>150</v>
      </c>
      <c r="C77" s="146" t="s">
        <v>299</v>
      </c>
      <c r="D77" s="147" t="s">
        <v>157</v>
      </c>
      <c r="E77" s="148" t="s">
        <v>45</v>
      </c>
      <c r="F77" s="146" t="s">
        <v>476</v>
      </c>
      <c r="G77" s="146" t="s">
        <v>320</v>
      </c>
      <c r="H77" s="148" t="s">
        <v>303</v>
      </c>
      <c r="I77" s="148">
        <v>21</v>
      </c>
      <c r="J77" s="148">
        <v>2021</v>
      </c>
      <c r="K77" s="148">
        <v>2022</v>
      </c>
      <c r="L77" s="149">
        <v>44531</v>
      </c>
      <c r="M77" s="148" t="s">
        <v>477</v>
      </c>
      <c r="N77" s="148">
        <v>7737435</v>
      </c>
      <c r="O77" s="148">
        <v>560005046</v>
      </c>
      <c r="P77" s="150">
        <v>44544</v>
      </c>
      <c r="Q77" s="151">
        <f t="shared" ca="1" si="2"/>
        <v>229</v>
      </c>
      <c r="R77" s="148" t="s">
        <v>49</v>
      </c>
      <c r="S77" s="148" t="s">
        <v>48</v>
      </c>
      <c r="T77" s="148" t="s">
        <v>161</v>
      </c>
      <c r="U77" s="148" t="s">
        <v>471</v>
      </c>
      <c r="V77" s="148"/>
      <c r="W77" s="150">
        <v>44550</v>
      </c>
      <c r="X77" s="150">
        <v>44550</v>
      </c>
    </row>
    <row r="78" spans="1:24" s="62" customFormat="1" ht="18" customHeight="1">
      <c r="A78" s="145">
        <v>76</v>
      </c>
      <c r="B78" s="157" t="s">
        <v>155</v>
      </c>
      <c r="C78" s="176" t="s">
        <v>299</v>
      </c>
      <c r="D78" s="157" t="s">
        <v>157</v>
      </c>
      <c r="E78" s="176" t="s">
        <v>308</v>
      </c>
      <c r="F78" s="157" t="s">
        <v>478</v>
      </c>
      <c r="G78" s="157" t="s">
        <v>37</v>
      </c>
      <c r="H78" s="176" t="s">
        <v>303</v>
      </c>
      <c r="I78" s="157">
        <v>5349</v>
      </c>
      <c r="J78" s="176">
        <v>2021</v>
      </c>
      <c r="K78" s="176">
        <v>2021</v>
      </c>
      <c r="L78" s="177">
        <v>44409</v>
      </c>
      <c r="M78" s="176" t="s">
        <v>479</v>
      </c>
      <c r="N78" s="176">
        <v>3997043</v>
      </c>
      <c r="O78" s="176">
        <v>560004306</v>
      </c>
      <c r="P78" s="178">
        <v>44417</v>
      </c>
      <c r="Q78" s="179">
        <f t="shared" ca="1" si="2"/>
        <v>356</v>
      </c>
      <c r="R78" s="176" t="s">
        <v>49</v>
      </c>
      <c r="S78" s="176" t="s">
        <v>51</v>
      </c>
      <c r="T78" s="176" t="s">
        <v>166</v>
      </c>
      <c r="U78" s="176" t="s">
        <v>374</v>
      </c>
      <c r="V78" s="176"/>
      <c r="W78" s="150">
        <v>44552</v>
      </c>
      <c r="X78" s="150" t="s">
        <v>480</v>
      </c>
    </row>
    <row r="79" spans="1:24" s="62" customFormat="1" ht="18" customHeight="1">
      <c r="A79" s="145">
        <v>77</v>
      </c>
      <c r="B79" s="146" t="s">
        <v>150</v>
      </c>
      <c r="C79" s="146" t="s">
        <v>299</v>
      </c>
      <c r="D79" s="147" t="s">
        <v>151</v>
      </c>
      <c r="E79" s="148" t="s">
        <v>45</v>
      </c>
      <c r="F79" s="146" t="s">
        <v>481</v>
      </c>
      <c r="G79" s="146" t="s">
        <v>398</v>
      </c>
      <c r="H79" s="148" t="s">
        <v>303</v>
      </c>
      <c r="I79" s="148">
        <v>41</v>
      </c>
      <c r="J79" s="148">
        <v>2021</v>
      </c>
      <c r="K79" s="148">
        <v>2022</v>
      </c>
      <c r="L79" s="149">
        <v>44501</v>
      </c>
      <c r="M79" s="148" t="s">
        <v>482</v>
      </c>
      <c r="N79" s="148">
        <v>7733386</v>
      </c>
      <c r="O79" s="148">
        <v>560004926</v>
      </c>
      <c r="P79" s="150">
        <v>44517</v>
      </c>
      <c r="Q79" s="151">
        <f t="shared" ca="1" si="2"/>
        <v>256</v>
      </c>
      <c r="R79" s="148" t="s">
        <v>49</v>
      </c>
      <c r="S79" s="148" t="s">
        <v>48</v>
      </c>
      <c r="T79" s="148" t="s">
        <v>161</v>
      </c>
      <c r="U79" s="148" t="s">
        <v>450</v>
      </c>
      <c r="V79" s="148"/>
      <c r="W79" s="150">
        <v>44554</v>
      </c>
      <c r="X79" s="150">
        <v>44554</v>
      </c>
    </row>
    <row r="80" spans="1:24" s="62" customFormat="1" ht="18" customHeight="1">
      <c r="A80" s="145">
        <v>78</v>
      </c>
      <c r="B80" s="146" t="s">
        <v>150</v>
      </c>
      <c r="C80" s="146" t="s">
        <v>299</v>
      </c>
      <c r="D80" s="147" t="s">
        <v>151</v>
      </c>
      <c r="E80" s="148" t="s">
        <v>29</v>
      </c>
      <c r="F80" s="146" t="s">
        <v>453</v>
      </c>
      <c r="G80" s="146" t="s">
        <v>398</v>
      </c>
      <c r="H80" s="148" t="s">
        <v>303</v>
      </c>
      <c r="I80" s="148">
        <v>40</v>
      </c>
      <c r="J80" s="148">
        <v>2021</v>
      </c>
      <c r="K80" s="148">
        <v>2022</v>
      </c>
      <c r="L80" s="149">
        <v>44531</v>
      </c>
      <c r="M80" s="148" t="s">
        <v>483</v>
      </c>
      <c r="N80" s="148">
        <v>7732582</v>
      </c>
      <c r="O80" s="148">
        <v>560005059</v>
      </c>
      <c r="P80" s="150">
        <v>44547</v>
      </c>
      <c r="Q80" s="151">
        <f t="shared" ca="1" si="2"/>
        <v>226</v>
      </c>
      <c r="R80" s="148" t="s">
        <v>30</v>
      </c>
      <c r="S80" s="148" t="s">
        <v>51</v>
      </c>
      <c r="T80" s="148" t="s">
        <v>166</v>
      </c>
      <c r="U80" s="148" t="s">
        <v>471</v>
      </c>
      <c r="V80" s="172" t="s">
        <v>721</v>
      </c>
      <c r="W80" s="180">
        <v>44525</v>
      </c>
      <c r="X80" s="150" t="s">
        <v>726</v>
      </c>
    </row>
    <row r="81" spans="1:24" ht="18" customHeight="1">
      <c r="A81" s="145">
        <v>79</v>
      </c>
      <c r="B81" s="146" t="s">
        <v>150</v>
      </c>
      <c r="C81" s="146" t="s">
        <v>299</v>
      </c>
      <c r="D81" s="147" t="s">
        <v>157</v>
      </c>
      <c r="E81" s="148" t="s">
        <v>45</v>
      </c>
      <c r="F81" s="146" t="s">
        <v>484</v>
      </c>
      <c r="G81" s="146" t="s">
        <v>32</v>
      </c>
      <c r="H81" s="148" t="s">
        <v>303</v>
      </c>
      <c r="I81" s="146">
        <v>70</v>
      </c>
      <c r="J81" s="148">
        <v>2021</v>
      </c>
      <c r="K81" s="148">
        <v>2022</v>
      </c>
      <c r="L81" s="149">
        <v>44531</v>
      </c>
      <c r="M81" s="148" t="s">
        <v>485</v>
      </c>
      <c r="N81" s="148">
        <v>7737430</v>
      </c>
      <c r="O81" s="148">
        <v>560005059</v>
      </c>
      <c r="P81" s="150">
        <v>44547</v>
      </c>
      <c r="Q81" s="151">
        <f t="shared" ca="1" si="2"/>
        <v>226</v>
      </c>
      <c r="R81" s="148" t="s">
        <v>49</v>
      </c>
      <c r="S81" s="148" t="s">
        <v>48</v>
      </c>
      <c r="T81" s="148" t="s">
        <v>161</v>
      </c>
      <c r="U81" s="148" t="s">
        <v>471</v>
      </c>
      <c r="V81" s="148"/>
      <c r="W81" s="150">
        <v>44559</v>
      </c>
      <c r="X81" s="150">
        <v>44554</v>
      </c>
    </row>
    <row r="82" spans="1:24" ht="18" customHeight="1">
      <c r="A82" s="145">
        <v>80</v>
      </c>
      <c r="B82" s="146" t="s">
        <v>150</v>
      </c>
      <c r="C82" s="146" t="s">
        <v>299</v>
      </c>
      <c r="D82" s="147" t="s">
        <v>151</v>
      </c>
      <c r="E82" s="148" t="s">
        <v>45</v>
      </c>
      <c r="F82" s="146" t="s">
        <v>486</v>
      </c>
      <c r="G82" s="146" t="s">
        <v>66</v>
      </c>
      <c r="H82" s="148" t="s">
        <v>303</v>
      </c>
      <c r="I82" s="146">
        <v>30</v>
      </c>
      <c r="J82" s="148">
        <v>2021</v>
      </c>
      <c r="K82" s="148">
        <v>2022</v>
      </c>
      <c r="L82" s="149">
        <v>44531</v>
      </c>
      <c r="M82" s="148" t="s">
        <v>487</v>
      </c>
      <c r="N82" s="148">
        <v>7729071</v>
      </c>
      <c r="O82" s="148">
        <v>560005056</v>
      </c>
      <c r="P82" s="150">
        <v>44546</v>
      </c>
      <c r="Q82" s="151">
        <f t="shared" ca="1" si="2"/>
        <v>227</v>
      </c>
      <c r="R82" s="148" t="s">
        <v>39</v>
      </c>
      <c r="S82" s="148" t="s">
        <v>48</v>
      </c>
      <c r="T82" s="148" t="s">
        <v>161</v>
      </c>
      <c r="U82" s="148" t="s">
        <v>471</v>
      </c>
      <c r="V82" s="148"/>
      <c r="W82" s="150">
        <v>44559</v>
      </c>
      <c r="X82" s="150">
        <v>44558</v>
      </c>
    </row>
    <row r="83" spans="1:24" ht="18" customHeight="1">
      <c r="A83" s="145">
        <v>81</v>
      </c>
      <c r="B83" s="146" t="s">
        <v>150</v>
      </c>
      <c r="C83" s="146" t="s">
        <v>299</v>
      </c>
      <c r="D83" s="147" t="s">
        <v>157</v>
      </c>
      <c r="E83" s="148" t="s">
        <v>29</v>
      </c>
      <c r="F83" s="146" t="s">
        <v>488</v>
      </c>
      <c r="G83" s="146" t="s">
        <v>63</v>
      </c>
      <c r="H83" s="148" t="s">
        <v>303</v>
      </c>
      <c r="I83" s="146">
        <v>60</v>
      </c>
      <c r="J83" s="148">
        <v>2021</v>
      </c>
      <c r="K83" s="148">
        <v>2022</v>
      </c>
      <c r="L83" s="149">
        <v>44531</v>
      </c>
      <c r="M83" s="148" t="s">
        <v>489</v>
      </c>
      <c r="N83" s="148">
        <v>7746349</v>
      </c>
      <c r="O83" s="148">
        <v>560005083</v>
      </c>
      <c r="P83" s="150">
        <v>44552</v>
      </c>
      <c r="Q83" s="151">
        <f t="shared" ca="1" si="2"/>
        <v>221</v>
      </c>
      <c r="R83" s="148" t="s">
        <v>39</v>
      </c>
      <c r="S83" s="148" t="s">
        <v>51</v>
      </c>
      <c r="T83" s="148" t="s">
        <v>166</v>
      </c>
      <c r="U83" s="148" t="s">
        <v>471</v>
      </c>
      <c r="V83" s="148"/>
      <c r="W83" s="150">
        <v>44559</v>
      </c>
      <c r="X83" s="150">
        <v>44559</v>
      </c>
    </row>
    <row r="84" spans="1:24" ht="18" customHeight="1">
      <c r="A84" s="145">
        <v>82</v>
      </c>
      <c r="B84" s="146" t="s">
        <v>150</v>
      </c>
      <c r="C84" s="146" t="s">
        <v>299</v>
      </c>
      <c r="D84" s="147" t="s">
        <v>151</v>
      </c>
      <c r="E84" s="148" t="s">
        <v>60</v>
      </c>
      <c r="F84" s="146" t="s">
        <v>490</v>
      </c>
      <c r="G84" s="146" t="s">
        <v>37</v>
      </c>
      <c r="H84" s="148" t="s">
        <v>303</v>
      </c>
      <c r="I84" s="146">
        <v>14</v>
      </c>
      <c r="J84" s="148">
        <v>2021</v>
      </c>
      <c r="K84" s="148">
        <v>2022</v>
      </c>
      <c r="L84" s="149">
        <v>44531</v>
      </c>
      <c r="M84" s="148" t="s">
        <v>491</v>
      </c>
      <c r="N84" s="148">
        <v>7734424</v>
      </c>
      <c r="O84" s="148">
        <v>560005091</v>
      </c>
      <c r="P84" s="150">
        <v>44553</v>
      </c>
      <c r="Q84" s="151">
        <f t="shared" ca="1" si="2"/>
        <v>220</v>
      </c>
      <c r="R84" s="148" t="s">
        <v>39</v>
      </c>
      <c r="S84" s="148" t="s">
        <v>51</v>
      </c>
      <c r="T84" s="148" t="s">
        <v>166</v>
      </c>
      <c r="U84" s="148" t="s">
        <v>471</v>
      </c>
      <c r="V84" s="148"/>
      <c r="W84" s="150">
        <v>44561</v>
      </c>
      <c r="X84" s="150">
        <v>44559</v>
      </c>
    </row>
    <row r="85" spans="1:24" ht="18" customHeight="1">
      <c r="A85" s="145">
        <v>83</v>
      </c>
      <c r="B85" s="146" t="s">
        <v>150</v>
      </c>
      <c r="C85" s="146" t="s">
        <v>299</v>
      </c>
      <c r="D85" s="147" t="s">
        <v>151</v>
      </c>
      <c r="E85" s="148" t="s">
        <v>314</v>
      </c>
      <c r="F85" s="146" t="s">
        <v>492</v>
      </c>
      <c r="G85" s="146" t="s">
        <v>398</v>
      </c>
      <c r="H85" s="148" t="s">
        <v>303</v>
      </c>
      <c r="I85" s="146">
        <v>54</v>
      </c>
      <c r="J85" s="148">
        <v>2021</v>
      </c>
      <c r="K85" s="148">
        <v>2021</v>
      </c>
      <c r="L85" s="149">
        <v>44348</v>
      </c>
      <c r="M85" s="148" t="s">
        <v>493</v>
      </c>
      <c r="N85" s="148">
        <v>4038163</v>
      </c>
      <c r="O85" s="148">
        <v>560004906</v>
      </c>
      <c r="P85" s="150">
        <v>44516</v>
      </c>
      <c r="Q85" s="151">
        <f t="shared" ca="1" si="2"/>
        <v>257</v>
      </c>
      <c r="R85" s="148" t="s">
        <v>49</v>
      </c>
      <c r="S85" s="148" t="s">
        <v>317</v>
      </c>
      <c r="T85" s="148" t="s">
        <v>318</v>
      </c>
      <c r="U85" s="148" t="s">
        <v>450</v>
      </c>
      <c r="V85" s="148"/>
      <c r="W85" s="150">
        <v>44561</v>
      </c>
      <c r="X85" s="150">
        <v>44560</v>
      </c>
    </row>
    <row r="86" spans="1:24" ht="18" customHeight="1">
      <c r="A86" s="145">
        <v>84</v>
      </c>
      <c r="B86" s="146" t="s">
        <v>150</v>
      </c>
      <c r="C86" s="146" t="s">
        <v>299</v>
      </c>
      <c r="D86" s="147" t="s">
        <v>151</v>
      </c>
      <c r="E86" s="148" t="s">
        <v>60</v>
      </c>
      <c r="F86" s="146" t="s">
        <v>494</v>
      </c>
      <c r="G86" s="146" t="s">
        <v>37</v>
      </c>
      <c r="H86" s="148" t="s">
        <v>303</v>
      </c>
      <c r="I86" s="146">
        <v>33</v>
      </c>
      <c r="J86" s="148">
        <v>2022</v>
      </c>
      <c r="K86" s="148">
        <v>2021</v>
      </c>
      <c r="L86" s="149">
        <v>44470</v>
      </c>
      <c r="M86" s="148" t="s">
        <v>495</v>
      </c>
      <c r="N86" s="148">
        <v>7712201</v>
      </c>
      <c r="O86" s="148">
        <v>560004870</v>
      </c>
      <c r="P86" s="150">
        <v>44501</v>
      </c>
      <c r="Q86" s="151">
        <f t="shared" ca="1" si="2"/>
        <v>272</v>
      </c>
      <c r="R86" s="148" t="s">
        <v>49</v>
      </c>
      <c r="S86" s="148" t="s">
        <v>51</v>
      </c>
      <c r="T86" s="148" t="s">
        <v>166</v>
      </c>
      <c r="U86" s="148" t="s">
        <v>450</v>
      </c>
      <c r="V86" s="148"/>
      <c r="W86" s="150">
        <v>44567</v>
      </c>
      <c r="X86" s="150">
        <v>44560</v>
      </c>
    </row>
    <row r="87" spans="1:24" ht="18" customHeight="1">
      <c r="A87" s="145">
        <v>85</v>
      </c>
      <c r="B87" s="146" t="s">
        <v>150</v>
      </c>
      <c r="C87" s="146" t="s">
        <v>299</v>
      </c>
      <c r="D87" s="147" t="s">
        <v>151</v>
      </c>
      <c r="E87" s="148" t="s">
        <v>45</v>
      </c>
      <c r="F87" s="146" t="s">
        <v>496</v>
      </c>
      <c r="G87" s="146" t="s">
        <v>398</v>
      </c>
      <c r="H87" s="148" t="s">
        <v>303</v>
      </c>
      <c r="I87" s="146">
        <v>21</v>
      </c>
      <c r="J87" s="148">
        <v>2021</v>
      </c>
      <c r="K87" s="148">
        <v>2022</v>
      </c>
      <c r="L87" s="149">
        <v>44531</v>
      </c>
      <c r="M87" s="148" t="s">
        <v>497</v>
      </c>
      <c r="N87" s="148">
        <v>7737431</v>
      </c>
      <c r="O87" s="148">
        <v>560005055</v>
      </c>
      <c r="P87" s="150">
        <v>44546</v>
      </c>
      <c r="Q87" s="151">
        <f t="shared" ca="1" si="2"/>
        <v>227</v>
      </c>
      <c r="R87" s="148" t="s">
        <v>112</v>
      </c>
      <c r="S87" s="148" t="s">
        <v>48</v>
      </c>
      <c r="T87" s="148" t="s">
        <v>161</v>
      </c>
      <c r="U87" s="148" t="s">
        <v>471</v>
      </c>
      <c r="V87" s="148"/>
      <c r="W87" s="150">
        <v>44571</v>
      </c>
      <c r="X87" s="150">
        <v>44571</v>
      </c>
    </row>
    <row r="88" spans="1:24" ht="18" customHeight="1">
      <c r="A88" s="145">
        <v>86</v>
      </c>
      <c r="B88" s="146" t="s">
        <v>150</v>
      </c>
      <c r="C88" s="146" t="s">
        <v>299</v>
      </c>
      <c r="D88" s="147" t="s">
        <v>151</v>
      </c>
      <c r="E88" s="148" t="s">
        <v>29</v>
      </c>
      <c r="F88" s="146" t="s">
        <v>498</v>
      </c>
      <c r="G88" s="146" t="s">
        <v>40</v>
      </c>
      <c r="H88" s="148" t="s">
        <v>303</v>
      </c>
      <c r="I88" s="146">
        <v>46</v>
      </c>
      <c r="J88" s="148">
        <v>2021</v>
      </c>
      <c r="K88" s="148">
        <v>2022</v>
      </c>
      <c r="L88" s="149">
        <v>44531</v>
      </c>
      <c r="M88" s="148" t="s">
        <v>499</v>
      </c>
      <c r="N88" s="148">
        <v>7759749</v>
      </c>
      <c r="O88" s="148">
        <v>560005133</v>
      </c>
      <c r="P88" s="150">
        <v>44560</v>
      </c>
      <c r="Q88" s="151">
        <f t="shared" ca="1" si="2"/>
        <v>213</v>
      </c>
      <c r="R88" s="148" t="s">
        <v>35</v>
      </c>
      <c r="S88" s="148" t="s">
        <v>51</v>
      </c>
      <c r="T88" s="148" t="s">
        <v>166</v>
      </c>
      <c r="U88" s="148" t="s">
        <v>471</v>
      </c>
      <c r="V88" s="148"/>
      <c r="W88" s="150">
        <v>44574</v>
      </c>
      <c r="X88" s="150">
        <v>44574</v>
      </c>
    </row>
    <row r="89" spans="1:24" ht="18" customHeight="1">
      <c r="A89" s="145">
        <v>87</v>
      </c>
      <c r="B89" s="146" t="s">
        <v>150</v>
      </c>
      <c r="C89" s="146" t="s">
        <v>299</v>
      </c>
      <c r="D89" s="147" t="s">
        <v>157</v>
      </c>
      <c r="E89" s="148" t="s">
        <v>314</v>
      </c>
      <c r="F89" s="146" t="s">
        <v>500</v>
      </c>
      <c r="G89" s="146" t="s">
        <v>63</v>
      </c>
      <c r="H89" s="148" t="s">
        <v>303</v>
      </c>
      <c r="I89" s="146">
        <v>124</v>
      </c>
      <c r="J89" s="148">
        <v>2021</v>
      </c>
      <c r="K89" s="148">
        <v>2021</v>
      </c>
      <c r="L89" s="149">
        <v>44256</v>
      </c>
      <c r="M89" s="148" t="s">
        <v>501</v>
      </c>
      <c r="N89" s="148">
        <v>3951342</v>
      </c>
      <c r="O89" s="148">
        <v>560004583</v>
      </c>
      <c r="P89" s="150">
        <v>44461</v>
      </c>
      <c r="Q89" s="151">
        <f t="shared" ca="1" si="2"/>
        <v>312</v>
      </c>
      <c r="R89" s="148" t="s">
        <v>112</v>
      </c>
      <c r="S89" s="148" t="s">
        <v>355</v>
      </c>
      <c r="T89" s="148" t="s">
        <v>356</v>
      </c>
      <c r="U89" s="148" t="s">
        <v>168</v>
      </c>
      <c r="V89" s="148"/>
      <c r="W89" s="150">
        <v>44580</v>
      </c>
      <c r="X89" s="150">
        <v>44560</v>
      </c>
    </row>
    <row r="90" spans="1:24" ht="18" customHeight="1">
      <c r="A90" s="145">
        <v>88</v>
      </c>
      <c r="B90" s="146" t="s">
        <v>150</v>
      </c>
      <c r="C90" s="146" t="s">
        <v>299</v>
      </c>
      <c r="D90" s="147" t="s">
        <v>157</v>
      </c>
      <c r="E90" s="148" t="s">
        <v>29</v>
      </c>
      <c r="F90" s="146" t="s">
        <v>502</v>
      </c>
      <c r="G90" s="146" t="s">
        <v>40</v>
      </c>
      <c r="H90" s="148" t="s">
        <v>303</v>
      </c>
      <c r="I90" s="146">
        <v>93</v>
      </c>
      <c r="J90" s="148">
        <v>2021</v>
      </c>
      <c r="K90" s="148">
        <v>2022</v>
      </c>
      <c r="L90" s="149">
        <v>44531</v>
      </c>
      <c r="M90" s="148" t="s">
        <v>503</v>
      </c>
      <c r="N90" s="148">
        <v>7714947</v>
      </c>
      <c r="O90" s="148">
        <v>560005031</v>
      </c>
      <c r="P90" s="150">
        <v>44543</v>
      </c>
      <c r="Q90" s="151">
        <f t="shared" ca="1" si="2"/>
        <v>230</v>
      </c>
      <c r="R90" s="148" t="s">
        <v>49</v>
      </c>
      <c r="S90" s="148" t="s">
        <v>51</v>
      </c>
      <c r="T90" s="148" t="s">
        <v>166</v>
      </c>
      <c r="U90" s="148" t="s">
        <v>471</v>
      </c>
      <c r="V90" s="148"/>
      <c r="W90" s="150">
        <v>44582</v>
      </c>
      <c r="X90" s="150">
        <v>44582</v>
      </c>
    </row>
    <row r="91" spans="1:24" ht="18" customHeight="1">
      <c r="A91" s="145">
        <v>89</v>
      </c>
      <c r="B91" s="146" t="s">
        <v>150</v>
      </c>
      <c r="C91" s="146" t="s">
        <v>299</v>
      </c>
      <c r="D91" s="147" t="s">
        <v>157</v>
      </c>
      <c r="E91" s="148" t="s">
        <v>29</v>
      </c>
      <c r="F91" s="146" t="s">
        <v>504</v>
      </c>
      <c r="G91" s="146" t="s">
        <v>40</v>
      </c>
      <c r="H91" s="148" t="s">
        <v>303</v>
      </c>
      <c r="I91" s="146">
        <v>60</v>
      </c>
      <c r="J91" s="148">
        <v>2021</v>
      </c>
      <c r="K91" s="148">
        <v>2022</v>
      </c>
      <c r="L91" s="149">
        <v>44531</v>
      </c>
      <c r="M91" s="148" t="s">
        <v>505</v>
      </c>
      <c r="N91" s="148">
        <v>7755201</v>
      </c>
      <c r="O91" s="148">
        <v>560005105</v>
      </c>
      <c r="P91" s="150">
        <v>44557</v>
      </c>
      <c r="Q91" s="151">
        <f t="shared" ca="1" si="2"/>
        <v>216</v>
      </c>
      <c r="R91" s="148" t="s">
        <v>49</v>
      </c>
      <c r="S91" s="148" t="s">
        <v>50</v>
      </c>
      <c r="T91" s="148" t="s">
        <v>153</v>
      </c>
      <c r="U91" s="148" t="s">
        <v>471</v>
      </c>
      <c r="V91" s="148"/>
      <c r="W91" s="150">
        <v>44582</v>
      </c>
      <c r="X91" s="150">
        <v>44582</v>
      </c>
    </row>
    <row r="92" spans="1:24" ht="18" customHeight="1">
      <c r="A92" s="145">
        <v>90</v>
      </c>
      <c r="B92" s="146" t="s">
        <v>150</v>
      </c>
      <c r="C92" s="146" t="s">
        <v>299</v>
      </c>
      <c r="D92" s="147" t="s">
        <v>151</v>
      </c>
      <c r="E92" s="148" t="s">
        <v>314</v>
      </c>
      <c r="F92" s="146" t="s">
        <v>506</v>
      </c>
      <c r="G92" s="146" t="s">
        <v>66</v>
      </c>
      <c r="H92" s="148" t="s">
        <v>303</v>
      </c>
      <c r="I92" s="146">
        <v>17</v>
      </c>
      <c r="J92" s="148">
        <v>2021</v>
      </c>
      <c r="K92" s="148">
        <v>2021</v>
      </c>
      <c r="L92" s="149">
        <v>44348</v>
      </c>
      <c r="M92" s="148" t="s">
        <v>507</v>
      </c>
      <c r="N92" s="148">
        <v>4036333</v>
      </c>
      <c r="O92" s="148">
        <v>560004970</v>
      </c>
      <c r="P92" s="150">
        <v>44529</v>
      </c>
      <c r="Q92" s="151">
        <f t="shared" ca="1" si="2"/>
        <v>244</v>
      </c>
      <c r="R92" s="148" t="s">
        <v>39</v>
      </c>
      <c r="S92" s="148" t="s">
        <v>355</v>
      </c>
      <c r="T92" s="148" t="s">
        <v>356</v>
      </c>
      <c r="U92" s="148" t="s">
        <v>450</v>
      </c>
      <c r="V92" s="148"/>
      <c r="W92" s="150">
        <v>44585</v>
      </c>
      <c r="X92" s="150">
        <v>44585</v>
      </c>
    </row>
    <row r="93" spans="1:24" ht="18" customHeight="1">
      <c r="A93" s="145">
        <v>91</v>
      </c>
      <c r="B93" s="146" t="s">
        <v>150</v>
      </c>
      <c r="C93" s="146" t="s">
        <v>299</v>
      </c>
      <c r="D93" s="147" t="s">
        <v>157</v>
      </c>
      <c r="E93" s="148" t="s">
        <v>34</v>
      </c>
      <c r="F93" s="146" t="s">
        <v>508</v>
      </c>
      <c r="G93" s="146" t="s">
        <v>320</v>
      </c>
      <c r="H93" s="148" t="s">
        <v>303</v>
      </c>
      <c r="I93" s="181">
        <v>57</v>
      </c>
      <c r="J93" s="148">
        <v>2021</v>
      </c>
      <c r="K93" s="148">
        <v>2022</v>
      </c>
      <c r="L93" s="149">
        <v>44531</v>
      </c>
      <c r="M93" s="148" t="s">
        <v>509</v>
      </c>
      <c r="N93" s="148">
        <v>4165081</v>
      </c>
      <c r="O93" s="148">
        <v>560005141</v>
      </c>
      <c r="P93" s="150">
        <v>44560</v>
      </c>
      <c r="Q93" s="151">
        <f t="shared" ca="1" si="2"/>
        <v>213</v>
      </c>
      <c r="R93" s="148" t="s">
        <v>49</v>
      </c>
      <c r="S93" s="148" t="s">
        <v>51</v>
      </c>
      <c r="T93" s="148" t="s">
        <v>166</v>
      </c>
      <c r="U93" s="148" t="s">
        <v>471</v>
      </c>
      <c r="V93" s="148"/>
      <c r="W93" s="150">
        <v>44588</v>
      </c>
      <c r="X93" s="150">
        <v>44588</v>
      </c>
    </row>
    <row r="94" spans="1:24" ht="18" customHeight="1">
      <c r="A94" s="145">
        <v>92</v>
      </c>
      <c r="B94" s="146" t="s">
        <v>150</v>
      </c>
      <c r="C94" s="146" t="s">
        <v>299</v>
      </c>
      <c r="D94" s="147" t="s">
        <v>157</v>
      </c>
      <c r="E94" s="148" t="s">
        <v>45</v>
      </c>
      <c r="F94" s="146" t="s">
        <v>510</v>
      </c>
      <c r="G94" s="146" t="s">
        <v>320</v>
      </c>
      <c r="H94" s="148" t="s">
        <v>303</v>
      </c>
      <c r="I94" s="146">
        <v>56</v>
      </c>
      <c r="J94" s="148">
        <v>2022</v>
      </c>
      <c r="K94" s="148">
        <v>2022</v>
      </c>
      <c r="L94" s="149">
        <v>44562</v>
      </c>
      <c r="M94" s="148" t="s">
        <v>511</v>
      </c>
      <c r="N94" s="148">
        <v>7769816</v>
      </c>
      <c r="O94" s="148">
        <v>560005167</v>
      </c>
      <c r="P94" s="150">
        <v>44571</v>
      </c>
      <c r="Q94" s="151">
        <f t="shared" ca="1" si="2"/>
        <v>202</v>
      </c>
      <c r="R94" s="148" t="s">
        <v>512</v>
      </c>
      <c r="S94" s="148" t="s">
        <v>48</v>
      </c>
      <c r="T94" s="148" t="s">
        <v>161</v>
      </c>
      <c r="U94" s="148" t="s">
        <v>513</v>
      </c>
      <c r="V94" s="148" t="s">
        <v>514</v>
      </c>
      <c r="W94" s="150">
        <v>44589</v>
      </c>
      <c r="X94" s="150">
        <v>44589</v>
      </c>
    </row>
    <row r="95" spans="1:24" ht="18" customHeight="1">
      <c r="A95" s="145">
        <v>93</v>
      </c>
      <c r="B95" s="146" t="s">
        <v>150</v>
      </c>
      <c r="C95" s="146" t="s">
        <v>299</v>
      </c>
      <c r="D95" s="147" t="s">
        <v>157</v>
      </c>
      <c r="E95" s="148" t="s">
        <v>163</v>
      </c>
      <c r="F95" s="146" t="s">
        <v>515</v>
      </c>
      <c r="G95" s="146" t="s">
        <v>65</v>
      </c>
      <c r="H95" s="148" t="s">
        <v>303</v>
      </c>
      <c r="I95" s="146">
        <v>79</v>
      </c>
      <c r="J95" s="148">
        <v>2021</v>
      </c>
      <c r="K95" s="148">
        <v>2021</v>
      </c>
      <c r="L95" s="149">
        <v>44440</v>
      </c>
      <c r="M95" s="148" t="s">
        <v>516</v>
      </c>
      <c r="N95" s="148">
        <v>4147754</v>
      </c>
      <c r="O95" s="148">
        <v>560004617</v>
      </c>
      <c r="P95" s="150">
        <v>44468</v>
      </c>
      <c r="Q95" s="151">
        <f t="shared" ca="1" si="2"/>
        <v>305</v>
      </c>
      <c r="R95" s="148" t="s">
        <v>42</v>
      </c>
      <c r="S95" s="148" t="s">
        <v>51</v>
      </c>
      <c r="T95" s="148" t="s">
        <v>166</v>
      </c>
      <c r="U95" s="148" t="s">
        <v>168</v>
      </c>
      <c r="V95" s="148" t="s">
        <v>517</v>
      </c>
      <c r="W95" s="150">
        <v>44590</v>
      </c>
      <c r="X95" s="150">
        <v>44589</v>
      </c>
    </row>
    <row r="96" spans="1:24" ht="18" customHeight="1">
      <c r="A96" s="145">
        <v>94</v>
      </c>
      <c r="B96" s="146" t="s">
        <v>150</v>
      </c>
      <c r="C96" s="146" t="s">
        <v>299</v>
      </c>
      <c r="D96" s="147" t="s">
        <v>157</v>
      </c>
      <c r="E96" s="148" t="s">
        <v>45</v>
      </c>
      <c r="F96" s="146" t="s">
        <v>518</v>
      </c>
      <c r="G96" s="146" t="s">
        <v>519</v>
      </c>
      <c r="H96" s="148" t="s">
        <v>303</v>
      </c>
      <c r="I96" s="146">
        <v>61</v>
      </c>
      <c r="J96" s="148">
        <v>2021</v>
      </c>
      <c r="K96" s="148">
        <v>2022</v>
      </c>
      <c r="L96" s="149">
        <v>44562</v>
      </c>
      <c r="M96" s="148" t="s">
        <v>520</v>
      </c>
      <c r="N96" s="148">
        <v>7765162</v>
      </c>
      <c r="O96" s="148">
        <v>560005212</v>
      </c>
      <c r="P96" s="150">
        <v>44583</v>
      </c>
      <c r="Q96" s="151">
        <f t="shared" ca="1" si="2"/>
        <v>190</v>
      </c>
      <c r="R96" s="148" t="s">
        <v>42</v>
      </c>
      <c r="S96" s="148" t="s">
        <v>48</v>
      </c>
      <c r="T96" s="148" t="s">
        <v>161</v>
      </c>
      <c r="U96" s="148" t="s">
        <v>513</v>
      </c>
      <c r="V96" s="148" t="s">
        <v>521</v>
      </c>
      <c r="W96" s="150">
        <v>44590</v>
      </c>
      <c r="X96" s="150">
        <v>44590</v>
      </c>
    </row>
    <row r="97" spans="1:24" ht="18" customHeight="1">
      <c r="A97" s="145">
        <v>95</v>
      </c>
      <c r="B97" s="146" t="s">
        <v>150</v>
      </c>
      <c r="C97" s="146" t="s">
        <v>299</v>
      </c>
      <c r="D97" s="147" t="s">
        <v>157</v>
      </c>
      <c r="E97" s="148" t="s">
        <v>45</v>
      </c>
      <c r="F97" s="146" t="s">
        <v>522</v>
      </c>
      <c r="G97" s="146" t="s">
        <v>523</v>
      </c>
      <c r="H97" s="148" t="s">
        <v>303</v>
      </c>
      <c r="I97" s="146">
        <v>55</v>
      </c>
      <c r="J97" s="148">
        <v>2022</v>
      </c>
      <c r="K97" s="148">
        <v>2022</v>
      </c>
      <c r="L97" s="149">
        <v>44562</v>
      </c>
      <c r="M97" s="148" t="s">
        <v>524</v>
      </c>
      <c r="N97" s="148">
        <v>7765180</v>
      </c>
      <c r="O97" s="148">
        <v>560005203</v>
      </c>
      <c r="P97" s="150">
        <v>44581</v>
      </c>
      <c r="Q97" s="151">
        <f t="shared" ca="1" si="2"/>
        <v>192</v>
      </c>
      <c r="R97" s="148" t="s">
        <v>512</v>
      </c>
      <c r="S97" s="148" t="s">
        <v>48</v>
      </c>
      <c r="T97" s="148" t="s">
        <v>161</v>
      </c>
      <c r="U97" s="148" t="s">
        <v>513</v>
      </c>
      <c r="V97" s="148" t="s">
        <v>525</v>
      </c>
      <c r="W97" s="150">
        <v>44592</v>
      </c>
      <c r="X97" s="150">
        <v>44589</v>
      </c>
    </row>
    <row r="98" spans="1:24" ht="18" customHeight="1">
      <c r="A98" s="145">
        <v>96</v>
      </c>
      <c r="B98" s="146" t="s">
        <v>150</v>
      </c>
      <c r="C98" s="146" t="s">
        <v>299</v>
      </c>
      <c r="D98" s="147" t="s">
        <v>157</v>
      </c>
      <c r="E98" s="148" t="s">
        <v>29</v>
      </c>
      <c r="F98" s="146" t="s">
        <v>526</v>
      </c>
      <c r="G98" s="146" t="s">
        <v>32</v>
      </c>
      <c r="H98" s="148" t="s">
        <v>303</v>
      </c>
      <c r="I98" s="146">
        <v>183</v>
      </c>
      <c r="J98" s="148">
        <v>2022</v>
      </c>
      <c r="K98" s="148">
        <v>2022</v>
      </c>
      <c r="L98" s="149">
        <v>44562</v>
      </c>
      <c r="M98" s="148" t="s">
        <v>527</v>
      </c>
      <c r="N98" s="148">
        <v>7715589</v>
      </c>
      <c r="O98" s="148">
        <v>560005154</v>
      </c>
      <c r="P98" s="150">
        <v>44568</v>
      </c>
      <c r="Q98" s="151">
        <f t="shared" ca="1" si="2"/>
        <v>205</v>
      </c>
      <c r="R98" s="148" t="s">
        <v>42</v>
      </c>
      <c r="S98" s="148" t="s">
        <v>50</v>
      </c>
      <c r="T98" s="148" t="s">
        <v>153</v>
      </c>
      <c r="U98" s="148" t="s">
        <v>513</v>
      </c>
      <c r="V98" s="148" t="s">
        <v>528</v>
      </c>
      <c r="W98" s="150">
        <v>44582</v>
      </c>
      <c r="X98" s="150">
        <v>44593</v>
      </c>
    </row>
    <row r="99" spans="1:24" ht="18" customHeight="1">
      <c r="A99" s="145">
        <v>97</v>
      </c>
      <c r="B99" s="146" t="s">
        <v>150</v>
      </c>
      <c r="C99" s="146" t="s">
        <v>299</v>
      </c>
      <c r="D99" s="147" t="s">
        <v>157</v>
      </c>
      <c r="E99" s="148" t="s">
        <v>45</v>
      </c>
      <c r="F99" s="146" t="s">
        <v>529</v>
      </c>
      <c r="G99" s="146" t="s">
        <v>320</v>
      </c>
      <c r="H99" s="148" t="s">
        <v>303</v>
      </c>
      <c r="I99" s="146">
        <v>5176</v>
      </c>
      <c r="J99" s="148">
        <v>2020</v>
      </c>
      <c r="K99" s="148">
        <v>2020</v>
      </c>
      <c r="L99" s="149">
        <v>43709</v>
      </c>
      <c r="M99" s="148" t="s">
        <v>530</v>
      </c>
      <c r="N99" s="148">
        <v>3296945</v>
      </c>
      <c r="O99" s="148">
        <v>486009597</v>
      </c>
      <c r="P99" s="150">
        <v>44566</v>
      </c>
      <c r="Q99" s="151">
        <f t="shared" ca="1" si="2"/>
        <v>207</v>
      </c>
      <c r="R99" s="148" t="s">
        <v>112</v>
      </c>
      <c r="S99" s="148" t="s">
        <v>46</v>
      </c>
      <c r="T99" s="148"/>
      <c r="U99" s="148" t="s">
        <v>513</v>
      </c>
      <c r="V99" s="148" t="s">
        <v>722</v>
      </c>
      <c r="W99" s="182">
        <v>44594</v>
      </c>
      <c r="X99" s="150" t="s">
        <v>480</v>
      </c>
    </row>
    <row r="100" spans="1:24" ht="18" customHeight="1">
      <c r="A100" s="145">
        <v>98</v>
      </c>
      <c r="B100" s="146" t="s">
        <v>150</v>
      </c>
      <c r="C100" s="146" t="s">
        <v>299</v>
      </c>
      <c r="D100" s="147" t="s">
        <v>157</v>
      </c>
      <c r="E100" s="148" t="s">
        <v>45</v>
      </c>
      <c r="F100" s="146" t="s">
        <v>531</v>
      </c>
      <c r="G100" s="146" t="s">
        <v>65</v>
      </c>
      <c r="H100" s="148" t="s">
        <v>303</v>
      </c>
      <c r="I100" s="146">
        <v>40</v>
      </c>
      <c r="J100" s="148">
        <v>2022</v>
      </c>
      <c r="K100" s="148">
        <v>2022</v>
      </c>
      <c r="L100" s="149">
        <v>44562</v>
      </c>
      <c r="M100" s="148" t="s">
        <v>532</v>
      </c>
      <c r="N100" s="148">
        <v>7774585</v>
      </c>
      <c r="O100" s="148">
        <v>560005219</v>
      </c>
      <c r="P100" s="150">
        <v>44586</v>
      </c>
      <c r="Q100" s="151">
        <f t="shared" ca="1" si="2"/>
        <v>187</v>
      </c>
      <c r="R100" s="148" t="s">
        <v>89</v>
      </c>
      <c r="S100" s="148" t="s">
        <v>48</v>
      </c>
      <c r="T100" s="148" t="s">
        <v>161</v>
      </c>
      <c r="U100" s="148" t="s">
        <v>513</v>
      </c>
      <c r="V100" s="148" t="s">
        <v>533</v>
      </c>
      <c r="W100" s="150">
        <v>44594</v>
      </c>
      <c r="X100" s="150">
        <v>44595</v>
      </c>
    </row>
    <row r="101" spans="1:24" ht="18" customHeight="1">
      <c r="A101" s="145">
        <v>99</v>
      </c>
      <c r="B101" s="146" t="s">
        <v>150</v>
      </c>
      <c r="C101" s="146" t="s">
        <v>299</v>
      </c>
      <c r="D101" s="147" t="s">
        <v>157</v>
      </c>
      <c r="E101" s="148" t="s">
        <v>314</v>
      </c>
      <c r="F101" s="146" t="s">
        <v>534</v>
      </c>
      <c r="G101" s="146" t="s">
        <v>65</v>
      </c>
      <c r="H101" s="148" t="s">
        <v>303</v>
      </c>
      <c r="I101" s="146">
        <v>80</v>
      </c>
      <c r="J101" s="148">
        <v>2021</v>
      </c>
      <c r="K101" s="148">
        <v>2021</v>
      </c>
      <c r="L101" s="149">
        <v>44348</v>
      </c>
      <c r="M101" s="148" t="s">
        <v>535</v>
      </c>
      <c r="N101" s="148">
        <v>4036171</v>
      </c>
      <c r="O101" s="148">
        <v>560005002</v>
      </c>
      <c r="P101" s="150">
        <v>44531</v>
      </c>
      <c r="Q101" s="151">
        <f t="shared" ca="1" si="2"/>
        <v>242</v>
      </c>
      <c r="R101" s="148" t="s">
        <v>112</v>
      </c>
      <c r="S101" s="148" t="s">
        <v>355</v>
      </c>
      <c r="T101" s="148" t="s">
        <v>356</v>
      </c>
      <c r="U101" s="148" t="s">
        <v>471</v>
      </c>
      <c r="V101" s="148" t="s">
        <v>723</v>
      </c>
      <c r="W101" s="150">
        <v>44595</v>
      </c>
      <c r="X101" s="150">
        <v>44595</v>
      </c>
    </row>
    <row r="102" spans="1:24" ht="18" customHeight="1">
      <c r="A102" s="145">
        <v>100</v>
      </c>
      <c r="B102" s="146" t="s">
        <v>150</v>
      </c>
      <c r="C102" s="146" t="s">
        <v>299</v>
      </c>
      <c r="D102" s="147" t="s">
        <v>157</v>
      </c>
      <c r="E102" s="148" t="s">
        <v>29</v>
      </c>
      <c r="F102" s="146" t="s">
        <v>536</v>
      </c>
      <c r="G102" s="146" t="s">
        <v>32</v>
      </c>
      <c r="H102" s="148" t="s">
        <v>303</v>
      </c>
      <c r="I102" s="146">
        <v>47</v>
      </c>
      <c r="J102" s="148">
        <v>2022</v>
      </c>
      <c r="K102" s="148">
        <v>2022</v>
      </c>
      <c r="L102" s="149">
        <v>44562</v>
      </c>
      <c r="M102" s="148" t="s">
        <v>537</v>
      </c>
      <c r="N102" s="148">
        <v>7753341</v>
      </c>
      <c r="O102" s="148">
        <v>560005204</v>
      </c>
      <c r="P102" s="150">
        <v>44581</v>
      </c>
      <c r="Q102" s="151">
        <f t="shared" ca="1" si="2"/>
        <v>192</v>
      </c>
      <c r="R102" s="148" t="s">
        <v>35</v>
      </c>
      <c r="S102" s="148" t="s">
        <v>50</v>
      </c>
      <c r="T102" s="148" t="s">
        <v>153</v>
      </c>
      <c r="U102" s="148" t="s">
        <v>513</v>
      </c>
      <c r="V102" s="148" t="s">
        <v>724</v>
      </c>
      <c r="W102" s="150">
        <v>44603</v>
      </c>
      <c r="X102" s="150">
        <v>44603</v>
      </c>
    </row>
    <row r="103" spans="1:24" ht="18" customHeight="1">
      <c r="A103" s="145">
        <v>101</v>
      </c>
      <c r="B103" s="146" t="s">
        <v>150</v>
      </c>
      <c r="C103" s="146" t="s">
        <v>299</v>
      </c>
      <c r="D103" s="147" t="s">
        <v>157</v>
      </c>
      <c r="E103" s="148" t="s">
        <v>45</v>
      </c>
      <c r="F103" s="146" t="s">
        <v>538</v>
      </c>
      <c r="G103" s="146" t="s">
        <v>539</v>
      </c>
      <c r="H103" s="148" t="s">
        <v>303</v>
      </c>
      <c r="I103" s="146">
        <v>59</v>
      </c>
      <c r="J103" s="148"/>
      <c r="K103" s="148">
        <v>2022</v>
      </c>
      <c r="L103" s="149"/>
      <c r="M103" s="148" t="s">
        <v>540</v>
      </c>
      <c r="N103" s="148">
        <v>7765150</v>
      </c>
      <c r="O103" s="148">
        <v>560005270</v>
      </c>
      <c r="P103" s="150">
        <v>44600</v>
      </c>
      <c r="Q103" s="151">
        <f t="shared" ca="1" si="2"/>
        <v>173</v>
      </c>
      <c r="R103" s="148" t="s">
        <v>49</v>
      </c>
      <c r="S103" s="148" t="s">
        <v>160</v>
      </c>
      <c r="T103" s="148" t="s">
        <v>161</v>
      </c>
      <c r="U103" s="148" t="s">
        <v>175</v>
      </c>
      <c r="V103" s="148" t="s">
        <v>725</v>
      </c>
      <c r="W103" s="150">
        <v>44608</v>
      </c>
      <c r="X103" s="150">
        <v>44608</v>
      </c>
    </row>
    <row r="104" spans="1:24" ht="18" customHeight="1">
      <c r="A104" s="145">
        <v>102</v>
      </c>
      <c r="B104" s="146" t="s">
        <v>150</v>
      </c>
      <c r="C104" s="146" t="s">
        <v>299</v>
      </c>
      <c r="D104" s="147" t="s">
        <v>151</v>
      </c>
      <c r="E104" s="148" t="s">
        <v>34</v>
      </c>
      <c r="F104" s="146" t="s">
        <v>541</v>
      </c>
      <c r="G104" s="146" t="s">
        <v>398</v>
      </c>
      <c r="H104" s="148" t="s">
        <v>303</v>
      </c>
      <c r="I104" s="146">
        <v>9</v>
      </c>
      <c r="J104" s="148">
        <v>2022</v>
      </c>
      <c r="K104" s="148">
        <v>2022</v>
      </c>
      <c r="L104" s="149"/>
      <c r="M104" s="148" t="s">
        <v>542</v>
      </c>
      <c r="N104" s="148">
        <v>4309533</v>
      </c>
      <c r="O104" s="148">
        <v>560005249</v>
      </c>
      <c r="P104" s="150">
        <v>44592</v>
      </c>
      <c r="Q104" s="151">
        <f t="shared" ref="Q104:Q110" ca="1" si="3">TODAY()-P104</f>
        <v>181</v>
      </c>
      <c r="R104" s="148" t="s">
        <v>35</v>
      </c>
      <c r="S104" s="148" t="s">
        <v>51</v>
      </c>
      <c r="T104" s="148" t="s">
        <v>166</v>
      </c>
      <c r="U104" s="148" t="s">
        <v>513</v>
      </c>
      <c r="V104" s="148" t="s">
        <v>543</v>
      </c>
      <c r="W104" s="150">
        <v>44604</v>
      </c>
      <c r="X104" s="150">
        <v>44606</v>
      </c>
    </row>
    <row r="105" spans="1:24" ht="18" customHeight="1">
      <c r="A105" s="145">
        <v>103</v>
      </c>
      <c r="B105" s="146" t="s">
        <v>150</v>
      </c>
      <c r="C105" s="146" t="s">
        <v>299</v>
      </c>
      <c r="D105" s="147" t="s">
        <v>151</v>
      </c>
      <c r="E105" s="148" t="s">
        <v>45</v>
      </c>
      <c r="F105" s="146" t="s">
        <v>544</v>
      </c>
      <c r="G105" s="146" t="s">
        <v>37</v>
      </c>
      <c r="H105" s="148" t="s">
        <v>303</v>
      </c>
      <c r="I105" s="146">
        <v>34</v>
      </c>
      <c r="J105" s="148">
        <v>2022</v>
      </c>
      <c r="K105" s="148">
        <v>2022</v>
      </c>
      <c r="L105" s="149">
        <v>44593</v>
      </c>
      <c r="M105" s="148" t="s">
        <v>545</v>
      </c>
      <c r="N105" s="148">
        <v>7765178</v>
      </c>
      <c r="O105" s="148">
        <v>560005296</v>
      </c>
      <c r="P105" s="150">
        <v>44602</v>
      </c>
      <c r="Q105" s="151">
        <f t="shared" ca="1" si="3"/>
        <v>171</v>
      </c>
      <c r="R105" s="148" t="s">
        <v>49</v>
      </c>
      <c r="S105" s="148" t="s">
        <v>160</v>
      </c>
      <c r="T105" s="148" t="s">
        <v>161</v>
      </c>
      <c r="U105" s="148" t="s">
        <v>175</v>
      </c>
      <c r="V105" s="148" t="s">
        <v>546</v>
      </c>
      <c r="W105" s="150">
        <v>44618</v>
      </c>
      <c r="X105" s="150">
        <v>44617</v>
      </c>
    </row>
    <row r="106" spans="1:24" ht="18" customHeight="1">
      <c r="A106" s="145">
        <v>104</v>
      </c>
      <c r="B106" s="146" t="s">
        <v>150</v>
      </c>
      <c r="C106" s="146" t="s">
        <v>299</v>
      </c>
      <c r="D106" s="147" t="s">
        <v>151</v>
      </c>
      <c r="E106" s="148" t="s">
        <v>314</v>
      </c>
      <c r="F106" s="146" t="s">
        <v>547</v>
      </c>
      <c r="G106" s="146" t="s">
        <v>32</v>
      </c>
      <c r="H106" s="148" t="s">
        <v>303</v>
      </c>
      <c r="I106" s="146">
        <v>94</v>
      </c>
      <c r="J106" s="148">
        <v>2021</v>
      </c>
      <c r="K106" s="148">
        <v>2021</v>
      </c>
      <c r="L106" s="149">
        <v>44256</v>
      </c>
      <c r="M106" s="148" t="s">
        <v>548</v>
      </c>
      <c r="N106" s="148">
        <v>3950839</v>
      </c>
      <c r="O106" s="148">
        <v>560005104</v>
      </c>
      <c r="P106" s="150">
        <v>44557</v>
      </c>
      <c r="Q106" s="151">
        <f t="shared" ca="1" si="3"/>
        <v>216</v>
      </c>
      <c r="R106" s="148" t="s">
        <v>112</v>
      </c>
      <c r="S106" s="148" t="s">
        <v>355</v>
      </c>
      <c r="T106" s="148" t="s">
        <v>356</v>
      </c>
      <c r="U106" s="148" t="s">
        <v>471</v>
      </c>
      <c r="V106" s="148" t="s">
        <v>549</v>
      </c>
      <c r="W106" s="150">
        <v>44621</v>
      </c>
      <c r="X106" s="150">
        <v>44618</v>
      </c>
    </row>
    <row r="107" spans="1:24" ht="18" customHeight="1">
      <c r="A107" s="145">
        <v>105</v>
      </c>
      <c r="B107" s="146" t="s">
        <v>150</v>
      </c>
      <c r="C107" s="146" t="s">
        <v>299</v>
      </c>
      <c r="D107" s="147" t="s">
        <v>151</v>
      </c>
      <c r="E107" s="148" t="s">
        <v>29</v>
      </c>
      <c r="F107" s="146" t="s">
        <v>550</v>
      </c>
      <c r="G107" s="146" t="s">
        <v>66</v>
      </c>
      <c r="H107" s="148" t="s">
        <v>303</v>
      </c>
      <c r="I107" s="146">
        <v>38</v>
      </c>
      <c r="J107" s="148">
        <v>2022</v>
      </c>
      <c r="K107" s="148">
        <v>2022</v>
      </c>
      <c r="L107" s="149">
        <v>44593</v>
      </c>
      <c r="M107" s="148" t="s">
        <v>551</v>
      </c>
      <c r="N107" s="148">
        <v>7762868</v>
      </c>
      <c r="O107" s="148">
        <v>560005326</v>
      </c>
      <c r="P107" s="150">
        <v>44608</v>
      </c>
      <c r="Q107" s="151">
        <f t="shared" ca="1" si="3"/>
        <v>165</v>
      </c>
      <c r="R107" s="148" t="s">
        <v>49</v>
      </c>
      <c r="S107" s="148" t="s">
        <v>50</v>
      </c>
      <c r="T107" s="148" t="s">
        <v>153</v>
      </c>
      <c r="U107" s="148" t="s">
        <v>175</v>
      </c>
      <c r="V107" s="148" t="s">
        <v>552</v>
      </c>
      <c r="W107" s="150">
        <v>44625</v>
      </c>
      <c r="X107" s="150">
        <v>44620</v>
      </c>
    </row>
    <row r="108" spans="1:24" ht="18" customHeight="1">
      <c r="A108" s="145">
        <v>106</v>
      </c>
      <c r="B108" s="146" t="s">
        <v>150</v>
      </c>
      <c r="C108" s="146" t="s">
        <v>299</v>
      </c>
      <c r="D108" s="147" t="s">
        <v>157</v>
      </c>
      <c r="E108" s="148" t="s">
        <v>34</v>
      </c>
      <c r="F108" s="146" t="s">
        <v>553</v>
      </c>
      <c r="G108" s="146" t="s">
        <v>59</v>
      </c>
      <c r="H108" s="148" t="s">
        <v>303</v>
      </c>
      <c r="I108" s="146">
        <v>50</v>
      </c>
      <c r="J108" s="148">
        <v>2022</v>
      </c>
      <c r="K108" s="148">
        <v>2022</v>
      </c>
      <c r="L108" s="149">
        <v>44593</v>
      </c>
      <c r="M108" s="148" t="s">
        <v>554</v>
      </c>
      <c r="N108" s="148">
        <v>4319672</v>
      </c>
      <c r="O108" s="148">
        <v>560005339</v>
      </c>
      <c r="P108" s="150">
        <v>44609</v>
      </c>
      <c r="Q108" s="151">
        <f t="shared" ca="1" si="3"/>
        <v>164</v>
      </c>
      <c r="R108" s="148" t="s">
        <v>35</v>
      </c>
      <c r="S108" s="148" t="s">
        <v>51</v>
      </c>
      <c r="T108" s="148" t="s">
        <v>166</v>
      </c>
      <c r="U108" s="148" t="s">
        <v>175</v>
      </c>
      <c r="V108" s="148" t="s">
        <v>555</v>
      </c>
      <c r="W108" s="150">
        <v>44626</v>
      </c>
      <c r="X108" s="150">
        <v>44627</v>
      </c>
    </row>
    <row r="109" spans="1:24" ht="18" customHeight="1">
      <c r="A109" s="145">
        <v>107</v>
      </c>
      <c r="B109" s="146" t="s">
        <v>150</v>
      </c>
      <c r="C109" s="146" t="s">
        <v>299</v>
      </c>
      <c r="D109" s="147" t="s">
        <v>157</v>
      </c>
      <c r="E109" s="148" t="s">
        <v>314</v>
      </c>
      <c r="F109" s="146" t="s">
        <v>556</v>
      </c>
      <c r="G109" s="146" t="s">
        <v>539</v>
      </c>
      <c r="H109" s="148" t="s">
        <v>303</v>
      </c>
      <c r="I109" s="146">
        <v>44</v>
      </c>
      <c r="J109" s="148">
        <v>2021</v>
      </c>
      <c r="K109" s="148">
        <v>2021</v>
      </c>
      <c r="L109" s="149">
        <v>44378</v>
      </c>
      <c r="M109" s="148" t="s">
        <v>557</v>
      </c>
      <c r="N109" s="148">
        <v>4060500</v>
      </c>
      <c r="O109" s="148">
        <v>560005363</v>
      </c>
      <c r="P109" s="150">
        <v>44615</v>
      </c>
      <c r="Q109" s="151">
        <f t="shared" ca="1" si="3"/>
        <v>158</v>
      </c>
      <c r="R109" s="148" t="s">
        <v>112</v>
      </c>
      <c r="S109" s="148" t="s">
        <v>355</v>
      </c>
      <c r="T109" s="148" t="s">
        <v>356</v>
      </c>
      <c r="U109" s="148" t="s">
        <v>175</v>
      </c>
      <c r="V109" s="148" t="s">
        <v>558</v>
      </c>
      <c r="W109" s="150">
        <v>44631</v>
      </c>
      <c r="X109" s="150">
        <v>44630</v>
      </c>
    </row>
    <row r="110" spans="1:24" ht="18" customHeight="1">
      <c r="A110" s="145">
        <v>108</v>
      </c>
      <c r="B110" s="146" t="s">
        <v>150</v>
      </c>
      <c r="C110" s="146" t="s">
        <v>299</v>
      </c>
      <c r="D110" s="147" t="s">
        <v>151</v>
      </c>
      <c r="E110" s="148" t="s">
        <v>60</v>
      </c>
      <c r="F110" s="146" t="s">
        <v>559</v>
      </c>
      <c r="G110" s="146" t="s">
        <v>66</v>
      </c>
      <c r="H110" s="148" t="s">
        <v>303</v>
      </c>
      <c r="I110" s="146">
        <v>77</v>
      </c>
      <c r="J110" s="148">
        <v>2022</v>
      </c>
      <c r="K110" s="148">
        <v>2022</v>
      </c>
      <c r="L110" s="149">
        <v>44621</v>
      </c>
      <c r="M110" s="148" t="s">
        <v>560</v>
      </c>
      <c r="N110" s="148">
        <v>7772464</v>
      </c>
      <c r="O110" s="148">
        <v>560005391</v>
      </c>
      <c r="P110" s="150">
        <v>44624</v>
      </c>
      <c r="Q110" s="151">
        <f t="shared" ca="1" si="3"/>
        <v>149</v>
      </c>
      <c r="R110" s="148" t="s">
        <v>561</v>
      </c>
      <c r="S110" s="148" t="s">
        <v>50</v>
      </c>
      <c r="T110" s="148" t="s">
        <v>153</v>
      </c>
      <c r="U110" s="148" t="s">
        <v>562</v>
      </c>
      <c r="V110" s="148" t="s">
        <v>563</v>
      </c>
      <c r="W110" s="150">
        <v>44634</v>
      </c>
      <c r="X110" s="150">
        <v>44634</v>
      </c>
    </row>
    <row r="111" spans="1:24" ht="18" customHeight="1">
      <c r="A111" s="145">
        <v>109</v>
      </c>
      <c r="B111" s="146" t="s">
        <v>150</v>
      </c>
      <c r="C111" s="146" t="s">
        <v>299</v>
      </c>
      <c r="D111" s="147" t="s">
        <v>157</v>
      </c>
      <c r="E111" s="148" t="s">
        <v>29</v>
      </c>
      <c r="F111" s="146" t="s">
        <v>564</v>
      </c>
      <c r="G111" s="146" t="s">
        <v>63</v>
      </c>
      <c r="H111" s="148" t="s">
        <v>303</v>
      </c>
      <c r="I111" s="146">
        <v>42</v>
      </c>
      <c r="J111" s="148">
        <v>2022</v>
      </c>
      <c r="K111" s="148">
        <v>2022</v>
      </c>
      <c r="L111" s="149">
        <v>44593</v>
      </c>
      <c r="M111" s="148" t="s">
        <v>565</v>
      </c>
      <c r="N111" s="148">
        <v>7759827</v>
      </c>
      <c r="O111" s="148">
        <v>560005378</v>
      </c>
      <c r="P111" s="150">
        <v>44622</v>
      </c>
      <c r="Q111" s="151">
        <v>73</v>
      </c>
      <c r="R111" s="148" t="s">
        <v>35</v>
      </c>
      <c r="S111" s="148" t="s">
        <v>170</v>
      </c>
      <c r="T111" s="148" t="s">
        <v>153</v>
      </c>
      <c r="U111" s="148" t="s">
        <v>562</v>
      </c>
      <c r="V111" s="148" t="s">
        <v>566</v>
      </c>
      <c r="W111" s="150">
        <v>44636</v>
      </c>
      <c r="X111" s="150">
        <v>44635</v>
      </c>
    </row>
    <row r="112" spans="1:24" ht="18" customHeight="1">
      <c r="A112" s="145">
        <v>110</v>
      </c>
      <c r="B112" s="168" t="s">
        <v>150</v>
      </c>
      <c r="C112" s="146" t="s">
        <v>299</v>
      </c>
      <c r="D112" s="147" t="s">
        <v>157</v>
      </c>
      <c r="E112" s="148" t="s">
        <v>45</v>
      </c>
      <c r="F112" s="154" t="s">
        <v>567</v>
      </c>
      <c r="G112" s="146" t="s">
        <v>63</v>
      </c>
      <c r="H112" s="148" t="s">
        <v>303</v>
      </c>
      <c r="I112" s="146">
        <v>90</v>
      </c>
      <c r="J112" s="148">
        <v>2022</v>
      </c>
      <c r="K112" s="148">
        <v>2022</v>
      </c>
      <c r="L112" s="149">
        <v>44593</v>
      </c>
      <c r="M112" s="148" t="s">
        <v>568</v>
      </c>
      <c r="N112" s="148">
        <v>7788175</v>
      </c>
      <c r="O112" s="148">
        <v>560005350</v>
      </c>
      <c r="P112" s="150">
        <v>44613</v>
      </c>
      <c r="Q112" s="151">
        <f ca="1">TODAY()-P112</f>
        <v>160</v>
      </c>
      <c r="R112" s="148" t="s">
        <v>49</v>
      </c>
      <c r="S112" s="148" t="s">
        <v>160</v>
      </c>
      <c r="T112" s="148" t="s">
        <v>161</v>
      </c>
      <c r="U112" s="148" t="s">
        <v>175</v>
      </c>
      <c r="V112" s="148" t="s">
        <v>569</v>
      </c>
      <c r="W112" s="150">
        <v>44641</v>
      </c>
      <c r="X112" s="150">
        <v>44641</v>
      </c>
    </row>
    <row r="113" spans="1:24" ht="18" customHeight="1">
      <c r="A113" s="145">
        <v>111</v>
      </c>
      <c r="B113" s="146" t="s">
        <v>150</v>
      </c>
      <c r="C113" s="146" t="s">
        <v>299</v>
      </c>
      <c r="D113" s="147" t="s">
        <v>157</v>
      </c>
      <c r="E113" s="148" t="s">
        <v>29</v>
      </c>
      <c r="F113" s="146" t="s">
        <v>570</v>
      </c>
      <c r="G113" s="146" t="s">
        <v>64</v>
      </c>
      <c r="H113" s="148" t="s">
        <v>303</v>
      </c>
      <c r="I113" s="146">
        <v>21</v>
      </c>
      <c r="J113" s="148">
        <v>2022</v>
      </c>
      <c r="K113" s="148">
        <v>2022</v>
      </c>
      <c r="L113" s="149">
        <v>44562</v>
      </c>
      <c r="M113" s="148" t="s">
        <v>571</v>
      </c>
      <c r="N113" s="148">
        <v>7756044</v>
      </c>
      <c r="O113" s="148">
        <v>560005187</v>
      </c>
      <c r="P113" s="150">
        <v>44575</v>
      </c>
      <c r="Q113" s="151">
        <f ca="1">TODAY()-P113</f>
        <v>198</v>
      </c>
      <c r="R113" s="148" t="s">
        <v>512</v>
      </c>
      <c r="S113" s="148" t="s">
        <v>50</v>
      </c>
      <c r="T113" s="148" t="s">
        <v>153</v>
      </c>
      <c r="U113" s="148" t="s">
        <v>513</v>
      </c>
      <c r="V113" s="148" t="s">
        <v>572</v>
      </c>
      <c r="W113" s="150">
        <v>44643</v>
      </c>
      <c r="X113" s="150">
        <v>44638</v>
      </c>
    </row>
    <row r="114" spans="1:24" ht="18" customHeight="1">
      <c r="A114" s="145">
        <v>112</v>
      </c>
      <c r="B114" s="146" t="s">
        <v>150</v>
      </c>
      <c r="C114" s="146" t="s">
        <v>299</v>
      </c>
      <c r="D114" s="147" t="s">
        <v>157</v>
      </c>
      <c r="E114" s="148" t="s">
        <v>29</v>
      </c>
      <c r="F114" s="146" t="s">
        <v>573</v>
      </c>
      <c r="G114" s="146" t="s">
        <v>388</v>
      </c>
      <c r="H114" s="148" t="s">
        <v>303</v>
      </c>
      <c r="I114" s="146">
        <v>62</v>
      </c>
      <c r="J114" s="148">
        <v>2022</v>
      </c>
      <c r="K114" s="148">
        <v>2022</v>
      </c>
      <c r="L114" s="149">
        <v>44593</v>
      </c>
      <c r="M114" s="148" t="s">
        <v>574</v>
      </c>
      <c r="N114" s="148">
        <v>7762838</v>
      </c>
      <c r="O114" s="148">
        <v>560005365</v>
      </c>
      <c r="P114" s="150">
        <v>44616</v>
      </c>
      <c r="Q114" s="151">
        <f ca="1">TODAY()-P114</f>
        <v>157</v>
      </c>
      <c r="R114" s="148" t="s">
        <v>39</v>
      </c>
      <c r="S114" s="148" t="s">
        <v>51</v>
      </c>
      <c r="T114" s="148" t="s">
        <v>166</v>
      </c>
      <c r="U114" s="148" t="s">
        <v>175</v>
      </c>
      <c r="V114" s="148" t="s">
        <v>575</v>
      </c>
      <c r="W114" s="150">
        <v>44643</v>
      </c>
      <c r="X114" s="150">
        <v>44642</v>
      </c>
    </row>
    <row r="115" spans="1:24" ht="18" customHeight="1">
      <c r="A115" s="145">
        <v>113</v>
      </c>
      <c r="B115" s="146" t="s">
        <v>150</v>
      </c>
      <c r="C115" s="146" t="s">
        <v>299</v>
      </c>
      <c r="D115" s="147" t="s">
        <v>157</v>
      </c>
      <c r="E115" s="148" t="s">
        <v>29</v>
      </c>
      <c r="F115" s="146" t="s">
        <v>576</v>
      </c>
      <c r="G115" s="146" t="s">
        <v>539</v>
      </c>
      <c r="H115" s="148" t="s">
        <v>303</v>
      </c>
      <c r="I115" s="146">
        <v>121</v>
      </c>
      <c r="J115" s="148">
        <v>2022</v>
      </c>
      <c r="K115" s="148">
        <v>2022</v>
      </c>
      <c r="L115" s="149">
        <v>44593</v>
      </c>
      <c r="M115" s="148" t="s">
        <v>577</v>
      </c>
      <c r="N115" s="148">
        <v>7762823</v>
      </c>
      <c r="O115" s="148">
        <v>560005314</v>
      </c>
      <c r="P115" s="150">
        <v>44607</v>
      </c>
      <c r="Q115" s="151">
        <f ca="1">TODAY()-P115</f>
        <v>166</v>
      </c>
      <c r="R115" s="148" t="s">
        <v>30</v>
      </c>
      <c r="S115" s="148" t="s">
        <v>51</v>
      </c>
      <c r="T115" s="148" t="s">
        <v>166</v>
      </c>
      <c r="U115" s="148" t="s">
        <v>175</v>
      </c>
      <c r="V115" s="148" t="s">
        <v>578</v>
      </c>
      <c r="W115" s="150">
        <v>44645</v>
      </c>
      <c r="X115" s="150">
        <v>44643</v>
      </c>
    </row>
    <row r="116" spans="1:24" ht="18" customHeight="1">
      <c r="A116" s="145">
        <v>114</v>
      </c>
      <c r="B116" s="146" t="s">
        <v>150</v>
      </c>
      <c r="C116" s="146" t="s">
        <v>299</v>
      </c>
      <c r="D116" s="147" t="s">
        <v>157</v>
      </c>
      <c r="E116" s="148" t="s">
        <v>45</v>
      </c>
      <c r="F116" s="146" t="s">
        <v>579</v>
      </c>
      <c r="G116" s="146" t="s">
        <v>40</v>
      </c>
      <c r="H116" s="148" t="s">
        <v>303</v>
      </c>
      <c r="I116" s="146">
        <v>104</v>
      </c>
      <c r="J116" s="148">
        <v>2022</v>
      </c>
      <c r="K116" s="148">
        <v>2022</v>
      </c>
      <c r="L116" s="149">
        <v>44593</v>
      </c>
      <c r="M116" s="148" t="s">
        <v>580</v>
      </c>
      <c r="N116" s="148">
        <v>7769825</v>
      </c>
      <c r="O116" s="148">
        <v>560005271</v>
      </c>
      <c r="P116" s="150">
        <v>44775</v>
      </c>
      <c r="Q116" s="151">
        <v>48</v>
      </c>
      <c r="R116" s="148" t="s">
        <v>112</v>
      </c>
      <c r="S116" s="148" t="s">
        <v>160</v>
      </c>
      <c r="T116" s="148" t="s">
        <v>161</v>
      </c>
      <c r="U116" s="148" t="s">
        <v>175</v>
      </c>
      <c r="V116" s="148" t="s">
        <v>581</v>
      </c>
      <c r="W116" s="150">
        <v>44648</v>
      </c>
      <c r="X116" s="150">
        <v>44648</v>
      </c>
    </row>
    <row r="117" spans="1:24" ht="18" customHeight="1">
      <c r="A117" s="145">
        <v>115</v>
      </c>
      <c r="B117" s="146" t="s">
        <v>150</v>
      </c>
      <c r="C117" s="146" t="s">
        <v>299</v>
      </c>
      <c r="D117" s="147" t="s">
        <v>157</v>
      </c>
      <c r="E117" s="148" t="s">
        <v>34</v>
      </c>
      <c r="F117" s="146" t="s">
        <v>582</v>
      </c>
      <c r="G117" s="146" t="s">
        <v>66</v>
      </c>
      <c r="H117" s="148" t="s">
        <v>303</v>
      </c>
      <c r="I117" s="146">
        <v>49</v>
      </c>
      <c r="J117" s="148">
        <v>2022</v>
      </c>
      <c r="K117" s="148">
        <v>2022</v>
      </c>
      <c r="L117" s="149">
        <v>44621</v>
      </c>
      <c r="M117" s="148" t="s">
        <v>583</v>
      </c>
      <c r="N117" s="148">
        <v>4336072</v>
      </c>
      <c r="O117" s="148">
        <v>560005440</v>
      </c>
      <c r="P117" s="150">
        <v>44630</v>
      </c>
      <c r="Q117" s="151">
        <f t="shared" ref="Q117:Q150" ca="1" si="4">TODAY()-P117</f>
        <v>143</v>
      </c>
      <c r="R117" s="148" t="s">
        <v>42</v>
      </c>
      <c r="S117" s="148" t="s">
        <v>50</v>
      </c>
      <c r="T117" s="148" t="s">
        <v>153</v>
      </c>
      <c r="U117" s="148" t="s">
        <v>562</v>
      </c>
      <c r="V117" s="148" t="s">
        <v>584</v>
      </c>
      <c r="W117" s="150">
        <v>44651</v>
      </c>
      <c r="X117" s="150">
        <v>44650</v>
      </c>
    </row>
    <row r="118" spans="1:24" ht="18" customHeight="1">
      <c r="A118" s="145">
        <v>116</v>
      </c>
      <c r="B118" s="146" t="s">
        <v>150</v>
      </c>
      <c r="C118" s="146" t="s">
        <v>299</v>
      </c>
      <c r="D118" s="147" t="s">
        <v>157</v>
      </c>
      <c r="E118" s="148" t="s">
        <v>29</v>
      </c>
      <c r="F118" s="146" t="s">
        <v>585</v>
      </c>
      <c r="G118" s="146" t="s">
        <v>32</v>
      </c>
      <c r="H118" s="148" t="s">
        <v>303</v>
      </c>
      <c r="I118" s="146">
        <v>54</v>
      </c>
      <c r="J118" s="148">
        <v>2022</v>
      </c>
      <c r="K118" s="148">
        <v>2022</v>
      </c>
      <c r="L118" s="149">
        <v>44621</v>
      </c>
      <c r="M118" s="148" t="s">
        <v>586</v>
      </c>
      <c r="N118" s="148">
        <v>7765008</v>
      </c>
      <c r="O118" s="148">
        <v>560005465</v>
      </c>
      <c r="P118" s="150">
        <v>44636</v>
      </c>
      <c r="Q118" s="151">
        <f t="shared" ca="1" si="4"/>
        <v>137</v>
      </c>
      <c r="R118" s="148" t="s">
        <v>30</v>
      </c>
      <c r="S118" s="148" t="s">
        <v>50</v>
      </c>
      <c r="T118" s="148" t="s">
        <v>153</v>
      </c>
      <c r="U118" s="148" t="s">
        <v>562</v>
      </c>
      <c r="V118" s="148" t="s">
        <v>587</v>
      </c>
      <c r="W118" s="150">
        <v>44653</v>
      </c>
      <c r="X118" s="150">
        <v>44654</v>
      </c>
    </row>
    <row r="119" spans="1:24" ht="18" customHeight="1">
      <c r="A119" s="145">
        <v>117</v>
      </c>
      <c r="B119" s="146" t="s">
        <v>150</v>
      </c>
      <c r="C119" s="146" t="s">
        <v>299</v>
      </c>
      <c r="D119" s="147" t="s">
        <v>151</v>
      </c>
      <c r="E119" s="148" t="s">
        <v>34</v>
      </c>
      <c r="F119" s="146" t="s">
        <v>588</v>
      </c>
      <c r="G119" s="146" t="s">
        <v>37</v>
      </c>
      <c r="H119" s="148" t="s">
        <v>303</v>
      </c>
      <c r="I119" s="146">
        <v>37</v>
      </c>
      <c r="J119" s="148">
        <v>2022</v>
      </c>
      <c r="K119" s="148">
        <v>2022</v>
      </c>
      <c r="L119" s="149">
        <v>44621</v>
      </c>
      <c r="M119" s="148" t="s">
        <v>589</v>
      </c>
      <c r="N119" s="148">
        <v>4352612</v>
      </c>
      <c r="O119" s="148">
        <v>560005487</v>
      </c>
      <c r="P119" s="150">
        <v>44641</v>
      </c>
      <c r="Q119" s="151">
        <f t="shared" ca="1" si="4"/>
        <v>132</v>
      </c>
      <c r="R119" s="148" t="s">
        <v>35</v>
      </c>
      <c r="S119" s="148" t="s">
        <v>51</v>
      </c>
      <c r="T119" s="148" t="s">
        <v>166</v>
      </c>
      <c r="U119" s="148" t="s">
        <v>562</v>
      </c>
      <c r="V119" s="148" t="s">
        <v>590</v>
      </c>
      <c r="W119" s="150">
        <v>44654</v>
      </c>
      <c r="X119" s="150">
        <v>44655</v>
      </c>
    </row>
    <row r="120" spans="1:24" ht="18" customHeight="1">
      <c r="A120" s="145">
        <v>118</v>
      </c>
      <c r="B120" s="146" t="s">
        <v>150</v>
      </c>
      <c r="C120" s="146" t="s">
        <v>299</v>
      </c>
      <c r="D120" s="147" t="s">
        <v>151</v>
      </c>
      <c r="E120" s="148" t="s">
        <v>29</v>
      </c>
      <c r="F120" s="146" t="s">
        <v>591</v>
      </c>
      <c r="G120" s="146" t="s">
        <v>40</v>
      </c>
      <c r="H120" s="148" t="s">
        <v>303</v>
      </c>
      <c r="I120" s="146">
        <v>41</v>
      </c>
      <c r="J120" s="148">
        <v>2022</v>
      </c>
      <c r="K120" s="148">
        <v>2022</v>
      </c>
      <c r="L120" s="149">
        <v>44621</v>
      </c>
      <c r="M120" s="148" t="s">
        <v>592</v>
      </c>
      <c r="N120" s="148">
        <v>7783129</v>
      </c>
      <c r="O120" s="148">
        <v>560005522</v>
      </c>
      <c r="P120" s="150">
        <v>44648</v>
      </c>
      <c r="Q120" s="151">
        <f t="shared" ca="1" si="4"/>
        <v>125</v>
      </c>
      <c r="R120" s="148" t="s">
        <v>39</v>
      </c>
      <c r="S120" s="148" t="s">
        <v>50</v>
      </c>
      <c r="T120" s="148" t="s">
        <v>153</v>
      </c>
      <c r="U120" s="148" t="s">
        <v>562</v>
      </c>
      <c r="V120" s="148" t="s">
        <v>593</v>
      </c>
      <c r="W120" s="150">
        <v>44656</v>
      </c>
      <c r="X120" s="150">
        <v>44656</v>
      </c>
    </row>
    <row r="121" spans="1:24" ht="18" customHeight="1">
      <c r="A121" s="145">
        <v>119</v>
      </c>
      <c r="B121" s="146" t="s">
        <v>150</v>
      </c>
      <c r="C121" s="146" t="s">
        <v>299</v>
      </c>
      <c r="D121" s="147" t="s">
        <v>157</v>
      </c>
      <c r="E121" s="148" t="s">
        <v>34</v>
      </c>
      <c r="F121" s="198" t="s">
        <v>594</v>
      </c>
      <c r="G121" s="146" t="s">
        <v>32</v>
      </c>
      <c r="H121" s="148" t="s">
        <v>303</v>
      </c>
      <c r="I121" s="146">
        <v>107</v>
      </c>
      <c r="J121" s="148">
        <v>2022</v>
      </c>
      <c r="K121" s="148">
        <v>2022</v>
      </c>
      <c r="L121" s="149">
        <v>44621</v>
      </c>
      <c r="M121" s="148" t="s">
        <v>595</v>
      </c>
      <c r="N121" s="148">
        <v>4352654</v>
      </c>
      <c r="O121" s="148">
        <v>560005486</v>
      </c>
      <c r="P121" s="150">
        <v>44641</v>
      </c>
      <c r="Q121" s="151">
        <f t="shared" ca="1" si="4"/>
        <v>132</v>
      </c>
      <c r="R121" s="148" t="s">
        <v>39</v>
      </c>
      <c r="S121" s="148" t="s">
        <v>51</v>
      </c>
      <c r="T121" s="148" t="s">
        <v>166</v>
      </c>
      <c r="U121" s="148" t="s">
        <v>562</v>
      </c>
      <c r="V121" s="148" t="s">
        <v>596</v>
      </c>
      <c r="W121" s="150">
        <v>44656</v>
      </c>
      <c r="X121" s="150">
        <v>44650</v>
      </c>
    </row>
    <row r="122" spans="1:24" ht="18" customHeight="1">
      <c r="A122" s="145">
        <v>120</v>
      </c>
      <c r="B122" s="146" t="s">
        <v>150</v>
      </c>
      <c r="C122" s="146" t="s">
        <v>299</v>
      </c>
      <c r="D122" s="147" t="s">
        <v>157</v>
      </c>
      <c r="E122" s="148" t="s">
        <v>60</v>
      </c>
      <c r="F122" s="198" t="s">
        <v>597</v>
      </c>
      <c r="G122" s="146" t="s">
        <v>40</v>
      </c>
      <c r="H122" s="148" t="s">
        <v>303</v>
      </c>
      <c r="I122" s="146">
        <v>64</v>
      </c>
      <c r="J122" s="148">
        <v>2022</v>
      </c>
      <c r="K122" s="148">
        <v>2022</v>
      </c>
      <c r="L122" s="149">
        <v>44562</v>
      </c>
      <c r="M122" s="148" t="s">
        <v>598</v>
      </c>
      <c r="N122" s="148">
        <v>7748802</v>
      </c>
      <c r="O122" s="148">
        <v>560005250</v>
      </c>
      <c r="P122" s="150">
        <v>44592</v>
      </c>
      <c r="Q122" s="151">
        <f t="shared" ca="1" si="4"/>
        <v>181</v>
      </c>
      <c r="R122" s="148" t="s">
        <v>42</v>
      </c>
      <c r="S122" s="148" t="s">
        <v>51</v>
      </c>
      <c r="T122" s="148" t="s">
        <v>166</v>
      </c>
      <c r="U122" s="148" t="s">
        <v>513</v>
      </c>
      <c r="V122" s="148" t="s">
        <v>599</v>
      </c>
      <c r="W122" s="150">
        <v>44657</v>
      </c>
      <c r="X122" s="150">
        <v>44657</v>
      </c>
    </row>
    <row r="123" spans="1:24" ht="18" customHeight="1">
      <c r="A123" s="145">
        <v>121</v>
      </c>
      <c r="B123" s="146" t="s">
        <v>150</v>
      </c>
      <c r="C123" s="146" t="s">
        <v>299</v>
      </c>
      <c r="D123" s="147" t="s">
        <v>151</v>
      </c>
      <c r="E123" s="148" t="s">
        <v>29</v>
      </c>
      <c r="F123" s="146" t="s">
        <v>600</v>
      </c>
      <c r="G123" s="146" t="s">
        <v>601</v>
      </c>
      <c r="H123" s="148" t="s">
        <v>602</v>
      </c>
      <c r="I123" s="146">
        <v>165</v>
      </c>
      <c r="J123" s="148">
        <v>2022</v>
      </c>
      <c r="K123" s="148">
        <v>2022</v>
      </c>
      <c r="L123" s="149">
        <v>44621</v>
      </c>
      <c r="M123" s="148" t="s">
        <v>603</v>
      </c>
      <c r="N123" s="148">
        <v>7764438</v>
      </c>
      <c r="O123" s="148">
        <v>560005457</v>
      </c>
      <c r="P123" s="150">
        <v>44635</v>
      </c>
      <c r="Q123" s="151">
        <f t="shared" ca="1" si="4"/>
        <v>138</v>
      </c>
      <c r="R123" s="148" t="s">
        <v>30</v>
      </c>
      <c r="S123" s="148" t="s">
        <v>51</v>
      </c>
      <c r="T123" s="148" t="s">
        <v>166</v>
      </c>
      <c r="U123" s="148" t="s">
        <v>562</v>
      </c>
      <c r="V123" s="148" t="s">
        <v>604</v>
      </c>
      <c r="W123" s="150">
        <v>44672</v>
      </c>
      <c r="X123" s="150">
        <v>44672</v>
      </c>
    </row>
    <row r="124" spans="1:24" ht="18" customHeight="1">
      <c r="A124" s="145">
        <v>122</v>
      </c>
      <c r="B124" s="146" t="s">
        <v>150</v>
      </c>
      <c r="C124" s="146" t="s">
        <v>299</v>
      </c>
      <c r="D124" s="147" t="s">
        <v>157</v>
      </c>
      <c r="E124" s="148" t="s">
        <v>34</v>
      </c>
      <c r="F124" s="198" t="s">
        <v>605</v>
      </c>
      <c r="G124" s="146" t="s">
        <v>62</v>
      </c>
      <c r="H124" s="148" t="s">
        <v>303</v>
      </c>
      <c r="I124" s="146">
        <v>92</v>
      </c>
      <c r="J124" s="148">
        <v>2022</v>
      </c>
      <c r="K124" s="148">
        <v>2022</v>
      </c>
      <c r="L124" s="149">
        <v>44652</v>
      </c>
      <c r="M124" s="148" t="s">
        <v>606</v>
      </c>
      <c r="N124" s="148">
        <v>4353394</v>
      </c>
      <c r="O124" s="148">
        <v>560005592</v>
      </c>
      <c r="P124" s="150">
        <v>44658</v>
      </c>
      <c r="Q124" s="151">
        <f t="shared" ca="1" si="4"/>
        <v>115</v>
      </c>
      <c r="R124" s="148" t="s">
        <v>512</v>
      </c>
      <c r="S124" s="148" t="s">
        <v>50</v>
      </c>
      <c r="T124" s="148" t="s">
        <v>153</v>
      </c>
      <c r="U124" s="148" t="s">
        <v>607</v>
      </c>
      <c r="V124" s="148" t="s">
        <v>608</v>
      </c>
      <c r="W124" s="150">
        <v>44672</v>
      </c>
      <c r="X124" s="150">
        <v>44672</v>
      </c>
    </row>
    <row r="125" spans="1:24" ht="18" customHeight="1">
      <c r="A125" s="145">
        <v>123</v>
      </c>
      <c r="B125" s="146" t="s">
        <v>150</v>
      </c>
      <c r="C125" s="146" t="s">
        <v>299</v>
      </c>
      <c r="D125" s="147" t="s">
        <v>157</v>
      </c>
      <c r="E125" s="148" t="s">
        <v>60</v>
      </c>
      <c r="F125" s="198" t="s">
        <v>609</v>
      </c>
      <c r="G125" s="146" t="s">
        <v>388</v>
      </c>
      <c r="H125" s="148" t="s">
        <v>158</v>
      </c>
      <c r="I125" s="146">
        <v>119</v>
      </c>
      <c r="J125" s="148">
        <v>2022</v>
      </c>
      <c r="K125" s="148">
        <v>2022</v>
      </c>
      <c r="L125" s="149">
        <v>44593</v>
      </c>
      <c r="M125" s="148" t="s">
        <v>610</v>
      </c>
      <c r="N125" s="148">
        <v>7761444</v>
      </c>
      <c r="O125" s="148">
        <v>560005387</v>
      </c>
      <c r="P125" s="150">
        <v>44623</v>
      </c>
      <c r="Q125" s="151">
        <f t="shared" ca="1" si="4"/>
        <v>150</v>
      </c>
      <c r="R125" s="148" t="s">
        <v>42</v>
      </c>
      <c r="S125" s="148" t="s">
        <v>50</v>
      </c>
      <c r="T125" s="148" t="s">
        <v>153</v>
      </c>
      <c r="U125" s="148" t="s">
        <v>562</v>
      </c>
      <c r="V125" s="148" t="s">
        <v>611</v>
      </c>
      <c r="W125" s="150">
        <v>44676</v>
      </c>
      <c r="X125" s="150">
        <v>44676</v>
      </c>
    </row>
    <row r="126" spans="1:24" ht="18" customHeight="1">
      <c r="A126" s="145">
        <v>124</v>
      </c>
      <c r="B126" s="146" t="s">
        <v>150</v>
      </c>
      <c r="C126" s="146" t="s">
        <v>299</v>
      </c>
      <c r="D126" s="147" t="s">
        <v>157</v>
      </c>
      <c r="E126" s="148" t="s">
        <v>34</v>
      </c>
      <c r="F126" s="198" t="s">
        <v>612</v>
      </c>
      <c r="G126" s="146" t="s">
        <v>32</v>
      </c>
      <c r="H126" s="148" t="s">
        <v>303</v>
      </c>
      <c r="I126" s="146">
        <v>116</v>
      </c>
      <c r="J126" s="148">
        <v>2022</v>
      </c>
      <c r="K126" s="148">
        <v>2022</v>
      </c>
      <c r="L126" s="149">
        <v>44621</v>
      </c>
      <c r="M126" s="148" t="s">
        <v>613</v>
      </c>
      <c r="N126" s="148">
        <v>4352748</v>
      </c>
      <c r="O126" s="148">
        <v>560005550</v>
      </c>
      <c r="P126" s="150">
        <v>44651</v>
      </c>
      <c r="Q126" s="151">
        <f t="shared" ca="1" si="4"/>
        <v>122</v>
      </c>
      <c r="R126" s="148" t="s">
        <v>49</v>
      </c>
      <c r="S126" s="148" t="s">
        <v>50</v>
      </c>
      <c r="T126" s="148" t="s">
        <v>153</v>
      </c>
      <c r="U126" s="148" t="s">
        <v>562</v>
      </c>
      <c r="V126" s="148" t="s">
        <v>614</v>
      </c>
      <c r="W126" s="150">
        <v>44678</v>
      </c>
      <c r="X126" s="150">
        <v>44678</v>
      </c>
    </row>
    <row r="127" spans="1:24" ht="18" customHeight="1">
      <c r="A127" s="145">
        <v>125</v>
      </c>
      <c r="B127" s="146" t="s">
        <v>150</v>
      </c>
      <c r="C127" s="146" t="s">
        <v>299</v>
      </c>
      <c r="D127" s="147" t="s">
        <v>157</v>
      </c>
      <c r="E127" s="148" t="s">
        <v>29</v>
      </c>
      <c r="F127" s="198" t="s">
        <v>615</v>
      </c>
      <c r="G127" s="146" t="s">
        <v>32</v>
      </c>
      <c r="H127" s="148" t="s">
        <v>303</v>
      </c>
      <c r="I127" s="146">
        <v>118</v>
      </c>
      <c r="J127" s="148">
        <v>2022</v>
      </c>
      <c r="K127" s="148">
        <v>2022</v>
      </c>
      <c r="L127" s="149">
        <v>44652</v>
      </c>
      <c r="M127" s="148" t="s">
        <v>616</v>
      </c>
      <c r="N127" s="148">
        <v>7786453</v>
      </c>
      <c r="O127" s="148">
        <v>560005618</v>
      </c>
      <c r="P127" s="150">
        <v>44665</v>
      </c>
      <c r="Q127" s="151">
        <f t="shared" ca="1" si="4"/>
        <v>108</v>
      </c>
      <c r="R127" s="148" t="s">
        <v>39</v>
      </c>
      <c r="S127" s="148" t="s">
        <v>50</v>
      </c>
      <c r="T127" s="148" t="s">
        <v>153</v>
      </c>
      <c r="U127" s="148" t="s">
        <v>607</v>
      </c>
      <c r="V127" s="148" t="s">
        <v>617</v>
      </c>
      <c r="W127" s="150">
        <v>44680</v>
      </c>
      <c r="X127" s="150">
        <v>44680</v>
      </c>
    </row>
    <row r="128" spans="1:24" ht="18" customHeight="1">
      <c r="A128" s="145">
        <v>126</v>
      </c>
      <c r="B128" s="146" t="s">
        <v>150</v>
      </c>
      <c r="C128" s="146" t="s">
        <v>299</v>
      </c>
      <c r="D128" s="147" t="s">
        <v>157</v>
      </c>
      <c r="E128" s="148" t="s">
        <v>29</v>
      </c>
      <c r="F128" s="198" t="s">
        <v>618</v>
      </c>
      <c r="G128" s="146" t="s">
        <v>388</v>
      </c>
      <c r="H128" s="148" t="s">
        <v>158</v>
      </c>
      <c r="I128" s="146">
        <v>74</v>
      </c>
      <c r="J128" s="148">
        <v>2022</v>
      </c>
      <c r="K128" s="148">
        <v>2022</v>
      </c>
      <c r="L128" s="149">
        <v>44652</v>
      </c>
      <c r="M128" s="148" t="s">
        <v>619</v>
      </c>
      <c r="N128" s="148">
        <v>7789369</v>
      </c>
      <c r="O128" s="148">
        <v>560005654</v>
      </c>
      <c r="P128" s="150">
        <v>44669</v>
      </c>
      <c r="Q128" s="151">
        <f t="shared" ca="1" si="4"/>
        <v>104</v>
      </c>
      <c r="R128" s="148" t="s">
        <v>42</v>
      </c>
      <c r="S128" s="148" t="s">
        <v>50</v>
      </c>
      <c r="T128" s="148" t="s">
        <v>153</v>
      </c>
      <c r="U128" s="148" t="s">
        <v>607</v>
      </c>
      <c r="V128" s="148" t="s">
        <v>620</v>
      </c>
      <c r="W128" s="150">
        <v>44680</v>
      </c>
      <c r="X128" s="150">
        <v>44680</v>
      </c>
    </row>
    <row r="129" spans="1:24" ht="18" customHeight="1">
      <c r="A129" s="145">
        <v>127</v>
      </c>
      <c r="B129" s="146" t="s">
        <v>150</v>
      </c>
      <c r="C129" s="146" t="s">
        <v>299</v>
      </c>
      <c r="D129" s="147" t="s">
        <v>151</v>
      </c>
      <c r="E129" s="148" t="s">
        <v>41</v>
      </c>
      <c r="F129" s="146" t="s">
        <v>621</v>
      </c>
      <c r="G129" s="146" t="s">
        <v>59</v>
      </c>
      <c r="H129" s="148" t="s">
        <v>602</v>
      </c>
      <c r="I129" s="146">
        <v>55</v>
      </c>
      <c r="J129" s="148">
        <v>2022</v>
      </c>
      <c r="K129" s="148">
        <v>2022</v>
      </c>
      <c r="L129" s="149">
        <v>44621</v>
      </c>
      <c r="M129" s="148" t="s">
        <v>622</v>
      </c>
      <c r="N129" s="148">
        <v>7793431</v>
      </c>
      <c r="O129" s="148">
        <v>560005523</v>
      </c>
      <c r="P129" s="150">
        <v>44648</v>
      </c>
      <c r="Q129" s="151">
        <f t="shared" ca="1" si="4"/>
        <v>125</v>
      </c>
      <c r="R129" s="148" t="s">
        <v>49</v>
      </c>
      <c r="S129" s="148" t="s">
        <v>51</v>
      </c>
      <c r="T129" s="148" t="s">
        <v>166</v>
      </c>
      <c r="U129" s="148" t="s">
        <v>562</v>
      </c>
      <c r="V129" s="148" t="s">
        <v>593</v>
      </c>
      <c r="W129" s="150">
        <v>44681</v>
      </c>
      <c r="X129" s="150">
        <v>44680</v>
      </c>
    </row>
    <row r="130" spans="1:24" ht="18" customHeight="1">
      <c r="A130" s="145">
        <v>128</v>
      </c>
      <c r="B130" s="146" t="s">
        <v>150</v>
      </c>
      <c r="C130" s="146" t="s">
        <v>299</v>
      </c>
      <c r="D130" s="147" t="s">
        <v>157</v>
      </c>
      <c r="E130" s="148" t="s">
        <v>45</v>
      </c>
      <c r="F130" s="198" t="s">
        <v>623</v>
      </c>
      <c r="G130" s="146" t="s">
        <v>32</v>
      </c>
      <c r="H130" s="148" t="s">
        <v>303</v>
      </c>
      <c r="I130" s="146">
        <v>91</v>
      </c>
      <c r="J130" s="148">
        <v>2022</v>
      </c>
      <c r="K130" s="148">
        <v>2022</v>
      </c>
      <c r="L130" s="149">
        <v>44621</v>
      </c>
      <c r="M130" s="148" t="s">
        <v>624</v>
      </c>
      <c r="N130" s="148">
        <v>7792158</v>
      </c>
      <c r="O130" s="148">
        <v>560005585</v>
      </c>
      <c r="P130" s="150">
        <v>44657</v>
      </c>
      <c r="Q130" s="151">
        <f t="shared" ca="1" si="4"/>
        <v>116</v>
      </c>
      <c r="R130" s="148" t="s">
        <v>42</v>
      </c>
      <c r="S130" s="148" t="s">
        <v>160</v>
      </c>
      <c r="T130" s="148" t="s">
        <v>161</v>
      </c>
      <c r="U130" s="148" t="s">
        <v>607</v>
      </c>
      <c r="V130" s="148" t="s">
        <v>625</v>
      </c>
      <c r="W130" s="150">
        <v>44681</v>
      </c>
      <c r="X130" s="150">
        <v>44681</v>
      </c>
    </row>
    <row r="131" spans="1:24" ht="18" customHeight="1">
      <c r="A131" s="145">
        <v>129</v>
      </c>
      <c r="B131" s="146" t="s">
        <v>150</v>
      </c>
      <c r="C131" s="146" t="s">
        <v>299</v>
      </c>
      <c r="D131" s="147" t="s">
        <v>157</v>
      </c>
      <c r="E131" s="148" t="s">
        <v>29</v>
      </c>
      <c r="F131" s="198" t="s">
        <v>52</v>
      </c>
      <c r="G131" s="146" t="s">
        <v>626</v>
      </c>
      <c r="H131" s="148" t="s">
        <v>158</v>
      </c>
      <c r="I131" s="146">
        <v>41</v>
      </c>
      <c r="J131" s="148">
        <v>2022</v>
      </c>
      <c r="K131" s="148">
        <v>2022</v>
      </c>
      <c r="L131" s="149">
        <v>44652</v>
      </c>
      <c r="M131" s="148" t="s">
        <v>627</v>
      </c>
      <c r="N131" s="148">
        <v>7785460</v>
      </c>
      <c r="O131" s="148">
        <v>560005619</v>
      </c>
      <c r="P131" s="150">
        <v>44665</v>
      </c>
      <c r="Q131" s="151">
        <f t="shared" ca="1" si="4"/>
        <v>108</v>
      </c>
      <c r="R131" s="148" t="s">
        <v>49</v>
      </c>
      <c r="S131" s="148" t="s">
        <v>51</v>
      </c>
      <c r="T131" s="148" t="s">
        <v>166</v>
      </c>
      <c r="U131" s="148" t="s">
        <v>607</v>
      </c>
      <c r="V131" s="148" t="s">
        <v>628</v>
      </c>
      <c r="W131" s="150">
        <v>44683</v>
      </c>
      <c r="X131" s="150">
        <v>44683</v>
      </c>
    </row>
    <row r="132" spans="1:24" ht="18" customHeight="1">
      <c r="A132" s="145">
        <v>130</v>
      </c>
      <c r="B132" s="146" t="s">
        <v>150</v>
      </c>
      <c r="C132" s="146" t="s">
        <v>299</v>
      </c>
      <c r="D132" s="147" t="s">
        <v>157</v>
      </c>
      <c r="E132" s="148" t="s">
        <v>29</v>
      </c>
      <c r="F132" s="198" t="s">
        <v>196</v>
      </c>
      <c r="G132" s="146" t="s">
        <v>62</v>
      </c>
      <c r="H132" s="148" t="s">
        <v>158</v>
      </c>
      <c r="I132" s="146">
        <v>98</v>
      </c>
      <c r="J132" s="148">
        <v>2022</v>
      </c>
      <c r="K132" s="148">
        <v>2022</v>
      </c>
      <c r="L132" s="149">
        <v>44652</v>
      </c>
      <c r="M132" s="148" t="s">
        <v>629</v>
      </c>
      <c r="N132" s="148">
        <v>7788929</v>
      </c>
      <c r="O132" s="148">
        <v>560005653</v>
      </c>
      <c r="P132" s="150">
        <v>44669</v>
      </c>
      <c r="Q132" s="151">
        <f t="shared" ca="1" si="4"/>
        <v>104</v>
      </c>
      <c r="R132" s="148" t="s">
        <v>35</v>
      </c>
      <c r="S132" s="148" t="s">
        <v>51</v>
      </c>
      <c r="T132" s="148" t="s">
        <v>166</v>
      </c>
      <c r="U132" s="148" t="s">
        <v>607</v>
      </c>
      <c r="V132" s="148" t="s">
        <v>630</v>
      </c>
      <c r="W132" s="150">
        <v>44685</v>
      </c>
      <c r="X132" s="150">
        <v>44686</v>
      </c>
    </row>
    <row r="133" spans="1:24" ht="18" customHeight="1">
      <c r="A133" s="145">
        <v>131</v>
      </c>
      <c r="B133" s="146" t="s">
        <v>150</v>
      </c>
      <c r="C133" s="146" t="s">
        <v>299</v>
      </c>
      <c r="D133" s="147" t="s">
        <v>157</v>
      </c>
      <c r="E133" s="148" t="s">
        <v>45</v>
      </c>
      <c r="F133" s="198" t="s">
        <v>53</v>
      </c>
      <c r="G133" s="146" t="s">
        <v>62</v>
      </c>
      <c r="H133" s="148" t="s">
        <v>158</v>
      </c>
      <c r="I133" s="146">
        <v>86</v>
      </c>
      <c r="J133" s="148">
        <v>2022</v>
      </c>
      <c r="K133" s="148">
        <v>2022</v>
      </c>
      <c r="L133" s="149">
        <v>44652</v>
      </c>
      <c r="M133" s="148" t="s">
        <v>631</v>
      </c>
      <c r="N133" s="148">
        <v>7535939</v>
      </c>
      <c r="O133" s="148">
        <v>560005622</v>
      </c>
      <c r="P133" s="150">
        <v>44665</v>
      </c>
      <c r="Q133" s="151">
        <f t="shared" ca="1" si="4"/>
        <v>108</v>
      </c>
      <c r="R133" s="148" t="s">
        <v>49</v>
      </c>
      <c r="S133" s="148" t="s">
        <v>48</v>
      </c>
      <c r="T133" s="148" t="s">
        <v>161</v>
      </c>
      <c r="U133" s="148" t="s">
        <v>607</v>
      </c>
      <c r="V133" s="148" t="s">
        <v>632</v>
      </c>
      <c r="W133" s="150">
        <v>44687</v>
      </c>
      <c r="X133" s="150">
        <v>44687</v>
      </c>
    </row>
    <row r="134" spans="1:24" ht="18" customHeight="1">
      <c r="A134" s="145">
        <v>132</v>
      </c>
      <c r="B134" s="146" t="s">
        <v>150</v>
      </c>
      <c r="C134" s="146" t="s">
        <v>299</v>
      </c>
      <c r="D134" s="147" t="s">
        <v>151</v>
      </c>
      <c r="E134" s="148" t="s">
        <v>29</v>
      </c>
      <c r="F134" s="146" t="s">
        <v>85</v>
      </c>
      <c r="G134" s="146" t="s">
        <v>59</v>
      </c>
      <c r="H134" s="148" t="s">
        <v>602</v>
      </c>
      <c r="I134" s="146">
        <v>62</v>
      </c>
      <c r="J134" s="148">
        <v>2022</v>
      </c>
      <c r="K134" s="148">
        <v>2022</v>
      </c>
      <c r="L134" s="149">
        <v>44652</v>
      </c>
      <c r="M134" s="148" t="s">
        <v>633</v>
      </c>
      <c r="N134" s="148">
        <v>7787259</v>
      </c>
      <c r="O134" s="148">
        <v>560005620</v>
      </c>
      <c r="P134" s="150">
        <v>44665</v>
      </c>
      <c r="Q134" s="151">
        <f t="shared" ca="1" si="4"/>
        <v>108</v>
      </c>
      <c r="R134" s="148" t="s">
        <v>49</v>
      </c>
      <c r="S134" s="148" t="s">
        <v>51</v>
      </c>
      <c r="T134" s="148" t="s">
        <v>166</v>
      </c>
      <c r="U134" s="148" t="s">
        <v>607</v>
      </c>
      <c r="V134" s="148"/>
      <c r="W134" s="150">
        <v>44687</v>
      </c>
      <c r="X134" s="150">
        <v>44687</v>
      </c>
    </row>
    <row r="135" spans="1:24" ht="18" customHeight="1">
      <c r="A135" s="145">
        <v>133</v>
      </c>
      <c r="B135" s="146" t="s">
        <v>155</v>
      </c>
      <c r="C135" s="146" t="s">
        <v>299</v>
      </c>
      <c r="D135" s="147" t="s">
        <v>157</v>
      </c>
      <c r="E135" s="148" t="s">
        <v>314</v>
      </c>
      <c r="F135" s="198" t="s">
        <v>634</v>
      </c>
      <c r="G135" s="146" t="s">
        <v>62</v>
      </c>
      <c r="H135" s="148" t="s">
        <v>158</v>
      </c>
      <c r="I135" s="146">
        <v>17495</v>
      </c>
      <c r="J135" s="148">
        <v>2020</v>
      </c>
      <c r="K135" s="148">
        <v>2021</v>
      </c>
      <c r="L135" s="149">
        <v>44075</v>
      </c>
      <c r="M135" s="176" t="s">
        <v>635</v>
      </c>
      <c r="N135" s="148">
        <v>3648706</v>
      </c>
      <c r="O135" s="148">
        <v>560003613</v>
      </c>
      <c r="P135" s="150">
        <v>44253</v>
      </c>
      <c r="Q135" s="151">
        <f t="shared" ca="1" si="4"/>
        <v>520</v>
      </c>
      <c r="R135" s="148" t="s">
        <v>49</v>
      </c>
      <c r="S135" s="148" t="s">
        <v>636</v>
      </c>
      <c r="T135" s="148" t="s">
        <v>637</v>
      </c>
      <c r="U135" s="148" t="s">
        <v>307</v>
      </c>
      <c r="V135" s="148" t="s">
        <v>638</v>
      </c>
      <c r="W135" s="150">
        <v>44692</v>
      </c>
      <c r="X135" s="150" t="s">
        <v>480</v>
      </c>
    </row>
    <row r="136" spans="1:24" s="62" customFormat="1" ht="18" customHeight="1">
      <c r="A136" s="145">
        <v>134</v>
      </c>
      <c r="B136" s="146" t="s">
        <v>150</v>
      </c>
      <c r="C136" s="146" t="s">
        <v>299</v>
      </c>
      <c r="D136" s="147" t="s">
        <v>151</v>
      </c>
      <c r="E136" s="148" t="s">
        <v>45</v>
      </c>
      <c r="F136" s="146" t="s">
        <v>91</v>
      </c>
      <c r="G136" s="146" t="s">
        <v>66</v>
      </c>
      <c r="H136" s="148" t="s">
        <v>602</v>
      </c>
      <c r="I136" s="146">
        <v>27</v>
      </c>
      <c r="J136" s="148">
        <v>2022</v>
      </c>
      <c r="K136" s="148">
        <v>2022</v>
      </c>
      <c r="L136" s="149">
        <v>44652</v>
      </c>
      <c r="M136" s="148" t="s">
        <v>639</v>
      </c>
      <c r="N136" s="148">
        <v>7814575</v>
      </c>
      <c r="O136" s="148">
        <v>560005736</v>
      </c>
      <c r="P136" s="150">
        <v>44686</v>
      </c>
      <c r="Q136" s="151">
        <f t="shared" ca="1" si="4"/>
        <v>87</v>
      </c>
      <c r="R136" s="148" t="s">
        <v>49</v>
      </c>
      <c r="S136" s="148" t="s">
        <v>48</v>
      </c>
      <c r="T136" s="148" t="s">
        <v>161</v>
      </c>
      <c r="U136" s="148" t="s">
        <v>200</v>
      </c>
      <c r="V136" s="148"/>
      <c r="W136" s="150">
        <v>44694</v>
      </c>
      <c r="X136" s="150">
        <v>44692</v>
      </c>
    </row>
    <row r="137" spans="1:24" s="62" customFormat="1" ht="18" customHeight="1">
      <c r="A137" s="145">
        <v>135</v>
      </c>
      <c r="B137" s="146" t="s">
        <v>150</v>
      </c>
      <c r="C137" s="146" t="s">
        <v>299</v>
      </c>
      <c r="D137" s="147" t="s">
        <v>151</v>
      </c>
      <c r="E137" s="148" t="s">
        <v>45</v>
      </c>
      <c r="F137" s="146" t="s">
        <v>92</v>
      </c>
      <c r="G137" s="146" t="s">
        <v>59</v>
      </c>
      <c r="H137" s="148" t="s">
        <v>303</v>
      </c>
      <c r="I137" s="146">
        <v>40</v>
      </c>
      <c r="J137" s="148">
        <v>2022</v>
      </c>
      <c r="K137" s="148">
        <v>2022</v>
      </c>
      <c r="L137" s="149">
        <v>44652</v>
      </c>
      <c r="M137" s="148" t="s">
        <v>640</v>
      </c>
      <c r="N137" s="148">
        <v>7814556</v>
      </c>
      <c r="O137" s="148">
        <v>560005791</v>
      </c>
      <c r="P137" s="150">
        <v>44694</v>
      </c>
      <c r="Q137" s="151">
        <f t="shared" ca="1" si="4"/>
        <v>79</v>
      </c>
      <c r="R137" s="148" t="s">
        <v>49</v>
      </c>
      <c r="S137" s="148" t="s">
        <v>48</v>
      </c>
      <c r="T137" s="148" t="s">
        <v>161</v>
      </c>
      <c r="U137" s="148" t="s">
        <v>200</v>
      </c>
      <c r="V137" s="148"/>
      <c r="W137" s="150">
        <v>44703</v>
      </c>
      <c r="X137" s="150">
        <v>44701</v>
      </c>
    </row>
    <row r="138" spans="1:24" s="62" customFormat="1" ht="18" customHeight="1">
      <c r="A138" s="145">
        <v>136</v>
      </c>
      <c r="B138" s="146" t="s">
        <v>150</v>
      </c>
      <c r="C138" s="146" t="s">
        <v>299</v>
      </c>
      <c r="D138" s="147" t="s">
        <v>151</v>
      </c>
      <c r="E138" s="148" t="s">
        <v>45</v>
      </c>
      <c r="F138" s="146" t="s">
        <v>641</v>
      </c>
      <c r="G138" s="146" t="s">
        <v>66</v>
      </c>
      <c r="H138" s="148" t="s">
        <v>602</v>
      </c>
      <c r="I138" s="146">
        <v>38</v>
      </c>
      <c r="J138" s="148">
        <v>2022</v>
      </c>
      <c r="K138" s="148">
        <v>2022</v>
      </c>
      <c r="L138" s="149">
        <v>44652</v>
      </c>
      <c r="M138" s="148" t="s">
        <v>642</v>
      </c>
      <c r="N138" s="148">
        <v>7792151</v>
      </c>
      <c r="O138" s="148">
        <v>560005662</v>
      </c>
      <c r="P138" s="150">
        <v>44672</v>
      </c>
      <c r="Q138" s="151">
        <f t="shared" ca="1" si="4"/>
        <v>101</v>
      </c>
      <c r="R138" s="148" t="s">
        <v>42</v>
      </c>
      <c r="S138" s="148" t="s">
        <v>48</v>
      </c>
      <c r="T138" s="148" t="s">
        <v>161</v>
      </c>
      <c r="U138" s="148" t="s">
        <v>607</v>
      </c>
      <c r="V138" s="148"/>
      <c r="W138" s="150">
        <v>44707</v>
      </c>
      <c r="X138" s="150">
        <v>44706</v>
      </c>
    </row>
    <row r="139" spans="1:24" s="62" customFormat="1" ht="18" customHeight="1">
      <c r="A139" s="145">
        <v>137</v>
      </c>
      <c r="B139" s="146" t="s">
        <v>150</v>
      </c>
      <c r="C139" s="146" t="s">
        <v>299</v>
      </c>
      <c r="D139" s="147" t="s">
        <v>151</v>
      </c>
      <c r="E139" s="148" t="s">
        <v>29</v>
      </c>
      <c r="F139" s="146" t="s">
        <v>643</v>
      </c>
      <c r="G139" s="146" t="s">
        <v>66</v>
      </c>
      <c r="H139" s="148" t="s">
        <v>602</v>
      </c>
      <c r="I139" s="146">
        <v>23</v>
      </c>
      <c r="J139" s="148">
        <v>2022</v>
      </c>
      <c r="K139" s="148">
        <v>2022</v>
      </c>
      <c r="L139" s="149">
        <v>44652</v>
      </c>
      <c r="M139" s="148" t="s">
        <v>644</v>
      </c>
      <c r="N139" s="148">
        <v>7809418</v>
      </c>
      <c r="O139" s="148">
        <v>560005726</v>
      </c>
      <c r="P139" s="150">
        <v>44685</v>
      </c>
      <c r="Q139" s="151">
        <f t="shared" ca="1" si="4"/>
        <v>88</v>
      </c>
      <c r="R139" s="148" t="s">
        <v>49</v>
      </c>
      <c r="S139" s="148" t="s">
        <v>51</v>
      </c>
      <c r="T139" s="148" t="s">
        <v>166</v>
      </c>
      <c r="U139" s="148" t="s">
        <v>200</v>
      </c>
      <c r="V139" s="148"/>
      <c r="W139" s="150">
        <v>44708</v>
      </c>
      <c r="X139" s="150">
        <v>44707</v>
      </c>
    </row>
    <row r="140" spans="1:24" s="62" customFormat="1" ht="18" customHeight="1">
      <c r="A140" s="145">
        <v>138</v>
      </c>
      <c r="B140" s="146" t="s">
        <v>150</v>
      </c>
      <c r="C140" s="146" t="s">
        <v>299</v>
      </c>
      <c r="D140" s="147" t="s">
        <v>157</v>
      </c>
      <c r="E140" s="148" t="s">
        <v>29</v>
      </c>
      <c r="F140" s="198" t="s">
        <v>645</v>
      </c>
      <c r="G140" s="148" t="s">
        <v>32</v>
      </c>
      <c r="H140" s="148" t="s">
        <v>303</v>
      </c>
      <c r="I140" s="146">
        <v>47</v>
      </c>
      <c r="J140" s="148">
        <v>2022</v>
      </c>
      <c r="K140" s="148">
        <v>2022</v>
      </c>
      <c r="L140" s="149">
        <v>44621</v>
      </c>
      <c r="M140" s="148" t="s">
        <v>646</v>
      </c>
      <c r="N140" s="148">
        <v>7781632</v>
      </c>
      <c r="O140" s="148">
        <v>560005587</v>
      </c>
      <c r="P140" s="150">
        <v>44657</v>
      </c>
      <c r="Q140" s="151">
        <f t="shared" ca="1" si="4"/>
        <v>116</v>
      </c>
      <c r="R140" s="148" t="s">
        <v>30</v>
      </c>
      <c r="S140" s="148" t="s">
        <v>647</v>
      </c>
      <c r="T140" s="148" t="s">
        <v>166</v>
      </c>
      <c r="U140" s="148" t="s">
        <v>607</v>
      </c>
      <c r="V140" s="148" t="s">
        <v>648</v>
      </c>
      <c r="W140" s="150">
        <v>44708</v>
      </c>
      <c r="X140" s="150">
        <v>44708</v>
      </c>
    </row>
    <row r="141" spans="1:24" s="62" customFormat="1" ht="18" customHeight="1">
      <c r="A141" s="145">
        <v>139</v>
      </c>
      <c r="B141" s="146" t="s">
        <v>150</v>
      </c>
      <c r="C141" s="146" t="s">
        <v>299</v>
      </c>
      <c r="D141" s="147" t="s">
        <v>157</v>
      </c>
      <c r="E141" s="148" t="s">
        <v>45</v>
      </c>
      <c r="F141" s="198" t="s">
        <v>649</v>
      </c>
      <c r="G141" s="146" t="s">
        <v>626</v>
      </c>
      <c r="H141" s="148" t="s">
        <v>158</v>
      </c>
      <c r="I141" s="146">
        <v>75</v>
      </c>
      <c r="J141" s="148">
        <v>2022</v>
      </c>
      <c r="K141" s="148">
        <v>2022</v>
      </c>
      <c r="L141" s="149">
        <v>44652</v>
      </c>
      <c r="M141" s="148" t="s">
        <v>650</v>
      </c>
      <c r="N141" s="148">
        <v>7775662</v>
      </c>
      <c r="O141" s="148">
        <v>560005588</v>
      </c>
      <c r="P141" s="150">
        <v>44657</v>
      </c>
      <c r="Q141" s="151">
        <f t="shared" ca="1" si="4"/>
        <v>116</v>
      </c>
      <c r="R141" s="148" t="s">
        <v>39</v>
      </c>
      <c r="S141" s="148" t="s">
        <v>48</v>
      </c>
      <c r="T141" s="148" t="s">
        <v>161</v>
      </c>
      <c r="U141" s="148" t="s">
        <v>607</v>
      </c>
      <c r="V141" s="148" t="s">
        <v>651</v>
      </c>
      <c r="W141" s="150">
        <v>44708</v>
      </c>
      <c r="X141" s="150">
        <v>44708</v>
      </c>
    </row>
    <row r="142" spans="1:24" s="62" customFormat="1" ht="18" customHeight="1">
      <c r="A142" s="145">
        <v>140</v>
      </c>
      <c r="B142" s="146" t="s">
        <v>150</v>
      </c>
      <c r="C142" s="146" t="s">
        <v>299</v>
      </c>
      <c r="D142" s="147" t="s">
        <v>151</v>
      </c>
      <c r="E142" s="148" t="s">
        <v>34</v>
      </c>
      <c r="F142" s="146" t="s">
        <v>652</v>
      </c>
      <c r="G142" s="146" t="s">
        <v>59</v>
      </c>
      <c r="H142" s="148" t="s">
        <v>303</v>
      </c>
      <c r="I142" s="146">
        <v>38</v>
      </c>
      <c r="J142" s="148">
        <v>2022</v>
      </c>
      <c r="K142" s="148">
        <v>2022</v>
      </c>
      <c r="L142" s="149">
        <v>44652</v>
      </c>
      <c r="M142" s="148" t="s">
        <v>653</v>
      </c>
      <c r="N142" s="148">
        <v>4380722</v>
      </c>
      <c r="O142" s="148">
        <v>560005724</v>
      </c>
      <c r="P142" s="150">
        <v>44685</v>
      </c>
      <c r="Q142" s="151">
        <f t="shared" ca="1" si="4"/>
        <v>88</v>
      </c>
      <c r="R142" s="148" t="s">
        <v>39</v>
      </c>
      <c r="S142" s="148" t="s">
        <v>50</v>
      </c>
      <c r="T142" s="148" t="s">
        <v>153</v>
      </c>
      <c r="U142" s="148" t="s">
        <v>200</v>
      </c>
      <c r="V142" s="148"/>
      <c r="W142" s="150">
        <v>44711</v>
      </c>
      <c r="X142" s="150">
        <v>44708</v>
      </c>
    </row>
    <row r="143" spans="1:24" s="62" customFormat="1" ht="18" customHeight="1">
      <c r="A143" s="145">
        <v>141</v>
      </c>
      <c r="B143" s="146" t="s">
        <v>150</v>
      </c>
      <c r="C143" s="146" t="s">
        <v>299</v>
      </c>
      <c r="D143" s="147" t="s">
        <v>157</v>
      </c>
      <c r="E143" s="148" t="s">
        <v>105</v>
      </c>
      <c r="F143" s="198" t="s">
        <v>654</v>
      </c>
      <c r="G143" s="146" t="s">
        <v>626</v>
      </c>
      <c r="H143" s="148" t="s">
        <v>303</v>
      </c>
      <c r="I143" s="146">
        <v>78</v>
      </c>
      <c r="J143" s="148">
        <v>2022</v>
      </c>
      <c r="K143" s="148">
        <v>2022</v>
      </c>
      <c r="L143" s="149">
        <v>44621</v>
      </c>
      <c r="M143" s="148" t="s">
        <v>655</v>
      </c>
      <c r="N143" s="148">
        <v>4187961</v>
      </c>
      <c r="O143" s="148">
        <v>560005687</v>
      </c>
      <c r="P143" s="150">
        <v>44678</v>
      </c>
      <c r="Q143" s="151">
        <f t="shared" ca="1" si="4"/>
        <v>95</v>
      </c>
      <c r="R143" s="148" t="s">
        <v>39</v>
      </c>
      <c r="S143" s="148" t="s">
        <v>51</v>
      </c>
      <c r="T143" s="148" t="s">
        <v>166</v>
      </c>
      <c r="U143" s="148" t="s">
        <v>607</v>
      </c>
      <c r="V143" s="148" t="s">
        <v>656</v>
      </c>
      <c r="W143" s="150">
        <v>44711</v>
      </c>
      <c r="X143" s="150">
        <v>44711</v>
      </c>
    </row>
    <row r="144" spans="1:24" s="62" customFormat="1" ht="18" customHeight="1">
      <c r="A144" s="145">
        <v>142</v>
      </c>
      <c r="B144" s="146" t="s">
        <v>150</v>
      </c>
      <c r="C144" s="146" t="s">
        <v>299</v>
      </c>
      <c r="D144" s="147" t="s">
        <v>157</v>
      </c>
      <c r="E144" s="154" t="s">
        <v>45</v>
      </c>
      <c r="F144" s="199" t="s">
        <v>657</v>
      </c>
      <c r="G144" s="148" t="s">
        <v>67</v>
      </c>
      <c r="H144" s="148" t="s">
        <v>158</v>
      </c>
      <c r="I144" s="146">
        <v>67</v>
      </c>
      <c r="J144" s="148">
        <v>2022</v>
      </c>
      <c r="K144" s="148">
        <v>2022</v>
      </c>
      <c r="L144" s="149">
        <v>44652</v>
      </c>
      <c r="M144" s="148" t="s">
        <v>658</v>
      </c>
      <c r="N144" s="148">
        <v>7819139</v>
      </c>
      <c r="O144" s="148">
        <v>560005737</v>
      </c>
      <c r="P144" s="150">
        <v>44686</v>
      </c>
      <c r="Q144" s="151">
        <f t="shared" ca="1" si="4"/>
        <v>87</v>
      </c>
      <c r="R144" s="154" t="s">
        <v>49</v>
      </c>
      <c r="S144" s="148" t="s">
        <v>48</v>
      </c>
      <c r="T144" s="148" t="s">
        <v>161</v>
      </c>
      <c r="U144" s="148" t="s">
        <v>200</v>
      </c>
      <c r="V144" s="148" t="s">
        <v>659</v>
      </c>
      <c r="W144" s="150">
        <v>44713</v>
      </c>
      <c r="X144" s="150">
        <v>44711</v>
      </c>
    </row>
    <row r="145" spans="1:24" s="62" customFormat="1" ht="18" customHeight="1">
      <c r="A145" s="145">
        <v>143</v>
      </c>
      <c r="B145" s="146" t="s">
        <v>150</v>
      </c>
      <c r="C145" s="146" t="s">
        <v>299</v>
      </c>
      <c r="D145" s="147" t="s">
        <v>157</v>
      </c>
      <c r="E145" s="154" t="s">
        <v>29</v>
      </c>
      <c r="F145" s="199" t="s">
        <v>660</v>
      </c>
      <c r="G145" s="148" t="s">
        <v>61</v>
      </c>
      <c r="H145" s="148" t="s">
        <v>158</v>
      </c>
      <c r="I145" s="146">
        <v>127</v>
      </c>
      <c r="J145" s="148">
        <v>2022</v>
      </c>
      <c r="K145" s="148">
        <v>2022</v>
      </c>
      <c r="L145" s="149">
        <v>44682</v>
      </c>
      <c r="M145" s="176" t="s">
        <v>661</v>
      </c>
      <c r="N145" s="148">
        <v>7820186</v>
      </c>
      <c r="O145" s="148">
        <v>560005767</v>
      </c>
      <c r="P145" s="150">
        <v>44691</v>
      </c>
      <c r="Q145" s="151">
        <f t="shared" ca="1" si="4"/>
        <v>82</v>
      </c>
      <c r="R145" s="154" t="s">
        <v>35</v>
      </c>
      <c r="S145" s="148" t="s">
        <v>50</v>
      </c>
      <c r="T145" s="148" t="s">
        <v>153</v>
      </c>
      <c r="U145" s="148" t="s">
        <v>200</v>
      </c>
      <c r="V145" s="148" t="s">
        <v>662</v>
      </c>
      <c r="W145" s="150">
        <v>44714</v>
      </c>
      <c r="X145" s="150">
        <v>44714</v>
      </c>
    </row>
    <row r="146" spans="1:24" s="62" customFormat="1" ht="18" customHeight="1">
      <c r="A146" s="145">
        <v>144</v>
      </c>
      <c r="B146" s="146" t="s">
        <v>150</v>
      </c>
      <c r="C146" s="146" t="s">
        <v>299</v>
      </c>
      <c r="D146" s="147" t="s">
        <v>151</v>
      </c>
      <c r="E146" s="148" t="s">
        <v>29</v>
      </c>
      <c r="F146" s="146" t="s">
        <v>663</v>
      </c>
      <c r="G146" s="146" t="s">
        <v>66</v>
      </c>
      <c r="H146" s="148" t="s">
        <v>602</v>
      </c>
      <c r="I146" s="146">
        <v>37</v>
      </c>
      <c r="J146" s="148">
        <v>2022</v>
      </c>
      <c r="K146" s="148">
        <v>2022</v>
      </c>
      <c r="L146" s="149">
        <v>44652</v>
      </c>
      <c r="M146" s="176" t="s">
        <v>664</v>
      </c>
      <c r="N146" s="148">
        <v>7784725</v>
      </c>
      <c r="O146" s="148">
        <v>560005621</v>
      </c>
      <c r="P146" s="150">
        <v>44665</v>
      </c>
      <c r="Q146" s="151">
        <f t="shared" ca="1" si="4"/>
        <v>108</v>
      </c>
      <c r="R146" s="148" t="s">
        <v>49</v>
      </c>
      <c r="S146" s="148" t="s">
        <v>50</v>
      </c>
      <c r="T146" s="148" t="s">
        <v>153</v>
      </c>
      <c r="U146" s="148" t="s">
        <v>607</v>
      </c>
      <c r="V146" s="148"/>
      <c r="W146" s="150">
        <v>44715</v>
      </c>
      <c r="X146" s="150">
        <v>44715</v>
      </c>
    </row>
    <row r="147" spans="1:24" s="62" customFormat="1" ht="18" customHeight="1">
      <c r="A147" s="145">
        <v>145</v>
      </c>
      <c r="B147" s="146" t="s">
        <v>150</v>
      </c>
      <c r="C147" s="146" t="s">
        <v>299</v>
      </c>
      <c r="D147" s="147" t="s">
        <v>157</v>
      </c>
      <c r="E147" s="154" t="s">
        <v>34</v>
      </c>
      <c r="F147" s="199" t="s">
        <v>208</v>
      </c>
      <c r="G147" s="148" t="s">
        <v>61</v>
      </c>
      <c r="H147" s="148" t="s">
        <v>303</v>
      </c>
      <c r="I147" s="146">
        <v>82</v>
      </c>
      <c r="J147" s="148">
        <v>2022</v>
      </c>
      <c r="K147" s="148">
        <v>2022</v>
      </c>
      <c r="L147" s="149">
        <v>44682</v>
      </c>
      <c r="M147" s="176" t="s">
        <v>665</v>
      </c>
      <c r="N147" s="148">
        <v>4378188</v>
      </c>
      <c r="O147" s="148">
        <v>560005768</v>
      </c>
      <c r="P147" s="150">
        <v>44691</v>
      </c>
      <c r="Q147" s="151">
        <f t="shared" ca="1" si="4"/>
        <v>82</v>
      </c>
      <c r="R147" s="154" t="s">
        <v>42</v>
      </c>
      <c r="S147" s="148" t="s">
        <v>50</v>
      </c>
      <c r="T147" s="148" t="s">
        <v>153</v>
      </c>
      <c r="U147" s="148" t="s">
        <v>200</v>
      </c>
      <c r="V147" s="148" t="s">
        <v>666</v>
      </c>
      <c r="W147" s="150">
        <v>44715</v>
      </c>
      <c r="X147" s="150">
        <v>44715</v>
      </c>
    </row>
    <row r="148" spans="1:24" s="62" customFormat="1" ht="18" customHeight="1">
      <c r="A148" s="145">
        <v>146</v>
      </c>
      <c r="B148" s="146" t="s">
        <v>150</v>
      </c>
      <c r="C148" s="146" t="s">
        <v>299</v>
      </c>
      <c r="D148" s="147" t="s">
        <v>151</v>
      </c>
      <c r="E148" s="148" t="s">
        <v>60</v>
      </c>
      <c r="F148" s="146" t="s">
        <v>667</v>
      </c>
      <c r="G148" s="146" t="s">
        <v>281</v>
      </c>
      <c r="H148" s="148" t="s">
        <v>303</v>
      </c>
      <c r="I148" s="146">
        <v>41</v>
      </c>
      <c r="J148" s="148">
        <v>2022</v>
      </c>
      <c r="K148" s="148">
        <v>2022</v>
      </c>
      <c r="L148" s="149">
        <v>44652</v>
      </c>
      <c r="M148" s="148" t="s">
        <v>668</v>
      </c>
      <c r="N148" s="148">
        <v>7796836</v>
      </c>
      <c r="O148" s="148">
        <v>560005591</v>
      </c>
      <c r="P148" s="150">
        <v>44658</v>
      </c>
      <c r="Q148" s="151">
        <f t="shared" ca="1" si="4"/>
        <v>115</v>
      </c>
      <c r="R148" s="148" t="s">
        <v>512</v>
      </c>
      <c r="S148" s="148" t="s">
        <v>50</v>
      </c>
      <c r="T148" s="148" t="s">
        <v>153</v>
      </c>
      <c r="U148" s="148" t="s">
        <v>607</v>
      </c>
      <c r="V148" s="148"/>
      <c r="W148" s="150">
        <v>44715</v>
      </c>
      <c r="X148" s="150">
        <v>44712</v>
      </c>
    </row>
    <row r="149" spans="1:24" s="62" customFormat="1" ht="18" customHeight="1">
      <c r="A149" s="145">
        <v>147</v>
      </c>
      <c r="B149" s="146" t="s">
        <v>150</v>
      </c>
      <c r="C149" s="146" t="s">
        <v>299</v>
      </c>
      <c r="D149" s="147" t="s">
        <v>157</v>
      </c>
      <c r="E149" s="154" t="s">
        <v>29</v>
      </c>
      <c r="F149" s="199" t="s">
        <v>81</v>
      </c>
      <c r="G149" s="146" t="s">
        <v>626</v>
      </c>
      <c r="H149" s="148" t="s">
        <v>303</v>
      </c>
      <c r="I149" s="146">
        <v>64</v>
      </c>
      <c r="J149" s="148">
        <v>2022</v>
      </c>
      <c r="K149" s="148">
        <v>2022</v>
      </c>
      <c r="L149" s="149">
        <v>44682</v>
      </c>
      <c r="M149" s="148" t="s">
        <v>669</v>
      </c>
      <c r="N149" s="148">
        <v>7827360</v>
      </c>
      <c r="O149" s="148">
        <v>560005828</v>
      </c>
      <c r="P149" s="150">
        <v>44711</v>
      </c>
      <c r="Q149" s="151">
        <f t="shared" ca="1" si="4"/>
        <v>62</v>
      </c>
      <c r="R149" s="154" t="s">
        <v>49</v>
      </c>
      <c r="S149" s="148" t="s">
        <v>50</v>
      </c>
      <c r="T149" s="148" t="s">
        <v>153</v>
      </c>
      <c r="U149" s="148" t="s">
        <v>200</v>
      </c>
      <c r="V149" s="148" t="s">
        <v>670</v>
      </c>
      <c r="W149" s="150">
        <v>44721</v>
      </c>
      <c r="X149" s="150">
        <v>44721</v>
      </c>
    </row>
    <row r="150" spans="1:24" s="62" customFormat="1" ht="18" customHeight="1">
      <c r="A150" s="145">
        <v>148</v>
      </c>
      <c r="B150" s="146" t="s">
        <v>150</v>
      </c>
      <c r="C150" s="146" t="s">
        <v>299</v>
      </c>
      <c r="D150" s="147" t="s">
        <v>151</v>
      </c>
      <c r="E150" s="148" t="s">
        <v>29</v>
      </c>
      <c r="F150" s="154" t="s">
        <v>104</v>
      </c>
      <c r="G150" s="146" t="s">
        <v>66</v>
      </c>
      <c r="H150" s="148" t="s">
        <v>602</v>
      </c>
      <c r="I150" s="146">
        <v>41</v>
      </c>
      <c r="J150" s="148">
        <v>84</v>
      </c>
      <c r="K150" s="148">
        <v>2022</v>
      </c>
      <c r="L150" s="149">
        <v>44621</v>
      </c>
      <c r="M150" s="148" t="s">
        <v>671</v>
      </c>
      <c r="N150" s="148">
        <v>7777412</v>
      </c>
      <c r="O150" s="148">
        <v>560005502</v>
      </c>
      <c r="P150" s="150">
        <v>44644</v>
      </c>
      <c r="Q150" s="151">
        <f t="shared" ca="1" si="4"/>
        <v>129</v>
      </c>
      <c r="R150" s="148" t="s">
        <v>42</v>
      </c>
      <c r="S150" s="148" t="s">
        <v>50</v>
      </c>
      <c r="T150" s="148" t="s">
        <v>153</v>
      </c>
      <c r="U150" s="148" t="s">
        <v>562</v>
      </c>
      <c r="V150" s="148"/>
      <c r="W150" s="150">
        <v>44725</v>
      </c>
      <c r="X150" s="150">
        <v>44725</v>
      </c>
    </row>
    <row r="151" spans="1:24" s="62" customFormat="1" ht="18" customHeight="1">
      <c r="A151" s="145">
        <v>149</v>
      </c>
      <c r="B151" s="146" t="s">
        <v>150</v>
      </c>
      <c r="C151" s="146" t="s">
        <v>299</v>
      </c>
      <c r="D151" s="147" t="s">
        <v>157</v>
      </c>
      <c r="E151" s="148" t="s">
        <v>34</v>
      </c>
      <c r="F151" s="199" t="s">
        <v>75</v>
      </c>
      <c r="G151" s="146" t="s">
        <v>61</v>
      </c>
      <c r="H151" s="148" t="s">
        <v>158</v>
      </c>
      <c r="I151" s="146">
        <v>85</v>
      </c>
      <c r="J151" s="148">
        <v>2022</v>
      </c>
      <c r="K151" s="148">
        <v>2022</v>
      </c>
      <c r="L151" s="149">
        <v>44682</v>
      </c>
      <c r="M151" s="148" t="s">
        <v>272</v>
      </c>
      <c r="N151" s="148">
        <v>4399388</v>
      </c>
      <c r="O151" s="148">
        <v>560005866</v>
      </c>
      <c r="P151" s="150">
        <v>44714</v>
      </c>
      <c r="Q151" s="151">
        <v>85</v>
      </c>
      <c r="R151" s="148" t="s">
        <v>49</v>
      </c>
      <c r="S151" s="148" t="s">
        <v>50</v>
      </c>
      <c r="T151" s="148" t="s">
        <v>153</v>
      </c>
      <c r="U151" s="148" t="s">
        <v>273</v>
      </c>
      <c r="V151" s="148" t="s">
        <v>672</v>
      </c>
      <c r="W151" s="150">
        <v>44730</v>
      </c>
      <c r="X151" s="150">
        <v>44730</v>
      </c>
    </row>
    <row r="152" spans="1:24" s="156" customFormat="1" ht="18" customHeight="1">
      <c r="A152" s="145">
        <v>150</v>
      </c>
      <c r="B152" s="146" t="s">
        <v>150</v>
      </c>
      <c r="C152" s="146" t="s">
        <v>299</v>
      </c>
      <c r="D152" s="147" t="s">
        <v>151</v>
      </c>
      <c r="E152" s="148" t="s">
        <v>29</v>
      </c>
      <c r="F152" s="155" t="s">
        <v>192</v>
      </c>
      <c r="G152" s="146" t="s">
        <v>66</v>
      </c>
      <c r="H152" s="148" t="s">
        <v>602</v>
      </c>
      <c r="I152" s="146">
        <v>33</v>
      </c>
      <c r="J152" s="148">
        <v>2022</v>
      </c>
      <c r="K152" s="148">
        <v>2022</v>
      </c>
      <c r="L152" s="149">
        <v>44713</v>
      </c>
      <c r="M152" s="148" t="s">
        <v>278</v>
      </c>
      <c r="N152" s="148">
        <v>7827030</v>
      </c>
      <c r="O152" s="148">
        <v>560005888</v>
      </c>
      <c r="P152" s="150">
        <v>44720</v>
      </c>
      <c r="Q152" s="151">
        <f t="shared" ref="Q152:Q160" ca="1" si="5">TODAY()-P152</f>
        <v>53</v>
      </c>
      <c r="R152" s="154" t="s">
        <v>49</v>
      </c>
      <c r="S152" s="148" t="s">
        <v>50</v>
      </c>
      <c r="T152" s="148" t="s">
        <v>153</v>
      </c>
      <c r="U152" s="148" t="s">
        <v>273</v>
      </c>
      <c r="V152" s="148"/>
      <c r="W152" s="150">
        <v>44736</v>
      </c>
      <c r="X152" s="150">
        <v>44736</v>
      </c>
    </row>
    <row r="153" spans="1:24" s="156" customFormat="1" ht="18" customHeight="1">
      <c r="A153" s="145">
        <v>151</v>
      </c>
      <c r="B153" s="146" t="s">
        <v>150</v>
      </c>
      <c r="C153" s="146" t="s">
        <v>299</v>
      </c>
      <c r="D153" s="147" t="s">
        <v>157</v>
      </c>
      <c r="E153" s="148" t="s">
        <v>34</v>
      </c>
      <c r="F153" s="200" t="s">
        <v>677</v>
      </c>
      <c r="G153" s="146" t="s">
        <v>62</v>
      </c>
      <c r="H153" s="148" t="s">
        <v>158</v>
      </c>
      <c r="I153" s="146">
        <v>88</v>
      </c>
      <c r="J153" s="148">
        <v>2022</v>
      </c>
      <c r="K153" s="148">
        <v>2022</v>
      </c>
      <c r="L153" s="149">
        <v>44682</v>
      </c>
      <c r="M153" s="148" t="s">
        <v>226</v>
      </c>
      <c r="N153" s="148">
        <v>4401328</v>
      </c>
      <c r="O153" s="148">
        <v>560005811</v>
      </c>
      <c r="P153" s="150">
        <v>44705</v>
      </c>
      <c r="Q153" s="151">
        <f t="shared" ca="1" si="5"/>
        <v>68</v>
      </c>
      <c r="R153" s="154" t="s">
        <v>39</v>
      </c>
      <c r="S153" s="148" t="s">
        <v>51</v>
      </c>
      <c r="T153" s="148" t="s">
        <v>166</v>
      </c>
      <c r="U153" s="148" t="s">
        <v>200</v>
      </c>
      <c r="V153" s="148" t="s">
        <v>686</v>
      </c>
      <c r="W153" s="150">
        <v>44737</v>
      </c>
      <c r="X153" s="150">
        <v>44737</v>
      </c>
    </row>
    <row r="154" spans="1:24" s="156" customFormat="1" ht="18" customHeight="1">
      <c r="A154" s="145">
        <v>152</v>
      </c>
      <c r="B154" s="146" t="s">
        <v>150</v>
      </c>
      <c r="C154" s="146" t="s">
        <v>299</v>
      </c>
      <c r="D154" s="147" t="s">
        <v>157</v>
      </c>
      <c r="E154" s="148" t="s">
        <v>60</v>
      </c>
      <c r="F154" s="200" t="s">
        <v>224</v>
      </c>
      <c r="G154" s="146" t="s">
        <v>32</v>
      </c>
      <c r="H154" s="148" t="s">
        <v>158</v>
      </c>
      <c r="I154" s="146">
        <v>74</v>
      </c>
      <c r="J154" s="148">
        <v>2022</v>
      </c>
      <c r="K154" s="148">
        <v>2022</v>
      </c>
      <c r="L154" s="149">
        <v>44682</v>
      </c>
      <c r="M154" s="148" t="s">
        <v>274</v>
      </c>
      <c r="N154" s="148">
        <v>7818694</v>
      </c>
      <c r="O154" s="148">
        <v>560005882</v>
      </c>
      <c r="P154" s="150">
        <v>44715</v>
      </c>
      <c r="Q154" s="151">
        <f t="shared" ca="1" si="5"/>
        <v>58</v>
      </c>
      <c r="R154" s="154" t="s">
        <v>42</v>
      </c>
      <c r="S154" s="148" t="s">
        <v>51</v>
      </c>
      <c r="T154" s="148" t="s">
        <v>166</v>
      </c>
      <c r="U154" s="148" t="s">
        <v>273</v>
      </c>
      <c r="V154" s="148" t="s">
        <v>714</v>
      </c>
      <c r="W154" s="150">
        <v>44738</v>
      </c>
      <c r="X154" s="150">
        <v>44739</v>
      </c>
    </row>
    <row r="155" spans="1:24" s="156" customFormat="1" ht="18" customHeight="1">
      <c r="A155" s="145">
        <v>153</v>
      </c>
      <c r="B155" s="146" t="s">
        <v>150</v>
      </c>
      <c r="C155" s="146" t="s">
        <v>299</v>
      </c>
      <c r="D155" s="147" t="s">
        <v>157</v>
      </c>
      <c r="E155" s="148" t="s">
        <v>29</v>
      </c>
      <c r="F155" s="200" t="s">
        <v>720</v>
      </c>
      <c r="G155" s="146" t="s">
        <v>32</v>
      </c>
      <c r="H155" s="148" t="s">
        <v>158</v>
      </c>
      <c r="I155" s="146">
        <v>71</v>
      </c>
      <c r="J155" s="148">
        <v>2022</v>
      </c>
      <c r="K155" s="148">
        <v>2022</v>
      </c>
      <c r="L155" s="149">
        <v>44713</v>
      </c>
      <c r="M155" s="148" t="s">
        <v>277</v>
      </c>
      <c r="N155" s="148">
        <v>7725064</v>
      </c>
      <c r="O155" s="148">
        <v>560005886</v>
      </c>
      <c r="P155" s="150">
        <v>44720</v>
      </c>
      <c r="Q155" s="151">
        <f t="shared" ca="1" si="5"/>
        <v>53</v>
      </c>
      <c r="R155" s="154" t="s">
        <v>39</v>
      </c>
      <c r="S155" s="148" t="s">
        <v>50</v>
      </c>
      <c r="T155" s="148" t="s">
        <v>153</v>
      </c>
      <c r="U155" s="148" t="s">
        <v>273</v>
      </c>
      <c r="V155" s="148" t="s">
        <v>717</v>
      </c>
      <c r="W155" s="150">
        <v>44742</v>
      </c>
      <c r="X155" s="150">
        <v>44742</v>
      </c>
    </row>
    <row r="156" spans="1:24" s="156" customFormat="1" ht="18" customHeight="1">
      <c r="A156" s="145">
        <v>154</v>
      </c>
      <c r="B156" s="146" t="s">
        <v>150</v>
      </c>
      <c r="C156" s="146" t="s">
        <v>299</v>
      </c>
      <c r="D156" s="147" t="s">
        <v>151</v>
      </c>
      <c r="E156" s="148" t="s">
        <v>34</v>
      </c>
      <c r="F156" s="155" t="s">
        <v>284</v>
      </c>
      <c r="G156" s="146" t="s">
        <v>66</v>
      </c>
      <c r="H156" s="148" t="s">
        <v>178</v>
      </c>
      <c r="I156" s="146">
        <v>53</v>
      </c>
      <c r="J156" s="148">
        <v>2022</v>
      </c>
      <c r="K156" s="148">
        <v>2022</v>
      </c>
      <c r="L156" s="149">
        <v>44713</v>
      </c>
      <c r="M156" s="148" t="s">
        <v>285</v>
      </c>
      <c r="N156" s="148">
        <v>4419603</v>
      </c>
      <c r="O156" s="148">
        <v>560005929</v>
      </c>
      <c r="P156" s="150">
        <v>44727</v>
      </c>
      <c r="Q156" s="151">
        <f t="shared" ca="1" si="5"/>
        <v>46</v>
      </c>
      <c r="R156" s="154" t="s">
        <v>49</v>
      </c>
      <c r="S156" s="148" t="s">
        <v>50</v>
      </c>
      <c r="T156" s="148" t="s">
        <v>153</v>
      </c>
      <c r="U156" s="148" t="s">
        <v>273</v>
      </c>
      <c r="V156" s="148"/>
      <c r="W156" s="150">
        <v>44743</v>
      </c>
      <c r="X156" s="150">
        <v>44742</v>
      </c>
    </row>
    <row r="157" spans="1:24" s="156" customFormat="1" ht="19.5" customHeight="1">
      <c r="A157" s="145">
        <v>155</v>
      </c>
      <c r="B157" s="146" t="s">
        <v>150</v>
      </c>
      <c r="C157" s="146" t="s">
        <v>299</v>
      </c>
      <c r="D157" s="147" t="s">
        <v>157</v>
      </c>
      <c r="E157" s="148" t="s">
        <v>45</v>
      </c>
      <c r="F157" s="200" t="s">
        <v>79</v>
      </c>
      <c r="G157" s="146" t="s">
        <v>61</v>
      </c>
      <c r="H157" s="148" t="s">
        <v>158</v>
      </c>
      <c r="I157" s="146">
        <v>53</v>
      </c>
      <c r="J157" s="148">
        <v>2022</v>
      </c>
      <c r="K157" s="148">
        <v>2022</v>
      </c>
      <c r="L157" s="149">
        <v>44652</v>
      </c>
      <c r="M157" s="148" t="s">
        <v>206</v>
      </c>
      <c r="N157" s="148">
        <v>7537645</v>
      </c>
      <c r="O157" s="148">
        <v>560005790</v>
      </c>
      <c r="P157" s="150">
        <v>44694</v>
      </c>
      <c r="Q157" s="151">
        <f t="shared" ca="1" si="5"/>
        <v>79</v>
      </c>
      <c r="R157" s="154" t="s">
        <v>39</v>
      </c>
      <c r="S157" s="148" t="s">
        <v>48</v>
      </c>
      <c r="T157" s="148" t="s">
        <v>161</v>
      </c>
      <c r="U157" s="148" t="s">
        <v>200</v>
      </c>
      <c r="V157" s="148" t="s">
        <v>727</v>
      </c>
      <c r="W157" s="150">
        <v>44742</v>
      </c>
      <c r="X157" s="150">
        <v>44743</v>
      </c>
    </row>
    <row r="158" spans="1:24" s="156" customFormat="1" ht="21" customHeight="1">
      <c r="A158" s="145">
        <v>156</v>
      </c>
      <c r="B158" s="146" t="s">
        <v>150</v>
      </c>
      <c r="C158" s="146" t="s">
        <v>299</v>
      </c>
      <c r="D158" s="147" t="s">
        <v>151</v>
      </c>
      <c r="E158" s="148" t="s">
        <v>29</v>
      </c>
      <c r="F158" s="155" t="s">
        <v>838</v>
      </c>
      <c r="G158" s="146" t="s">
        <v>289</v>
      </c>
      <c r="H158" s="148" t="s">
        <v>178</v>
      </c>
      <c r="I158" s="146">
        <v>29</v>
      </c>
      <c r="J158" s="148">
        <v>2022</v>
      </c>
      <c r="K158" s="148">
        <v>2022</v>
      </c>
      <c r="L158" s="149">
        <v>44713</v>
      </c>
      <c r="M158" s="148" t="s">
        <v>279</v>
      </c>
      <c r="N158" s="148">
        <v>7828642</v>
      </c>
      <c r="O158" s="148">
        <v>560005887</v>
      </c>
      <c r="P158" s="150">
        <v>44720</v>
      </c>
      <c r="Q158" s="151">
        <f t="shared" ca="1" si="5"/>
        <v>53</v>
      </c>
      <c r="R158" s="154" t="s">
        <v>49</v>
      </c>
      <c r="S158" s="148" t="s">
        <v>50</v>
      </c>
      <c r="T158" s="148" t="s">
        <v>153</v>
      </c>
      <c r="U158" s="148" t="s">
        <v>273</v>
      </c>
      <c r="V158" s="148"/>
      <c r="W158" s="150">
        <v>44747</v>
      </c>
      <c r="X158" s="150">
        <v>44747</v>
      </c>
    </row>
    <row r="159" spans="1:24" s="156" customFormat="1" ht="18" customHeight="1">
      <c r="A159" s="145">
        <v>157</v>
      </c>
      <c r="B159" s="146" t="s">
        <v>150</v>
      </c>
      <c r="C159" s="146" t="s">
        <v>299</v>
      </c>
      <c r="D159" s="147" t="s">
        <v>157</v>
      </c>
      <c r="E159" s="148" t="s">
        <v>29</v>
      </c>
      <c r="F159" s="200" t="s">
        <v>846</v>
      </c>
      <c r="G159" s="148" t="s">
        <v>62</v>
      </c>
      <c r="H159" s="148" t="s">
        <v>158</v>
      </c>
      <c r="I159" s="146">
        <v>49</v>
      </c>
      <c r="J159" s="148">
        <v>2022</v>
      </c>
      <c r="K159" s="148">
        <v>2022</v>
      </c>
      <c r="L159" s="149">
        <v>44713</v>
      </c>
      <c r="M159" s="148" t="s">
        <v>675</v>
      </c>
      <c r="N159" s="148">
        <v>7831681</v>
      </c>
      <c r="O159" s="148">
        <v>560005939</v>
      </c>
      <c r="P159" s="150">
        <v>44733</v>
      </c>
      <c r="Q159" s="151">
        <f t="shared" ca="1" si="5"/>
        <v>40</v>
      </c>
      <c r="R159" s="154" t="s">
        <v>42</v>
      </c>
      <c r="S159" s="148" t="s">
        <v>50</v>
      </c>
      <c r="T159" s="148" t="s">
        <v>153</v>
      </c>
      <c r="U159" s="148" t="s">
        <v>273</v>
      </c>
      <c r="V159" s="148" t="s">
        <v>812</v>
      </c>
      <c r="W159" s="150">
        <v>44747</v>
      </c>
      <c r="X159" s="150">
        <v>44748</v>
      </c>
    </row>
    <row r="160" spans="1:24" s="156" customFormat="1" ht="18" customHeight="1">
      <c r="A160" s="145">
        <v>158</v>
      </c>
      <c r="B160" s="146" t="s">
        <v>150</v>
      </c>
      <c r="C160" s="146" t="s">
        <v>299</v>
      </c>
      <c r="D160" s="147" t="s">
        <v>157</v>
      </c>
      <c r="E160" s="148" t="s">
        <v>34</v>
      </c>
      <c r="F160" s="155" t="s">
        <v>735</v>
      </c>
      <c r="G160" s="148" t="s">
        <v>32</v>
      </c>
      <c r="H160" s="148" t="s">
        <v>158</v>
      </c>
      <c r="I160" s="146">
        <v>57</v>
      </c>
      <c r="J160" s="148">
        <v>2022</v>
      </c>
      <c r="K160" s="148">
        <v>2022</v>
      </c>
      <c r="L160" s="149">
        <v>44713</v>
      </c>
      <c r="M160" s="148" t="s">
        <v>718</v>
      </c>
      <c r="N160" s="148">
        <v>4454680</v>
      </c>
      <c r="O160" s="148">
        <v>560005979</v>
      </c>
      <c r="P160" s="150">
        <v>44741</v>
      </c>
      <c r="Q160" s="151">
        <f t="shared" ca="1" si="5"/>
        <v>32</v>
      </c>
      <c r="R160" s="154" t="s">
        <v>42</v>
      </c>
      <c r="S160" s="148" t="s">
        <v>50</v>
      </c>
      <c r="T160" s="148" t="s">
        <v>153</v>
      </c>
      <c r="U160" s="148" t="s">
        <v>273</v>
      </c>
      <c r="V160" s="148" t="s">
        <v>851</v>
      </c>
      <c r="W160" s="150">
        <v>44749</v>
      </c>
      <c r="X160" s="150">
        <v>44750</v>
      </c>
    </row>
    <row r="161" spans="1:24" s="156" customFormat="1" ht="18" customHeight="1">
      <c r="A161" s="145">
        <v>159</v>
      </c>
      <c r="B161" s="146" t="s">
        <v>150</v>
      </c>
      <c r="C161" s="146" t="s">
        <v>299</v>
      </c>
      <c r="D161" s="147" t="s">
        <v>151</v>
      </c>
      <c r="E161" s="148" t="s">
        <v>60</v>
      </c>
      <c r="F161" s="155" t="s">
        <v>280</v>
      </c>
      <c r="G161" s="148" t="s">
        <v>281</v>
      </c>
      <c r="H161" s="148" t="s">
        <v>602</v>
      </c>
      <c r="I161" s="146">
        <v>30</v>
      </c>
      <c r="J161" s="148">
        <v>2022</v>
      </c>
      <c r="K161" s="148">
        <v>2022</v>
      </c>
      <c r="L161" s="149">
        <v>44682</v>
      </c>
      <c r="M161" s="148" t="s">
        <v>286</v>
      </c>
      <c r="N161" s="148">
        <v>7803258</v>
      </c>
      <c r="O161" s="148">
        <v>560005932</v>
      </c>
      <c r="P161" s="150">
        <v>44728</v>
      </c>
      <c r="Q161" s="151">
        <f t="shared" ref="Q161:Q166" ca="1" si="6">TODAY()-P161</f>
        <v>45</v>
      </c>
      <c r="R161" s="154" t="s">
        <v>49</v>
      </c>
      <c r="S161" s="148" t="s">
        <v>51</v>
      </c>
      <c r="T161" s="148" t="s">
        <v>166</v>
      </c>
      <c r="U161" s="148" t="s">
        <v>273</v>
      </c>
      <c r="V161" s="148"/>
      <c r="W161" s="150">
        <v>44755</v>
      </c>
      <c r="X161" s="150">
        <v>44755</v>
      </c>
    </row>
    <row r="162" spans="1:24" s="156" customFormat="1" ht="18" customHeight="1">
      <c r="A162" s="145">
        <v>160</v>
      </c>
      <c r="B162" s="146" t="s">
        <v>150</v>
      </c>
      <c r="C162" s="146" t="s">
        <v>299</v>
      </c>
      <c r="D162" s="147" t="s">
        <v>151</v>
      </c>
      <c r="E162" s="148" t="s">
        <v>29</v>
      </c>
      <c r="F162" s="155" t="s">
        <v>715</v>
      </c>
      <c r="G162" s="148" t="s">
        <v>66</v>
      </c>
      <c r="H162" s="148" t="s">
        <v>602</v>
      </c>
      <c r="I162" s="146">
        <v>35</v>
      </c>
      <c r="J162" s="148">
        <v>2022</v>
      </c>
      <c r="K162" s="148">
        <v>2022</v>
      </c>
      <c r="L162" s="149">
        <v>44713</v>
      </c>
      <c r="M162" s="148" t="s">
        <v>678</v>
      </c>
      <c r="N162" s="148">
        <v>7826565</v>
      </c>
      <c r="O162" s="148">
        <v>560005946</v>
      </c>
      <c r="P162" s="150">
        <v>44734</v>
      </c>
      <c r="Q162" s="151">
        <f t="shared" ca="1" si="6"/>
        <v>39</v>
      </c>
      <c r="R162" s="154" t="s">
        <v>35</v>
      </c>
      <c r="S162" s="148" t="s">
        <v>50</v>
      </c>
      <c r="T162" s="148" t="s">
        <v>153</v>
      </c>
      <c r="U162" s="148" t="s">
        <v>273</v>
      </c>
      <c r="V162" s="148"/>
      <c r="W162" s="150">
        <v>44755</v>
      </c>
      <c r="X162" s="150">
        <v>44755</v>
      </c>
    </row>
    <row r="163" spans="1:24" s="156" customFormat="1" ht="18" customHeight="1">
      <c r="A163" s="145">
        <v>161</v>
      </c>
      <c r="B163" s="146" t="s">
        <v>150</v>
      </c>
      <c r="C163" s="146" t="s">
        <v>299</v>
      </c>
      <c r="D163" s="147" t="s">
        <v>151</v>
      </c>
      <c r="E163" s="148" t="s">
        <v>60</v>
      </c>
      <c r="F163" s="155" t="s">
        <v>689</v>
      </c>
      <c r="G163" s="148" t="s">
        <v>289</v>
      </c>
      <c r="H163" s="148" t="s">
        <v>178</v>
      </c>
      <c r="I163" s="146">
        <v>19</v>
      </c>
      <c r="J163" s="148">
        <v>2022</v>
      </c>
      <c r="K163" s="148">
        <v>2022</v>
      </c>
      <c r="L163" s="149">
        <v>44682</v>
      </c>
      <c r="M163" s="148" t="s">
        <v>848</v>
      </c>
      <c r="N163" s="148">
        <v>7803210</v>
      </c>
      <c r="O163" s="148">
        <v>560006005</v>
      </c>
      <c r="P163" s="150">
        <v>44749</v>
      </c>
      <c r="Q163" s="151">
        <f t="shared" ca="1" si="6"/>
        <v>24</v>
      </c>
      <c r="R163" s="154" t="s">
        <v>49</v>
      </c>
      <c r="S163" s="148" t="s">
        <v>50</v>
      </c>
      <c r="T163" s="148" t="s">
        <v>153</v>
      </c>
      <c r="U163" s="148" t="s">
        <v>849</v>
      </c>
      <c r="V163" s="148"/>
      <c r="W163" s="150">
        <v>44756</v>
      </c>
      <c r="X163" s="150">
        <v>44756</v>
      </c>
    </row>
    <row r="164" spans="1:24" s="156" customFormat="1" ht="18" customHeight="1">
      <c r="A164" s="145">
        <v>162</v>
      </c>
      <c r="B164" s="146" t="s">
        <v>150</v>
      </c>
      <c r="C164" s="146" t="s">
        <v>299</v>
      </c>
      <c r="D164" s="147" t="s">
        <v>157</v>
      </c>
      <c r="E164" s="148" t="s">
        <v>45</v>
      </c>
      <c r="F164" s="155" t="s">
        <v>294</v>
      </c>
      <c r="G164" s="148" t="s">
        <v>203</v>
      </c>
      <c r="H164" s="148" t="s">
        <v>158</v>
      </c>
      <c r="I164" s="146">
        <v>108</v>
      </c>
      <c r="J164" s="148">
        <v>2022</v>
      </c>
      <c r="K164" s="148">
        <v>2022</v>
      </c>
      <c r="L164" s="149">
        <v>44652</v>
      </c>
      <c r="M164" s="148" t="s">
        <v>205</v>
      </c>
      <c r="N164" s="148">
        <v>7822928</v>
      </c>
      <c r="O164" s="148">
        <v>560005776</v>
      </c>
      <c r="P164" s="150">
        <v>44693</v>
      </c>
      <c r="Q164" s="151">
        <f t="shared" ca="1" si="6"/>
        <v>80</v>
      </c>
      <c r="R164" s="154" t="s">
        <v>112</v>
      </c>
      <c r="S164" s="148" t="s">
        <v>48</v>
      </c>
      <c r="T164" s="148" t="s">
        <v>161</v>
      </c>
      <c r="U164" s="148" t="s">
        <v>200</v>
      </c>
      <c r="V164" s="148" t="s">
        <v>864</v>
      </c>
      <c r="W164" s="150">
        <v>44756</v>
      </c>
      <c r="X164" s="150">
        <v>44757</v>
      </c>
    </row>
    <row r="165" spans="1:24" s="156" customFormat="1" ht="18" customHeight="1">
      <c r="A165" s="145">
        <v>163</v>
      </c>
      <c r="B165" s="146" t="s">
        <v>150</v>
      </c>
      <c r="C165" s="146" t="s">
        <v>299</v>
      </c>
      <c r="D165" s="147" t="s">
        <v>157</v>
      </c>
      <c r="E165" s="148" t="s">
        <v>34</v>
      </c>
      <c r="F165" s="155" t="s">
        <v>685</v>
      </c>
      <c r="G165" s="148" t="s">
        <v>61</v>
      </c>
      <c r="H165" s="148" t="s">
        <v>158</v>
      </c>
      <c r="I165" s="146">
        <v>21</v>
      </c>
      <c r="J165" s="148">
        <v>2022</v>
      </c>
      <c r="K165" s="148">
        <v>2022</v>
      </c>
      <c r="L165" s="149">
        <v>44682</v>
      </c>
      <c r="M165" s="148" t="s">
        <v>268</v>
      </c>
      <c r="N165" s="148">
        <v>4410144</v>
      </c>
      <c r="O165" s="148">
        <v>560005856</v>
      </c>
      <c r="P165" s="150">
        <v>44712</v>
      </c>
      <c r="Q165" s="151">
        <f t="shared" ca="1" si="6"/>
        <v>61</v>
      </c>
      <c r="R165" s="154" t="s">
        <v>49</v>
      </c>
      <c r="S165" s="148" t="s">
        <v>51</v>
      </c>
      <c r="T165" s="148" t="s">
        <v>166</v>
      </c>
      <c r="U165" s="148" t="s">
        <v>200</v>
      </c>
      <c r="V165" s="148" t="s">
        <v>863</v>
      </c>
      <c r="W165" s="150">
        <v>44757</v>
      </c>
      <c r="X165" s="150">
        <v>44757</v>
      </c>
    </row>
    <row r="166" spans="1:24" s="156" customFormat="1" ht="18" customHeight="1">
      <c r="A166" s="145">
        <v>164</v>
      </c>
      <c r="B166" s="146" t="s">
        <v>150</v>
      </c>
      <c r="C166" s="146" t="s">
        <v>299</v>
      </c>
      <c r="D166" s="147" t="s">
        <v>157</v>
      </c>
      <c r="E166" s="148" t="s">
        <v>29</v>
      </c>
      <c r="F166" s="155" t="s">
        <v>873</v>
      </c>
      <c r="G166" s="148" t="s">
        <v>61</v>
      </c>
      <c r="H166" s="148" t="s">
        <v>158</v>
      </c>
      <c r="I166" s="146">
        <v>84</v>
      </c>
      <c r="J166" s="148">
        <v>2022</v>
      </c>
      <c r="K166" s="148">
        <v>2022</v>
      </c>
      <c r="L166" s="149">
        <v>44743</v>
      </c>
      <c r="M166" s="148" t="s">
        <v>858</v>
      </c>
      <c r="N166" s="148">
        <v>7826240</v>
      </c>
      <c r="O166" s="148">
        <v>560006038</v>
      </c>
      <c r="P166" s="150">
        <v>44754</v>
      </c>
      <c r="Q166" s="151">
        <f t="shared" ca="1" si="6"/>
        <v>19</v>
      </c>
      <c r="R166" s="154" t="s">
        <v>49</v>
      </c>
      <c r="S166" s="148" t="s">
        <v>48</v>
      </c>
      <c r="T166" s="148" t="s">
        <v>166</v>
      </c>
      <c r="U166" s="148" t="s">
        <v>849</v>
      </c>
      <c r="V166" s="148" t="s">
        <v>881</v>
      </c>
      <c r="W166" s="150">
        <v>44764</v>
      </c>
      <c r="X166" s="150">
        <v>44765</v>
      </c>
    </row>
    <row r="167" spans="1:24" s="152" customFormat="1" ht="12.75">
      <c r="A167" s="145">
        <v>165</v>
      </c>
      <c r="B167" s="146" t="s">
        <v>150</v>
      </c>
      <c r="C167" s="270" t="s">
        <v>56</v>
      </c>
      <c r="D167" s="147" t="s">
        <v>157</v>
      </c>
      <c r="E167" s="148" t="s">
        <v>29</v>
      </c>
      <c r="F167" s="154" t="s">
        <v>896</v>
      </c>
      <c r="G167" s="154" t="s">
        <v>32</v>
      </c>
      <c r="H167" s="240" t="s">
        <v>158</v>
      </c>
      <c r="I167" s="146">
        <v>22</v>
      </c>
      <c r="J167" s="148">
        <v>2022</v>
      </c>
      <c r="K167" s="148">
        <v>2022</v>
      </c>
      <c r="L167" s="149">
        <v>44743</v>
      </c>
      <c r="M167" s="148" t="s">
        <v>871</v>
      </c>
      <c r="N167" s="148">
        <v>7834222</v>
      </c>
      <c r="O167" s="148">
        <v>560006060</v>
      </c>
      <c r="P167" s="150">
        <v>44760</v>
      </c>
      <c r="Q167" s="151">
        <f ca="1">TODAY()-P167</f>
        <v>13</v>
      </c>
      <c r="R167" s="148" t="s">
        <v>35</v>
      </c>
      <c r="S167" s="148" t="s">
        <v>51</v>
      </c>
      <c r="T167" s="148" t="s">
        <v>166</v>
      </c>
      <c r="U167" s="148" t="s">
        <v>849</v>
      </c>
      <c r="V167" s="148" t="s">
        <v>908</v>
      </c>
      <c r="W167" s="150"/>
      <c r="X167" s="150">
        <v>44772</v>
      </c>
    </row>
    <row r="168" spans="1:24" s="234" customFormat="1" ht="12.75">
      <c r="A168" s="237">
        <v>166</v>
      </c>
      <c r="B168" s="238" t="s">
        <v>150</v>
      </c>
      <c r="C168" s="270" t="s">
        <v>56</v>
      </c>
      <c r="D168" s="239" t="s">
        <v>151</v>
      </c>
      <c r="E168" s="240" t="s">
        <v>29</v>
      </c>
      <c r="F168" s="241" t="s">
        <v>861</v>
      </c>
      <c r="G168" s="240" t="s">
        <v>66</v>
      </c>
      <c r="H168" s="240" t="s">
        <v>178</v>
      </c>
      <c r="I168" s="238">
        <v>16</v>
      </c>
      <c r="J168" s="240">
        <v>2022</v>
      </c>
      <c r="K168" s="240">
        <v>2022</v>
      </c>
      <c r="L168" s="242">
        <v>44713</v>
      </c>
      <c r="M168" s="240" t="s">
        <v>850</v>
      </c>
      <c r="N168" s="240">
        <v>7829881</v>
      </c>
      <c r="O168" s="240">
        <v>560006006</v>
      </c>
      <c r="P168" s="243">
        <v>44749</v>
      </c>
      <c r="Q168" s="244">
        <f ca="1">TODAY()-P168</f>
        <v>24</v>
      </c>
      <c r="R168" s="245" t="s">
        <v>49</v>
      </c>
      <c r="S168" s="240" t="s">
        <v>50</v>
      </c>
      <c r="T168" s="240" t="s">
        <v>166</v>
      </c>
      <c r="U168" s="240" t="s">
        <v>849</v>
      </c>
      <c r="V168" s="240"/>
      <c r="W168" s="235"/>
      <c r="X168" s="235"/>
    </row>
  </sheetData>
  <conditionalFormatting sqref="M2">
    <cfRule type="duplicateValues" dxfId="58" priority="12" stopIfTrue="1"/>
  </conditionalFormatting>
  <conditionalFormatting sqref="M3">
    <cfRule type="duplicateValues" dxfId="57" priority="11" stopIfTrue="1"/>
  </conditionalFormatting>
  <conditionalFormatting sqref="AA159:AA166">
    <cfRule type="duplicateValues" dxfId="56" priority="9" stopIfTrue="1"/>
  </conditionalFormatting>
  <conditionalFormatting sqref="AA152:AA158">
    <cfRule type="duplicateValues" dxfId="55" priority="17" stopIfTrue="1"/>
  </conditionalFormatting>
  <conditionalFormatting sqref="AA168">
    <cfRule type="duplicateValues" dxfId="54" priority="1" stopIfTrue="1"/>
  </conditionalFormatting>
  <hyperlinks>
    <hyperlink ref="A2" r:id="rId1" display="http://s.no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166"/>
  <sheetViews>
    <sheetView zoomScale="90" zoomScaleNormal="90" workbookViewId="0">
      <selection activeCell="W9" sqref="W9"/>
    </sheetView>
  </sheetViews>
  <sheetFormatPr defaultRowHeight="11.25"/>
  <cols>
    <col min="1" max="1" width="6" style="144" bestFit="1" customWidth="1"/>
    <col min="2" max="2" width="8.85546875" style="144" bestFit="1" customWidth="1"/>
    <col min="3" max="3" width="64.28515625" style="144" bestFit="1" customWidth="1"/>
    <col min="4" max="4" width="7.28515625" style="144" bestFit="1" customWidth="1"/>
    <col min="5" max="5" width="18.28515625" style="144" bestFit="1" customWidth="1"/>
    <col min="6" max="6" width="18.28515625" style="144" customWidth="1"/>
    <col min="7" max="7" width="12.42578125" style="190" bestFit="1" customWidth="1"/>
    <col min="8" max="10" width="9.140625" style="144"/>
    <col min="11" max="11" width="13.5703125" style="144" bestFit="1" customWidth="1"/>
    <col min="12" max="12" width="16.42578125" style="144" bestFit="1" customWidth="1"/>
    <col min="13" max="13" width="4.28515625" style="144" bestFit="1" customWidth="1"/>
    <col min="14" max="14" width="4.5703125" style="144" bestFit="1" customWidth="1"/>
    <col min="15" max="15" width="4.28515625" style="144" bestFit="1" customWidth="1"/>
    <col min="16" max="16" width="4.85546875" style="144" bestFit="1" customWidth="1"/>
    <col min="17" max="17" width="4.28515625" style="144" bestFit="1" customWidth="1"/>
    <col min="18" max="18" width="11.5703125" style="144" bestFit="1" customWidth="1"/>
    <col min="19" max="19" width="4.5703125" style="144" bestFit="1" customWidth="1"/>
    <col min="20" max="20" width="4.42578125" style="144" bestFit="1" customWidth="1"/>
    <col min="21" max="21" width="4.140625" style="144" bestFit="1" customWidth="1"/>
    <col min="22" max="23" width="4.42578125" style="144" bestFit="1" customWidth="1"/>
    <col min="24" max="24" width="11.5703125" style="144" bestFit="1" customWidth="1"/>
    <col min="25" max="25" width="15.5703125" style="144" bestFit="1" customWidth="1"/>
    <col min="26" max="26" width="13.140625" style="144" bestFit="1" customWidth="1"/>
    <col min="27" max="27" width="15.5703125" style="144" bestFit="1" customWidth="1"/>
    <col min="28" max="28" width="13.140625" style="144" bestFit="1" customWidth="1"/>
    <col min="29" max="29" width="15.5703125" style="144" bestFit="1" customWidth="1"/>
    <col min="30" max="30" width="13.140625" style="144" bestFit="1" customWidth="1"/>
    <col min="31" max="31" width="15.5703125" style="144" bestFit="1" customWidth="1"/>
    <col min="32" max="32" width="13.140625" style="144" bestFit="1" customWidth="1"/>
    <col min="33" max="33" width="15.5703125" style="144" bestFit="1" customWidth="1"/>
    <col min="34" max="34" width="13.140625" style="144" bestFit="1" customWidth="1"/>
    <col min="35" max="35" width="15.5703125" style="144" bestFit="1" customWidth="1"/>
    <col min="36" max="36" width="18.140625" style="144" bestFit="1" customWidth="1"/>
    <col min="37" max="37" width="20.5703125" style="144" bestFit="1" customWidth="1"/>
    <col min="38" max="16384" width="9.140625" style="144"/>
  </cols>
  <sheetData>
    <row r="1" spans="1:20" s="143" customFormat="1" ht="18" customHeight="1">
      <c r="A1" s="163" t="s">
        <v>21</v>
      </c>
      <c r="B1" s="163" t="s">
        <v>22</v>
      </c>
      <c r="C1" s="164" t="s">
        <v>25</v>
      </c>
      <c r="D1" s="164" t="s">
        <v>818</v>
      </c>
      <c r="E1" s="165" t="s">
        <v>135</v>
      </c>
      <c r="F1" s="165" t="s">
        <v>136</v>
      </c>
      <c r="G1" s="167" t="s">
        <v>296</v>
      </c>
      <c r="H1" s="167" t="s">
        <v>701</v>
      </c>
      <c r="I1" s="167" t="s">
        <v>816</v>
      </c>
    </row>
    <row r="2" spans="1:20" s="152" customFormat="1" ht="18" customHeight="1">
      <c r="A2" s="145">
        <v>1</v>
      </c>
      <c r="B2" s="148" t="s">
        <v>815</v>
      </c>
      <c r="C2" s="146" t="s">
        <v>301</v>
      </c>
      <c r="D2" s="155" t="s">
        <v>817</v>
      </c>
      <c r="E2" s="148" t="s">
        <v>302</v>
      </c>
      <c r="F2" s="146" t="s">
        <v>33</v>
      </c>
      <c r="G2" s="150">
        <v>44281</v>
      </c>
      <c r="H2" s="184" t="s">
        <v>819</v>
      </c>
      <c r="I2" s="184">
        <v>2021</v>
      </c>
      <c r="K2" s="185" t="s">
        <v>835</v>
      </c>
      <c r="L2" s="185" t="s">
        <v>832</v>
      </c>
      <c r="M2" s="144"/>
      <c r="N2" s="144"/>
      <c r="O2" s="144"/>
      <c r="P2" s="144"/>
      <c r="Q2" s="144"/>
      <c r="R2" s="144"/>
      <c r="S2" s="144"/>
      <c r="T2" s="144"/>
    </row>
    <row r="3" spans="1:20" s="152" customFormat="1" ht="18" customHeight="1">
      <c r="A3" s="145">
        <v>2</v>
      </c>
      <c r="B3" s="148" t="s">
        <v>814</v>
      </c>
      <c r="C3" s="146" t="s">
        <v>309</v>
      </c>
      <c r="D3" s="155" t="s">
        <v>817</v>
      </c>
      <c r="E3" s="146" t="s">
        <v>626</v>
      </c>
      <c r="F3" s="146" t="s">
        <v>33</v>
      </c>
      <c r="G3" s="150">
        <v>44320</v>
      </c>
      <c r="H3" s="148" t="s">
        <v>820</v>
      </c>
      <c r="I3" s="184">
        <v>2021</v>
      </c>
      <c r="K3" s="144"/>
      <c r="L3" s="144">
        <v>2021</v>
      </c>
      <c r="M3" s="144"/>
      <c r="N3" s="144" t="s">
        <v>833</v>
      </c>
      <c r="O3" s="144">
        <v>2022</v>
      </c>
      <c r="P3" s="144"/>
      <c r="Q3" s="144" t="s">
        <v>834</v>
      </c>
      <c r="R3" s="144" t="s">
        <v>694</v>
      </c>
      <c r="S3" s="144"/>
      <c r="T3" s="144"/>
    </row>
    <row r="4" spans="1:20" s="152" customFormat="1" ht="18" customHeight="1">
      <c r="A4" s="145">
        <v>3</v>
      </c>
      <c r="B4" s="148" t="s">
        <v>814</v>
      </c>
      <c r="C4" s="146" t="s">
        <v>312</v>
      </c>
      <c r="D4" s="155" t="s">
        <v>817</v>
      </c>
      <c r="E4" s="146" t="s">
        <v>66</v>
      </c>
      <c r="F4" s="146" t="s">
        <v>38</v>
      </c>
      <c r="G4" s="150">
        <v>44320</v>
      </c>
      <c r="H4" s="148" t="s">
        <v>820</v>
      </c>
      <c r="I4" s="184">
        <v>2021</v>
      </c>
      <c r="K4" s="185" t="s">
        <v>831</v>
      </c>
      <c r="L4" s="144" t="s">
        <v>33</v>
      </c>
      <c r="M4" s="144" t="s">
        <v>38</v>
      </c>
      <c r="N4" s="144"/>
      <c r="O4" s="144" t="s">
        <v>33</v>
      </c>
      <c r="P4" s="144" t="s">
        <v>38</v>
      </c>
      <c r="Q4" s="144"/>
      <c r="R4" s="144"/>
      <c r="S4" s="144"/>
      <c r="T4" s="144"/>
    </row>
    <row r="5" spans="1:20" s="152" customFormat="1" ht="18" customHeight="1">
      <c r="A5" s="145">
        <v>4</v>
      </c>
      <c r="B5" s="148" t="s">
        <v>1</v>
      </c>
      <c r="C5" s="146" t="s">
        <v>315</v>
      </c>
      <c r="D5" s="155" t="s">
        <v>817</v>
      </c>
      <c r="E5" s="146" t="s">
        <v>626</v>
      </c>
      <c r="F5" s="146" t="s">
        <v>33</v>
      </c>
      <c r="G5" s="150">
        <v>44323</v>
      </c>
      <c r="H5" s="148" t="s">
        <v>820</v>
      </c>
      <c r="I5" s="184">
        <v>2021</v>
      </c>
      <c r="K5" s="186" t="s">
        <v>828</v>
      </c>
      <c r="L5" s="187"/>
      <c r="M5" s="187"/>
      <c r="N5" s="187"/>
      <c r="O5" s="187">
        <v>5</v>
      </c>
      <c r="P5" s="187">
        <v>6</v>
      </c>
      <c r="Q5" s="187">
        <v>11</v>
      </c>
      <c r="R5" s="187">
        <v>11</v>
      </c>
      <c r="S5" s="144"/>
      <c r="T5" s="144"/>
    </row>
    <row r="6" spans="1:20" s="152" customFormat="1" ht="18" customHeight="1">
      <c r="A6" s="145">
        <v>5</v>
      </c>
      <c r="B6" s="148" t="s">
        <v>815</v>
      </c>
      <c r="C6" s="146" t="s">
        <v>319</v>
      </c>
      <c r="D6" s="155" t="s">
        <v>817</v>
      </c>
      <c r="E6" s="148" t="s">
        <v>67</v>
      </c>
      <c r="F6" s="146" t="s">
        <v>33</v>
      </c>
      <c r="G6" s="150">
        <v>44362</v>
      </c>
      <c r="H6" s="184" t="s">
        <v>821</v>
      </c>
      <c r="I6" s="184">
        <v>2021</v>
      </c>
      <c r="K6" s="186" t="s">
        <v>829</v>
      </c>
      <c r="L6" s="187"/>
      <c r="M6" s="187"/>
      <c r="N6" s="187"/>
      <c r="O6" s="187">
        <v>6</v>
      </c>
      <c r="P6" s="187">
        <v>3</v>
      </c>
      <c r="Q6" s="187">
        <v>9</v>
      </c>
      <c r="R6" s="187">
        <v>9</v>
      </c>
      <c r="S6" s="144"/>
      <c r="T6" s="144"/>
    </row>
    <row r="7" spans="1:20" s="152" customFormat="1" ht="18" customHeight="1">
      <c r="A7" s="145">
        <v>6</v>
      </c>
      <c r="B7" s="148" t="s">
        <v>814</v>
      </c>
      <c r="C7" s="146" t="s">
        <v>323</v>
      </c>
      <c r="D7" s="155" t="s">
        <v>817</v>
      </c>
      <c r="E7" s="146" t="s">
        <v>40</v>
      </c>
      <c r="F7" s="146" t="s">
        <v>38</v>
      </c>
      <c r="G7" s="150">
        <v>44368</v>
      </c>
      <c r="H7" s="184" t="s">
        <v>821</v>
      </c>
      <c r="I7" s="184">
        <v>2021</v>
      </c>
      <c r="K7" s="186" t="s">
        <v>819</v>
      </c>
      <c r="L7" s="187">
        <v>1</v>
      </c>
      <c r="M7" s="187"/>
      <c r="N7" s="187">
        <v>1</v>
      </c>
      <c r="O7" s="187">
        <v>6</v>
      </c>
      <c r="P7" s="187">
        <v>5</v>
      </c>
      <c r="Q7" s="187">
        <v>11</v>
      </c>
      <c r="R7" s="187">
        <v>12</v>
      </c>
      <c r="S7" s="144"/>
      <c r="T7" s="144"/>
    </row>
    <row r="8" spans="1:20" s="152" customFormat="1" ht="18" customHeight="1">
      <c r="A8" s="145">
        <v>7</v>
      </c>
      <c r="B8" s="148" t="s">
        <v>3</v>
      </c>
      <c r="C8" s="146" t="s">
        <v>326</v>
      </c>
      <c r="D8" s="155" t="s">
        <v>817</v>
      </c>
      <c r="E8" s="146" t="s">
        <v>64</v>
      </c>
      <c r="F8" s="146" t="s">
        <v>38</v>
      </c>
      <c r="G8" s="150">
        <v>44370</v>
      </c>
      <c r="H8" s="184" t="s">
        <v>821</v>
      </c>
      <c r="I8" s="184">
        <v>2021</v>
      </c>
      <c r="K8" s="186" t="s">
        <v>830</v>
      </c>
      <c r="L8" s="187"/>
      <c r="M8" s="187"/>
      <c r="N8" s="187"/>
      <c r="O8" s="187">
        <v>7</v>
      </c>
      <c r="P8" s="187">
        <v>5</v>
      </c>
      <c r="Q8" s="187">
        <v>12</v>
      </c>
      <c r="R8" s="187">
        <v>12</v>
      </c>
      <c r="S8" s="144"/>
      <c r="T8" s="144"/>
    </row>
    <row r="9" spans="1:20" s="152" customFormat="1" ht="18" customHeight="1">
      <c r="A9" s="145">
        <v>8</v>
      </c>
      <c r="B9" s="148" t="s">
        <v>3</v>
      </c>
      <c r="C9" s="146" t="s">
        <v>328</v>
      </c>
      <c r="D9" s="155" t="s">
        <v>817</v>
      </c>
      <c r="E9" s="146" t="s">
        <v>32</v>
      </c>
      <c r="F9" s="146" t="s">
        <v>33</v>
      </c>
      <c r="G9" s="150">
        <v>44375</v>
      </c>
      <c r="H9" s="184" t="s">
        <v>821</v>
      </c>
      <c r="I9" s="184">
        <v>2021</v>
      </c>
      <c r="K9" s="186" t="s">
        <v>820</v>
      </c>
      <c r="L9" s="187">
        <v>2</v>
      </c>
      <c r="M9" s="187">
        <v>1</v>
      </c>
      <c r="N9" s="187">
        <v>3</v>
      </c>
      <c r="O9" s="187">
        <v>8</v>
      </c>
      <c r="P9" s="187">
        <v>7</v>
      </c>
      <c r="Q9" s="187">
        <v>15</v>
      </c>
      <c r="R9" s="187">
        <v>18</v>
      </c>
      <c r="S9" s="144"/>
      <c r="T9" s="144"/>
    </row>
    <row r="10" spans="1:20" s="152" customFormat="1" ht="18" customHeight="1">
      <c r="A10" s="145">
        <v>9</v>
      </c>
      <c r="B10" s="148" t="s">
        <v>815</v>
      </c>
      <c r="C10" s="146" t="s">
        <v>334</v>
      </c>
      <c r="D10" s="155" t="s">
        <v>817</v>
      </c>
      <c r="E10" s="146" t="s">
        <v>64</v>
      </c>
      <c r="F10" s="146" t="s">
        <v>38</v>
      </c>
      <c r="G10" s="150">
        <v>44377</v>
      </c>
      <c r="H10" s="184" t="s">
        <v>821</v>
      </c>
      <c r="I10" s="184">
        <v>2021</v>
      </c>
      <c r="K10" s="186" t="s">
        <v>821</v>
      </c>
      <c r="L10" s="187">
        <v>2</v>
      </c>
      <c r="M10" s="187">
        <v>3</v>
      </c>
      <c r="N10" s="187">
        <v>5</v>
      </c>
      <c r="O10" s="187">
        <v>7</v>
      </c>
      <c r="P10" s="187">
        <v>4</v>
      </c>
      <c r="Q10" s="187">
        <v>11</v>
      </c>
      <c r="R10" s="187">
        <v>16</v>
      </c>
      <c r="S10" s="144"/>
      <c r="T10" s="144"/>
    </row>
    <row r="11" spans="1:20" s="152" customFormat="1" ht="18" customHeight="1">
      <c r="A11" s="145">
        <v>10</v>
      </c>
      <c r="B11" s="148" t="s">
        <v>815</v>
      </c>
      <c r="C11" s="146" t="s">
        <v>331</v>
      </c>
      <c r="D11" s="155" t="s">
        <v>817</v>
      </c>
      <c r="E11" s="146" t="s">
        <v>626</v>
      </c>
      <c r="F11" s="146" t="s">
        <v>33</v>
      </c>
      <c r="G11" s="150">
        <v>44378</v>
      </c>
      <c r="H11" s="148" t="s">
        <v>822</v>
      </c>
      <c r="I11" s="184">
        <v>2021</v>
      </c>
      <c r="K11" s="186" t="s">
        <v>822</v>
      </c>
      <c r="L11" s="187">
        <v>7</v>
      </c>
      <c r="M11" s="187">
        <v>8</v>
      </c>
      <c r="N11" s="187">
        <v>15</v>
      </c>
      <c r="O11" s="187">
        <v>7</v>
      </c>
      <c r="P11" s="187">
        <v>5</v>
      </c>
      <c r="Q11" s="187">
        <v>12</v>
      </c>
      <c r="R11" s="187">
        <v>27</v>
      </c>
      <c r="S11" s="144"/>
      <c r="T11" s="144"/>
    </row>
    <row r="12" spans="1:20" s="152" customFormat="1" ht="18" customHeight="1">
      <c r="A12" s="145">
        <v>11</v>
      </c>
      <c r="B12" s="148" t="s">
        <v>3</v>
      </c>
      <c r="C12" s="146" t="s">
        <v>340</v>
      </c>
      <c r="D12" s="155" t="s">
        <v>817</v>
      </c>
      <c r="E12" s="146" t="s">
        <v>61</v>
      </c>
      <c r="F12" s="146" t="s">
        <v>33</v>
      </c>
      <c r="G12" s="150">
        <v>44385</v>
      </c>
      <c r="H12" s="148" t="s">
        <v>822</v>
      </c>
      <c r="I12" s="184">
        <v>2021</v>
      </c>
      <c r="K12" s="186" t="s">
        <v>823</v>
      </c>
      <c r="L12" s="187">
        <v>11</v>
      </c>
      <c r="M12" s="187">
        <v>1</v>
      </c>
      <c r="N12" s="187">
        <v>12</v>
      </c>
      <c r="O12" s="187"/>
      <c r="P12" s="187"/>
      <c r="Q12" s="187"/>
      <c r="R12" s="187">
        <v>12</v>
      </c>
      <c r="S12" s="144"/>
      <c r="T12" s="144"/>
    </row>
    <row r="13" spans="1:20" s="152" customFormat="1" ht="18" customHeight="1">
      <c r="A13" s="145">
        <v>12</v>
      </c>
      <c r="B13" s="148" t="s">
        <v>3</v>
      </c>
      <c r="C13" s="146" t="s">
        <v>336</v>
      </c>
      <c r="D13" s="155" t="s">
        <v>817</v>
      </c>
      <c r="E13" s="146" t="s">
        <v>37</v>
      </c>
      <c r="F13" s="146" t="s">
        <v>38</v>
      </c>
      <c r="G13" s="150">
        <v>44385</v>
      </c>
      <c r="H13" s="148" t="s">
        <v>822</v>
      </c>
      <c r="I13" s="184">
        <v>2021</v>
      </c>
      <c r="K13" s="186" t="s">
        <v>824</v>
      </c>
      <c r="L13" s="187">
        <v>7</v>
      </c>
      <c r="M13" s="187">
        <v>7</v>
      </c>
      <c r="N13" s="187">
        <v>14</v>
      </c>
      <c r="O13" s="187"/>
      <c r="P13" s="187"/>
      <c r="Q13" s="187"/>
      <c r="R13" s="187">
        <v>14</v>
      </c>
      <c r="S13" s="144"/>
      <c r="T13" s="144"/>
    </row>
    <row r="14" spans="1:20" s="152" customFormat="1" ht="18" customHeight="1">
      <c r="A14" s="145">
        <v>13</v>
      </c>
      <c r="B14" s="148" t="s">
        <v>3</v>
      </c>
      <c r="C14" s="146" t="s">
        <v>338</v>
      </c>
      <c r="D14" s="155" t="s">
        <v>817</v>
      </c>
      <c r="E14" s="146" t="s">
        <v>37</v>
      </c>
      <c r="F14" s="146" t="s">
        <v>38</v>
      </c>
      <c r="G14" s="150">
        <v>44385</v>
      </c>
      <c r="H14" s="148" t="s">
        <v>822</v>
      </c>
      <c r="I14" s="184">
        <v>2021</v>
      </c>
      <c r="K14" s="186" t="s">
        <v>825</v>
      </c>
      <c r="L14" s="187">
        <v>5</v>
      </c>
      <c r="M14" s="187">
        <v>3</v>
      </c>
      <c r="N14" s="187">
        <v>8</v>
      </c>
      <c r="O14" s="187"/>
      <c r="P14" s="187"/>
      <c r="Q14" s="187"/>
      <c r="R14" s="187">
        <v>8</v>
      </c>
      <c r="S14" s="144"/>
      <c r="T14" s="144"/>
    </row>
    <row r="15" spans="1:20" s="152" customFormat="1" ht="18" customHeight="1">
      <c r="A15" s="145">
        <v>14</v>
      </c>
      <c r="B15" s="148" t="s">
        <v>814</v>
      </c>
      <c r="C15" s="146" t="s">
        <v>342</v>
      </c>
      <c r="D15" s="155" t="s">
        <v>817</v>
      </c>
      <c r="E15" s="146" t="s">
        <v>626</v>
      </c>
      <c r="F15" s="146" t="s">
        <v>33</v>
      </c>
      <c r="G15" s="150">
        <v>44396</v>
      </c>
      <c r="H15" s="148" t="s">
        <v>822</v>
      </c>
      <c r="I15" s="184">
        <v>2021</v>
      </c>
      <c r="K15" s="186" t="s">
        <v>826</v>
      </c>
      <c r="L15" s="187">
        <v>6</v>
      </c>
      <c r="M15" s="187">
        <v>5</v>
      </c>
      <c r="N15" s="187">
        <v>11</v>
      </c>
      <c r="O15" s="187"/>
      <c r="P15" s="187"/>
      <c r="Q15" s="187"/>
      <c r="R15" s="187">
        <v>11</v>
      </c>
      <c r="S15" s="144"/>
      <c r="T15" s="144"/>
    </row>
    <row r="16" spans="1:20" s="152" customFormat="1" ht="18" customHeight="1">
      <c r="A16" s="145">
        <v>15</v>
      </c>
      <c r="B16" s="148" t="s">
        <v>815</v>
      </c>
      <c r="C16" s="146" t="s">
        <v>345</v>
      </c>
      <c r="D16" s="155" t="s">
        <v>817</v>
      </c>
      <c r="E16" s="146" t="s">
        <v>64</v>
      </c>
      <c r="F16" s="146" t="s">
        <v>38</v>
      </c>
      <c r="G16" s="150">
        <v>44396</v>
      </c>
      <c r="H16" s="148" t="s">
        <v>822</v>
      </c>
      <c r="I16" s="184">
        <v>2021</v>
      </c>
      <c r="K16" s="186" t="s">
        <v>827</v>
      </c>
      <c r="L16" s="187">
        <v>5</v>
      </c>
      <c r="M16" s="187">
        <v>10</v>
      </c>
      <c r="N16" s="187">
        <v>15</v>
      </c>
      <c r="O16" s="187"/>
      <c r="P16" s="187"/>
      <c r="Q16" s="187"/>
      <c r="R16" s="187">
        <v>15</v>
      </c>
      <c r="S16" s="144"/>
      <c r="T16" s="144"/>
    </row>
    <row r="17" spans="1:37" s="152" customFormat="1" ht="18" customHeight="1">
      <c r="A17" s="145">
        <v>16</v>
      </c>
      <c r="B17" s="148" t="s">
        <v>1</v>
      </c>
      <c r="C17" s="146" t="s">
        <v>347</v>
      </c>
      <c r="D17" s="155" t="s">
        <v>817</v>
      </c>
      <c r="E17" s="153" t="s">
        <v>107</v>
      </c>
      <c r="F17" s="146" t="s">
        <v>33</v>
      </c>
      <c r="G17" s="150">
        <v>44397</v>
      </c>
      <c r="H17" s="148" t="s">
        <v>822</v>
      </c>
      <c r="I17" s="184">
        <v>2021</v>
      </c>
      <c r="K17" s="186" t="s">
        <v>694</v>
      </c>
      <c r="L17" s="187">
        <v>46</v>
      </c>
      <c r="M17" s="187">
        <v>38</v>
      </c>
      <c r="N17" s="187">
        <v>84</v>
      </c>
      <c r="O17" s="187">
        <v>46</v>
      </c>
      <c r="P17" s="187">
        <v>35</v>
      </c>
      <c r="Q17" s="187">
        <v>81</v>
      </c>
      <c r="R17" s="187">
        <v>165</v>
      </c>
      <c r="S17" s="144"/>
      <c r="T17" s="144"/>
    </row>
    <row r="18" spans="1:37" s="152" customFormat="1" ht="18" customHeight="1">
      <c r="A18" s="145">
        <v>17</v>
      </c>
      <c r="B18" s="148" t="s">
        <v>815</v>
      </c>
      <c r="C18" s="146" t="s">
        <v>349</v>
      </c>
      <c r="D18" s="155" t="s">
        <v>817</v>
      </c>
      <c r="E18" s="146" t="s">
        <v>37</v>
      </c>
      <c r="F18" s="146" t="s">
        <v>38</v>
      </c>
      <c r="G18" s="150">
        <v>44404</v>
      </c>
      <c r="H18" s="148" t="s">
        <v>822</v>
      </c>
      <c r="I18" s="184">
        <v>2021</v>
      </c>
      <c r="K18" s="185" t="s">
        <v>136</v>
      </c>
      <c r="L18" s="144" t="s">
        <v>836</v>
      </c>
      <c r="M18" s="144"/>
      <c r="N18" s="144"/>
      <c r="O18" s="144"/>
      <c r="P18" s="144"/>
      <c r="Q18" s="144"/>
      <c r="R18" s="144"/>
      <c r="S18" s="144"/>
      <c r="T18" s="144"/>
    </row>
    <row r="19" spans="1:37" s="152" customFormat="1" ht="18" customHeight="1">
      <c r="A19" s="145">
        <v>18</v>
      </c>
      <c r="B19" s="148" t="s">
        <v>1</v>
      </c>
      <c r="C19" s="146" t="s">
        <v>370</v>
      </c>
      <c r="D19" s="155" t="s">
        <v>817</v>
      </c>
      <c r="E19" s="153" t="s">
        <v>59</v>
      </c>
      <c r="F19" s="146" t="s">
        <v>38</v>
      </c>
      <c r="G19" s="150">
        <v>44405</v>
      </c>
      <c r="H19" s="148" t="s">
        <v>822</v>
      </c>
      <c r="I19" s="184">
        <v>2021</v>
      </c>
      <c r="K19" s="144"/>
      <c r="L19" s="144"/>
      <c r="M19" s="144"/>
      <c r="N19" s="144"/>
      <c r="O19" s="144"/>
    </row>
    <row r="20" spans="1:37" s="152" customFormat="1" ht="18" customHeight="1">
      <c r="A20" s="145">
        <v>19</v>
      </c>
      <c r="B20" s="148" t="s">
        <v>3</v>
      </c>
      <c r="C20" s="153" t="s">
        <v>351</v>
      </c>
      <c r="D20" s="155" t="s">
        <v>817</v>
      </c>
      <c r="E20" s="153" t="s">
        <v>32</v>
      </c>
      <c r="F20" s="146" t="s">
        <v>33</v>
      </c>
      <c r="G20" s="150">
        <v>44405</v>
      </c>
      <c r="H20" s="148" t="s">
        <v>822</v>
      </c>
      <c r="I20" s="184">
        <v>2021</v>
      </c>
      <c r="K20" s="185" t="s">
        <v>835</v>
      </c>
      <c r="L20" s="185" t="s">
        <v>832</v>
      </c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</row>
    <row r="21" spans="1:37" s="152" customFormat="1" ht="18" customHeight="1">
      <c r="A21" s="145">
        <v>20</v>
      </c>
      <c r="B21" s="148" t="s">
        <v>1</v>
      </c>
      <c r="C21" s="153" t="s">
        <v>353</v>
      </c>
      <c r="D21" s="155" t="s">
        <v>817</v>
      </c>
      <c r="E21" s="146" t="s">
        <v>64</v>
      </c>
      <c r="F21" s="146" t="s">
        <v>38</v>
      </c>
      <c r="G21" s="150">
        <v>44406</v>
      </c>
      <c r="H21" s="148" t="s">
        <v>822</v>
      </c>
      <c r="I21" s="184">
        <v>2021</v>
      </c>
      <c r="K21" s="185" t="s">
        <v>831</v>
      </c>
      <c r="L21" s="144" t="s">
        <v>828</v>
      </c>
      <c r="M21" s="144" t="s">
        <v>829</v>
      </c>
      <c r="N21" s="144" t="s">
        <v>819</v>
      </c>
      <c r="O21" s="144" t="s">
        <v>830</v>
      </c>
      <c r="P21" s="144" t="s">
        <v>820</v>
      </c>
      <c r="Q21" s="144" t="s">
        <v>821</v>
      </c>
      <c r="R21" s="144" t="s">
        <v>822</v>
      </c>
      <c r="S21" s="144" t="s">
        <v>823</v>
      </c>
      <c r="T21" s="144" t="s">
        <v>824</v>
      </c>
      <c r="U21" s="144" t="s">
        <v>825</v>
      </c>
      <c r="V21" s="144" t="s">
        <v>826</v>
      </c>
      <c r="W21" s="144" t="s">
        <v>827</v>
      </c>
      <c r="X21" s="144" t="s">
        <v>694</v>
      </c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</row>
    <row r="22" spans="1:37" s="152" customFormat="1" ht="18" customHeight="1">
      <c r="A22" s="145">
        <v>21</v>
      </c>
      <c r="B22" s="148" t="s">
        <v>1</v>
      </c>
      <c r="C22" s="146" t="s">
        <v>357</v>
      </c>
      <c r="D22" s="155" t="s">
        <v>817</v>
      </c>
      <c r="E22" s="146" t="s">
        <v>66</v>
      </c>
      <c r="F22" s="146" t="s">
        <v>38</v>
      </c>
      <c r="G22" s="150">
        <v>44407</v>
      </c>
      <c r="H22" s="148" t="s">
        <v>822</v>
      </c>
      <c r="I22" s="184">
        <v>2021</v>
      </c>
      <c r="K22" s="186">
        <v>2021</v>
      </c>
      <c r="L22" s="187"/>
      <c r="M22" s="187"/>
      <c r="N22" s="187">
        <v>1</v>
      </c>
      <c r="O22" s="187"/>
      <c r="P22" s="187">
        <v>3</v>
      </c>
      <c r="Q22" s="187">
        <v>5</v>
      </c>
      <c r="R22" s="187">
        <v>15</v>
      </c>
      <c r="S22" s="187">
        <v>12</v>
      </c>
      <c r="T22" s="187">
        <v>14</v>
      </c>
      <c r="U22" s="187">
        <v>8</v>
      </c>
      <c r="V22" s="187">
        <v>11</v>
      </c>
      <c r="W22" s="187">
        <v>15</v>
      </c>
      <c r="X22" s="187">
        <v>84</v>
      </c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</row>
    <row r="23" spans="1:37" ht="18" customHeight="1">
      <c r="A23" s="145">
        <v>22</v>
      </c>
      <c r="B23" s="148" t="s">
        <v>3</v>
      </c>
      <c r="C23" s="146" t="s">
        <v>359</v>
      </c>
      <c r="D23" s="155" t="s">
        <v>817</v>
      </c>
      <c r="E23" s="153" t="s">
        <v>37</v>
      </c>
      <c r="F23" s="146" t="s">
        <v>38</v>
      </c>
      <c r="G23" s="150">
        <v>44407</v>
      </c>
      <c r="H23" s="148" t="s">
        <v>822</v>
      </c>
      <c r="I23" s="184">
        <v>2021</v>
      </c>
      <c r="K23" s="188" t="s">
        <v>1</v>
      </c>
      <c r="L23" s="187"/>
      <c r="M23" s="187"/>
      <c r="N23" s="187"/>
      <c r="O23" s="187"/>
      <c r="P23" s="187">
        <v>1</v>
      </c>
      <c r="Q23" s="187"/>
      <c r="R23" s="187">
        <v>6</v>
      </c>
      <c r="S23" s="187">
        <v>3</v>
      </c>
      <c r="T23" s="187">
        <v>3</v>
      </c>
      <c r="U23" s="187">
        <v>1</v>
      </c>
      <c r="V23" s="187">
        <v>2</v>
      </c>
      <c r="W23" s="187">
        <v>3</v>
      </c>
      <c r="X23" s="187">
        <v>19</v>
      </c>
    </row>
    <row r="24" spans="1:37" s="152" customFormat="1" ht="18" customHeight="1">
      <c r="A24" s="145">
        <v>23</v>
      </c>
      <c r="B24" s="148" t="s">
        <v>1</v>
      </c>
      <c r="C24" s="146" t="s">
        <v>361</v>
      </c>
      <c r="D24" s="155" t="s">
        <v>817</v>
      </c>
      <c r="E24" s="153" t="s">
        <v>32</v>
      </c>
      <c r="F24" s="146" t="s">
        <v>33</v>
      </c>
      <c r="G24" s="150">
        <v>44408</v>
      </c>
      <c r="H24" s="148" t="s">
        <v>822</v>
      </c>
      <c r="I24" s="184">
        <v>2021</v>
      </c>
      <c r="K24" s="188" t="s">
        <v>2</v>
      </c>
      <c r="L24" s="187"/>
      <c r="M24" s="187"/>
      <c r="N24" s="187"/>
      <c r="O24" s="187"/>
      <c r="P24" s="187"/>
      <c r="Q24" s="187"/>
      <c r="R24" s="187"/>
      <c r="S24" s="187"/>
      <c r="T24" s="187"/>
      <c r="U24" s="187">
        <v>1</v>
      </c>
      <c r="V24" s="187">
        <v>2</v>
      </c>
      <c r="W24" s="187">
        <v>2</v>
      </c>
      <c r="X24" s="187">
        <v>5</v>
      </c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</row>
    <row r="25" spans="1:37" s="152" customFormat="1" ht="18" customHeight="1">
      <c r="A25" s="145">
        <v>24</v>
      </c>
      <c r="B25" s="148" t="s">
        <v>1</v>
      </c>
      <c r="C25" s="146" t="s">
        <v>365</v>
      </c>
      <c r="D25" s="155" t="s">
        <v>817</v>
      </c>
      <c r="E25" s="153" t="s">
        <v>32</v>
      </c>
      <c r="F25" s="146" t="s">
        <v>33</v>
      </c>
      <c r="G25" s="150">
        <v>44408</v>
      </c>
      <c r="H25" s="148" t="s">
        <v>822</v>
      </c>
      <c r="I25" s="184">
        <v>2021</v>
      </c>
      <c r="K25" s="188" t="s">
        <v>3</v>
      </c>
      <c r="L25" s="187"/>
      <c r="M25" s="187"/>
      <c r="N25" s="187"/>
      <c r="O25" s="187"/>
      <c r="P25" s="187"/>
      <c r="Q25" s="187">
        <v>2</v>
      </c>
      <c r="R25" s="187">
        <v>5</v>
      </c>
      <c r="S25" s="187">
        <v>4</v>
      </c>
      <c r="T25" s="187">
        <v>2</v>
      </c>
      <c r="U25" s="187">
        <v>1</v>
      </c>
      <c r="V25" s="187">
        <v>1</v>
      </c>
      <c r="W25" s="187">
        <v>4</v>
      </c>
      <c r="X25" s="187">
        <v>19</v>
      </c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</row>
    <row r="26" spans="1:37" s="152" customFormat="1" ht="18" customHeight="1">
      <c r="A26" s="145">
        <v>25</v>
      </c>
      <c r="B26" s="148" t="s">
        <v>3</v>
      </c>
      <c r="C26" s="146" t="s">
        <v>363</v>
      </c>
      <c r="D26" s="155" t="s">
        <v>817</v>
      </c>
      <c r="E26" s="153" t="s">
        <v>32</v>
      </c>
      <c r="F26" s="146" t="s">
        <v>33</v>
      </c>
      <c r="G26" s="150">
        <v>44415</v>
      </c>
      <c r="H26" s="148" t="s">
        <v>823</v>
      </c>
      <c r="I26" s="184">
        <v>2021</v>
      </c>
      <c r="K26" s="188" t="s">
        <v>814</v>
      </c>
      <c r="L26" s="187"/>
      <c r="M26" s="187"/>
      <c r="N26" s="187"/>
      <c r="O26" s="187"/>
      <c r="P26" s="187">
        <v>2</v>
      </c>
      <c r="Q26" s="187">
        <v>1</v>
      </c>
      <c r="R26" s="187">
        <v>1</v>
      </c>
      <c r="S26" s="187">
        <v>2</v>
      </c>
      <c r="T26" s="187">
        <v>6</v>
      </c>
      <c r="U26" s="187">
        <v>5</v>
      </c>
      <c r="V26" s="187">
        <v>4</v>
      </c>
      <c r="W26" s="187">
        <v>5</v>
      </c>
      <c r="X26" s="187">
        <v>26</v>
      </c>
    </row>
    <row r="27" spans="1:37" s="152" customFormat="1" ht="18" customHeight="1">
      <c r="A27" s="145">
        <v>26</v>
      </c>
      <c r="B27" s="148" t="s">
        <v>814</v>
      </c>
      <c r="C27" s="146" t="s">
        <v>368</v>
      </c>
      <c r="D27" s="155" t="s">
        <v>817</v>
      </c>
      <c r="E27" s="153" t="s">
        <v>61</v>
      </c>
      <c r="F27" s="146" t="s">
        <v>33</v>
      </c>
      <c r="G27" s="150">
        <v>44421</v>
      </c>
      <c r="H27" s="148" t="s">
        <v>823</v>
      </c>
      <c r="I27" s="184">
        <v>2021</v>
      </c>
      <c r="K27" s="188" t="s">
        <v>815</v>
      </c>
      <c r="L27" s="187"/>
      <c r="M27" s="187"/>
      <c r="N27" s="187">
        <v>1</v>
      </c>
      <c r="O27" s="187"/>
      <c r="P27" s="187"/>
      <c r="Q27" s="187">
        <v>2</v>
      </c>
      <c r="R27" s="187">
        <v>3</v>
      </c>
      <c r="S27" s="187">
        <v>3</v>
      </c>
      <c r="T27" s="187">
        <v>3</v>
      </c>
      <c r="U27" s="187"/>
      <c r="V27" s="187">
        <v>2</v>
      </c>
      <c r="W27" s="187">
        <v>1</v>
      </c>
      <c r="X27" s="187">
        <v>15</v>
      </c>
    </row>
    <row r="28" spans="1:37" s="152" customFormat="1" ht="18" customHeight="1">
      <c r="A28" s="145">
        <v>27</v>
      </c>
      <c r="B28" s="148" t="s">
        <v>815</v>
      </c>
      <c r="C28" s="146" t="s">
        <v>372</v>
      </c>
      <c r="D28" s="155" t="s">
        <v>817</v>
      </c>
      <c r="E28" s="146" t="s">
        <v>626</v>
      </c>
      <c r="F28" s="146" t="s">
        <v>33</v>
      </c>
      <c r="G28" s="150">
        <v>44427</v>
      </c>
      <c r="H28" s="148" t="s">
        <v>823</v>
      </c>
      <c r="I28" s="184">
        <v>2021</v>
      </c>
      <c r="K28" s="186">
        <v>2022</v>
      </c>
      <c r="L28" s="187">
        <v>11</v>
      </c>
      <c r="M28" s="187">
        <v>9</v>
      </c>
      <c r="N28" s="187">
        <v>11</v>
      </c>
      <c r="O28" s="187">
        <v>12</v>
      </c>
      <c r="P28" s="187">
        <v>15</v>
      </c>
      <c r="Q28" s="187">
        <v>11</v>
      </c>
      <c r="R28" s="187">
        <v>12</v>
      </c>
      <c r="S28" s="187"/>
      <c r="T28" s="187"/>
      <c r="U28" s="187"/>
      <c r="V28" s="187"/>
      <c r="W28" s="187"/>
      <c r="X28" s="187">
        <v>81</v>
      </c>
    </row>
    <row r="29" spans="1:37" s="152" customFormat="1" ht="18" customHeight="1">
      <c r="A29" s="145">
        <v>28</v>
      </c>
      <c r="B29" s="148" t="s">
        <v>3</v>
      </c>
      <c r="C29" s="153" t="s">
        <v>375</v>
      </c>
      <c r="D29" s="155" t="s">
        <v>817</v>
      </c>
      <c r="E29" s="146" t="s">
        <v>626</v>
      </c>
      <c r="F29" s="146" t="s">
        <v>33</v>
      </c>
      <c r="G29" s="150">
        <v>44433</v>
      </c>
      <c r="H29" s="148" t="s">
        <v>823</v>
      </c>
      <c r="I29" s="184">
        <v>2021</v>
      </c>
      <c r="K29" s="188" t="s">
        <v>1</v>
      </c>
      <c r="L29" s="187">
        <v>1</v>
      </c>
      <c r="M29" s="187">
        <v>2</v>
      </c>
      <c r="N29" s="187">
        <v>1</v>
      </c>
      <c r="O29" s="187"/>
      <c r="P29" s="187">
        <v>1</v>
      </c>
      <c r="Q29" s="187"/>
      <c r="R29" s="187"/>
      <c r="S29" s="187"/>
      <c r="T29" s="187"/>
      <c r="U29" s="187"/>
      <c r="V29" s="187"/>
      <c r="W29" s="187"/>
      <c r="X29" s="187">
        <v>5</v>
      </c>
    </row>
    <row r="30" spans="1:37" s="152" customFormat="1" ht="18" customHeight="1">
      <c r="A30" s="145">
        <v>29</v>
      </c>
      <c r="B30" s="148" t="s">
        <v>1</v>
      </c>
      <c r="C30" s="153" t="s">
        <v>377</v>
      </c>
      <c r="D30" s="155" t="s">
        <v>817</v>
      </c>
      <c r="E30" s="153" t="s">
        <v>32</v>
      </c>
      <c r="F30" s="146" t="s">
        <v>33</v>
      </c>
      <c r="G30" s="150">
        <v>44438</v>
      </c>
      <c r="H30" s="148" t="s">
        <v>823</v>
      </c>
      <c r="I30" s="184">
        <v>2021</v>
      </c>
      <c r="K30" s="188" t="s">
        <v>2</v>
      </c>
      <c r="L30" s="187"/>
      <c r="M30" s="187"/>
      <c r="N30" s="187">
        <v>1</v>
      </c>
      <c r="O30" s="187">
        <v>3</v>
      </c>
      <c r="P30" s="187">
        <v>1</v>
      </c>
      <c r="Q30" s="187">
        <v>1</v>
      </c>
      <c r="R30" s="187">
        <v>2</v>
      </c>
      <c r="S30" s="187"/>
      <c r="T30" s="187"/>
      <c r="U30" s="187"/>
      <c r="V30" s="187"/>
      <c r="W30" s="187"/>
      <c r="X30" s="187">
        <v>8</v>
      </c>
    </row>
    <row r="31" spans="1:37" s="152" customFormat="1" ht="18" customHeight="1">
      <c r="A31" s="145">
        <v>30</v>
      </c>
      <c r="B31" s="148" t="s">
        <v>3</v>
      </c>
      <c r="C31" s="146" t="s">
        <v>379</v>
      </c>
      <c r="D31" s="155" t="s">
        <v>817</v>
      </c>
      <c r="E31" s="153" t="s">
        <v>32</v>
      </c>
      <c r="F31" s="146" t="s">
        <v>33</v>
      </c>
      <c r="G31" s="150">
        <v>44438</v>
      </c>
      <c r="H31" s="148" t="s">
        <v>823</v>
      </c>
      <c r="I31" s="184">
        <v>2021</v>
      </c>
      <c r="K31" s="188" t="s">
        <v>3</v>
      </c>
      <c r="L31" s="187">
        <v>5</v>
      </c>
      <c r="M31" s="187">
        <v>3</v>
      </c>
      <c r="N31" s="187">
        <v>2</v>
      </c>
      <c r="O31" s="187">
        <v>1</v>
      </c>
      <c r="P31" s="187">
        <v>6</v>
      </c>
      <c r="Q31" s="187"/>
      <c r="R31" s="187">
        <v>2</v>
      </c>
      <c r="S31" s="187"/>
      <c r="T31" s="187"/>
      <c r="U31" s="187"/>
      <c r="V31" s="187"/>
      <c r="W31" s="187"/>
      <c r="X31" s="187">
        <v>19</v>
      </c>
    </row>
    <row r="32" spans="1:37" s="152" customFormat="1" ht="18" customHeight="1">
      <c r="A32" s="145">
        <v>31</v>
      </c>
      <c r="B32" s="148" t="s">
        <v>815</v>
      </c>
      <c r="C32" s="153" t="s">
        <v>387</v>
      </c>
      <c r="D32" s="155" t="s">
        <v>817</v>
      </c>
      <c r="E32" s="146" t="s">
        <v>523</v>
      </c>
      <c r="F32" s="146" t="s">
        <v>33</v>
      </c>
      <c r="G32" s="150">
        <v>44438</v>
      </c>
      <c r="H32" s="148" t="s">
        <v>823</v>
      </c>
      <c r="I32" s="184">
        <v>2021</v>
      </c>
      <c r="K32" s="188" t="s">
        <v>814</v>
      </c>
      <c r="L32" s="187">
        <v>3</v>
      </c>
      <c r="M32" s="187">
        <v>3</v>
      </c>
      <c r="N32" s="187">
        <v>4</v>
      </c>
      <c r="O32" s="187">
        <v>5</v>
      </c>
      <c r="P32" s="187">
        <v>5</v>
      </c>
      <c r="Q32" s="187">
        <v>6</v>
      </c>
      <c r="R32" s="187">
        <v>6</v>
      </c>
      <c r="S32" s="187"/>
      <c r="T32" s="187"/>
      <c r="U32" s="187"/>
      <c r="V32" s="187"/>
      <c r="W32" s="187"/>
      <c r="X32" s="187">
        <v>32</v>
      </c>
    </row>
    <row r="33" spans="1:24" s="152" customFormat="1" ht="18" customHeight="1">
      <c r="A33" s="145">
        <v>32</v>
      </c>
      <c r="B33" s="148" t="s">
        <v>815</v>
      </c>
      <c r="C33" s="146" t="s">
        <v>383</v>
      </c>
      <c r="D33" s="155" t="s">
        <v>817</v>
      </c>
      <c r="E33" s="153" t="s">
        <v>62</v>
      </c>
      <c r="F33" s="146" t="s">
        <v>33</v>
      </c>
      <c r="G33" s="150">
        <v>44438</v>
      </c>
      <c r="H33" s="148" t="s">
        <v>823</v>
      </c>
      <c r="I33" s="184">
        <v>2021</v>
      </c>
      <c r="K33" s="188" t="s">
        <v>815</v>
      </c>
      <c r="L33" s="187">
        <v>2</v>
      </c>
      <c r="M33" s="187">
        <v>1</v>
      </c>
      <c r="N33" s="187">
        <v>3</v>
      </c>
      <c r="O33" s="187">
        <v>3</v>
      </c>
      <c r="P33" s="187">
        <v>2</v>
      </c>
      <c r="Q33" s="187">
        <v>4</v>
      </c>
      <c r="R33" s="187">
        <v>2</v>
      </c>
      <c r="S33" s="187"/>
      <c r="T33" s="187"/>
      <c r="U33" s="187"/>
      <c r="V33" s="187"/>
      <c r="W33" s="187"/>
      <c r="X33" s="187">
        <v>17</v>
      </c>
    </row>
    <row r="34" spans="1:24" s="152" customFormat="1" ht="18" customHeight="1">
      <c r="A34" s="145">
        <v>33</v>
      </c>
      <c r="B34" s="148" t="s">
        <v>3</v>
      </c>
      <c r="C34" s="146" t="s">
        <v>393</v>
      </c>
      <c r="D34" s="155" t="s">
        <v>817</v>
      </c>
      <c r="E34" s="153" t="s">
        <v>107</v>
      </c>
      <c r="F34" s="146" t="s">
        <v>33</v>
      </c>
      <c r="G34" s="150">
        <v>44438</v>
      </c>
      <c r="H34" s="148" t="s">
        <v>823</v>
      </c>
      <c r="I34" s="184">
        <v>2021</v>
      </c>
      <c r="K34" s="186" t="s">
        <v>694</v>
      </c>
      <c r="L34" s="187">
        <v>11</v>
      </c>
      <c r="M34" s="187">
        <v>9</v>
      </c>
      <c r="N34" s="187">
        <v>12</v>
      </c>
      <c r="O34" s="187">
        <v>12</v>
      </c>
      <c r="P34" s="187">
        <v>18</v>
      </c>
      <c r="Q34" s="187">
        <v>16</v>
      </c>
      <c r="R34" s="187">
        <v>27</v>
      </c>
      <c r="S34" s="187">
        <v>12</v>
      </c>
      <c r="T34" s="187">
        <v>14</v>
      </c>
      <c r="U34" s="187">
        <v>8</v>
      </c>
      <c r="V34" s="187">
        <v>11</v>
      </c>
      <c r="W34" s="187">
        <v>15</v>
      </c>
      <c r="X34" s="187">
        <v>165</v>
      </c>
    </row>
    <row r="35" spans="1:24" s="152" customFormat="1" ht="18" customHeight="1">
      <c r="A35" s="145">
        <v>34</v>
      </c>
      <c r="B35" s="148" t="s">
        <v>814</v>
      </c>
      <c r="C35" s="146" t="s">
        <v>385</v>
      </c>
      <c r="D35" s="155" t="s">
        <v>817</v>
      </c>
      <c r="E35" s="146" t="s">
        <v>40</v>
      </c>
      <c r="F35" s="146" t="s">
        <v>38</v>
      </c>
      <c r="G35" s="150">
        <v>44438</v>
      </c>
      <c r="H35" s="148" t="s">
        <v>823</v>
      </c>
      <c r="I35" s="184">
        <v>2021</v>
      </c>
      <c r="K35" s="144"/>
      <c r="L35" s="144"/>
      <c r="M35" s="144"/>
      <c r="N35" s="144"/>
      <c r="O35" s="144"/>
      <c r="P35" s="144"/>
      <c r="Q35" s="144"/>
      <c r="R35" s="144"/>
    </row>
    <row r="36" spans="1:24" s="152" customFormat="1" ht="18" customHeight="1">
      <c r="A36" s="145">
        <v>35</v>
      </c>
      <c r="B36" s="148" t="s">
        <v>1</v>
      </c>
      <c r="C36" s="146" t="s">
        <v>381</v>
      </c>
      <c r="D36" s="155" t="s">
        <v>817</v>
      </c>
      <c r="E36" s="146" t="s">
        <v>626</v>
      </c>
      <c r="F36" s="146" t="s">
        <v>33</v>
      </c>
      <c r="G36" s="150">
        <v>44439</v>
      </c>
      <c r="H36" s="148" t="s">
        <v>823</v>
      </c>
      <c r="I36" s="184">
        <v>2021</v>
      </c>
      <c r="K36" s="144"/>
      <c r="L36" s="144"/>
    </row>
    <row r="37" spans="1:24" s="152" customFormat="1" ht="18" customHeight="1">
      <c r="A37" s="145">
        <v>36</v>
      </c>
      <c r="B37" s="148" t="s">
        <v>1</v>
      </c>
      <c r="C37" s="153" t="s">
        <v>391</v>
      </c>
      <c r="D37" s="155" t="s">
        <v>817</v>
      </c>
      <c r="E37" s="146" t="s">
        <v>523</v>
      </c>
      <c r="F37" s="146" t="s">
        <v>33</v>
      </c>
      <c r="G37" s="150">
        <v>44439</v>
      </c>
      <c r="H37" s="148" t="s">
        <v>823</v>
      </c>
      <c r="I37" s="184">
        <v>2021</v>
      </c>
      <c r="K37" s="144"/>
      <c r="L37" s="144"/>
    </row>
    <row r="38" spans="1:24" s="152" customFormat="1" ht="18" customHeight="1">
      <c r="A38" s="145">
        <v>37</v>
      </c>
      <c r="B38" s="148" t="s">
        <v>815</v>
      </c>
      <c r="C38" s="146" t="s">
        <v>395</v>
      </c>
      <c r="D38" s="155" t="s">
        <v>817</v>
      </c>
      <c r="E38" s="146" t="s">
        <v>523</v>
      </c>
      <c r="F38" s="146" t="s">
        <v>33</v>
      </c>
      <c r="G38" s="150">
        <v>44453</v>
      </c>
      <c r="H38" s="184" t="s">
        <v>824</v>
      </c>
      <c r="I38" s="184">
        <v>2021</v>
      </c>
      <c r="K38" s="144"/>
      <c r="L38" s="144"/>
    </row>
    <row r="39" spans="1:24" s="152" customFormat="1" ht="18" customHeight="1">
      <c r="A39" s="145">
        <v>38</v>
      </c>
      <c r="B39" s="148" t="s">
        <v>815</v>
      </c>
      <c r="C39" s="169" t="s">
        <v>400</v>
      </c>
      <c r="D39" s="155" t="s">
        <v>817</v>
      </c>
      <c r="E39" s="146" t="s">
        <v>523</v>
      </c>
      <c r="F39" s="146" t="s">
        <v>33</v>
      </c>
      <c r="G39" s="150">
        <v>44456</v>
      </c>
      <c r="H39" s="184" t="s">
        <v>824</v>
      </c>
      <c r="I39" s="184">
        <v>2021</v>
      </c>
      <c r="K39" s="144"/>
      <c r="L39" s="144"/>
    </row>
    <row r="40" spans="1:24" s="152" customFormat="1" ht="18" customHeight="1">
      <c r="A40" s="145">
        <v>39</v>
      </c>
      <c r="B40" s="148" t="s">
        <v>1</v>
      </c>
      <c r="C40" s="153" t="s">
        <v>429</v>
      </c>
      <c r="D40" s="155" t="s">
        <v>817</v>
      </c>
      <c r="E40" s="146" t="s">
        <v>64</v>
      </c>
      <c r="F40" s="146" t="s">
        <v>38</v>
      </c>
      <c r="G40" s="150">
        <v>44457</v>
      </c>
      <c r="H40" s="184" t="s">
        <v>824</v>
      </c>
      <c r="I40" s="184">
        <v>2021</v>
      </c>
      <c r="K40" s="144"/>
      <c r="L40" s="144"/>
    </row>
    <row r="41" spans="1:24" s="152" customFormat="1" ht="18" customHeight="1">
      <c r="A41" s="145">
        <v>40</v>
      </c>
      <c r="B41" s="148" t="s">
        <v>3</v>
      </c>
      <c r="C41" s="146" t="s">
        <v>397</v>
      </c>
      <c r="D41" s="155" t="s">
        <v>817</v>
      </c>
      <c r="E41" s="146" t="s">
        <v>64</v>
      </c>
      <c r="F41" s="146" t="s">
        <v>38</v>
      </c>
      <c r="G41" s="150">
        <v>44457</v>
      </c>
      <c r="H41" s="184" t="s">
        <v>824</v>
      </c>
      <c r="I41" s="184">
        <v>2021</v>
      </c>
      <c r="K41" s="144"/>
      <c r="L41" s="144"/>
    </row>
    <row r="42" spans="1:24" s="152" customFormat="1" ht="18" customHeight="1">
      <c r="A42" s="145">
        <v>41</v>
      </c>
      <c r="B42" s="148" t="s">
        <v>815</v>
      </c>
      <c r="C42" s="146" t="s">
        <v>421</v>
      </c>
      <c r="D42" s="155" t="s">
        <v>817</v>
      </c>
      <c r="E42" s="153" t="s">
        <v>59</v>
      </c>
      <c r="F42" s="146" t="s">
        <v>38</v>
      </c>
      <c r="G42" s="150">
        <v>44463</v>
      </c>
      <c r="H42" s="184" t="s">
        <v>824</v>
      </c>
      <c r="I42" s="184">
        <v>2021</v>
      </c>
      <c r="K42" s="144"/>
      <c r="L42" s="144"/>
    </row>
    <row r="43" spans="1:24" s="152" customFormat="1" ht="18" customHeight="1">
      <c r="A43" s="145">
        <v>42</v>
      </c>
      <c r="B43" s="148" t="s">
        <v>814</v>
      </c>
      <c r="C43" s="169" t="s">
        <v>404</v>
      </c>
      <c r="D43" s="155" t="s">
        <v>817</v>
      </c>
      <c r="E43" s="146" t="s">
        <v>523</v>
      </c>
      <c r="F43" s="146" t="s">
        <v>33</v>
      </c>
      <c r="G43" s="150">
        <v>44463</v>
      </c>
      <c r="H43" s="184" t="s">
        <v>824</v>
      </c>
      <c r="I43" s="184">
        <v>2021</v>
      </c>
      <c r="K43" s="144"/>
      <c r="L43" s="144"/>
    </row>
    <row r="44" spans="1:24" s="152" customFormat="1" ht="18" customHeight="1">
      <c r="A44" s="145">
        <v>43</v>
      </c>
      <c r="B44" s="148" t="s">
        <v>814</v>
      </c>
      <c r="C44" s="146" t="s">
        <v>406</v>
      </c>
      <c r="D44" s="155" t="s">
        <v>817</v>
      </c>
      <c r="E44" s="153" t="s">
        <v>37</v>
      </c>
      <c r="F44" s="146" t="s">
        <v>38</v>
      </c>
      <c r="G44" s="150">
        <v>44463</v>
      </c>
      <c r="H44" s="184" t="s">
        <v>824</v>
      </c>
      <c r="I44" s="184">
        <v>2021</v>
      </c>
      <c r="K44" s="144"/>
      <c r="L44" s="144"/>
    </row>
    <row r="45" spans="1:24" s="152" customFormat="1" ht="18" customHeight="1">
      <c r="A45" s="145">
        <v>44</v>
      </c>
      <c r="B45" s="148" t="s">
        <v>814</v>
      </c>
      <c r="C45" s="153" t="s">
        <v>402</v>
      </c>
      <c r="D45" s="155" t="s">
        <v>817</v>
      </c>
      <c r="E45" s="146" t="s">
        <v>64</v>
      </c>
      <c r="F45" s="146" t="s">
        <v>38</v>
      </c>
      <c r="G45" s="150">
        <v>44463</v>
      </c>
      <c r="H45" s="184" t="s">
        <v>824</v>
      </c>
      <c r="I45" s="184">
        <v>2021</v>
      </c>
      <c r="K45" s="144"/>
      <c r="L45" s="144"/>
    </row>
    <row r="46" spans="1:24" s="152" customFormat="1" ht="18" customHeight="1">
      <c r="A46" s="145">
        <v>45</v>
      </c>
      <c r="B46" s="148" t="s">
        <v>814</v>
      </c>
      <c r="C46" s="146" t="s">
        <v>412</v>
      </c>
      <c r="D46" s="155" t="s">
        <v>817</v>
      </c>
      <c r="E46" s="146" t="s">
        <v>626</v>
      </c>
      <c r="F46" s="146" t="s">
        <v>33</v>
      </c>
      <c r="G46" s="150">
        <v>44464</v>
      </c>
      <c r="H46" s="184" t="s">
        <v>824</v>
      </c>
      <c r="I46" s="184">
        <v>2021</v>
      </c>
      <c r="K46" s="144"/>
      <c r="L46" s="144"/>
    </row>
    <row r="47" spans="1:24" s="152" customFormat="1" ht="18" customHeight="1">
      <c r="A47" s="145">
        <v>46</v>
      </c>
      <c r="B47" s="148" t="s">
        <v>3</v>
      </c>
      <c r="C47" s="153" t="s">
        <v>408</v>
      </c>
      <c r="D47" s="155" t="s">
        <v>817</v>
      </c>
      <c r="E47" s="146" t="s">
        <v>523</v>
      </c>
      <c r="F47" s="146" t="s">
        <v>33</v>
      </c>
      <c r="G47" s="150">
        <v>44464</v>
      </c>
      <c r="H47" s="184" t="s">
        <v>824</v>
      </c>
      <c r="I47" s="184">
        <v>2021</v>
      </c>
      <c r="K47" s="144"/>
      <c r="L47" s="144"/>
    </row>
    <row r="48" spans="1:24" s="152" customFormat="1" ht="18" customHeight="1">
      <c r="A48" s="145">
        <v>47</v>
      </c>
      <c r="B48" s="148" t="s">
        <v>814</v>
      </c>
      <c r="C48" s="169" t="s">
        <v>410</v>
      </c>
      <c r="D48" s="155" t="s">
        <v>817</v>
      </c>
      <c r="E48" s="153" t="s">
        <v>107</v>
      </c>
      <c r="F48" s="146" t="s">
        <v>33</v>
      </c>
      <c r="G48" s="150">
        <v>44466</v>
      </c>
      <c r="H48" s="184" t="s">
        <v>824</v>
      </c>
      <c r="I48" s="184">
        <v>2021</v>
      </c>
      <c r="K48" s="144"/>
      <c r="L48" s="144"/>
    </row>
    <row r="49" spans="1:12" s="152" customFormat="1" ht="18" customHeight="1">
      <c r="A49" s="145">
        <v>48</v>
      </c>
      <c r="B49" s="148" t="s">
        <v>814</v>
      </c>
      <c r="C49" s="169" t="s">
        <v>416</v>
      </c>
      <c r="D49" s="155" t="s">
        <v>817</v>
      </c>
      <c r="E49" s="153" t="s">
        <v>40</v>
      </c>
      <c r="F49" s="146" t="s">
        <v>38</v>
      </c>
      <c r="G49" s="150">
        <v>44467</v>
      </c>
      <c r="H49" s="184" t="s">
        <v>824</v>
      </c>
      <c r="I49" s="184">
        <v>2021</v>
      </c>
      <c r="K49" s="144"/>
      <c r="L49" s="144"/>
    </row>
    <row r="50" spans="1:12" s="152" customFormat="1" ht="18" customHeight="1">
      <c r="A50" s="145">
        <v>49</v>
      </c>
      <c r="B50" s="148" t="s">
        <v>1</v>
      </c>
      <c r="C50" s="146" t="s">
        <v>414</v>
      </c>
      <c r="D50" s="155" t="s">
        <v>817</v>
      </c>
      <c r="E50" s="146" t="s">
        <v>32</v>
      </c>
      <c r="F50" s="146" t="s">
        <v>33</v>
      </c>
      <c r="G50" s="150">
        <v>44468</v>
      </c>
      <c r="H50" s="184" t="s">
        <v>824</v>
      </c>
      <c r="I50" s="184">
        <v>2021</v>
      </c>
    </row>
    <row r="51" spans="1:12" s="152" customFormat="1" ht="18" customHeight="1">
      <c r="A51" s="145">
        <v>50</v>
      </c>
      <c r="B51" s="148" t="s">
        <v>1</v>
      </c>
      <c r="C51" s="146" t="s">
        <v>419</v>
      </c>
      <c r="D51" s="155" t="s">
        <v>817</v>
      </c>
      <c r="E51" s="153" t="s">
        <v>40</v>
      </c>
      <c r="F51" s="146" t="s">
        <v>38</v>
      </c>
      <c r="G51" s="150">
        <v>44469</v>
      </c>
      <c r="H51" s="184" t="s">
        <v>824</v>
      </c>
      <c r="I51" s="184">
        <v>2021</v>
      </c>
    </row>
    <row r="52" spans="1:12" s="152" customFormat="1" ht="18" customHeight="1">
      <c r="A52" s="145">
        <v>51</v>
      </c>
      <c r="B52" s="148" t="s">
        <v>1</v>
      </c>
      <c r="C52" s="153" t="s">
        <v>423</v>
      </c>
      <c r="D52" s="155" t="s">
        <v>817</v>
      </c>
      <c r="E52" s="153" t="s">
        <v>37</v>
      </c>
      <c r="F52" s="146" t="s">
        <v>38</v>
      </c>
      <c r="G52" s="150">
        <v>44477</v>
      </c>
      <c r="H52" s="184" t="s">
        <v>825</v>
      </c>
      <c r="I52" s="184">
        <v>2021</v>
      </c>
    </row>
    <row r="53" spans="1:12" s="152" customFormat="1" ht="18" customHeight="1">
      <c r="A53" s="145">
        <v>52</v>
      </c>
      <c r="B53" s="148" t="s">
        <v>814</v>
      </c>
      <c r="C53" s="169" t="s">
        <v>427</v>
      </c>
      <c r="D53" s="155" t="s">
        <v>817</v>
      </c>
      <c r="E53" s="146" t="s">
        <v>64</v>
      </c>
      <c r="F53" s="146" t="s">
        <v>38</v>
      </c>
      <c r="G53" s="150">
        <v>44481</v>
      </c>
      <c r="H53" s="184" t="s">
        <v>825</v>
      </c>
      <c r="I53" s="184">
        <v>2021</v>
      </c>
    </row>
    <row r="54" spans="1:12" s="152" customFormat="1" ht="18" customHeight="1">
      <c r="A54" s="145">
        <v>53</v>
      </c>
      <c r="B54" s="148" t="s">
        <v>814</v>
      </c>
      <c r="C54" s="169" t="s">
        <v>425</v>
      </c>
      <c r="D54" s="155" t="s">
        <v>817</v>
      </c>
      <c r="E54" s="146" t="s">
        <v>626</v>
      </c>
      <c r="F54" s="146" t="s">
        <v>33</v>
      </c>
      <c r="G54" s="150">
        <v>44482</v>
      </c>
      <c r="H54" s="184" t="s">
        <v>825</v>
      </c>
      <c r="I54" s="184">
        <v>2021</v>
      </c>
    </row>
    <row r="55" spans="1:12" s="152" customFormat="1" ht="18" customHeight="1">
      <c r="A55" s="145">
        <v>54</v>
      </c>
      <c r="B55" s="148" t="s">
        <v>3</v>
      </c>
      <c r="C55" s="146" t="s">
        <v>431</v>
      </c>
      <c r="D55" s="155" t="s">
        <v>817</v>
      </c>
      <c r="E55" s="153" t="s">
        <v>107</v>
      </c>
      <c r="F55" s="146" t="s">
        <v>33</v>
      </c>
      <c r="G55" s="150">
        <v>44494</v>
      </c>
      <c r="H55" s="184" t="s">
        <v>825</v>
      </c>
      <c r="I55" s="184">
        <v>2021</v>
      </c>
    </row>
    <row r="56" spans="1:12" s="152" customFormat="1" ht="18" customHeight="1">
      <c r="A56" s="145">
        <v>55</v>
      </c>
      <c r="B56" s="148" t="s">
        <v>814</v>
      </c>
      <c r="C56" s="153" t="s">
        <v>433</v>
      </c>
      <c r="D56" s="155" t="s">
        <v>817</v>
      </c>
      <c r="E56" s="146" t="s">
        <v>66</v>
      </c>
      <c r="F56" s="146" t="s">
        <v>38</v>
      </c>
      <c r="G56" s="150">
        <v>44497</v>
      </c>
      <c r="H56" s="184" t="s">
        <v>825</v>
      </c>
      <c r="I56" s="184">
        <v>2021</v>
      </c>
    </row>
    <row r="57" spans="1:12" s="152" customFormat="1" ht="18" customHeight="1">
      <c r="A57" s="145">
        <v>56</v>
      </c>
      <c r="B57" s="148" t="s">
        <v>814</v>
      </c>
      <c r="C57" s="146" t="s">
        <v>446</v>
      </c>
      <c r="D57" s="155" t="s">
        <v>817</v>
      </c>
      <c r="E57" s="146" t="s">
        <v>32</v>
      </c>
      <c r="F57" s="146" t="s">
        <v>33</v>
      </c>
      <c r="G57" s="150">
        <v>44499</v>
      </c>
      <c r="H57" s="184" t="s">
        <v>825</v>
      </c>
      <c r="I57" s="184">
        <v>2021</v>
      </c>
    </row>
    <row r="58" spans="1:12" s="152" customFormat="1" ht="18" customHeight="1">
      <c r="A58" s="145">
        <v>57</v>
      </c>
      <c r="B58" s="148" t="s">
        <v>2</v>
      </c>
      <c r="C58" s="153" t="s">
        <v>435</v>
      </c>
      <c r="D58" s="155" t="s">
        <v>817</v>
      </c>
      <c r="E58" s="153" t="s">
        <v>62</v>
      </c>
      <c r="F58" s="146" t="s">
        <v>33</v>
      </c>
      <c r="G58" s="150">
        <v>44499</v>
      </c>
      <c r="H58" s="184" t="s">
        <v>825</v>
      </c>
      <c r="I58" s="184">
        <v>2021</v>
      </c>
    </row>
    <row r="59" spans="1:12" s="152" customFormat="1" ht="18" customHeight="1">
      <c r="A59" s="145">
        <v>58</v>
      </c>
      <c r="B59" s="148" t="s">
        <v>814</v>
      </c>
      <c r="C59" s="146" t="s">
        <v>437</v>
      </c>
      <c r="D59" s="155" t="s">
        <v>817</v>
      </c>
      <c r="E59" s="146" t="s">
        <v>62</v>
      </c>
      <c r="F59" s="146" t="s">
        <v>33</v>
      </c>
      <c r="G59" s="150">
        <v>44500</v>
      </c>
      <c r="H59" s="184" t="s">
        <v>825</v>
      </c>
      <c r="I59" s="184">
        <v>2021</v>
      </c>
    </row>
    <row r="60" spans="1:12" s="152" customFormat="1" ht="18" customHeight="1">
      <c r="A60" s="145">
        <v>59</v>
      </c>
      <c r="B60" s="148" t="s">
        <v>815</v>
      </c>
      <c r="C60" s="146" t="s">
        <v>440</v>
      </c>
      <c r="D60" s="155" t="s">
        <v>817</v>
      </c>
      <c r="E60" s="153" t="s">
        <v>59</v>
      </c>
      <c r="F60" s="146" t="s">
        <v>38</v>
      </c>
      <c r="G60" s="150">
        <v>44501</v>
      </c>
      <c r="H60" s="148" t="s">
        <v>826</v>
      </c>
      <c r="I60" s="184">
        <v>2021</v>
      </c>
    </row>
    <row r="61" spans="1:12" s="152" customFormat="1" ht="18" customHeight="1">
      <c r="A61" s="145">
        <v>60</v>
      </c>
      <c r="B61" s="148" t="s">
        <v>815</v>
      </c>
      <c r="C61" s="146" t="s">
        <v>442</v>
      </c>
      <c r="D61" s="155" t="s">
        <v>817</v>
      </c>
      <c r="E61" s="153" t="s">
        <v>59</v>
      </c>
      <c r="F61" s="146" t="s">
        <v>38</v>
      </c>
      <c r="G61" s="150">
        <v>44502</v>
      </c>
      <c r="H61" s="148" t="s">
        <v>826</v>
      </c>
      <c r="I61" s="184">
        <v>2021</v>
      </c>
    </row>
    <row r="62" spans="1:12" s="152" customFormat="1" ht="18" customHeight="1">
      <c r="A62" s="145">
        <v>61</v>
      </c>
      <c r="B62" s="148" t="s">
        <v>814</v>
      </c>
      <c r="C62" s="146" t="s">
        <v>444</v>
      </c>
      <c r="D62" s="155" t="s">
        <v>817</v>
      </c>
      <c r="E62" s="146" t="s">
        <v>65</v>
      </c>
      <c r="F62" s="146" t="s">
        <v>33</v>
      </c>
      <c r="G62" s="150">
        <v>44518</v>
      </c>
      <c r="H62" s="148" t="s">
        <v>826</v>
      </c>
      <c r="I62" s="184">
        <v>2021</v>
      </c>
    </row>
    <row r="63" spans="1:12" s="152" customFormat="1" ht="18" customHeight="1">
      <c r="A63" s="145">
        <v>62</v>
      </c>
      <c r="B63" s="148" t="s">
        <v>1</v>
      </c>
      <c r="C63" s="146" t="s">
        <v>467</v>
      </c>
      <c r="D63" s="155" t="s">
        <v>817</v>
      </c>
      <c r="E63" s="146" t="s">
        <v>66</v>
      </c>
      <c r="F63" s="146" t="s">
        <v>38</v>
      </c>
      <c r="G63" s="150">
        <v>44524</v>
      </c>
      <c r="H63" s="148" t="s">
        <v>826</v>
      </c>
      <c r="I63" s="184">
        <v>2021</v>
      </c>
    </row>
    <row r="64" spans="1:12" s="152" customFormat="1" ht="18" customHeight="1">
      <c r="A64" s="145">
        <v>63</v>
      </c>
      <c r="B64" s="148" t="s">
        <v>814</v>
      </c>
      <c r="C64" s="146" t="s">
        <v>448</v>
      </c>
      <c r="D64" s="155" t="s">
        <v>817</v>
      </c>
      <c r="E64" s="146" t="s">
        <v>32</v>
      </c>
      <c r="F64" s="146" t="s">
        <v>33</v>
      </c>
      <c r="G64" s="150">
        <v>44524</v>
      </c>
      <c r="H64" s="148" t="s">
        <v>826</v>
      </c>
      <c r="I64" s="184">
        <v>2021</v>
      </c>
    </row>
    <row r="65" spans="1:9" s="189" customFormat="1" ht="18" customHeight="1">
      <c r="A65" s="145">
        <v>64</v>
      </c>
      <c r="B65" s="148" t="s">
        <v>2</v>
      </c>
      <c r="C65" s="146" t="s">
        <v>451</v>
      </c>
      <c r="D65" s="155" t="s">
        <v>817</v>
      </c>
      <c r="E65" s="146" t="s">
        <v>40</v>
      </c>
      <c r="F65" s="146" t="s">
        <v>38</v>
      </c>
      <c r="G65" s="150">
        <v>44524</v>
      </c>
      <c r="H65" s="148" t="s">
        <v>826</v>
      </c>
      <c r="I65" s="184">
        <v>2021</v>
      </c>
    </row>
    <row r="66" spans="1:9" s="152" customFormat="1" ht="18" customHeight="1">
      <c r="A66" s="145">
        <v>65</v>
      </c>
      <c r="B66" s="148" t="s">
        <v>3</v>
      </c>
      <c r="C66" s="146" t="s">
        <v>463</v>
      </c>
      <c r="D66" s="155" t="s">
        <v>817</v>
      </c>
      <c r="E66" s="146" t="s">
        <v>62</v>
      </c>
      <c r="F66" s="146" t="s">
        <v>33</v>
      </c>
      <c r="G66" s="150">
        <v>44525</v>
      </c>
      <c r="H66" s="148" t="s">
        <v>826</v>
      </c>
      <c r="I66" s="184">
        <v>2021</v>
      </c>
    </row>
    <row r="67" spans="1:9" s="152" customFormat="1" ht="18" customHeight="1">
      <c r="A67" s="145">
        <v>66</v>
      </c>
      <c r="B67" s="148" t="s">
        <v>814</v>
      </c>
      <c r="C67" s="146" t="s">
        <v>455</v>
      </c>
      <c r="D67" s="155" t="s">
        <v>817</v>
      </c>
      <c r="E67" s="146" t="s">
        <v>61</v>
      </c>
      <c r="F67" s="146" t="s">
        <v>33</v>
      </c>
      <c r="G67" s="150">
        <v>44526</v>
      </c>
      <c r="H67" s="148" t="s">
        <v>826</v>
      </c>
      <c r="I67" s="184">
        <v>2021</v>
      </c>
    </row>
    <row r="68" spans="1:9" s="152" customFormat="1" ht="18" customHeight="1">
      <c r="A68" s="145">
        <v>67</v>
      </c>
      <c r="B68" s="148" t="s">
        <v>2</v>
      </c>
      <c r="C68" s="146" t="s">
        <v>459</v>
      </c>
      <c r="D68" s="155" t="s">
        <v>817</v>
      </c>
      <c r="E68" s="146" t="s">
        <v>40</v>
      </c>
      <c r="F68" s="146" t="s">
        <v>38</v>
      </c>
      <c r="G68" s="150">
        <v>44526</v>
      </c>
      <c r="H68" s="148" t="s">
        <v>826</v>
      </c>
      <c r="I68" s="184">
        <v>2021</v>
      </c>
    </row>
    <row r="69" spans="1:9" s="152" customFormat="1" ht="18" customHeight="1">
      <c r="A69" s="145">
        <v>68</v>
      </c>
      <c r="B69" s="148" t="s">
        <v>814</v>
      </c>
      <c r="C69" s="146" t="s">
        <v>457</v>
      </c>
      <c r="D69" s="155" t="s">
        <v>817</v>
      </c>
      <c r="E69" s="146" t="s">
        <v>62</v>
      </c>
      <c r="F69" s="146" t="s">
        <v>33</v>
      </c>
      <c r="G69" s="150">
        <v>44527</v>
      </c>
      <c r="H69" s="148" t="s">
        <v>826</v>
      </c>
      <c r="I69" s="184">
        <v>2021</v>
      </c>
    </row>
    <row r="70" spans="1:9" s="152" customFormat="1" ht="18" customHeight="1">
      <c r="A70" s="145">
        <v>69</v>
      </c>
      <c r="B70" s="148" t="s">
        <v>1</v>
      </c>
      <c r="C70" s="146" t="s">
        <v>461</v>
      </c>
      <c r="D70" s="155" t="s">
        <v>817</v>
      </c>
      <c r="E70" s="146" t="s">
        <v>61</v>
      </c>
      <c r="F70" s="146" t="s">
        <v>33</v>
      </c>
      <c r="G70" s="150">
        <v>44529</v>
      </c>
      <c r="H70" s="148" t="s">
        <v>826</v>
      </c>
      <c r="I70" s="184">
        <v>2021</v>
      </c>
    </row>
    <row r="71" spans="1:9" s="152" customFormat="1" ht="18" customHeight="1">
      <c r="A71" s="145">
        <v>70</v>
      </c>
      <c r="B71" s="148" t="s">
        <v>814</v>
      </c>
      <c r="C71" s="146" t="s">
        <v>465</v>
      </c>
      <c r="D71" s="155" t="s">
        <v>817</v>
      </c>
      <c r="E71" s="146" t="s">
        <v>59</v>
      </c>
      <c r="F71" s="146" t="s">
        <v>38</v>
      </c>
      <c r="G71" s="150">
        <v>44537</v>
      </c>
      <c r="H71" s="148" t="s">
        <v>827</v>
      </c>
      <c r="I71" s="184">
        <v>2021</v>
      </c>
    </row>
    <row r="72" spans="1:9" s="152" customFormat="1" ht="18" customHeight="1">
      <c r="A72" s="145">
        <v>71</v>
      </c>
      <c r="B72" s="148" t="s">
        <v>814</v>
      </c>
      <c r="C72" s="146" t="s">
        <v>469</v>
      </c>
      <c r="D72" s="155" t="s">
        <v>817</v>
      </c>
      <c r="E72" s="146" t="s">
        <v>40</v>
      </c>
      <c r="F72" s="146" t="s">
        <v>38</v>
      </c>
      <c r="G72" s="150">
        <v>44544</v>
      </c>
      <c r="H72" s="148" t="s">
        <v>827</v>
      </c>
      <c r="I72" s="184">
        <v>2021</v>
      </c>
    </row>
    <row r="73" spans="1:9" s="152" customFormat="1" ht="18" customHeight="1">
      <c r="A73" s="145">
        <v>72</v>
      </c>
      <c r="B73" s="148" t="s">
        <v>815</v>
      </c>
      <c r="C73" s="146" t="s">
        <v>472</v>
      </c>
      <c r="D73" s="155" t="s">
        <v>817</v>
      </c>
      <c r="E73" s="146" t="s">
        <v>523</v>
      </c>
      <c r="F73" s="146" t="s">
        <v>33</v>
      </c>
      <c r="G73" s="150">
        <v>44546</v>
      </c>
      <c r="H73" s="148" t="s">
        <v>827</v>
      </c>
      <c r="I73" s="184">
        <v>2021</v>
      </c>
    </row>
    <row r="74" spans="1:9" ht="18" customHeight="1">
      <c r="A74" s="145">
        <v>73</v>
      </c>
      <c r="B74" s="148" t="s">
        <v>814</v>
      </c>
      <c r="C74" s="157" t="s">
        <v>478</v>
      </c>
      <c r="D74" s="157" t="s">
        <v>156</v>
      </c>
      <c r="E74" s="157" t="s">
        <v>37</v>
      </c>
      <c r="F74" s="146" t="s">
        <v>38</v>
      </c>
      <c r="G74" s="150">
        <v>44546</v>
      </c>
      <c r="H74" s="184" t="s">
        <v>827</v>
      </c>
      <c r="I74" s="184">
        <v>2021</v>
      </c>
    </row>
    <row r="75" spans="1:9" s="152" customFormat="1" ht="18" customHeight="1">
      <c r="A75" s="145">
        <v>74</v>
      </c>
      <c r="B75" s="148" t="s">
        <v>1</v>
      </c>
      <c r="C75" s="146" t="s">
        <v>474</v>
      </c>
      <c r="D75" s="155" t="s">
        <v>817</v>
      </c>
      <c r="E75" s="146" t="s">
        <v>64</v>
      </c>
      <c r="F75" s="146" t="s">
        <v>38</v>
      </c>
      <c r="G75" s="150">
        <v>44547</v>
      </c>
      <c r="H75" s="148" t="s">
        <v>827</v>
      </c>
      <c r="I75" s="184">
        <v>2021</v>
      </c>
    </row>
    <row r="76" spans="1:9" s="152" customFormat="1" ht="18" customHeight="1">
      <c r="A76" s="145">
        <v>75</v>
      </c>
      <c r="B76" s="148" t="s">
        <v>3</v>
      </c>
      <c r="C76" s="146" t="s">
        <v>476</v>
      </c>
      <c r="D76" s="155" t="s">
        <v>817</v>
      </c>
      <c r="E76" s="148" t="s">
        <v>67</v>
      </c>
      <c r="F76" s="146" t="s">
        <v>33</v>
      </c>
      <c r="G76" s="150">
        <v>44550</v>
      </c>
      <c r="H76" s="148" t="s">
        <v>827</v>
      </c>
      <c r="I76" s="184">
        <v>2021</v>
      </c>
    </row>
    <row r="77" spans="1:9" s="152" customFormat="1" ht="18" customHeight="1">
      <c r="A77" s="145">
        <v>76</v>
      </c>
      <c r="B77" s="148" t="s">
        <v>3</v>
      </c>
      <c r="C77" s="146" t="s">
        <v>484</v>
      </c>
      <c r="D77" s="155" t="s">
        <v>817</v>
      </c>
      <c r="E77" s="146" t="s">
        <v>32</v>
      </c>
      <c r="F77" s="146" t="s">
        <v>33</v>
      </c>
      <c r="G77" s="150">
        <v>44554</v>
      </c>
      <c r="H77" s="148" t="s">
        <v>827</v>
      </c>
      <c r="I77" s="184">
        <v>2021</v>
      </c>
    </row>
    <row r="78" spans="1:9" s="152" customFormat="1" ht="18" customHeight="1">
      <c r="A78" s="145">
        <v>77</v>
      </c>
      <c r="B78" s="148" t="s">
        <v>3</v>
      </c>
      <c r="C78" s="146" t="s">
        <v>481</v>
      </c>
      <c r="D78" s="155" t="s">
        <v>817</v>
      </c>
      <c r="E78" s="146" t="s">
        <v>64</v>
      </c>
      <c r="F78" s="146" t="s">
        <v>38</v>
      </c>
      <c r="G78" s="150">
        <v>44554</v>
      </c>
      <c r="H78" s="148" t="s">
        <v>827</v>
      </c>
      <c r="I78" s="184">
        <v>2021</v>
      </c>
    </row>
    <row r="79" spans="1:9" ht="18" customHeight="1">
      <c r="A79" s="145">
        <v>78</v>
      </c>
      <c r="B79" s="148" t="s">
        <v>814</v>
      </c>
      <c r="C79" s="172" t="s">
        <v>453</v>
      </c>
      <c r="D79" s="183" t="s">
        <v>817</v>
      </c>
      <c r="E79" s="172" t="s">
        <v>64</v>
      </c>
      <c r="F79" s="146" t="s">
        <v>38</v>
      </c>
      <c r="G79" s="150">
        <v>44554</v>
      </c>
      <c r="H79" s="148" t="s">
        <v>827</v>
      </c>
      <c r="I79" s="184">
        <v>2021</v>
      </c>
    </row>
    <row r="80" spans="1:9" ht="18" customHeight="1">
      <c r="A80" s="145">
        <v>79</v>
      </c>
      <c r="B80" s="148" t="s">
        <v>3</v>
      </c>
      <c r="C80" s="146" t="s">
        <v>486</v>
      </c>
      <c r="D80" s="155" t="s">
        <v>817</v>
      </c>
      <c r="E80" s="146" t="s">
        <v>66</v>
      </c>
      <c r="F80" s="146" t="s">
        <v>38</v>
      </c>
      <c r="G80" s="150">
        <v>44558</v>
      </c>
      <c r="H80" s="148" t="s">
        <v>827</v>
      </c>
      <c r="I80" s="184">
        <v>2021</v>
      </c>
    </row>
    <row r="81" spans="1:9" ht="18" customHeight="1">
      <c r="A81" s="145">
        <v>80</v>
      </c>
      <c r="B81" s="148" t="s">
        <v>814</v>
      </c>
      <c r="C81" s="146" t="s">
        <v>488</v>
      </c>
      <c r="D81" s="155" t="s">
        <v>817</v>
      </c>
      <c r="E81" s="146" t="s">
        <v>626</v>
      </c>
      <c r="F81" s="146" t="s">
        <v>33</v>
      </c>
      <c r="G81" s="150">
        <v>44559</v>
      </c>
      <c r="H81" s="148" t="s">
        <v>827</v>
      </c>
      <c r="I81" s="184">
        <v>2021</v>
      </c>
    </row>
    <row r="82" spans="1:9" ht="18" customHeight="1">
      <c r="A82" s="145">
        <v>81</v>
      </c>
      <c r="B82" s="148" t="s">
        <v>2</v>
      </c>
      <c r="C82" s="146" t="s">
        <v>490</v>
      </c>
      <c r="D82" s="155" t="s">
        <v>817</v>
      </c>
      <c r="E82" s="146" t="s">
        <v>37</v>
      </c>
      <c r="F82" s="146" t="s">
        <v>38</v>
      </c>
      <c r="G82" s="150">
        <v>44559</v>
      </c>
      <c r="H82" s="148" t="s">
        <v>827</v>
      </c>
      <c r="I82" s="184">
        <v>2021</v>
      </c>
    </row>
    <row r="83" spans="1:9" ht="18" customHeight="1">
      <c r="A83" s="145">
        <v>82</v>
      </c>
      <c r="B83" s="148" t="s">
        <v>1</v>
      </c>
      <c r="C83" s="146" t="s">
        <v>500</v>
      </c>
      <c r="D83" s="155" t="s">
        <v>817</v>
      </c>
      <c r="E83" s="146" t="s">
        <v>626</v>
      </c>
      <c r="F83" s="146" t="s">
        <v>33</v>
      </c>
      <c r="G83" s="150">
        <v>44560</v>
      </c>
      <c r="H83" s="148" t="s">
        <v>827</v>
      </c>
      <c r="I83" s="184">
        <v>2021</v>
      </c>
    </row>
    <row r="84" spans="1:9" ht="18" customHeight="1">
      <c r="A84" s="145">
        <v>83</v>
      </c>
      <c r="B84" s="148" t="s">
        <v>2</v>
      </c>
      <c r="C84" s="146" t="s">
        <v>494</v>
      </c>
      <c r="D84" s="155" t="s">
        <v>817</v>
      </c>
      <c r="E84" s="146" t="s">
        <v>37</v>
      </c>
      <c r="F84" s="146" t="s">
        <v>38</v>
      </c>
      <c r="G84" s="150">
        <v>44560</v>
      </c>
      <c r="H84" s="148" t="s">
        <v>827</v>
      </c>
      <c r="I84" s="184">
        <v>2021</v>
      </c>
    </row>
    <row r="85" spans="1:9" ht="18" customHeight="1">
      <c r="A85" s="145">
        <v>84</v>
      </c>
      <c r="B85" s="148" t="s">
        <v>1</v>
      </c>
      <c r="C85" s="146" t="s">
        <v>492</v>
      </c>
      <c r="D85" s="155" t="s">
        <v>817</v>
      </c>
      <c r="E85" s="146" t="s">
        <v>64</v>
      </c>
      <c r="F85" s="146" t="s">
        <v>38</v>
      </c>
      <c r="G85" s="150">
        <v>44560</v>
      </c>
      <c r="H85" s="148" t="s">
        <v>827</v>
      </c>
      <c r="I85" s="184">
        <v>2021</v>
      </c>
    </row>
    <row r="86" spans="1:9" ht="18" customHeight="1">
      <c r="A86" s="145">
        <v>85</v>
      </c>
      <c r="B86" s="148" t="s">
        <v>3</v>
      </c>
      <c r="C86" s="146" t="s">
        <v>496</v>
      </c>
      <c r="D86" s="155" t="s">
        <v>817</v>
      </c>
      <c r="E86" s="146" t="s">
        <v>64</v>
      </c>
      <c r="F86" s="146" t="s">
        <v>38</v>
      </c>
      <c r="G86" s="150">
        <v>44571</v>
      </c>
      <c r="H86" s="184" t="s">
        <v>828</v>
      </c>
      <c r="I86" s="184">
        <v>2022</v>
      </c>
    </row>
    <row r="87" spans="1:9" ht="18" customHeight="1">
      <c r="A87" s="145">
        <v>86</v>
      </c>
      <c r="B87" s="148" t="s">
        <v>814</v>
      </c>
      <c r="C87" s="146" t="s">
        <v>498</v>
      </c>
      <c r="D87" s="155" t="s">
        <v>817</v>
      </c>
      <c r="E87" s="146" t="s">
        <v>40</v>
      </c>
      <c r="F87" s="146" t="s">
        <v>38</v>
      </c>
      <c r="G87" s="150">
        <v>44574</v>
      </c>
      <c r="H87" s="184" t="s">
        <v>828</v>
      </c>
      <c r="I87" s="184">
        <v>2022</v>
      </c>
    </row>
    <row r="88" spans="1:9" ht="18" customHeight="1">
      <c r="A88" s="145">
        <v>87</v>
      </c>
      <c r="B88" s="148" t="s">
        <v>3</v>
      </c>
      <c r="C88" s="157" t="s">
        <v>529</v>
      </c>
      <c r="D88" s="157" t="s">
        <v>156</v>
      </c>
      <c r="E88" s="176" t="s">
        <v>67</v>
      </c>
      <c r="F88" s="146" t="s">
        <v>33</v>
      </c>
      <c r="G88" s="150">
        <v>44579</v>
      </c>
      <c r="H88" s="184" t="s">
        <v>828</v>
      </c>
      <c r="I88" s="184">
        <v>2022</v>
      </c>
    </row>
    <row r="89" spans="1:9" ht="18" customHeight="1">
      <c r="A89" s="145">
        <v>88</v>
      </c>
      <c r="B89" s="148" t="s">
        <v>814</v>
      </c>
      <c r="C89" s="146" t="s">
        <v>502</v>
      </c>
      <c r="D89" s="155" t="s">
        <v>817</v>
      </c>
      <c r="E89" s="146" t="s">
        <v>40</v>
      </c>
      <c r="F89" s="146" t="s">
        <v>38</v>
      </c>
      <c r="G89" s="150">
        <v>44582</v>
      </c>
      <c r="H89" s="184" t="s">
        <v>828</v>
      </c>
      <c r="I89" s="184">
        <v>2022</v>
      </c>
    </row>
    <row r="90" spans="1:9" ht="18" customHeight="1">
      <c r="A90" s="145">
        <v>89</v>
      </c>
      <c r="B90" s="148" t="s">
        <v>814</v>
      </c>
      <c r="C90" s="146" t="s">
        <v>504</v>
      </c>
      <c r="D90" s="155" t="s">
        <v>817</v>
      </c>
      <c r="E90" s="146" t="s">
        <v>40</v>
      </c>
      <c r="F90" s="146" t="s">
        <v>38</v>
      </c>
      <c r="G90" s="150">
        <v>44582</v>
      </c>
      <c r="H90" s="184" t="s">
        <v>828</v>
      </c>
      <c r="I90" s="184">
        <v>2022</v>
      </c>
    </row>
    <row r="91" spans="1:9" ht="18" customHeight="1">
      <c r="A91" s="145">
        <v>90</v>
      </c>
      <c r="B91" s="148" t="s">
        <v>1</v>
      </c>
      <c r="C91" s="146" t="s">
        <v>506</v>
      </c>
      <c r="D91" s="155" t="s">
        <v>817</v>
      </c>
      <c r="E91" s="146" t="s">
        <v>66</v>
      </c>
      <c r="F91" s="146" t="s">
        <v>38</v>
      </c>
      <c r="G91" s="150">
        <v>44585</v>
      </c>
      <c r="H91" s="184" t="s">
        <v>828</v>
      </c>
      <c r="I91" s="184">
        <v>2022</v>
      </c>
    </row>
    <row r="92" spans="1:9" ht="18" customHeight="1">
      <c r="A92" s="145">
        <v>91</v>
      </c>
      <c r="B92" s="148" t="s">
        <v>815</v>
      </c>
      <c r="C92" s="146" t="s">
        <v>508</v>
      </c>
      <c r="D92" s="155" t="s">
        <v>817</v>
      </c>
      <c r="E92" s="148" t="s">
        <v>67</v>
      </c>
      <c r="F92" s="146" t="s">
        <v>33</v>
      </c>
      <c r="G92" s="150">
        <v>44588</v>
      </c>
      <c r="H92" s="184" t="s">
        <v>828</v>
      </c>
      <c r="I92" s="184">
        <v>2022</v>
      </c>
    </row>
    <row r="93" spans="1:9" ht="18" customHeight="1">
      <c r="A93" s="145">
        <v>92</v>
      </c>
      <c r="B93" s="148" t="s">
        <v>815</v>
      </c>
      <c r="C93" s="146" t="s">
        <v>515</v>
      </c>
      <c r="D93" s="155" t="s">
        <v>817</v>
      </c>
      <c r="E93" s="146" t="s">
        <v>65</v>
      </c>
      <c r="F93" s="146" t="s">
        <v>33</v>
      </c>
      <c r="G93" s="150">
        <v>44589</v>
      </c>
      <c r="H93" s="184" t="s">
        <v>828</v>
      </c>
      <c r="I93" s="184">
        <v>2022</v>
      </c>
    </row>
    <row r="94" spans="1:9" ht="18" customHeight="1">
      <c r="A94" s="145">
        <v>93</v>
      </c>
      <c r="B94" s="148" t="s">
        <v>3</v>
      </c>
      <c r="C94" s="146" t="s">
        <v>522</v>
      </c>
      <c r="D94" s="155" t="s">
        <v>817</v>
      </c>
      <c r="E94" s="146" t="s">
        <v>523</v>
      </c>
      <c r="F94" s="146" t="s">
        <v>33</v>
      </c>
      <c r="G94" s="150">
        <v>44589</v>
      </c>
      <c r="H94" s="184" t="s">
        <v>828</v>
      </c>
      <c r="I94" s="184">
        <v>2022</v>
      </c>
    </row>
    <row r="95" spans="1:9" ht="18" customHeight="1">
      <c r="A95" s="145">
        <v>94</v>
      </c>
      <c r="B95" s="148" t="s">
        <v>3</v>
      </c>
      <c r="C95" s="146" t="s">
        <v>510</v>
      </c>
      <c r="D95" s="155" t="s">
        <v>817</v>
      </c>
      <c r="E95" s="148" t="s">
        <v>67</v>
      </c>
      <c r="F95" s="146" t="s">
        <v>33</v>
      </c>
      <c r="G95" s="150">
        <v>44589</v>
      </c>
      <c r="H95" s="184" t="s">
        <v>828</v>
      </c>
      <c r="I95" s="184">
        <v>2022</v>
      </c>
    </row>
    <row r="96" spans="1:9" ht="18" customHeight="1">
      <c r="A96" s="145">
        <v>95</v>
      </c>
      <c r="B96" s="148" t="s">
        <v>3</v>
      </c>
      <c r="C96" s="146" t="s">
        <v>518</v>
      </c>
      <c r="D96" s="155" t="s">
        <v>817</v>
      </c>
      <c r="E96" s="146" t="s">
        <v>519</v>
      </c>
      <c r="F96" s="146" t="s">
        <v>38</v>
      </c>
      <c r="G96" s="150">
        <v>44590</v>
      </c>
      <c r="H96" s="184" t="s">
        <v>828</v>
      </c>
      <c r="I96" s="184">
        <v>2022</v>
      </c>
    </row>
    <row r="97" spans="1:9" ht="18" customHeight="1">
      <c r="A97" s="145">
        <v>96</v>
      </c>
      <c r="B97" s="148" t="s">
        <v>814</v>
      </c>
      <c r="C97" s="146" t="s">
        <v>526</v>
      </c>
      <c r="D97" s="155" t="s">
        <v>817</v>
      </c>
      <c r="E97" s="146" t="s">
        <v>32</v>
      </c>
      <c r="F97" s="146" t="s">
        <v>33</v>
      </c>
      <c r="G97" s="150">
        <v>44593</v>
      </c>
      <c r="H97" s="148" t="s">
        <v>829</v>
      </c>
      <c r="I97" s="184">
        <v>2022</v>
      </c>
    </row>
    <row r="98" spans="1:9" ht="18" customHeight="1">
      <c r="A98" s="145">
        <v>97</v>
      </c>
      <c r="B98" s="148" t="s">
        <v>1</v>
      </c>
      <c r="C98" s="146" t="s">
        <v>534</v>
      </c>
      <c r="D98" s="155" t="s">
        <v>817</v>
      </c>
      <c r="E98" s="146" t="s">
        <v>65</v>
      </c>
      <c r="F98" s="146" t="s">
        <v>33</v>
      </c>
      <c r="G98" s="150">
        <v>44595</v>
      </c>
      <c r="H98" s="148" t="s">
        <v>829</v>
      </c>
      <c r="I98" s="184">
        <v>2022</v>
      </c>
    </row>
    <row r="99" spans="1:9" ht="18" customHeight="1">
      <c r="A99" s="145">
        <v>98</v>
      </c>
      <c r="B99" s="148" t="s">
        <v>3</v>
      </c>
      <c r="C99" s="146" t="s">
        <v>531</v>
      </c>
      <c r="D99" s="155" t="s">
        <v>817</v>
      </c>
      <c r="E99" s="146" t="s">
        <v>65</v>
      </c>
      <c r="F99" s="146" t="s">
        <v>33</v>
      </c>
      <c r="G99" s="150">
        <v>44595</v>
      </c>
      <c r="H99" s="148" t="s">
        <v>829</v>
      </c>
      <c r="I99" s="184">
        <v>2022</v>
      </c>
    </row>
    <row r="100" spans="1:9" ht="18" customHeight="1">
      <c r="A100" s="145">
        <v>99</v>
      </c>
      <c r="B100" s="148" t="s">
        <v>814</v>
      </c>
      <c r="C100" s="146" t="s">
        <v>536</v>
      </c>
      <c r="D100" s="155" t="s">
        <v>817</v>
      </c>
      <c r="E100" s="146" t="s">
        <v>32</v>
      </c>
      <c r="F100" s="146" t="s">
        <v>33</v>
      </c>
      <c r="G100" s="150">
        <v>44603</v>
      </c>
      <c r="H100" s="148" t="s">
        <v>829</v>
      </c>
      <c r="I100" s="184">
        <v>2022</v>
      </c>
    </row>
    <row r="101" spans="1:9" ht="18" customHeight="1">
      <c r="A101" s="145">
        <v>100</v>
      </c>
      <c r="B101" s="148" t="s">
        <v>815</v>
      </c>
      <c r="C101" s="146" t="s">
        <v>541</v>
      </c>
      <c r="D101" s="155" t="s">
        <v>817</v>
      </c>
      <c r="E101" s="146" t="s">
        <v>64</v>
      </c>
      <c r="F101" s="146" t="s">
        <v>38</v>
      </c>
      <c r="G101" s="150">
        <v>44606</v>
      </c>
      <c r="H101" s="148" t="s">
        <v>829</v>
      </c>
      <c r="I101" s="184">
        <v>2022</v>
      </c>
    </row>
    <row r="102" spans="1:9" ht="18" customHeight="1">
      <c r="A102" s="145">
        <v>101</v>
      </c>
      <c r="B102" s="148" t="s">
        <v>3</v>
      </c>
      <c r="C102" s="146" t="s">
        <v>538</v>
      </c>
      <c r="D102" s="155" t="s">
        <v>817</v>
      </c>
      <c r="E102" s="148" t="s">
        <v>67</v>
      </c>
      <c r="F102" s="146" t="s">
        <v>33</v>
      </c>
      <c r="G102" s="150">
        <v>44608</v>
      </c>
      <c r="H102" s="148" t="s">
        <v>829</v>
      </c>
      <c r="I102" s="184">
        <v>2022</v>
      </c>
    </row>
    <row r="103" spans="1:9" ht="18" customHeight="1">
      <c r="A103" s="145">
        <v>102</v>
      </c>
      <c r="B103" s="148" t="s">
        <v>3</v>
      </c>
      <c r="C103" s="146" t="s">
        <v>544</v>
      </c>
      <c r="D103" s="155" t="s">
        <v>817</v>
      </c>
      <c r="E103" s="146" t="s">
        <v>37</v>
      </c>
      <c r="F103" s="146" t="s">
        <v>38</v>
      </c>
      <c r="G103" s="150">
        <v>44617</v>
      </c>
      <c r="H103" s="148" t="s">
        <v>829</v>
      </c>
      <c r="I103" s="184">
        <v>2022</v>
      </c>
    </row>
    <row r="104" spans="1:9" ht="18" customHeight="1">
      <c r="A104" s="145">
        <v>103</v>
      </c>
      <c r="B104" s="148" t="s">
        <v>1</v>
      </c>
      <c r="C104" s="146" t="s">
        <v>547</v>
      </c>
      <c r="D104" s="155" t="s">
        <v>817</v>
      </c>
      <c r="E104" s="146" t="s">
        <v>32</v>
      </c>
      <c r="F104" s="146" t="s">
        <v>33</v>
      </c>
      <c r="G104" s="150">
        <v>44618</v>
      </c>
      <c r="H104" s="148" t="s">
        <v>829</v>
      </c>
      <c r="I104" s="184">
        <v>2022</v>
      </c>
    </row>
    <row r="105" spans="1:9" ht="18" customHeight="1">
      <c r="A105" s="145">
        <v>104</v>
      </c>
      <c r="B105" s="148" t="s">
        <v>814</v>
      </c>
      <c r="C105" s="146" t="s">
        <v>550</v>
      </c>
      <c r="D105" s="155" t="s">
        <v>817</v>
      </c>
      <c r="E105" s="146" t="s">
        <v>66</v>
      </c>
      <c r="F105" s="146" t="s">
        <v>38</v>
      </c>
      <c r="G105" s="150">
        <v>44620</v>
      </c>
      <c r="H105" s="148" t="s">
        <v>829</v>
      </c>
      <c r="I105" s="184">
        <v>2022</v>
      </c>
    </row>
    <row r="106" spans="1:9" ht="18" customHeight="1">
      <c r="A106" s="145">
        <v>105</v>
      </c>
      <c r="B106" s="148" t="s">
        <v>815</v>
      </c>
      <c r="C106" s="146" t="s">
        <v>553</v>
      </c>
      <c r="D106" s="155" t="s">
        <v>817</v>
      </c>
      <c r="E106" s="146" t="s">
        <v>59</v>
      </c>
      <c r="F106" s="146" t="s">
        <v>38</v>
      </c>
      <c r="G106" s="150">
        <v>44627</v>
      </c>
      <c r="H106" s="148" t="s">
        <v>819</v>
      </c>
      <c r="I106" s="184">
        <v>2022</v>
      </c>
    </row>
    <row r="107" spans="1:9" ht="18" customHeight="1">
      <c r="A107" s="145">
        <v>106</v>
      </c>
      <c r="B107" s="148" t="s">
        <v>1</v>
      </c>
      <c r="C107" s="146" t="s">
        <v>556</v>
      </c>
      <c r="D107" s="155" t="s">
        <v>817</v>
      </c>
      <c r="E107" s="148" t="s">
        <v>67</v>
      </c>
      <c r="F107" s="146" t="s">
        <v>33</v>
      </c>
      <c r="G107" s="150">
        <v>44630</v>
      </c>
      <c r="H107" s="148" t="s">
        <v>819</v>
      </c>
      <c r="I107" s="184">
        <v>2022</v>
      </c>
    </row>
    <row r="108" spans="1:9" ht="18" customHeight="1">
      <c r="A108" s="145">
        <v>107</v>
      </c>
      <c r="B108" s="148" t="s">
        <v>2</v>
      </c>
      <c r="C108" s="146" t="s">
        <v>559</v>
      </c>
      <c r="D108" s="155" t="s">
        <v>817</v>
      </c>
      <c r="E108" s="146" t="s">
        <v>66</v>
      </c>
      <c r="F108" s="146" t="s">
        <v>38</v>
      </c>
      <c r="G108" s="150">
        <v>44634</v>
      </c>
      <c r="H108" s="148" t="s">
        <v>819</v>
      </c>
      <c r="I108" s="184">
        <v>2022</v>
      </c>
    </row>
    <row r="109" spans="1:9" ht="18" customHeight="1">
      <c r="A109" s="145">
        <v>108</v>
      </c>
      <c r="B109" s="148" t="s">
        <v>814</v>
      </c>
      <c r="C109" s="146" t="s">
        <v>564</v>
      </c>
      <c r="D109" s="155" t="s">
        <v>817</v>
      </c>
      <c r="E109" s="146" t="s">
        <v>626</v>
      </c>
      <c r="F109" s="146" t="s">
        <v>33</v>
      </c>
      <c r="G109" s="150">
        <v>44635</v>
      </c>
      <c r="H109" s="148" t="s">
        <v>819</v>
      </c>
      <c r="I109" s="184">
        <v>2022</v>
      </c>
    </row>
    <row r="110" spans="1:9" ht="18" customHeight="1">
      <c r="A110" s="145">
        <v>109</v>
      </c>
      <c r="B110" s="148" t="s">
        <v>814</v>
      </c>
      <c r="C110" s="146" t="s">
        <v>570</v>
      </c>
      <c r="D110" s="155" t="s">
        <v>817</v>
      </c>
      <c r="E110" s="146" t="s">
        <v>64</v>
      </c>
      <c r="F110" s="146" t="s">
        <v>38</v>
      </c>
      <c r="G110" s="150">
        <v>44638</v>
      </c>
      <c r="H110" s="148" t="s">
        <v>819</v>
      </c>
      <c r="I110" s="184">
        <v>2022</v>
      </c>
    </row>
    <row r="111" spans="1:9" ht="18" customHeight="1">
      <c r="A111" s="145">
        <v>110</v>
      </c>
      <c r="B111" s="148" t="s">
        <v>3</v>
      </c>
      <c r="C111" s="154" t="s">
        <v>567</v>
      </c>
      <c r="D111" s="155" t="s">
        <v>817</v>
      </c>
      <c r="E111" s="146" t="s">
        <v>626</v>
      </c>
      <c r="F111" s="146" t="s">
        <v>33</v>
      </c>
      <c r="G111" s="150">
        <v>44641</v>
      </c>
      <c r="H111" s="148" t="s">
        <v>819</v>
      </c>
      <c r="I111" s="184">
        <v>2022</v>
      </c>
    </row>
    <row r="112" spans="1:9" ht="18" customHeight="1">
      <c r="A112" s="145">
        <v>111</v>
      </c>
      <c r="B112" s="148" t="s">
        <v>814</v>
      </c>
      <c r="C112" s="146" t="s">
        <v>573</v>
      </c>
      <c r="D112" s="155" t="s">
        <v>817</v>
      </c>
      <c r="E112" s="146" t="s">
        <v>523</v>
      </c>
      <c r="F112" s="146" t="s">
        <v>33</v>
      </c>
      <c r="G112" s="150">
        <v>44642</v>
      </c>
      <c r="H112" s="148" t="s">
        <v>819</v>
      </c>
      <c r="I112" s="184">
        <v>2022</v>
      </c>
    </row>
    <row r="113" spans="1:9" ht="18" customHeight="1">
      <c r="A113" s="145">
        <v>112</v>
      </c>
      <c r="B113" s="148" t="s">
        <v>814</v>
      </c>
      <c r="C113" s="146" t="s">
        <v>576</v>
      </c>
      <c r="D113" s="155" t="s">
        <v>817</v>
      </c>
      <c r="E113" s="148" t="s">
        <v>67</v>
      </c>
      <c r="F113" s="146" t="s">
        <v>33</v>
      </c>
      <c r="G113" s="150">
        <v>44643</v>
      </c>
      <c r="H113" s="148" t="s">
        <v>819</v>
      </c>
      <c r="I113" s="184">
        <v>2022</v>
      </c>
    </row>
    <row r="114" spans="1:9" ht="18" customHeight="1">
      <c r="A114" s="145">
        <v>113</v>
      </c>
      <c r="B114" s="148" t="s">
        <v>3</v>
      </c>
      <c r="C114" s="146" t="s">
        <v>579</v>
      </c>
      <c r="D114" s="155" t="s">
        <v>817</v>
      </c>
      <c r="E114" s="146" t="s">
        <v>40</v>
      </c>
      <c r="F114" s="146" t="s">
        <v>38</v>
      </c>
      <c r="G114" s="150">
        <v>44648</v>
      </c>
      <c r="H114" s="148" t="s">
        <v>819</v>
      </c>
      <c r="I114" s="184">
        <v>2022</v>
      </c>
    </row>
    <row r="115" spans="1:9" ht="18" customHeight="1">
      <c r="A115" s="145">
        <v>114</v>
      </c>
      <c r="B115" s="148" t="s">
        <v>815</v>
      </c>
      <c r="C115" s="146" t="s">
        <v>582</v>
      </c>
      <c r="D115" s="155" t="s">
        <v>817</v>
      </c>
      <c r="E115" s="146" t="s">
        <v>66</v>
      </c>
      <c r="F115" s="146" t="s">
        <v>38</v>
      </c>
      <c r="G115" s="150">
        <v>44650</v>
      </c>
      <c r="H115" s="148" t="s">
        <v>819</v>
      </c>
      <c r="I115" s="184">
        <v>2022</v>
      </c>
    </row>
    <row r="116" spans="1:9" ht="18" customHeight="1">
      <c r="A116" s="145">
        <v>115</v>
      </c>
      <c r="B116" s="148" t="s">
        <v>815</v>
      </c>
      <c r="C116" s="146" t="s">
        <v>594</v>
      </c>
      <c r="D116" s="155" t="s">
        <v>817</v>
      </c>
      <c r="E116" s="146" t="s">
        <v>32</v>
      </c>
      <c r="F116" s="146" t="s">
        <v>33</v>
      </c>
      <c r="G116" s="150">
        <v>44650</v>
      </c>
      <c r="H116" s="148" t="s">
        <v>819</v>
      </c>
      <c r="I116" s="184">
        <v>2022</v>
      </c>
    </row>
    <row r="117" spans="1:9" ht="18" customHeight="1">
      <c r="A117" s="145">
        <v>116</v>
      </c>
      <c r="B117" s="148" t="s">
        <v>814</v>
      </c>
      <c r="C117" s="146" t="s">
        <v>585</v>
      </c>
      <c r="D117" s="155" t="s">
        <v>817</v>
      </c>
      <c r="E117" s="146" t="s">
        <v>32</v>
      </c>
      <c r="F117" s="146" t="s">
        <v>33</v>
      </c>
      <c r="G117" s="150">
        <v>44654</v>
      </c>
      <c r="H117" s="148" t="s">
        <v>830</v>
      </c>
      <c r="I117" s="184">
        <v>2022</v>
      </c>
    </row>
    <row r="118" spans="1:9" ht="18" customHeight="1">
      <c r="A118" s="145">
        <v>117</v>
      </c>
      <c r="B118" s="148" t="s">
        <v>815</v>
      </c>
      <c r="C118" s="146" t="s">
        <v>588</v>
      </c>
      <c r="D118" s="155" t="s">
        <v>817</v>
      </c>
      <c r="E118" s="146" t="s">
        <v>37</v>
      </c>
      <c r="F118" s="146" t="s">
        <v>38</v>
      </c>
      <c r="G118" s="150">
        <v>44655</v>
      </c>
      <c r="H118" s="148" t="s">
        <v>830</v>
      </c>
      <c r="I118" s="184">
        <v>2022</v>
      </c>
    </row>
    <row r="119" spans="1:9" ht="18" customHeight="1">
      <c r="A119" s="145">
        <v>118</v>
      </c>
      <c r="B119" s="148" t="s">
        <v>814</v>
      </c>
      <c r="C119" s="146" t="s">
        <v>591</v>
      </c>
      <c r="D119" s="155" t="s">
        <v>817</v>
      </c>
      <c r="E119" s="146" t="s">
        <v>40</v>
      </c>
      <c r="F119" s="146" t="s">
        <v>38</v>
      </c>
      <c r="G119" s="150">
        <v>44656</v>
      </c>
      <c r="H119" s="148" t="s">
        <v>830</v>
      </c>
      <c r="I119" s="184">
        <v>2022</v>
      </c>
    </row>
    <row r="120" spans="1:9" ht="18" customHeight="1">
      <c r="A120" s="145">
        <v>119</v>
      </c>
      <c r="B120" s="148" t="s">
        <v>2</v>
      </c>
      <c r="C120" s="146" t="s">
        <v>597</v>
      </c>
      <c r="D120" s="155" t="s">
        <v>817</v>
      </c>
      <c r="E120" s="146" t="s">
        <v>40</v>
      </c>
      <c r="F120" s="146" t="s">
        <v>38</v>
      </c>
      <c r="G120" s="150">
        <v>44657</v>
      </c>
      <c r="H120" s="148" t="s">
        <v>830</v>
      </c>
      <c r="I120" s="184">
        <v>2022</v>
      </c>
    </row>
    <row r="121" spans="1:9" ht="18" customHeight="1">
      <c r="A121" s="145">
        <v>120</v>
      </c>
      <c r="B121" s="148" t="s">
        <v>814</v>
      </c>
      <c r="C121" s="146" t="s">
        <v>600</v>
      </c>
      <c r="D121" s="155" t="s">
        <v>817</v>
      </c>
      <c r="E121" s="146" t="s">
        <v>601</v>
      </c>
      <c r="F121" s="146" t="s">
        <v>38</v>
      </c>
      <c r="G121" s="150">
        <v>44672</v>
      </c>
      <c r="H121" s="148" t="s">
        <v>830</v>
      </c>
      <c r="I121" s="184">
        <v>2022</v>
      </c>
    </row>
    <row r="122" spans="1:9" ht="18" customHeight="1">
      <c r="A122" s="145">
        <v>121</v>
      </c>
      <c r="B122" s="148" t="s">
        <v>815</v>
      </c>
      <c r="C122" s="146" t="s">
        <v>605</v>
      </c>
      <c r="D122" s="155" t="s">
        <v>817</v>
      </c>
      <c r="E122" s="146" t="s">
        <v>62</v>
      </c>
      <c r="F122" s="146" t="s">
        <v>33</v>
      </c>
      <c r="G122" s="150">
        <v>44672</v>
      </c>
      <c r="H122" s="148" t="s">
        <v>830</v>
      </c>
      <c r="I122" s="184">
        <v>2022</v>
      </c>
    </row>
    <row r="123" spans="1:9" ht="18" customHeight="1">
      <c r="A123" s="145">
        <v>122</v>
      </c>
      <c r="B123" s="148" t="s">
        <v>2</v>
      </c>
      <c r="C123" s="146" t="s">
        <v>609</v>
      </c>
      <c r="D123" s="155" t="s">
        <v>817</v>
      </c>
      <c r="E123" s="146" t="s">
        <v>523</v>
      </c>
      <c r="F123" s="146" t="s">
        <v>33</v>
      </c>
      <c r="G123" s="150">
        <v>44676</v>
      </c>
      <c r="H123" s="148" t="s">
        <v>830</v>
      </c>
      <c r="I123" s="184">
        <v>2022</v>
      </c>
    </row>
    <row r="124" spans="1:9" ht="18" customHeight="1">
      <c r="A124" s="145">
        <v>123</v>
      </c>
      <c r="B124" s="148" t="s">
        <v>815</v>
      </c>
      <c r="C124" s="146" t="s">
        <v>612</v>
      </c>
      <c r="D124" s="155" t="s">
        <v>817</v>
      </c>
      <c r="E124" s="146" t="s">
        <v>32</v>
      </c>
      <c r="F124" s="146" t="s">
        <v>33</v>
      </c>
      <c r="G124" s="150">
        <v>44678</v>
      </c>
      <c r="H124" s="148" t="s">
        <v>830</v>
      </c>
      <c r="I124" s="184">
        <v>2022</v>
      </c>
    </row>
    <row r="125" spans="1:9" ht="18" customHeight="1">
      <c r="A125" s="145">
        <v>124</v>
      </c>
      <c r="B125" s="148" t="s">
        <v>2</v>
      </c>
      <c r="C125" s="146" t="s">
        <v>621</v>
      </c>
      <c r="D125" s="155" t="s">
        <v>817</v>
      </c>
      <c r="E125" s="146" t="s">
        <v>59</v>
      </c>
      <c r="F125" s="146" t="s">
        <v>38</v>
      </c>
      <c r="G125" s="150">
        <v>44680</v>
      </c>
      <c r="H125" s="148" t="s">
        <v>830</v>
      </c>
      <c r="I125" s="184">
        <v>2022</v>
      </c>
    </row>
    <row r="126" spans="1:9" ht="18" customHeight="1">
      <c r="A126" s="145">
        <v>125</v>
      </c>
      <c r="B126" s="148" t="s">
        <v>814</v>
      </c>
      <c r="C126" s="146" t="s">
        <v>615</v>
      </c>
      <c r="D126" s="155" t="s">
        <v>817</v>
      </c>
      <c r="E126" s="146" t="s">
        <v>32</v>
      </c>
      <c r="F126" s="146" t="s">
        <v>33</v>
      </c>
      <c r="G126" s="150">
        <v>44680</v>
      </c>
      <c r="H126" s="148" t="s">
        <v>830</v>
      </c>
      <c r="I126" s="184">
        <v>2022</v>
      </c>
    </row>
    <row r="127" spans="1:9" ht="18" customHeight="1">
      <c r="A127" s="145">
        <v>126</v>
      </c>
      <c r="B127" s="148" t="s">
        <v>814</v>
      </c>
      <c r="C127" s="146" t="s">
        <v>618</v>
      </c>
      <c r="D127" s="155" t="s">
        <v>817</v>
      </c>
      <c r="E127" s="146" t="s">
        <v>523</v>
      </c>
      <c r="F127" s="146" t="s">
        <v>33</v>
      </c>
      <c r="G127" s="150">
        <v>44680</v>
      </c>
      <c r="H127" s="148" t="s">
        <v>830</v>
      </c>
      <c r="I127" s="184">
        <v>2022</v>
      </c>
    </row>
    <row r="128" spans="1:9" ht="18" customHeight="1">
      <c r="A128" s="145">
        <v>127</v>
      </c>
      <c r="B128" s="148" t="s">
        <v>3</v>
      </c>
      <c r="C128" s="146" t="s">
        <v>623</v>
      </c>
      <c r="D128" s="155" t="s">
        <v>817</v>
      </c>
      <c r="E128" s="146" t="s">
        <v>32</v>
      </c>
      <c r="F128" s="146" t="s">
        <v>33</v>
      </c>
      <c r="G128" s="150">
        <v>44681</v>
      </c>
      <c r="H128" s="148" t="s">
        <v>830</v>
      </c>
      <c r="I128" s="184">
        <v>2022</v>
      </c>
    </row>
    <row r="129" spans="1:9" ht="18" customHeight="1">
      <c r="A129" s="145">
        <v>128</v>
      </c>
      <c r="B129" s="148" t="s">
        <v>814</v>
      </c>
      <c r="C129" s="146" t="s">
        <v>52</v>
      </c>
      <c r="D129" s="155" t="s">
        <v>817</v>
      </c>
      <c r="E129" s="146" t="s">
        <v>626</v>
      </c>
      <c r="F129" s="146" t="s">
        <v>33</v>
      </c>
      <c r="G129" s="150">
        <v>44683</v>
      </c>
      <c r="H129" s="148" t="s">
        <v>820</v>
      </c>
      <c r="I129" s="184">
        <v>2022</v>
      </c>
    </row>
    <row r="130" spans="1:9" ht="18" customHeight="1">
      <c r="A130" s="145">
        <v>129</v>
      </c>
      <c r="B130" s="148" t="s">
        <v>814</v>
      </c>
      <c r="C130" s="146" t="s">
        <v>196</v>
      </c>
      <c r="D130" s="155" t="s">
        <v>817</v>
      </c>
      <c r="E130" s="146" t="s">
        <v>62</v>
      </c>
      <c r="F130" s="146" t="s">
        <v>33</v>
      </c>
      <c r="G130" s="150">
        <v>44686</v>
      </c>
      <c r="H130" s="148" t="s">
        <v>820</v>
      </c>
      <c r="I130" s="184">
        <v>2022</v>
      </c>
    </row>
    <row r="131" spans="1:9" ht="18" customHeight="1">
      <c r="A131" s="145">
        <v>130</v>
      </c>
      <c r="B131" s="148" t="s">
        <v>1</v>
      </c>
      <c r="C131" s="157" t="s">
        <v>634</v>
      </c>
      <c r="D131" s="157" t="s">
        <v>156</v>
      </c>
      <c r="E131" s="157" t="s">
        <v>62</v>
      </c>
      <c r="F131" s="146" t="s">
        <v>33</v>
      </c>
      <c r="G131" s="150">
        <v>44686</v>
      </c>
      <c r="H131" s="184" t="s">
        <v>820</v>
      </c>
      <c r="I131" s="184">
        <v>2022</v>
      </c>
    </row>
    <row r="132" spans="1:9" ht="18" customHeight="1">
      <c r="A132" s="145">
        <v>131</v>
      </c>
      <c r="B132" s="148" t="s">
        <v>814</v>
      </c>
      <c r="C132" s="146" t="s">
        <v>85</v>
      </c>
      <c r="D132" s="155" t="s">
        <v>817</v>
      </c>
      <c r="E132" s="146" t="s">
        <v>59</v>
      </c>
      <c r="F132" s="146" t="s">
        <v>38</v>
      </c>
      <c r="G132" s="150">
        <v>44687</v>
      </c>
      <c r="H132" s="148" t="s">
        <v>820</v>
      </c>
      <c r="I132" s="184">
        <v>2022</v>
      </c>
    </row>
    <row r="133" spans="1:9" ht="18" customHeight="1">
      <c r="A133" s="145">
        <v>132</v>
      </c>
      <c r="B133" s="148" t="s">
        <v>3</v>
      </c>
      <c r="C133" s="146" t="s">
        <v>53</v>
      </c>
      <c r="D133" s="155" t="s">
        <v>817</v>
      </c>
      <c r="E133" s="146" t="s">
        <v>62</v>
      </c>
      <c r="F133" s="146" t="s">
        <v>33</v>
      </c>
      <c r="G133" s="150">
        <v>44687</v>
      </c>
      <c r="H133" s="148" t="s">
        <v>820</v>
      </c>
      <c r="I133" s="184">
        <v>2022</v>
      </c>
    </row>
    <row r="134" spans="1:9" s="152" customFormat="1" ht="18" customHeight="1">
      <c r="A134" s="145">
        <v>133</v>
      </c>
      <c r="B134" s="148" t="s">
        <v>3</v>
      </c>
      <c r="C134" s="146" t="s">
        <v>91</v>
      </c>
      <c r="D134" s="155" t="s">
        <v>817</v>
      </c>
      <c r="E134" s="146" t="s">
        <v>66</v>
      </c>
      <c r="F134" s="146" t="s">
        <v>38</v>
      </c>
      <c r="G134" s="150">
        <v>44692</v>
      </c>
      <c r="H134" s="148" t="s">
        <v>820</v>
      </c>
      <c r="I134" s="184">
        <v>2022</v>
      </c>
    </row>
    <row r="135" spans="1:9" s="152" customFormat="1" ht="18" customHeight="1">
      <c r="A135" s="145">
        <v>134</v>
      </c>
      <c r="B135" s="148" t="s">
        <v>3</v>
      </c>
      <c r="C135" s="146" t="s">
        <v>92</v>
      </c>
      <c r="D135" s="155" t="s">
        <v>817</v>
      </c>
      <c r="E135" s="146" t="s">
        <v>59</v>
      </c>
      <c r="F135" s="146" t="s">
        <v>38</v>
      </c>
      <c r="G135" s="150">
        <v>44701</v>
      </c>
      <c r="H135" s="148" t="s">
        <v>820</v>
      </c>
      <c r="I135" s="184">
        <v>2022</v>
      </c>
    </row>
    <row r="136" spans="1:9" s="152" customFormat="1" ht="18" customHeight="1">
      <c r="A136" s="145">
        <v>135</v>
      </c>
      <c r="B136" s="148" t="s">
        <v>3</v>
      </c>
      <c r="C136" s="146" t="s">
        <v>641</v>
      </c>
      <c r="D136" s="155" t="s">
        <v>817</v>
      </c>
      <c r="E136" s="146" t="s">
        <v>66</v>
      </c>
      <c r="F136" s="146" t="s">
        <v>38</v>
      </c>
      <c r="G136" s="150">
        <v>44706</v>
      </c>
      <c r="H136" s="148" t="s">
        <v>820</v>
      </c>
      <c r="I136" s="184">
        <v>2022</v>
      </c>
    </row>
    <row r="137" spans="1:9" s="152" customFormat="1" ht="18" customHeight="1">
      <c r="A137" s="145">
        <v>136</v>
      </c>
      <c r="B137" s="148" t="s">
        <v>814</v>
      </c>
      <c r="C137" s="146" t="s">
        <v>643</v>
      </c>
      <c r="D137" s="155" t="s">
        <v>817</v>
      </c>
      <c r="E137" s="146" t="s">
        <v>66</v>
      </c>
      <c r="F137" s="146" t="s">
        <v>38</v>
      </c>
      <c r="G137" s="150">
        <v>44707</v>
      </c>
      <c r="H137" s="148" t="s">
        <v>820</v>
      </c>
      <c r="I137" s="184">
        <v>2022</v>
      </c>
    </row>
    <row r="138" spans="1:9" s="152" customFormat="1" ht="18" customHeight="1">
      <c r="A138" s="145">
        <v>137</v>
      </c>
      <c r="B138" s="148" t="s">
        <v>3</v>
      </c>
      <c r="C138" s="146" t="s">
        <v>649</v>
      </c>
      <c r="D138" s="155" t="s">
        <v>817</v>
      </c>
      <c r="E138" s="146" t="s">
        <v>626</v>
      </c>
      <c r="F138" s="146" t="s">
        <v>33</v>
      </c>
      <c r="G138" s="150">
        <v>44708</v>
      </c>
      <c r="H138" s="148" t="s">
        <v>820</v>
      </c>
      <c r="I138" s="184">
        <v>2022</v>
      </c>
    </row>
    <row r="139" spans="1:9" s="152" customFormat="1" ht="18" customHeight="1">
      <c r="A139" s="145">
        <v>138</v>
      </c>
      <c r="B139" s="148" t="s">
        <v>815</v>
      </c>
      <c r="C139" s="146" t="s">
        <v>652</v>
      </c>
      <c r="D139" s="155" t="s">
        <v>817</v>
      </c>
      <c r="E139" s="146" t="s">
        <v>59</v>
      </c>
      <c r="F139" s="146" t="s">
        <v>38</v>
      </c>
      <c r="G139" s="150">
        <v>44708</v>
      </c>
      <c r="H139" s="148" t="s">
        <v>820</v>
      </c>
      <c r="I139" s="184">
        <v>2022</v>
      </c>
    </row>
    <row r="140" spans="1:9" s="152" customFormat="1" ht="18" customHeight="1">
      <c r="A140" s="145">
        <v>139</v>
      </c>
      <c r="B140" s="148" t="s">
        <v>814</v>
      </c>
      <c r="C140" s="146" t="s">
        <v>645</v>
      </c>
      <c r="D140" s="155" t="s">
        <v>817</v>
      </c>
      <c r="E140" s="148" t="s">
        <v>32</v>
      </c>
      <c r="F140" s="146" t="s">
        <v>33</v>
      </c>
      <c r="G140" s="150">
        <v>44708</v>
      </c>
      <c r="H140" s="148" t="s">
        <v>820</v>
      </c>
      <c r="I140" s="184">
        <v>2022</v>
      </c>
    </row>
    <row r="141" spans="1:9" s="152" customFormat="1" ht="18" customHeight="1">
      <c r="A141" s="145">
        <v>140</v>
      </c>
      <c r="B141" s="148" t="s">
        <v>815</v>
      </c>
      <c r="C141" s="146" t="s">
        <v>654</v>
      </c>
      <c r="D141" s="155" t="s">
        <v>817</v>
      </c>
      <c r="E141" s="146" t="s">
        <v>626</v>
      </c>
      <c r="F141" s="146" t="s">
        <v>33</v>
      </c>
      <c r="G141" s="150">
        <v>44711</v>
      </c>
      <c r="H141" s="148" t="s">
        <v>820</v>
      </c>
      <c r="I141" s="184">
        <v>2022</v>
      </c>
    </row>
    <row r="142" spans="1:9" s="152" customFormat="1" ht="18" customHeight="1">
      <c r="A142" s="145">
        <v>141</v>
      </c>
      <c r="B142" s="148" t="s">
        <v>3</v>
      </c>
      <c r="C142" s="154" t="s">
        <v>657</v>
      </c>
      <c r="D142" s="155" t="s">
        <v>817</v>
      </c>
      <c r="E142" s="148" t="s">
        <v>67</v>
      </c>
      <c r="F142" s="146" t="s">
        <v>33</v>
      </c>
      <c r="G142" s="150">
        <v>44711</v>
      </c>
      <c r="H142" s="148" t="s">
        <v>820</v>
      </c>
      <c r="I142" s="184">
        <v>2022</v>
      </c>
    </row>
    <row r="143" spans="1:9" s="152" customFormat="1" ht="18" customHeight="1">
      <c r="A143" s="145">
        <v>142</v>
      </c>
      <c r="B143" s="148" t="s">
        <v>2</v>
      </c>
      <c r="C143" s="146" t="s">
        <v>667</v>
      </c>
      <c r="D143" s="155" t="s">
        <v>817</v>
      </c>
      <c r="E143" s="146" t="s">
        <v>281</v>
      </c>
      <c r="F143" s="146" t="s">
        <v>38</v>
      </c>
      <c r="G143" s="150">
        <v>44712</v>
      </c>
      <c r="H143" s="148" t="s">
        <v>820</v>
      </c>
      <c r="I143" s="184">
        <v>2022</v>
      </c>
    </row>
    <row r="144" spans="1:9" s="152" customFormat="1" ht="18" customHeight="1">
      <c r="A144" s="145">
        <v>143</v>
      </c>
      <c r="B144" s="148" t="s">
        <v>814</v>
      </c>
      <c r="C144" s="154" t="s">
        <v>660</v>
      </c>
      <c r="D144" s="155" t="s">
        <v>817</v>
      </c>
      <c r="E144" s="148" t="s">
        <v>61</v>
      </c>
      <c r="F144" s="146" t="s">
        <v>33</v>
      </c>
      <c r="G144" s="150">
        <v>44714</v>
      </c>
      <c r="H144" s="148" t="s">
        <v>821</v>
      </c>
      <c r="I144" s="184">
        <v>2022</v>
      </c>
    </row>
    <row r="145" spans="1:9" s="152" customFormat="1" ht="18" customHeight="1">
      <c r="A145" s="145">
        <v>144</v>
      </c>
      <c r="B145" s="148" t="s">
        <v>814</v>
      </c>
      <c r="C145" s="146" t="s">
        <v>663</v>
      </c>
      <c r="D145" s="155" t="s">
        <v>817</v>
      </c>
      <c r="E145" s="146" t="s">
        <v>66</v>
      </c>
      <c r="F145" s="146" t="s">
        <v>38</v>
      </c>
      <c r="G145" s="150">
        <v>44715</v>
      </c>
      <c r="H145" s="148" t="s">
        <v>821</v>
      </c>
      <c r="I145" s="184">
        <v>2022</v>
      </c>
    </row>
    <row r="146" spans="1:9" s="152" customFormat="1" ht="18" customHeight="1">
      <c r="A146" s="145">
        <v>145</v>
      </c>
      <c r="B146" s="148" t="s">
        <v>815</v>
      </c>
      <c r="C146" s="154" t="s">
        <v>208</v>
      </c>
      <c r="D146" s="155" t="s">
        <v>817</v>
      </c>
      <c r="E146" s="148" t="s">
        <v>61</v>
      </c>
      <c r="F146" s="146" t="s">
        <v>33</v>
      </c>
      <c r="G146" s="150">
        <v>44715</v>
      </c>
      <c r="H146" s="148" t="s">
        <v>821</v>
      </c>
      <c r="I146" s="184">
        <v>2022</v>
      </c>
    </row>
    <row r="147" spans="1:9" s="152" customFormat="1" ht="18" customHeight="1">
      <c r="A147" s="145">
        <v>146</v>
      </c>
      <c r="B147" s="148" t="s">
        <v>814</v>
      </c>
      <c r="C147" s="154" t="s">
        <v>81</v>
      </c>
      <c r="D147" s="155" t="s">
        <v>817</v>
      </c>
      <c r="E147" s="146" t="s">
        <v>626</v>
      </c>
      <c r="F147" s="146" t="s">
        <v>33</v>
      </c>
      <c r="G147" s="150">
        <v>44721</v>
      </c>
      <c r="H147" s="148" t="s">
        <v>821</v>
      </c>
      <c r="I147" s="184">
        <v>2022</v>
      </c>
    </row>
    <row r="148" spans="1:9" s="152" customFormat="1" ht="18" customHeight="1">
      <c r="A148" s="145">
        <v>147</v>
      </c>
      <c r="B148" s="148" t="s">
        <v>814</v>
      </c>
      <c r="C148" s="154" t="s">
        <v>104</v>
      </c>
      <c r="D148" s="155" t="s">
        <v>817</v>
      </c>
      <c r="E148" s="146" t="s">
        <v>66</v>
      </c>
      <c r="F148" s="146" t="s">
        <v>38</v>
      </c>
      <c r="G148" s="150">
        <v>44725</v>
      </c>
      <c r="H148" s="148" t="s">
        <v>821</v>
      </c>
      <c r="I148" s="184">
        <v>2022</v>
      </c>
    </row>
    <row r="149" spans="1:9" s="152" customFormat="1" ht="18" customHeight="1">
      <c r="A149" s="145">
        <v>148</v>
      </c>
      <c r="B149" s="148" t="s">
        <v>815</v>
      </c>
      <c r="C149" s="154" t="s">
        <v>75</v>
      </c>
      <c r="D149" s="155" t="s">
        <v>817</v>
      </c>
      <c r="E149" s="146" t="s">
        <v>61</v>
      </c>
      <c r="F149" s="146" t="s">
        <v>33</v>
      </c>
      <c r="G149" s="150">
        <v>44730</v>
      </c>
      <c r="H149" s="148" t="s">
        <v>821</v>
      </c>
      <c r="I149" s="184">
        <v>2022</v>
      </c>
    </row>
    <row r="150" spans="1:9" ht="18" customHeight="1">
      <c r="A150" s="145">
        <v>149</v>
      </c>
      <c r="B150" s="148" t="s">
        <v>814</v>
      </c>
      <c r="C150" s="155" t="s">
        <v>192</v>
      </c>
      <c r="D150" s="155" t="s">
        <v>817</v>
      </c>
      <c r="E150" s="146" t="s">
        <v>66</v>
      </c>
      <c r="F150" s="146" t="s">
        <v>38</v>
      </c>
      <c r="G150" s="150">
        <v>44736</v>
      </c>
      <c r="H150" s="148" t="s">
        <v>821</v>
      </c>
      <c r="I150" s="184">
        <v>2022</v>
      </c>
    </row>
    <row r="151" spans="1:9" ht="18" customHeight="1">
      <c r="A151" s="145">
        <v>150</v>
      </c>
      <c r="B151" s="148" t="s">
        <v>815</v>
      </c>
      <c r="C151" s="155" t="s">
        <v>677</v>
      </c>
      <c r="D151" s="155" t="s">
        <v>817</v>
      </c>
      <c r="E151" s="146" t="s">
        <v>62</v>
      </c>
      <c r="F151" s="146" t="s">
        <v>33</v>
      </c>
      <c r="G151" s="150">
        <v>44737</v>
      </c>
      <c r="H151" s="148" t="s">
        <v>821</v>
      </c>
      <c r="I151" s="184">
        <v>2022</v>
      </c>
    </row>
    <row r="152" spans="1:9" ht="18" customHeight="1">
      <c r="A152" s="145">
        <v>151</v>
      </c>
      <c r="B152" s="148" t="s">
        <v>2</v>
      </c>
      <c r="C152" s="155" t="s">
        <v>224</v>
      </c>
      <c r="D152" s="155" t="s">
        <v>817</v>
      </c>
      <c r="E152" s="146" t="s">
        <v>32</v>
      </c>
      <c r="F152" s="146" t="s">
        <v>33</v>
      </c>
      <c r="G152" s="150">
        <v>44739</v>
      </c>
      <c r="H152" s="148" t="s">
        <v>821</v>
      </c>
      <c r="I152" s="184">
        <v>2022</v>
      </c>
    </row>
    <row r="153" spans="1:9" ht="18" customHeight="1">
      <c r="A153" s="145">
        <v>152</v>
      </c>
      <c r="B153" s="148" t="s">
        <v>815</v>
      </c>
      <c r="C153" s="155" t="s">
        <v>284</v>
      </c>
      <c r="D153" s="155" t="s">
        <v>817</v>
      </c>
      <c r="E153" s="146" t="s">
        <v>66</v>
      </c>
      <c r="F153" s="146" t="s">
        <v>38</v>
      </c>
      <c r="G153" s="150">
        <v>44742</v>
      </c>
      <c r="H153" s="148" t="s">
        <v>821</v>
      </c>
      <c r="I153" s="184">
        <v>2022</v>
      </c>
    </row>
    <row r="154" spans="1:9" ht="18" customHeight="1">
      <c r="A154" s="145">
        <v>153</v>
      </c>
      <c r="B154" s="148" t="s">
        <v>814</v>
      </c>
      <c r="C154" s="155" t="s">
        <v>720</v>
      </c>
      <c r="D154" s="155" t="s">
        <v>817</v>
      </c>
      <c r="E154" s="146" t="s">
        <v>32</v>
      </c>
      <c r="F154" s="146" t="s">
        <v>33</v>
      </c>
      <c r="G154" s="150">
        <v>44742</v>
      </c>
      <c r="H154" s="148" t="s">
        <v>821</v>
      </c>
      <c r="I154" s="184">
        <v>2022</v>
      </c>
    </row>
    <row r="155" spans="1:9" ht="18.75" customHeight="1">
      <c r="A155" s="145">
        <v>154</v>
      </c>
      <c r="B155" s="148" t="s">
        <v>3</v>
      </c>
      <c r="C155" s="155" t="s">
        <v>79</v>
      </c>
      <c r="D155" s="155" t="s">
        <v>817</v>
      </c>
      <c r="E155" s="146" t="s">
        <v>61</v>
      </c>
      <c r="F155" s="146" t="s">
        <v>33</v>
      </c>
      <c r="G155" s="150">
        <v>44743</v>
      </c>
      <c r="H155" s="184" t="s">
        <v>822</v>
      </c>
      <c r="I155" s="184">
        <v>2022</v>
      </c>
    </row>
    <row r="156" spans="1:9" ht="18.75" customHeight="1">
      <c r="A156" s="145">
        <v>155</v>
      </c>
      <c r="B156" s="148" t="s">
        <v>814</v>
      </c>
      <c r="C156" s="155" t="s">
        <v>838</v>
      </c>
      <c r="D156" s="155" t="s">
        <v>817</v>
      </c>
      <c r="E156" s="146" t="s">
        <v>289</v>
      </c>
      <c r="F156" s="146" t="s">
        <v>38</v>
      </c>
      <c r="G156" s="150">
        <v>44747</v>
      </c>
      <c r="H156" s="184" t="s">
        <v>822</v>
      </c>
      <c r="I156" s="184">
        <v>2022</v>
      </c>
    </row>
    <row r="157" spans="1:9" ht="18.75" customHeight="1">
      <c r="A157" s="145">
        <v>156</v>
      </c>
      <c r="B157" s="148" t="s">
        <v>814</v>
      </c>
      <c r="C157" s="155" t="s">
        <v>846</v>
      </c>
      <c r="D157" s="155" t="s">
        <v>817</v>
      </c>
      <c r="E157" s="146" t="s">
        <v>62</v>
      </c>
      <c r="F157" s="146" t="s">
        <v>33</v>
      </c>
      <c r="G157" s="150">
        <v>44748</v>
      </c>
      <c r="H157" s="184" t="s">
        <v>822</v>
      </c>
      <c r="I157" s="184">
        <v>2022</v>
      </c>
    </row>
    <row r="158" spans="1:9" ht="18.75" customHeight="1">
      <c r="A158" s="145">
        <v>157</v>
      </c>
      <c r="B158" s="148" t="s">
        <v>815</v>
      </c>
      <c r="C158" s="155" t="s">
        <v>198</v>
      </c>
      <c r="D158" s="155" t="s">
        <v>817</v>
      </c>
      <c r="E158" s="146" t="s">
        <v>32</v>
      </c>
      <c r="F158" s="146" t="s">
        <v>33</v>
      </c>
      <c r="G158" s="150">
        <v>44750</v>
      </c>
      <c r="H158" s="184" t="s">
        <v>822</v>
      </c>
      <c r="I158" s="184">
        <v>2022</v>
      </c>
    </row>
    <row r="159" spans="1:9" ht="18.75" customHeight="1">
      <c r="A159" s="145">
        <v>158</v>
      </c>
      <c r="B159" s="148" t="s">
        <v>2</v>
      </c>
      <c r="C159" s="155" t="s">
        <v>280</v>
      </c>
      <c r="D159" s="155" t="s">
        <v>817</v>
      </c>
      <c r="E159" s="146" t="s">
        <v>281</v>
      </c>
      <c r="F159" s="146" t="s">
        <v>38</v>
      </c>
      <c r="G159" s="150">
        <v>44755</v>
      </c>
      <c r="H159" s="184" t="s">
        <v>822</v>
      </c>
      <c r="I159" s="184">
        <v>2022</v>
      </c>
    </row>
    <row r="160" spans="1:9" ht="18.75" customHeight="1">
      <c r="A160" s="145">
        <v>159</v>
      </c>
      <c r="B160" s="148" t="s">
        <v>814</v>
      </c>
      <c r="C160" s="155" t="s">
        <v>715</v>
      </c>
      <c r="D160" s="155" t="s">
        <v>817</v>
      </c>
      <c r="E160" s="146" t="s">
        <v>66</v>
      </c>
      <c r="F160" s="146" t="s">
        <v>38</v>
      </c>
      <c r="G160" s="150">
        <v>44755</v>
      </c>
      <c r="H160" s="184" t="s">
        <v>822</v>
      </c>
      <c r="I160" s="184">
        <v>2022</v>
      </c>
    </row>
    <row r="161" spans="1:9" ht="18.75" customHeight="1">
      <c r="A161" s="145">
        <v>160</v>
      </c>
      <c r="B161" s="148" t="s">
        <v>2</v>
      </c>
      <c r="C161" s="155" t="s">
        <v>689</v>
      </c>
      <c r="D161" s="155" t="s">
        <v>817</v>
      </c>
      <c r="E161" s="146" t="s">
        <v>289</v>
      </c>
      <c r="F161" s="146" t="s">
        <v>151</v>
      </c>
      <c r="G161" s="150">
        <v>44756</v>
      </c>
      <c r="H161" s="184" t="s">
        <v>822</v>
      </c>
      <c r="I161" s="184">
        <v>2022</v>
      </c>
    </row>
    <row r="162" spans="1:9" ht="18.75" customHeight="1">
      <c r="A162" s="145">
        <v>161</v>
      </c>
      <c r="B162" s="148" t="s">
        <v>3</v>
      </c>
      <c r="C162" s="155" t="s">
        <v>294</v>
      </c>
      <c r="D162" s="155" t="s">
        <v>817</v>
      </c>
      <c r="E162" s="146" t="s">
        <v>203</v>
      </c>
      <c r="F162" s="146" t="s">
        <v>157</v>
      </c>
      <c r="G162" s="150">
        <v>44757</v>
      </c>
      <c r="H162" s="184" t="s">
        <v>822</v>
      </c>
      <c r="I162" s="184">
        <v>2022</v>
      </c>
    </row>
    <row r="163" spans="1:9" ht="18.75" customHeight="1">
      <c r="A163" s="145">
        <v>162</v>
      </c>
      <c r="B163" s="148" t="s">
        <v>815</v>
      </c>
      <c r="C163" s="155" t="s">
        <v>685</v>
      </c>
      <c r="D163" s="155" t="s">
        <v>817</v>
      </c>
      <c r="E163" s="146" t="s">
        <v>61</v>
      </c>
      <c r="F163" s="146" t="s">
        <v>157</v>
      </c>
      <c r="G163" s="150">
        <v>44757</v>
      </c>
      <c r="H163" s="184" t="s">
        <v>822</v>
      </c>
      <c r="I163" s="184">
        <v>2022</v>
      </c>
    </row>
    <row r="164" spans="1:9" ht="18.75" customHeight="1">
      <c r="A164" s="145">
        <v>163</v>
      </c>
      <c r="B164" s="148" t="s">
        <v>814</v>
      </c>
      <c r="C164" s="155" t="s">
        <v>873</v>
      </c>
      <c r="D164" s="155" t="s">
        <v>817</v>
      </c>
      <c r="E164" s="146" t="s">
        <v>61</v>
      </c>
      <c r="F164" s="146" t="s">
        <v>157</v>
      </c>
      <c r="G164" s="150">
        <v>44765</v>
      </c>
      <c r="H164" s="184" t="s">
        <v>822</v>
      </c>
      <c r="I164" s="184">
        <v>2022</v>
      </c>
    </row>
    <row r="165" spans="1:9" ht="18.75" customHeight="1">
      <c r="A165" s="145">
        <v>164</v>
      </c>
      <c r="B165" s="148" t="s">
        <v>814</v>
      </c>
      <c r="C165" s="155" t="s">
        <v>896</v>
      </c>
      <c r="D165" s="155" t="s">
        <v>817</v>
      </c>
      <c r="E165" s="146" t="s">
        <v>32</v>
      </c>
      <c r="F165" s="146" t="s">
        <v>33</v>
      </c>
      <c r="G165" s="150">
        <v>44772</v>
      </c>
      <c r="H165" s="184" t="s">
        <v>822</v>
      </c>
      <c r="I165" s="184">
        <v>2022</v>
      </c>
    </row>
    <row r="166" spans="1:9" ht="18.75" customHeight="1">
      <c r="A166" s="145">
        <v>165</v>
      </c>
      <c r="B166" s="148" t="s">
        <v>814</v>
      </c>
      <c r="C166" s="155" t="s">
        <v>861</v>
      </c>
      <c r="D166" s="155" t="s">
        <v>817</v>
      </c>
      <c r="E166" s="146" t="s">
        <v>66</v>
      </c>
      <c r="F166" s="146" t="s">
        <v>151</v>
      </c>
      <c r="G166" s="150">
        <v>44772</v>
      </c>
      <c r="H166" s="184" t="s">
        <v>822</v>
      </c>
      <c r="I166" s="184">
        <v>2022</v>
      </c>
    </row>
  </sheetData>
  <sortState ref="A2:I155">
    <sortCondition ref="G2:G155"/>
  </sortState>
  <phoneticPr fontId="47" type="noConversion"/>
  <conditionalFormatting sqref="J150:J154">
    <cfRule type="duplicateValues" dxfId="53" priority="2" stopIfTrue="1"/>
  </conditionalFormatting>
  <conditionalFormatting sqref="J155:J156">
    <cfRule type="duplicateValues" dxfId="52" priority="1" stopIfTrue="1"/>
  </conditionalFormatting>
  <hyperlinks>
    <hyperlink ref="A1" r:id="rId3" display="http://s.no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E32"/>
  <sheetViews>
    <sheetView topLeftCell="A14" workbookViewId="0">
      <selection activeCell="N31" sqref="A16:N31"/>
    </sheetView>
  </sheetViews>
  <sheetFormatPr defaultRowHeight="12.75"/>
  <cols>
    <col min="1" max="1" width="4.42578125" style="62" customWidth="1"/>
    <col min="2" max="2" width="11.5703125" style="62" bestFit="1" customWidth="1"/>
    <col min="3" max="3" width="21" style="62" customWidth="1"/>
    <col min="4" max="4" width="16.7109375" style="62" customWidth="1"/>
    <col min="5" max="5" width="12.28515625" style="62" bestFit="1" customWidth="1"/>
    <col min="6" max="6" width="12.7109375" style="62" bestFit="1" customWidth="1"/>
    <col min="7" max="7" width="11" style="62" customWidth="1"/>
    <col min="8" max="8" width="13.85546875" style="62" customWidth="1"/>
    <col min="9" max="9" width="13.7109375" style="62" bestFit="1" customWidth="1"/>
    <col min="10" max="10" width="11.5703125" style="62" bestFit="1" customWidth="1"/>
    <col min="11" max="11" width="13" style="62" bestFit="1" customWidth="1"/>
    <col min="12" max="12" width="12" style="62" customWidth="1"/>
    <col min="13" max="13" width="9.85546875" style="62" customWidth="1"/>
    <col min="14" max="14" width="3.42578125" style="62" customWidth="1"/>
    <col min="15" max="16" width="9.28515625" style="62" bestFit="1" customWidth="1"/>
    <col min="17" max="17" width="15.28515625" style="62" customWidth="1"/>
    <col min="18" max="18" width="3" style="62" customWidth="1"/>
    <col min="19" max="19" width="13.7109375" style="62" bestFit="1" customWidth="1"/>
    <col min="20" max="20" width="9.140625" style="62"/>
    <col min="21" max="23" width="9.28515625" style="62" bestFit="1" customWidth="1"/>
    <col min="24" max="24" width="14.7109375" style="62" customWidth="1"/>
    <col min="25" max="257" width="9.140625" style="62"/>
    <col min="258" max="258" width="19.85546875" style="62" bestFit="1" customWidth="1"/>
    <col min="259" max="259" width="26.140625" style="62" customWidth="1"/>
    <col min="260" max="260" width="19.140625" style="62" bestFit="1" customWidth="1"/>
    <col min="261" max="261" width="12.140625" style="62" bestFit="1" customWidth="1"/>
    <col min="262" max="262" width="12.5703125" style="62" bestFit="1" customWidth="1"/>
    <col min="263" max="263" width="19.7109375" style="62" bestFit="1" customWidth="1"/>
    <col min="264" max="264" width="35" style="62" customWidth="1"/>
    <col min="265" max="265" width="16.42578125" style="62" customWidth="1"/>
    <col min="266" max="266" width="10.7109375" style="62" bestFit="1" customWidth="1"/>
    <col min="267" max="267" width="12.85546875" style="62" bestFit="1" customWidth="1"/>
    <col min="268" max="268" width="7.28515625" style="62" bestFit="1" customWidth="1"/>
    <col min="269" max="269" width="7.28515625" style="62" customWidth="1"/>
    <col min="270" max="273" width="9.140625" style="62"/>
    <col min="274" max="274" width="3" style="62" customWidth="1"/>
    <col min="275" max="275" width="13.7109375" style="62" bestFit="1" customWidth="1"/>
    <col min="276" max="513" width="9.140625" style="62"/>
    <col min="514" max="514" width="19.85546875" style="62" bestFit="1" customWidth="1"/>
    <col min="515" max="515" width="26.140625" style="62" customWidth="1"/>
    <col min="516" max="516" width="19.140625" style="62" bestFit="1" customWidth="1"/>
    <col min="517" max="517" width="12.140625" style="62" bestFit="1" customWidth="1"/>
    <col min="518" max="518" width="12.5703125" style="62" bestFit="1" customWidth="1"/>
    <col min="519" max="519" width="19.7109375" style="62" bestFit="1" customWidth="1"/>
    <col min="520" max="520" width="35" style="62" customWidth="1"/>
    <col min="521" max="521" width="16.42578125" style="62" customWidth="1"/>
    <col min="522" max="522" width="10.7109375" style="62" bestFit="1" customWidth="1"/>
    <col min="523" max="523" width="12.85546875" style="62" bestFit="1" customWidth="1"/>
    <col min="524" max="524" width="7.28515625" style="62" bestFit="1" customWidth="1"/>
    <col min="525" max="525" width="7.28515625" style="62" customWidth="1"/>
    <col min="526" max="529" width="9.140625" style="62"/>
    <col min="530" max="530" width="3" style="62" customWidth="1"/>
    <col min="531" max="531" width="13.7109375" style="62" bestFit="1" customWidth="1"/>
    <col min="532" max="769" width="9.140625" style="62"/>
    <col min="770" max="770" width="19.85546875" style="62" bestFit="1" customWidth="1"/>
    <col min="771" max="771" width="26.140625" style="62" customWidth="1"/>
    <col min="772" max="772" width="19.140625" style="62" bestFit="1" customWidth="1"/>
    <col min="773" max="773" width="12.140625" style="62" bestFit="1" customWidth="1"/>
    <col min="774" max="774" width="12.5703125" style="62" bestFit="1" customWidth="1"/>
    <col min="775" max="775" width="19.7109375" style="62" bestFit="1" customWidth="1"/>
    <col min="776" max="776" width="35" style="62" customWidth="1"/>
    <col min="777" max="777" width="16.42578125" style="62" customWidth="1"/>
    <col min="778" max="778" width="10.7109375" style="62" bestFit="1" customWidth="1"/>
    <col min="779" max="779" width="12.85546875" style="62" bestFit="1" customWidth="1"/>
    <col min="780" max="780" width="7.28515625" style="62" bestFit="1" customWidth="1"/>
    <col min="781" max="781" width="7.28515625" style="62" customWidth="1"/>
    <col min="782" max="785" width="9.140625" style="62"/>
    <col min="786" max="786" width="3" style="62" customWidth="1"/>
    <col min="787" max="787" width="13.7109375" style="62" bestFit="1" customWidth="1"/>
    <col min="788" max="1025" width="9.140625" style="62"/>
    <col min="1026" max="1026" width="19.85546875" style="62" bestFit="1" customWidth="1"/>
    <col min="1027" max="1027" width="26.140625" style="62" customWidth="1"/>
    <col min="1028" max="1028" width="19.140625" style="62" bestFit="1" customWidth="1"/>
    <col min="1029" max="1029" width="12.140625" style="62" bestFit="1" customWidth="1"/>
    <col min="1030" max="1030" width="12.5703125" style="62" bestFit="1" customWidth="1"/>
    <col min="1031" max="1031" width="19.7109375" style="62" bestFit="1" customWidth="1"/>
    <col min="1032" max="1032" width="35" style="62" customWidth="1"/>
    <col min="1033" max="1033" width="16.42578125" style="62" customWidth="1"/>
    <col min="1034" max="1034" width="10.7109375" style="62" bestFit="1" customWidth="1"/>
    <col min="1035" max="1035" width="12.85546875" style="62" bestFit="1" customWidth="1"/>
    <col min="1036" max="1036" width="7.28515625" style="62" bestFit="1" customWidth="1"/>
    <col min="1037" max="1037" width="7.28515625" style="62" customWidth="1"/>
    <col min="1038" max="1041" width="9.140625" style="62"/>
    <col min="1042" max="1042" width="3" style="62" customWidth="1"/>
    <col min="1043" max="1043" width="13.7109375" style="62" bestFit="1" customWidth="1"/>
    <col min="1044" max="1281" width="9.140625" style="62"/>
    <col min="1282" max="1282" width="19.85546875" style="62" bestFit="1" customWidth="1"/>
    <col min="1283" max="1283" width="26.140625" style="62" customWidth="1"/>
    <col min="1284" max="1284" width="19.140625" style="62" bestFit="1" customWidth="1"/>
    <col min="1285" max="1285" width="12.140625" style="62" bestFit="1" customWidth="1"/>
    <col min="1286" max="1286" width="12.5703125" style="62" bestFit="1" customWidth="1"/>
    <col min="1287" max="1287" width="19.7109375" style="62" bestFit="1" customWidth="1"/>
    <col min="1288" max="1288" width="35" style="62" customWidth="1"/>
    <col min="1289" max="1289" width="16.42578125" style="62" customWidth="1"/>
    <col min="1290" max="1290" width="10.7109375" style="62" bestFit="1" customWidth="1"/>
    <col min="1291" max="1291" width="12.85546875" style="62" bestFit="1" customWidth="1"/>
    <col min="1292" max="1292" width="7.28515625" style="62" bestFit="1" customWidth="1"/>
    <col min="1293" max="1293" width="7.28515625" style="62" customWidth="1"/>
    <col min="1294" max="1297" width="9.140625" style="62"/>
    <col min="1298" max="1298" width="3" style="62" customWidth="1"/>
    <col min="1299" max="1299" width="13.7109375" style="62" bestFit="1" customWidth="1"/>
    <col min="1300" max="1537" width="9.140625" style="62"/>
    <col min="1538" max="1538" width="19.85546875" style="62" bestFit="1" customWidth="1"/>
    <col min="1539" max="1539" width="26.140625" style="62" customWidth="1"/>
    <col min="1540" max="1540" width="19.140625" style="62" bestFit="1" customWidth="1"/>
    <col min="1541" max="1541" width="12.140625" style="62" bestFit="1" customWidth="1"/>
    <col min="1542" max="1542" width="12.5703125" style="62" bestFit="1" customWidth="1"/>
    <col min="1543" max="1543" width="19.7109375" style="62" bestFit="1" customWidth="1"/>
    <col min="1544" max="1544" width="35" style="62" customWidth="1"/>
    <col min="1545" max="1545" width="16.42578125" style="62" customWidth="1"/>
    <col min="1546" max="1546" width="10.7109375" style="62" bestFit="1" customWidth="1"/>
    <col min="1547" max="1547" width="12.85546875" style="62" bestFit="1" customWidth="1"/>
    <col min="1548" max="1548" width="7.28515625" style="62" bestFit="1" customWidth="1"/>
    <col min="1549" max="1549" width="7.28515625" style="62" customWidth="1"/>
    <col min="1550" max="1553" width="9.140625" style="62"/>
    <col min="1554" max="1554" width="3" style="62" customWidth="1"/>
    <col min="1555" max="1555" width="13.7109375" style="62" bestFit="1" customWidth="1"/>
    <col min="1556" max="1793" width="9.140625" style="62"/>
    <col min="1794" max="1794" width="19.85546875" style="62" bestFit="1" customWidth="1"/>
    <col min="1795" max="1795" width="26.140625" style="62" customWidth="1"/>
    <col min="1796" max="1796" width="19.140625" style="62" bestFit="1" customWidth="1"/>
    <col min="1797" max="1797" width="12.140625" style="62" bestFit="1" customWidth="1"/>
    <col min="1798" max="1798" width="12.5703125" style="62" bestFit="1" customWidth="1"/>
    <col min="1799" max="1799" width="19.7109375" style="62" bestFit="1" customWidth="1"/>
    <col min="1800" max="1800" width="35" style="62" customWidth="1"/>
    <col min="1801" max="1801" width="16.42578125" style="62" customWidth="1"/>
    <col min="1802" max="1802" width="10.7109375" style="62" bestFit="1" customWidth="1"/>
    <col min="1803" max="1803" width="12.85546875" style="62" bestFit="1" customWidth="1"/>
    <col min="1804" max="1804" width="7.28515625" style="62" bestFit="1" customWidth="1"/>
    <col min="1805" max="1805" width="7.28515625" style="62" customWidth="1"/>
    <col min="1806" max="1809" width="9.140625" style="62"/>
    <col min="1810" max="1810" width="3" style="62" customWidth="1"/>
    <col min="1811" max="1811" width="13.7109375" style="62" bestFit="1" customWidth="1"/>
    <col min="1812" max="2049" width="9.140625" style="62"/>
    <col min="2050" max="2050" width="19.85546875" style="62" bestFit="1" customWidth="1"/>
    <col min="2051" max="2051" width="26.140625" style="62" customWidth="1"/>
    <col min="2052" max="2052" width="19.140625" style="62" bestFit="1" customWidth="1"/>
    <col min="2053" max="2053" width="12.140625" style="62" bestFit="1" customWidth="1"/>
    <col min="2054" max="2054" width="12.5703125" style="62" bestFit="1" customWidth="1"/>
    <col min="2055" max="2055" width="19.7109375" style="62" bestFit="1" customWidth="1"/>
    <col min="2056" max="2056" width="35" style="62" customWidth="1"/>
    <col min="2057" max="2057" width="16.42578125" style="62" customWidth="1"/>
    <col min="2058" max="2058" width="10.7109375" style="62" bestFit="1" customWidth="1"/>
    <col min="2059" max="2059" width="12.85546875" style="62" bestFit="1" customWidth="1"/>
    <col min="2060" max="2060" width="7.28515625" style="62" bestFit="1" customWidth="1"/>
    <col min="2061" max="2061" width="7.28515625" style="62" customWidth="1"/>
    <col min="2062" max="2065" width="9.140625" style="62"/>
    <col min="2066" max="2066" width="3" style="62" customWidth="1"/>
    <col min="2067" max="2067" width="13.7109375" style="62" bestFit="1" customWidth="1"/>
    <col min="2068" max="2305" width="9.140625" style="62"/>
    <col min="2306" max="2306" width="19.85546875" style="62" bestFit="1" customWidth="1"/>
    <col min="2307" max="2307" width="26.140625" style="62" customWidth="1"/>
    <col min="2308" max="2308" width="19.140625" style="62" bestFit="1" customWidth="1"/>
    <col min="2309" max="2309" width="12.140625" style="62" bestFit="1" customWidth="1"/>
    <col min="2310" max="2310" width="12.5703125" style="62" bestFit="1" customWidth="1"/>
    <col min="2311" max="2311" width="19.7109375" style="62" bestFit="1" customWidth="1"/>
    <col min="2312" max="2312" width="35" style="62" customWidth="1"/>
    <col min="2313" max="2313" width="16.42578125" style="62" customWidth="1"/>
    <col min="2314" max="2314" width="10.7109375" style="62" bestFit="1" customWidth="1"/>
    <col min="2315" max="2315" width="12.85546875" style="62" bestFit="1" customWidth="1"/>
    <col min="2316" max="2316" width="7.28515625" style="62" bestFit="1" customWidth="1"/>
    <col min="2317" max="2317" width="7.28515625" style="62" customWidth="1"/>
    <col min="2318" max="2321" width="9.140625" style="62"/>
    <col min="2322" max="2322" width="3" style="62" customWidth="1"/>
    <col min="2323" max="2323" width="13.7109375" style="62" bestFit="1" customWidth="1"/>
    <col min="2324" max="2561" width="9.140625" style="62"/>
    <col min="2562" max="2562" width="19.85546875" style="62" bestFit="1" customWidth="1"/>
    <col min="2563" max="2563" width="26.140625" style="62" customWidth="1"/>
    <col min="2564" max="2564" width="19.140625" style="62" bestFit="1" customWidth="1"/>
    <col min="2565" max="2565" width="12.140625" style="62" bestFit="1" customWidth="1"/>
    <col min="2566" max="2566" width="12.5703125" style="62" bestFit="1" customWidth="1"/>
    <col min="2567" max="2567" width="19.7109375" style="62" bestFit="1" customWidth="1"/>
    <col min="2568" max="2568" width="35" style="62" customWidth="1"/>
    <col min="2569" max="2569" width="16.42578125" style="62" customWidth="1"/>
    <col min="2570" max="2570" width="10.7109375" style="62" bestFit="1" customWidth="1"/>
    <col min="2571" max="2571" width="12.85546875" style="62" bestFit="1" customWidth="1"/>
    <col min="2572" max="2572" width="7.28515625" style="62" bestFit="1" customWidth="1"/>
    <col min="2573" max="2573" width="7.28515625" style="62" customWidth="1"/>
    <col min="2574" max="2577" width="9.140625" style="62"/>
    <col min="2578" max="2578" width="3" style="62" customWidth="1"/>
    <col min="2579" max="2579" width="13.7109375" style="62" bestFit="1" customWidth="1"/>
    <col min="2580" max="2817" width="9.140625" style="62"/>
    <col min="2818" max="2818" width="19.85546875" style="62" bestFit="1" customWidth="1"/>
    <col min="2819" max="2819" width="26.140625" style="62" customWidth="1"/>
    <col min="2820" max="2820" width="19.140625" style="62" bestFit="1" customWidth="1"/>
    <col min="2821" max="2821" width="12.140625" style="62" bestFit="1" customWidth="1"/>
    <col min="2822" max="2822" width="12.5703125" style="62" bestFit="1" customWidth="1"/>
    <col min="2823" max="2823" width="19.7109375" style="62" bestFit="1" customWidth="1"/>
    <col min="2824" max="2824" width="35" style="62" customWidth="1"/>
    <col min="2825" max="2825" width="16.42578125" style="62" customWidth="1"/>
    <col min="2826" max="2826" width="10.7109375" style="62" bestFit="1" customWidth="1"/>
    <col min="2827" max="2827" width="12.85546875" style="62" bestFit="1" customWidth="1"/>
    <col min="2828" max="2828" width="7.28515625" style="62" bestFit="1" customWidth="1"/>
    <col min="2829" max="2829" width="7.28515625" style="62" customWidth="1"/>
    <col min="2830" max="2833" width="9.140625" style="62"/>
    <col min="2834" max="2834" width="3" style="62" customWidth="1"/>
    <col min="2835" max="2835" width="13.7109375" style="62" bestFit="1" customWidth="1"/>
    <col min="2836" max="3073" width="9.140625" style="62"/>
    <col min="3074" max="3074" width="19.85546875" style="62" bestFit="1" customWidth="1"/>
    <col min="3075" max="3075" width="26.140625" style="62" customWidth="1"/>
    <col min="3076" max="3076" width="19.140625" style="62" bestFit="1" customWidth="1"/>
    <col min="3077" max="3077" width="12.140625" style="62" bestFit="1" customWidth="1"/>
    <col min="3078" max="3078" width="12.5703125" style="62" bestFit="1" customWidth="1"/>
    <col min="3079" max="3079" width="19.7109375" style="62" bestFit="1" customWidth="1"/>
    <col min="3080" max="3080" width="35" style="62" customWidth="1"/>
    <col min="3081" max="3081" width="16.42578125" style="62" customWidth="1"/>
    <col min="3082" max="3082" width="10.7109375" style="62" bestFit="1" customWidth="1"/>
    <col min="3083" max="3083" width="12.85546875" style="62" bestFit="1" customWidth="1"/>
    <col min="3084" max="3084" width="7.28515625" style="62" bestFit="1" customWidth="1"/>
    <col min="3085" max="3085" width="7.28515625" style="62" customWidth="1"/>
    <col min="3086" max="3089" width="9.140625" style="62"/>
    <col min="3090" max="3090" width="3" style="62" customWidth="1"/>
    <col min="3091" max="3091" width="13.7109375" style="62" bestFit="1" customWidth="1"/>
    <col min="3092" max="3329" width="9.140625" style="62"/>
    <col min="3330" max="3330" width="19.85546875" style="62" bestFit="1" customWidth="1"/>
    <col min="3331" max="3331" width="26.140625" style="62" customWidth="1"/>
    <col min="3332" max="3332" width="19.140625" style="62" bestFit="1" customWidth="1"/>
    <col min="3333" max="3333" width="12.140625" style="62" bestFit="1" customWidth="1"/>
    <col min="3334" max="3334" width="12.5703125" style="62" bestFit="1" customWidth="1"/>
    <col min="3335" max="3335" width="19.7109375" style="62" bestFit="1" customWidth="1"/>
    <col min="3336" max="3336" width="35" style="62" customWidth="1"/>
    <col min="3337" max="3337" width="16.42578125" style="62" customWidth="1"/>
    <col min="3338" max="3338" width="10.7109375" style="62" bestFit="1" customWidth="1"/>
    <col min="3339" max="3339" width="12.85546875" style="62" bestFit="1" customWidth="1"/>
    <col min="3340" max="3340" width="7.28515625" style="62" bestFit="1" customWidth="1"/>
    <col min="3341" max="3341" width="7.28515625" style="62" customWidth="1"/>
    <col min="3342" max="3345" width="9.140625" style="62"/>
    <col min="3346" max="3346" width="3" style="62" customWidth="1"/>
    <col min="3347" max="3347" width="13.7109375" style="62" bestFit="1" customWidth="1"/>
    <col min="3348" max="3585" width="9.140625" style="62"/>
    <col min="3586" max="3586" width="19.85546875" style="62" bestFit="1" customWidth="1"/>
    <col min="3587" max="3587" width="26.140625" style="62" customWidth="1"/>
    <col min="3588" max="3588" width="19.140625" style="62" bestFit="1" customWidth="1"/>
    <col min="3589" max="3589" width="12.140625" style="62" bestFit="1" customWidth="1"/>
    <col min="3590" max="3590" width="12.5703125" style="62" bestFit="1" customWidth="1"/>
    <col min="3591" max="3591" width="19.7109375" style="62" bestFit="1" customWidth="1"/>
    <col min="3592" max="3592" width="35" style="62" customWidth="1"/>
    <col min="3593" max="3593" width="16.42578125" style="62" customWidth="1"/>
    <col min="3594" max="3594" width="10.7109375" style="62" bestFit="1" customWidth="1"/>
    <col min="3595" max="3595" width="12.85546875" style="62" bestFit="1" customWidth="1"/>
    <col min="3596" max="3596" width="7.28515625" style="62" bestFit="1" customWidth="1"/>
    <col min="3597" max="3597" width="7.28515625" style="62" customWidth="1"/>
    <col min="3598" max="3601" width="9.140625" style="62"/>
    <col min="3602" max="3602" width="3" style="62" customWidth="1"/>
    <col min="3603" max="3603" width="13.7109375" style="62" bestFit="1" customWidth="1"/>
    <col min="3604" max="3841" width="9.140625" style="62"/>
    <col min="3842" max="3842" width="19.85546875" style="62" bestFit="1" customWidth="1"/>
    <col min="3843" max="3843" width="26.140625" style="62" customWidth="1"/>
    <col min="3844" max="3844" width="19.140625" style="62" bestFit="1" customWidth="1"/>
    <col min="3845" max="3845" width="12.140625" style="62" bestFit="1" customWidth="1"/>
    <col min="3846" max="3846" width="12.5703125" style="62" bestFit="1" customWidth="1"/>
    <col min="3847" max="3847" width="19.7109375" style="62" bestFit="1" customWidth="1"/>
    <col min="3848" max="3848" width="35" style="62" customWidth="1"/>
    <col min="3849" max="3849" width="16.42578125" style="62" customWidth="1"/>
    <col min="3850" max="3850" width="10.7109375" style="62" bestFit="1" customWidth="1"/>
    <col min="3851" max="3851" width="12.85546875" style="62" bestFit="1" customWidth="1"/>
    <col min="3852" max="3852" width="7.28515625" style="62" bestFit="1" customWidth="1"/>
    <col min="3853" max="3853" width="7.28515625" style="62" customWidth="1"/>
    <col min="3854" max="3857" width="9.140625" style="62"/>
    <col min="3858" max="3858" width="3" style="62" customWidth="1"/>
    <col min="3859" max="3859" width="13.7109375" style="62" bestFit="1" customWidth="1"/>
    <col min="3860" max="4097" width="9.140625" style="62"/>
    <col min="4098" max="4098" width="19.85546875" style="62" bestFit="1" customWidth="1"/>
    <col min="4099" max="4099" width="26.140625" style="62" customWidth="1"/>
    <col min="4100" max="4100" width="19.140625" style="62" bestFit="1" customWidth="1"/>
    <col min="4101" max="4101" width="12.140625" style="62" bestFit="1" customWidth="1"/>
    <col min="4102" max="4102" width="12.5703125" style="62" bestFit="1" customWidth="1"/>
    <col min="4103" max="4103" width="19.7109375" style="62" bestFit="1" customWidth="1"/>
    <col min="4104" max="4104" width="35" style="62" customWidth="1"/>
    <col min="4105" max="4105" width="16.42578125" style="62" customWidth="1"/>
    <col min="4106" max="4106" width="10.7109375" style="62" bestFit="1" customWidth="1"/>
    <col min="4107" max="4107" width="12.85546875" style="62" bestFit="1" customWidth="1"/>
    <col min="4108" max="4108" width="7.28515625" style="62" bestFit="1" customWidth="1"/>
    <col min="4109" max="4109" width="7.28515625" style="62" customWidth="1"/>
    <col min="4110" max="4113" width="9.140625" style="62"/>
    <col min="4114" max="4114" width="3" style="62" customWidth="1"/>
    <col min="4115" max="4115" width="13.7109375" style="62" bestFit="1" customWidth="1"/>
    <col min="4116" max="4353" width="9.140625" style="62"/>
    <col min="4354" max="4354" width="19.85546875" style="62" bestFit="1" customWidth="1"/>
    <col min="4355" max="4355" width="26.140625" style="62" customWidth="1"/>
    <col min="4356" max="4356" width="19.140625" style="62" bestFit="1" customWidth="1"/>
    <col min="4357" max="4357" width="12.140625" style="62" bestFit="1" customWidth="1"/>
    <col min="4358" max="4358" width="12.5703125" style="62" bestFit="1" customWidth="1"/>
    <col min="4359" max="4359" width="19.7109375" style="62" bestFit="1" customWidth="1"/>
    <col min="4360" max="4360" width="35" style="62" customWidth="1"/>
    <col min="4361" max="4361" width="16.42578125" style="62" customWidth="1"/>
    <col min="4362" max="4362" width="10.7109375" style="62" bestFit="1" customWidth="1"/>
    <col min="4363" max="4363" width="12.85546875" style="62" bestFit="1" customWidth="1"/>
    <col min="4364" max="4364" width="7.28515625" style="62" bestFit="1" customWidth="1"/>
    <col min="4365" max="4365" width="7.28515625" style="62" customWidth="1"/>
    <col min="4366" max="4369" width="9.140625" style="62"/>
    <col min="4370" max="4370" width="3" style="62" customWidth="1"/>
    <col min="4371" max="4371" width="13.7109375" style="62" bestFit="1" customWidth="1"/>
    <col min="4372" max="4609" width="9.140625" style="62"/>
    <col min="4610" max="4610" width="19.85546875" style="62" bestFit="1" customWidth="1"/>
    <col min="4611" max="4611" width="26.140625" style="62" customWidth="1"/>
    <col min="4612" max="4612" width="19.140625" style="62" bestFit="1" customWidth="1"/>
    <col min="4613" max="4613" width="12.140625" style="62" bestFit="1" customWidth="1"/>
    <col min="4614" max="4614" width="12.5703125" style="62" bestFit="1" customWidth="1"/>
    <col min="4615" max="4615" width="19.7109375" style="62" bestFit="1" customWidth="1"/>
    <col min="4616" max="4616" width="35" style="62" customWidth="1"/>
    <col min="4617" max="4617" width="16.42578125" style="62" customWidth="1"/>
    <col min="4618" max="4618" width="10.7109375" style="62" bestFit="1" customWidth="1"/>
    <col min="4619" max="4619" width="12.85546875" style="62" bestFit="1" customWidth="1"/>
    <col min="4620" max="4620" width="7.28515625" style="62" bestFit="1" customWidth="1"/>
    <col min="4621" max="4621" width="7.28515625" style="62" customWidth="1"/>
    <col min="4622" max="4625" width="9.140625" style="62"/>
    <col min="4626" max="4626" width="3" style="62" customWidth="1"/>
    <col min="4627" max="4627" width="13.7109375" style="62" bestFit="1" customWidth="1"/>
    <col min="4628" max="4865" width="9.140625" style="62"/>
    <col min="4866" max="4866" width="19.85546875" style="62" bestFit="1" customWidth="1"/>
    <col min="4867" max="4867" width="26.140625" style="62" customWidth="1"/>
    <col min="4868" max="4868" width="19.140625" style="62" bestFit="1" customWidth="1"/>
    <col min="4869" max="4869" width="12.140625" style="62" bestFit="1" customWidth="1"/>
    <col min="4870" max="4870" width="12.5703125" style="62" bestFit="1" customWidth="1"/>
    <col min="4871" max="4871" width="19.7109375" style="62" bestFit="1" customWidth="1"/>
    <col min="4872" max="4872" width="35" style="62" customWidth="1"/>
    <col min="4873" max="4873" width="16.42578125" style="62" customWidth="1"/>
    <col min="4874" max="4874" width="10.7109375" style="62" bestFit="1" customWidth="1"/>
    <col min="4875" max="4875" width="12.85546875" style="62" bestFit="1" customWidth="1"/>
    <col min="4876" max="4876" width="7.28515625" style="62" bestFit="1" customWidth="1"/>
    <col min="4877" max="4877" width="7.28515625" style="62" customWidth="1"/>
    <col min="4878" max="4881" width="9.140625" style="62"/>
    <col min="4882" max="4882" width="3" style="62" customWidth="1"/>
    <col min="4883" max="4883" width="13.7109375" style="62" bestFit="1" customWidth="1"/>
    <col min="4884" max="5121" width="9.140625" style="62"/>
    <col min="5122" max="5122" width="19.85546875" style="62" bestFit="1" customWidth="1"/>
    <col min="5123" max="5123" width="26.140625" style="62" customWidth="1"/>
    <col min="5124" max="5124" width="19.140625" style="62" bestFit="1" customWidth="1"/>
    <col min="5125" max="5125" width="12.140625" style="62" bestFit="1" customWidth="1"/>
    <col min="5126" max="5126" width="12.5703125" style="62" bestFit="1" customWidth="1"/>
    <col min="5127" max="5127" width="19.7109375" style="62" bestFit="1" customWidth="1"/>
    <col min="5128" max="5128" width="35" style="62" customWidth="1"/>
    <col min="5129" max="5129" width="16.42578125" style="62" customWidth="1"/>
    <col min="5130" max="5130" width="10.7109375" style="62" bestFit="1" customWidth="1"/>
    <col min="5131" max="5131" width="12.85546875" style="62" bestFit="1" customWidth="1"/>
    <col min="5132" max="5132" width="7.28515625" style="62" bestFit="1" customWidth="1"/>
    <col min="5133" max="5133" width="7.28515625" style="62" customWidth="1"/>
    <col min="5134" max="5137" width="9.140625" style="62"/>
    <col min="5138" max="5138" width="3" style="62" customWidth="1"/>
    <col min="5139" max="5139" width="13.7109375" style="62" bestFit="1" customWidth="1"/>
    <col min="5140" max="5377" width="9.140625" style="62"/>
    <col min="5378" max="5378" width="19.85546875" style="62" bestFit="1" customWidth="1"/>
    <col min="5379" max="5379" width="26.140625" style="62" customWidth="1"/>
    <col min="5380" max="5380" width="19.140625" style="62" bestFit="1" customWidth="1"/>
    <col min="5381" max="5381" width="12.140625" style="62" bestFit="1" customWidth="1"/>
    <col min="5382" max="5382" width="12.5703125" style="62" bestFit="1" customWidth="1"/>
    <col min="5383" max="5383" width="19.7109375" style="62" bestFit="1" customWidth="1"/>
    <col min="5384" max="5384" width="35" style="62" customWidth="1"/>
    <col min="5385" max="5385" width="16.42578125" style="62" customWidth="1"/>
    <col min="5386" max="5386" width="10.7109375" style="62" bestFit="1" customWidth="1"/>
    <col min="5387" max="5387" width="12.85546875" style="62" bestFit="1" customWidth="1"/>
    <col min="5388" max="5388" width="7.28515625" style="62" bestFit="1" customWidth="1"/>
    <col min="5389" max="5389" width="7.28515625" style="62" customWidth="1"/>
    <col min="5390" max="5393" width="9.140625" style="62"/>
    <col min="5394" max="5394" width="3" style="62" customWidth="1"/>
    <col min="5395" max="5395" width="13.7109375" style="62" bestFit="1" customWidth="1"/>
    <col min="5396" max="5633" width="9.140625" style="62"/>
    <col min="5634" max="5634" width="19.85546875" style="62" bestFit="1" customWidth="1"/>
    <col min="5635" max="5635" width="26.140625" style="62" customWidth="1"/>
    <col min="5636" max="5636" width="19.140625" style="62" bestFit="1" customWidth="1"/>
    <col min="5637" max="5637" width="12.140625" style="62" bestFit="1" customWidth="1"/>
    <col min="5638" max="5638" width="12.5703125" style="62" bestFit="1" customWidth="1"/>
    <col min="5639" max="5639" width="19.7109375" style="62" bestFit="1" customWidth="1"/>
    <col min="5640" max="5640" width="35" style="62" customWidth="1"/>
    <col min="5641" max="5641" width="16.42578125" style="62" customWidth="1"/>
    <col min="5642" max="5642" width="10.7109375" style="62" bestFit="1" customWidth="1"/>
    <col min="5643" max="5643" width="12.85546875" style="62" bestFit="1" customWidth="1"/>
    <col min="5644" max="5644" width="7.28515625" style="62" bestFit="1" customWidth="1"/>
    <col min="5645" max="5645" width="7.28515625" style="62" customWidth="1"/>
    <col min="5646" max="5649" width="9.140625" style="62"/>
    <col min="5650" max="5650" width="3" style="62" customWidth="1"/>
    <col min="5651" max="5651" width="13.7109375" style="62" bestFit="1" customWidth="1"/>
    <col min="5652" max="5889" width="9.140625" style="62"/>
    <col min="5890" max="5890" width="19.85546875" style="62" bestFit="1" customWidth="1"/>
    <col min="5891" max="5891" width="26.140625" style="62" customWidth="1"/>
    <col min="5892" max="5892" width="19.140625" style="62" bestFit="1" customWidth="1"/>
    <col min="5893" max="5893" width="12.140625" style="62" bestFit="1" customWidth="1"/>
    <col min="5894" max="5894" width="12.5703125" style="62" bestFit="1" customWidth="1"/>
    <col min="5895" max="5895" width="19.7109375" style="62" bestFit="1" customWidth="1"/>
    <col min="5896" max="5896" width="35" style="62" customWidth="1"/>
    <col min="5897" max="5897" width="16.42578125" style="62" customWidth="1"/>
    <col min="5898" max="5898" width="10.7109375" style="62" bestFit="1" customWidth="1"/>
    <col min="5899" max="5899" width="12.85546875" style="62" bestFit="1" customWidth="1"/>
    <col min="5900" max="5900" width="7.28515625" style="62" bestFit="1" customWidth="1"/>
    <col min="5901" max="5901" width="7.28515625" style="62" customWidth="1"/>
    <col min="5902" max="5905" width="9.140625" style="62"/>
    <col min="5906" max="5906" width="3" style="62" customWidth="1"/>
    <col min="5907" max="5907" width="13.7109375" style="62" bestFit="1" customWidth="1"/>
    <col min="5908" max="6145" width="9.140625" style="62"/>
    <col min="6146" max="6146" width="19.85546875" style="62" bestFit="1" customWidth="1"/>
    <col min="6147" max="6147" width="26.140625" style="62" customWidth="1"/>
    <col min="6148" max="6148" width="19.140625" style="62" bestFit="1" customWidth="1"/>
    <col min="6149" max="6149" width="12.140625" style="62" bestFit="1" customWidth="1"/>
    <col min="6150" max="6150" width="12.5703125" style="62" bestFit="1" customWidth="1"/>
    <col min="6151" max="6151" width="19.7109375" style="62" bestFit="1" customWidth="1"/>
    <col min="6152" max="6152" width="35" style="62" customWidth="1"/>
    <col min="6153" max="6153" width="16.42578125" style="62" customWidth="1"/>
    <col min="6154" max="6154" width="10.7109375" style="62" bestFit="1" customWidth="1"/>
    <col min="6155" max="6155" width="12.85546875" style="62" bestFit="1" customWidth="1"/>
    <col min="6156" max="6156" width="7.28515625" style="62" bestFit="1" customWidth="1"/>
    <col min="6157" max="6157" width="7.28515625" style="62" customWidth="1"/>
    <col min="6158" max="6161" width="9.140625" style="62"/>
    <col min="6162" max="6162" width="3" style="62" customWidth="1"/>
    <col min="6163" max="6163" width="13.7109375" style="62" bestFit="1" customWidth="1"/>
    <col min="6164" max="6401" width="9.140625" style="62"/>
    <col min="6402" max="6402" width="19.85546875" style="62" bestFit="1" customWidth="1"/>
    <col min="6403" max="6403" width="26.140625" style="62" customWidth="1"/>
    <col min="6404" max="6404" width="19.140625" style="62" bestFit="1" customWidth="1"/>
    <col min="6405" max="6405" width="12.140625" style="62" bestFit="1" customWidth="1"/>
    <col min="6406" max="6406" width="12.5703125" style="62" bestFit="1" customWidth="1"/>
    <col min="6407" max="6407" width="19.7109375" style="62" bestFit="1" customWidth="1"/>
    <col min="6408" max="6408" width="35" style="62" customWidth="1"/>
    <col min="6409" max="6409" width="16.42578125" style="62" customWidth="1"/>
    <col min="6410" max="6410" width="10.7109375" style="62" bestFit="1" customWidth="1"/>
    <col min="6411" max="6411" width="12.85546875" style="62" bestFit="1" customWidth="1"/>
    <col min="6412" max="6412" width="7.28515625" style="62" bestFit="1" customWidth="1"/>
    <col min="6413" max="6413" width="7.28515625" style="62" customWidth="1"/>
    <col min="6414" max="6417" width="9.140625" style="62"/>
    <col min="6418" max="6418" width="3" style="62" customWidth="1"/>
    <col min="6419" max="6419" width="13.7109375" style="62" bestFit="1" customWidth="1"/>
    <col min="6420" max="6657" width="9.140625" style="62"/>
    <col min="6658" max="6658" width="19.85546875" style="62" bestFit="1" customWidth="1"/>
    <col min="6659" max="6659" width="26.140625" style="62" customWidth="1"/>
    <col min="6660" max="6660" width="19.140625" style="62" bestFit="1" customWidth="1"/>
    <col min="6661" max="6661" width="12.140625" style="62" bestFit="1" customWidth="1"/>
    <col min="6662" max="6662" width="12.5703125" style="62" bestFit="1" customWidth="1"/>
    <col min="6663" max="6663" width="19.7109375" style="62" bestFit="1" customWidth="1"/>
    <col min="6664" max="6664" width="35" style="62" customWidth="1"/>
    <col min="6665" max="6665" width="16.42578125" style="62" customWidth="1"/>
    <col min="6666" max="6666" width="10.7109375" style="62" bestFit="1" customWidth="1"/>
    <col min="6667" max="6667" width="12.85546875" style="62" bestFit="1" customWidth="1"/>
    <col min="6668" max="6668" width="7.28515625" style="62" bestFit="1" customWidth="1"/>
    <col min="6669" max="6669" width="7.28515625" style="62" customWidth="1"/>
    <col min="6670" max="6673" width="9.140625" style="62"/>
    <col min="6674" max="6674" width="3" style="62" customWidth="1"/>
    <col min="6675" max="6675" width="13.7109375" style="62" bestFit="1" customWidth="1"/>
    <col min="6676" max="6913" width="9.140625" style="62"/>
    <col min="6914" max="6914" width="19.85546875" style="62" bestFit="1" customWidth="1"/>
    <col min="6915" max="6915" width="26.140625" style="62" customWidth="1"/>
    <col min="6916" max="6916" width="19.140625" style="62" bestFit="1" customWidth="1"/>
    <col min="6917" max="6917" width="12.140625" style="62" bestFit="1" customWidth="1"/>
    <col min="6918" max="6918" width="12.5703125" style="62" bestFit="1" customWidth="1"/>
    <col min="6919" max="6919" width="19.7109375" style="62" bestFit="1" customWidth="1"/>
    <col min="6920" max="6920" width="35" style="62" customWidth="1"/>
    <col min="6921" max="6921" width="16.42578125" style="62" customWidth="1"/>
    <col min="6922" max="6922" width="10.7109375" style="62" bestFit="1" customWidth="1"/>
    <col min="6923" max="6923" width="12.85546875" style="62" bestFit="1" customWidth="1"/>
    <col min="6924" max="6924" width="7.28515625" style="62" bestFit="1" customWidth="1"/>
    <col min="6925" max="6925" width="7.28515625" style="62" customWidth="1"/>
    <col min="6926" max="6929" width="9.140625" style="62"/>
    <col min="6930" max="6930" width="3" style="62" customWidth="1"/>
    <col min="6931" max="6931" width="13.7109375" style="62" bestFit="1" customWidth="1"/>
    <col min="6932" max="7169" width="9.140625" style="62"/>
    <col min="7170" max="7170" width="19.85546875" style="62" bestFit="1" customWidth="1"/>
    <col min="7171" max="7171" width="26.140625" style="62" customWidth="1"/>
    <col min="7172" max="7172" width="19.140625" style="62" bestFit="1" customWidth="1"/>
    <col min="7173" max="7173" width="12.140625" style="62" bestFit="1" customWidth="1"/>
    <col min="7174" max="7174" width="12.5703125" style="62" bestFit="1" customWidth="1"/>
    <col min="7175" max="7175" width="19.7109375" style="62" bestFit="1" customWidth="1"/>
    <col min="7176" max="7176" width="35" style="62" customWidth="1"/>
    <col min="7177" max="7177" width="16.42578125" style="62" customWidth="1"/>
    <col min="7178" max="7178" width="10.7109375" style="62" bestFit="1" customWidth="1"/>
    <col min="7179" max="7179" width="12.85546875" style="62" bestFit="1" customWidth="1"/>
    <col min="7180" max="7180" width="7.28515625" style="62" bestFit="1" customWidth="1"/>
    <col min="7181" max="7181" width="7.28515625" style="62" customWidth="1"/>
    <col min="7182" max="7185" width="9.140625" style="62"/>
    <col min="7186" max="7186" width="3" style="62" customWidth="1"/>
    <col min="7187" max="7187" width="13.7109375" style="62" bestFit="1" customWidth="1"/>
    <col min="7188" max="7425" width="9.140625" style="62"/>
    <col min="7426" max="7426" width="19.85546875" style="62" bestFit="1" customWidth="1"/>
    <col min="7427" max="7427" width="26.140625" style="62" customWidth="1"/>
    <col min="7428" max="7428" width="19.140625" style="62" bestFit="1" customWidth="1"/>
    <col min="7429" max="7429" width="12.140625" style="62" bestFit="1" customWidth="1"/>
    <col min="7430" max="7430" width="12.5703125" style="62" bestFit="1" customWidth="1"/>
    <col min="7431" max="7431" width="19.7109375" style="62" bestFit="1" customWidth="1"/>
    <col min="7432" max="7432" width="35" style="62" customWidth="1"/>
    <col min="7433" max="7433" width="16.42578125" style="62" customWidth="1"/>
    <col min="7434" max="7434" width="10.7109375" style="62" bestFit="1" customWidth="1"/>
    <col min="7435" max="7435" width="12.85546875" style="62" bestFit="1" customWidth="1"/>
    <col min="7436" max="7436" width="7.28515625" style="62" bestFit="1" customWidth="1"/>
    <col min="7437" max="7437" width="7.28515625" style="62" customWidth="1"/>
    <col min="7438" max="7441" width="9.140625" style="62"/>
    <col min="7442" max="7442" width="3" style="62" customWidth="1"/>
    <col min="7443" max="7443" width="13.7109375" style="62" bestFit="1" customWidth="1"/>
    <col min="7444" max="7681" width="9.140625" style="62"/>
    <col min="7682" max="7682" width="19.85546875" style="62" bestFit="1" customWidth="1"/>
    <col min="7683" max="7683" width="26.140625" style="62" customWidth="1"/>
    <col min="7684" max="7684" width="19.140625" style="62" bestFit="1" customWidth="1"/>
    <col min="7685" max="7685" width="12.140625" style="62" bestFit="1" customWidth="1"/>
    <col min="7686" max="7686" width="12.5703125" style="62" bestFit="1" customWidth="1"/>
    <col min="7687" max="7687" width="19.7109375" style="62" bestFit="1" customWidth="1"/>
    <col min="7688" max="7688" width="35" style="62" customWidth="1"/>
    <col min="7689" max="7689" width="16.42578125" style="62" customWidth="1"/>
    <col min="7690" max="7690" width="10.7109375" style="62" bestFit="1" customWidth="1"/>
    <col min="7691" max="7691" width="12.85546875" style="62" bestFit="1" customWidth="1"/>
    <col min="7692" max="7692" width="7.28515625" style="62" bestFit="1" customWidth="1"/>
    <col min="7693" max="7693" width="7.28515625" style="62" customWidth="1"/>
    <col min="7694" max="7697" width="9.140625" style="62"/>
    <col min="7698" max="7698" width="3" style="62" customWidth="1"/>
    <col min="7699" max="7699" width="13.7109375" style="62" bestFit="1" customWidth="1"/>
    <col min="7700" max="7937" width="9.140625" style="62"/>
    <col min="7938" max="7938" width="19.85546875" style="62" bestFit="1" customWidth="1"/>
    <col min="7939" max="7939" width="26.140625" style="62" customWidth="1"/>
    <col min="7940" max="7940" width="19.140625" style="62" bestFit="1" customWidth="1"/>
    <col min="7941" max="7941" width="12.140625" style="62" bestFit="1" customWidth="1"/>
    <col min="7942" max="7942" width="12.5703125" style="62" bestFit="1" customWidth="1"/>
    <col min="7943" max="7943" width="19.7109375" style="62" bestFit="1" customWidth="1"/>
    <col min="7944" max="7944" width="35" style="62" customWidth="1"/>
    <col min="7945" max="7945" width="16.42578125" style="62" customWidth="1"/>
    <col min="7946" max="7946" width="10.7109375" style="62" bestFit="1" customWidth="1"/>
    <col min="7947" max="7947" width="12.85546875" style="62" bestFit="1" customWidth="1"/>
    <col min="7948" max="7948" width="7.28515625" style="62" bestFit="1" customWidth="1"/>
    <col min="7949" max="7949" width="7.28515625" style="62" customWidth="1"/>
    <col min="7950" max="7953" width="9.140625" style="62"/>
    <col min="7954" max="7954" width="3" style="62" customWidth="1"/>
    <col min="7955" max="7955" width="13.7109375" style="62" bestFit="1" customWidth="1"/>
    <col min="7956" max="8193" width="9.140625" style="62"/>
    <col min="8194" max="8194" width="19.85546875" style="62" bestFit="1" customWidth="1"/>
    <col min="8195" max="8195" width="26.140625" style="62" customWidth="1"/>
    <col min="8196" max="8196" width="19.140625" style="62" bestFit="1" customWidth="1"/>
    <col min="8197" max="8197" width="12.140625" style="62" bestFit="1" customWidth="1"/>
    <col min="8198" max="8198" width="12.5703125" style="62" bestFit="1" customWidth="1"/>
    <col min="8199" max="8199" width="19.7109375" style="62" bestFit="1" customWidth="1"/>
    <col min="8200" max="8200" width="35" style="62" customWidth="1"/>
    <col min="8201" max="8201" width="16.42578125" style="62" customWidth="1"/>
    <col min="8202" max="8202" width="10.7109375" style="62" bestFit="1" customWidth="1"/>
    <col min="8203" max="8203" width="12.85546875" style="62" bestFit="1" customWidth="1"/>
    <col min="8204" max="8204" width="7.28515625" style="62" bestFit="1" customWidth="1"/>
    <col min="8205" max="8205" width="7.28515625" style="62" customWidth="1"/>
    <col min="8206" max="8209" width="9.140625" style="62"/>
    <col min="8210" max="8210" width="3" style="62" customWidth="1"/>
    <col min="8211" max="8211" width="13.7109375" style="62" bestFit="1" customWidth="1"/>
    <col min="8212" max="8449" width="9.140625" style="62"/>
    <col min="8450" max="8450" width="19.85546875" style="62" bestFit="1" customWidth="1"/>
    <col min="8451" max="8451" width="26.140625" style="62" customWidth="1"/>
    <col min="8452" max="8452" width="19.140625" style="62" bestFit="1" customWidth="1"/>
    <col min="8453" max="8453" width="12.140625" style="62" bestFit="1" customWidth="1"/>
    <col min="8454" max="8454" width="12.5703125" style="62" bestFit="1" customWidth="1"/>
    <col min="8455" max="8455" width="19.7109375" style="62" bestFit="1" customWidth="1"/>
    <col min="8456" max="8456" width="35" style="62" customWidth="1"/>
    <col min="8457" max="8457" width="16.42578125" style="62" customWidth="1"/>
    <col min="8458" max="8458" width="10.7109375" style="62" bestFit="1" customWidth="1"/>
    <col min="8459" max="8459" width="12.85546875" style="62" bestFit="1" customWidth="1"/>
    <col min="8460" max="8460" width="7.28515625" style="62" bestFit="1" customWidth="1"/>
    <col min="8461" max="8461" width="7.28515625" style="62" customWidth="1"/>
    <col min="8462" max="8465" width="9.140625" style="62"/>
    <col min="8466" max="8466" width="3" style="62" customWidth="1"/>
    <col min="8467" max="8467" width="13.7109375" style="62" bestFit="1" customWidth="1"/>
    <col min="8468" max="8705" width="9.140625" style="62"/>
    <col min="8706" max="8706" width="19.85546875" style="62" bestFit="1" customWidth="1"/>
    <col min="8707" max="8707" width="26.140625" style="62" customWidth="1"/>
    <col min="8708" max="8708" width="19.140625" style="62" bestFit="1" customWidth="1"/>
    <col min="8709" max="8709" width="12.140625" style="62" bestFit="1" customWidth="1"/>
    <col min="8710" max="8710" width="12.5703125" style="62" bestFit="1" customWidth="1"/>
    <col min="8711" max="8711" width="19.7109375" style="62" bestFit="1" customWidth="1"/>
    <col min="8712" max="8712" width="35" style="62" customWidth="1"/>
    <col min="8713" max="8713" width="16.42578125" style="62" customWidth="1"/>
    <col min="8714" max="8714" width="10.7109375" style="62" bestFit="1" customWidth="1"/>
    <col min="8715" max="8715" width="12.85546875" style="62" bestFit="1" customWidth="1"/>
    <col min="8716" max="8716" width="7.28515625" style="62" bestFit="1" customWidth="1"/>
    <col min="8717" max="8717" width="7.28515625" style="62" customWidth="1"/>
    <col min="8718" max="8721" width="9.140625" style="62"/>
    <col min="8722" max="8722" width="3" style="62" customWidth="1"/>
    <col min="8723" max="8723" width="13.7109375" style="62" bestFit="1" customWidth="1"/>
    <col min="8724" max="8961" width="9.140625" style="62"/>
    <col min="8962" max="8962" width="19.85546875" style="62" bestFit="1" customWidth="1"/>
    <col min="8963" max="8963" width="26.140625" style="62" customWidth="1"/>
    <col min="8964" max="8964" width="19.140625" style="62" bestFit="1" customWidth="1"/>
    <col min="8965" max="8965" width="12.140625" style="62" bestFit="1" customWidth="1"/>
    <col min="8966" max="8966" width="12.5703125" style="62" bestFit="1" customWidth="1"/>
    <col min="8967" max="8967" width="19.7109375" style="62" bestFit="1" customWidth="1"/>
    <col min="8968" max="8968" width="35" style="62" customWidth="1"/>
    <col min="8969" max="8969" width="16.42578125" style="62" customWidth="1"/>
    <col min="8970" max="8970" width="10.7109375" style="62" bestFit="1" customWidth="1"/>
    <col min="8971" max="8971" width="12.85546875" style="62" bestFit="1" customWidth="1"/>
    <col min="8972" max="8972" width="7.28515625" style="62" bestFit="1" customWidth="1"/>
    <col min="8973" max="8973" width="7.28515625" style="62" customWidth="1"/>
    <col min="8974" max="8977" width="9.140625" style="62"/>
    <col min="8978" max="8978" width="3" style="62" customWidth="1"/>
    <col min="8979" max="8979" width="13.7109375" style="62" bestFit="1" customWidth="1"/>
    <col min="8980" max="9217" width="9.140625" style="62"/>
    <col min="9218" max="9218" width="19.85546875" style="62" bestFit="1" customWidth="1"/>
    <col min="9219" max="9219" width="26.140625" style="62" customWidth="1"/>
    <col min="9220" max="9220" width="19.140625" style="62" bestFit="1" customWidth="1"/>
    <col min="9221" max="9221" width="12.140625" style="62" bestFit="1" customWidth="1"/>
    <col min="9222" max="9222" width="12.5703125" style="62" bestFit="1" customWidth="1"/>
    <col min="9223" max="9223" width="19.7109375" style="62" bestFit="1" customWidth="1"/>
    <col min="9224" max="9224" width="35" style="62" customWidth="1"/>
    <col min="9225" max="9225" width="16.42578125" style="62" customWidth="1"/>
    <col min="9226" max="9226" width="10.7109375" style="62" bestFit="1" customWidth="1"/>
    <col min="9227" max="9227" width="12.85546875" style="62" bestFit="1" customWidth="1"/>
    <col min="9228" max="9228" width="7.28515625" style="62" bestFit="1" customWidth="1"/>
    <col min="9229" max="9229" width="7.28515625" style="62" customWidth="1"/>
    <col min="9230" max="9233" width="9.140625" style="62"/>
    <col min="9234" max="9234" width="3" style="62" customWidth="1"/>
    <col min="9235" max="9235" width="13.7109375" style="62" bestFit="1" customWidth="1"/>
    <col min="9236" max="9473" width="9.140625" style="62"/>
    <col min="9474" max="9474" width="19.85546875" style="62" bestFit="1" customWidth="1"/>
    <col min="9475" max="9475" width="26.140625" style="62" customWidth="1"/>
    <col min="9476" max="9476" width="19.140625" style="62" bestFit="1" customWidth="1"/>
    <col min="9477" max="9477" width="12.140625" style="62" bestFit="1" customWidth="1"/>
    <col min="9478" max="9478" width="12.5703125" style="62" bestFit="1" customWidth="1"/>
    <col min="9479" max="9479" width="19.7109375" style="62" bestFit="1" customWidth="1"/>
    <col min="9480" max="9480" width="35" style="62" customWidth="1"/>
    <col min="9481" max="9481" width="16.42578125" style="62" customWidth="1"/>
    <col min="9482" max="9482" width="10.7109375" style="62" bestFit="1" customWidth="1"/>
    <col min="9483" max="9483" width="12.85546875" style="62" bestFit="1" customWidth="1"/>
    <col min="9484" max="9484" width="7.28515625" style="62" bestFit="1" customWidth="1"/>
    <col min="9485" max="9485" width="7.28515625" style="62" customWidth="1"/>
    <col min="9486" max="9489" width="9.140625" style="62"/>
    <col min="9490" max="9490" width="3" style="62" customWidth="1"/>
    <col min="9491" max="9491" width="13.7109375" style="62" bestFit="1" customWidth="1"/>
    <col min="9492" max="9729" width="9.140625" style="62"/>
    <col min="9730" max="9730" width="19.85546875" style="62" bestFit="1" customWidth="1"/>
    <col min="9731" max="9731" width="26.140625" style="62" customWidth="1"/>
    <col min="9732" max="9732" width="19.140625" style="62" bestFit="1" customWidth="1"/>
    <col min="9733" max="9733" width="12.140625" style="62" bestFit="1" customWidth="1"/>
    <col min="9734" max="9734" width="12.5703125" style="62" bestFit="1" customWidth="1"/>
    <col min="9735" max="9735" width="19.7109375" style="62" bestFit="1" customWidth="1"/>
    <col min="9736" max="9736" width="35" style="62" customWidth="1"/>
    <col min="9737" max="9737" width="16.42578125" style="62" customWidth="1"/>
    <col min="9738" max="9738" width="10.7109375" style="62" bestFit="1" customWidth="1"/>
    <col min="9739" max="9739" width="12.85546875" style="62" bestFit="1" customWidth="1"/>
    <col min="9740" max="9740" width="7.28515625" style="62" bestFit="1" customWidth="1"/>
    <col min="9741" max="9741" width="7.28515625" style="62" customWidth="1"/>
    <col min="9742" max="9745" width="9.140625" style="62"/>
    <col min="9746" max="9746" width="3" style="62" customWidth="1"/>
    <col min="9747" max="9747" width="13.7109375" style="62" bestFit="1" customWidth="1"/>
    <col min="9748" max="9985" width="9.140625" style="62"/>
    <col min="9986" max="9986" width="19.85546875" style="62" bestFit="1" customWidth="1"/>
    <col min="9987" max="9987" width="26.140625" style="62" customWidth="1"/>
    <col min="9988" max="9988" width="19.140625" style="62" bestFit="1" customWidth="1"/>
    <col min="9989" max="9989" width="12.140625" style="62" bestFit="1" customWidth="1"/>
    <col min="9990" max="9990" width="12.5703125" style="62" bestFit="1" customWidth="1"/>
    <col min="9991" max="9991" width="19.7109375" style="62" bestFit="1" customWidth="1"/>
    <col min="9992" max="9992" width="35" style="62" customWidth="1"/>
    <col min="9993" max="9993" width="16.42578125" style="62" customWidth="1"/>
    <col min="9994" max="9994" width="10.7109375" style="62" bestFit="1" customWidth="1"/>
    <col min="9995" max="9995" width="12.85546875" style="62" bestFit="1" customWidth="1"/>
    <col min="9996" max="9996" width="7.28515625" style="62" bestFit="1" customWidth="1"/>
    <col min="9997" max="9997" width="7.28515625" style="62" customWidth="1"/>
    <col min="9998" max="10001" width="9.140625" style="62"/>
    <col min="10002" max="10002" width="3" style="62" customWidth="1"/>
    <col min="10003" max="10003" width="13.7109375" style="62" bestFit="1" customWidth="1"/>
    <col min="10004" max="10241" width="9.140625" style="62"/>
    <col min="10242" max="10242" width="19.85546875" style="62" bestFit="1" customWidth="1"/>
    <col min="10243" max="10243" width="26.140625" style="62" customWidth="1"/>
    <col min="10244" max="10244" width="19.140625" style="62" bestFit="1" customWidth="1"/>
    <col min="10245" max="10245" width="12.140625" style="62" bestFit="1" customWidth="1"/>
    <col min="10246" max="10246" width="12.5703125" style="62" bestFit="1" customWidth="1"/>
    <col min="10247" max="10247" width="19.7109375" style="62" bestFit="1" customWidth="1"/>
    <col min="10248" max="10248" width="35" style="62" customWidth="1"/>
    <col min="10249" max="10249" width="16.42578125" style="62" customWidth="1"/>
    <col min="10250" max="10250" width="10.7109375" style="62" bestFit="1" customWidth="1"/>
    <col min="10251" max="10251" width="12.85546875" style="62" bestFit="1" customWidth="1"/>
    <col min="10252" max="10252" width="7.28515625" style="62" bestFit="1" customWidth="1"/>
    <col min="10253" max="10253" width="7.28515625" style="62" customWidth="1"/>
    <col min="10254" max="10257" width="9.140625" style="62"/>
    <col min="10258" max="10258" width="3" style="62" customWidth="1"/>
    <col min="10259" max="10259" width="13.7109375" style="62" bestFit="1" customWidth="1"/>
    <col min="10260" max="10497" width="9.140625" style="62"/>
    <col min="10498" max="10498" width="19.85546875" style="62" bestFit="1" customWidth="1"/>
    <col min="10499" max="10499" width="26.140625" style="62" customWidth="1"/>
    <col min="10500" max="10500" width="19.140625" style="62" bestFit="1" customWidth="1"/>
    <col min="10501" max="10501" width="12.140625" style="62" bestFit="1" customWidth="1"/>
    <col min="10502" max="10502" width="12.5703125" style="62" bestFit="1" customWidth="1"/>
    <col min="10503" max="10503" width="19.7109375" style="62" bestFit="1" customWidth="1"/>
    <col min="10504" max="10504" width="35" style="62" customWidth="1"/>
    <col min="10505" max="10505" width="16.42578125" style="62" customWidth="1"/>
    <col min="10506" max="10506" width="10.7109375" style="62" bestFit="1" customWidth="1"/>
    <col min="10507" max="10507" width="12.85546875" style="62" bestFit="1" customWidth="1"/>
    <col min="10508" max="10508" width="7.28515625" style="62" bestFit="1" customWidth="1"/>
    <col min="10509" max="10509" width="7.28515625" style="62" customWidth="1"/>
    <col min="10510" max="10513" width="9.140625" style="62"/>
    <col min="10514" max="10514" width="3" style="62" customWidth="1"/>
    <col min="10515" max="10515" width="13.7109375" style="62" bestFit="1" customWidth="1"/>
    <col min="10516" max="10753" width="9.140625" style="62"/>
    <col min="10754" max="10754" width="19.85546875" style="62" bestFit="1" customWidth="1"/>
    <col min="10755" max="10755" width="26.140625" style="62" customWidth="1"/>
    <col min="10756" max="10756" width="19.140625" style="62" bestFit="1" customWidth="1"/>
    <col min="10757" max="10757" width="12.140625" style="62" bestFit="1" customWidth="1"/>
    <col min="10758" max="10758" width="12.5703125" style="62" bestFit="1" customWidth="1"/>
    <col min="10759" max="10759" width="19.7109375" style="62" bestFit="1" customWidth="1"/>
    <col min="10760" max="10760" width="35" style="62" customWidth="1"/>
    <col min="10761" max="10761" width="16.42578125" style="62" customWidth="1"/>
    <col min="10762" max="10762" width="10.7109375" style="62" bestFit="1" customWidth="1"/>
    <col min="10763" max="10763" width="12.85546875" style="62" bestFit="1" customWidth="1"/>
    <col min="10764" max="10764" width="7.28515625" style="62" bestFit="1" customWidth="1"/>
    <col min="10765" max="10765" width="7.28515625" style="62" customWidth="1"/>
    <col min="10766" max="10769" width="9.140625" style="62"/>
    <col min="10770" max="10770" width="3" style="62" customWidth="1"/>
    <col min="10771" max="10771" width="13.7109375" style="62" bestFit="1" customWidth="1"/>
    <col min="10772" max="11009" width="9.140625" style="62"/>
    <col min="11010" max="11010" width="19.85546875" style="62" bestFit="1" customWidth="1"/>
    <col min="11011" max="11011" width="26.140625" style="62" customWidth="1"/>
    <col min="11012" max="11012" width="19.140625" style="62" bestFit="1" customWidth="1"/>
    <col min="11013" max="11013" width="12.140625" style="62" bestFit="1" customWidth="1"/>
    <col min="11014" max="11014" width="12.5703125" style="62" bestFit="1" customWidth="1"/>
    <col min="11015" max="11015" width="19.7109375" style="62" bestFit="1" customWidth="1"/>
    <col min="11016" max="11016" width="35" style="62" customWidth="1"/>
    <col min="11017" max="11017" width="16.42578125" style="62" customWidth="1"/>
    <col min="11018" max="11018" width="10.7109375" style="62" bestFit="1" customWidth="1"/>
    <col min="11019" max="11019" width="12.85546875" style="62" bestFit="1" customWidth="1"/>
    <col min="11020" max="11020" width="7.28515625" style="62" bestFit="1" customWidth="1"/>
    <col min="11021" max="11021" width="7.28515625" style="62" customWidth="1"/>
    <col min="11022" max="11025" width="9.140625" style="62"/>
    <col min="11026" max="11026" width="3" style="62" customWidth="1"/>
    <col min="11027" max="11027" width="13.7109375" style="62" bestFit="1" customWidth="1"/>
    <col min="11028" max="11265" width="9.140625" style="62"/>
    <col min="11266" max="11266" width="19.85546875" style="62" bestFit="1" customWidth="1"/>
    <col min="11267" max="11267" width="26.140625" style="62" customWidth="1"/>
    <col min="11268" max="11268" width="19.140625" style="62" bestFit="1" customWidth="1"/>
    <col min="11269" max="11269" width="12.140625" style="62" bestFit="1" customWidth="1"/>
    <col min="11270" max="11270" width="12.5703125" style="62" bestFit="1" customWidth="1"/>
    <col min="11271" max="11271" width="19.7109375" style="62" bestFit="1" customWidth="1"/>
    <col min="11272" max="11272" width="35" style="62" customWidth="1"/>
    <col min="11273" max="11273" width="16.42578125" style="62" customWidth="1"/>
    <col min="11274" max="11274" width="10.7109375" style="62" bestFit="1" customWidth="1"/>
    <col min="11275" max="11275" width="12.85546875" style="62" bestFit="1" customWidth="1"/>
    <col min="11276" max="11276" width="7.28515625" style="62" bestFit="1" customWidth="1"/>
    <col min="11277" max="11277" width="7.28515625" style="62" customWidth="1"/>
    <col min="11278" max="11281" width="9.140625" style="62"/>
    <col min="11282" max="11282" width="3" style="62" customWidth="1"/>
    <col min="11283" max="11283" width="13.7109375" style="62" bestFit="1" customWidth="1"/>
    <col min="11284" max="11521" width="9.140625" style="62"/>
    <col min="11522" max="11522" width="19.85546875" style="62" bestFit="1" customWidth="1"/>
    <col min="11523" max="11523" width="26.140625" style="62" customWidth="1"/>
    <col min="11524" max="11524" width="19.140625" style="62" bestFit="1" customWidth="1"/>
    <col min="11525" max="11525" width="12.140625" style="62" bestFit="1" customWidth="1"/>
    <col min="11526" max="11526" width="12.5703125" style="62" bestFit="1" customWidth="1"/>
    <col min="11527" max="11527" width="19.7109375" style="62" bestFit="1" customWidth="1"/>
    <col min="11528" max="11528" width="35" style="62" customWidth="1"/>
    <col min="11529" max="11529" width="16.42578125" style="62" customWidth="1"/>
    <col min="11530" max="11530" width="10.7109375" style="62" bestFit="1" customWidth="1"/>
    <col min="11531" max="11531" width="12.85546875" style="62" bestFit="1" customWidth="1"/>
    <col min="11532" max="11532" width="7.28515625" style="62" bestFit="1" customWidth="1"/>
    <col min="11533" max="11533" width="7.28515625" style="62" customWidth="1"/>
    <col min="11534" max="11537" width="9.140625" style="62"/>
    <col min="11538" max="11538" width="3" style="62" customWidth="1"/>
    <col min="11539" max="11539" width="13.7109375" style="62" bestFit="1" customWidth="1"/>
    <col min="11540" max="11777" width="9.140625" style="62"/>
    <col min="11778" max="11778" width="19.85546875" style="62" bestFit="1" customWidth="1"/>
    <col min="11779" max="11779" width="26.140625" style="62" customWidth="1"/>
    <col min="11780" max="11780" width="19.140625" style="62" bestFit="1" customWidth="1"/>
    <col min="11781" max="11781" width="12.140625" style="62" bestFit="1" customWidth="1"/>
    <col min="11782" max="11782" width="12.5703125" style="62" bestFit="1" customWidth="1"/>
    <col min="11783" max="11783" width="19.7109375" style="62" bestFit="1" customWidth="1"/>
    <col min="11784" max="11784" width="35" style="62" customWidth="1"/>
    <col min="11785" max="11785" width="16.42578125" style="62" customWidth="1"/>
    <col min="11786" max="11786" width="10.7109375" style="62" bestFit="1" customWidth="1"/>
    <col min="11787" max="11787" width="12.85546875" style="62" bestFit="1" customWidth="1"/>
    <col min="11788" max="11788" width="7.28515625" style="62" bestFit="1" customWidth="1"/>
    <col min="11789" max="11789" width="7.28515625" style="62" customWidth="1"/>
    <col min="11790" max="11793" width="9.140625" style="62"/>
    <col min="11794" max="11794" width="3" style="62" customWidth="1"/>
    <col min="11795" max="11795" width="13.7109375" style="62" bestFit="1" customWidth="1"/>
    <col min="11796" max="12033" width="9.140625" style="62"/>
    <col min="12034" max="12034" width="19.85546875" style="62" bestFit="1" customWidth="1"/>
    <col min="12035" max="12035" width="26.140625" style="62" customWidth="1"/>
    <col min="12036" max="12036" width="19.140625" style="62" bestFit="1" customWidth="1"/>
    <col min="12037" max="12037" width="12.140625" style="62" bestFit="1" customWidth="1"/>
    <col min="12038" max="12038" width="12.5703125" style="62" bestFit="1" customWidth="1"/>
    <col min="12039" max="12039" width="19.7109375" style="62" bestFit="1" customWidth="1"/>
    <col min="12040" max="12040" width="35" style="62" customWidth="1"/>
    <col min="12041" max="12041" width="16.42578125" style="62" customWidth="1"/>
    <col min="12042" max="12042" width="10.7109375" style="62" bestFit="1" customWidth="1"/>
    <col min="12043" max="12043" width="12.85546875" style="62" bestFit="1" customWidth="1"/>
    <col min="12044" max="12044" width="7.28515625" style="62" bestFit="1" customWidth="1"/>
    <col min="12045" max="12045" width="7.28515625" style="62" customWidth="1"/>
    <col min="12046" max="12049" width="9.140625" style="62"/>
    <col min="12050" max="12050" width="3" style="62" customWidth="1"/>
    <col min="12051" max="12051" width="13.7109375" style="62" bestFit="1" customWidth="1"/>
    <col min="12052" max="12289" width="9.140625" style="62"/>
    <col min="12290" max="12290" width="19.85546875" style="62" bestFit="1" customWidth="1"/>
    <col min="12291" max="12291" width="26.140625" style="62" customWidth="1"/>
    <col min="12292" max="12292" width="19.140625" style="62" bestFit="1" customWidth="1"/>
    <col min="12293" max="12293" width="12.140625" style="62" bestFit="1" customWidth="1"/>
    <col min="12294" max="12294" width="12.5703125" style="62" bestFit="1" customWidth="1"/>
    <col min="12295" max="12295" width="19.7109375" style="62" bestFit="1" customWidth="1"/>
    <col min="12296" max="12296" width="35" style="62" customWidth="1"/>
    <col min="12297" max="12297" width="16.42578125" style="62" customWidth="1"/>
    <col min="12298" max="12298" width="10.7109375" style="62" bestFit="1" customWidth="1"/>
    <col min="12299" max="12299" width="12.85546875" style="62" bestFit="1" customWidth="1"/>
    <col min="12300" max="12300" width="7.28515625" style="62" bestFit="1" customWidth="1"/>
    <col min="12301" max="12301" width="7.28515625" style="62" customWidth="1"/>
    <col min="12302" max="12305" width="9.140625" style="62"/>
    <col min="12306" max="12306" width="3" style="62" customWidth="1"/>
    <col min="12307" max="12307" width="13.7109375" style="62" bestFit="1" customWidth="1"/>
    <col min="12308" max="12545" width="9.140625" style="62"/>
    <col min="12546" max="12546" width="19.85546875" style="62" bestFit="1" customWidth="1"/>
    <col min="12547" max="12547" width="26.140625" style="62" customWidth="1"/>
    <col min="12548" max="12548" width="19.140625" style="62" bestFit="1" customWidth="1"/>
    <col min="12549" max="12549" width="12.140625" style="62" bestFit="1" customWidth="1"/>
    <col min="12550" max="12550" width="12.5703125" style="62" bestFit="1" customWidth="1"/>
    <col min="12551" max="12551" width="19.7109375" style="62" bestFit="1" customWidth="1"/>
    <col min="12552" max="12552" width="35" style="62" customWidth="1"/>
    <col min="12553" max="12553" width="16.42578125" style="62" customWidth="1"/>
    <col min="12554" max="12554" width="10.7109375" style="62" bestFit="1" customWidth="1"/>
    <col min="12555" max="12555" width="12.85546875" style="62" bestFit="1" customWidth="1"/>
    <col min="12556" max="12556" width="7.28515625" style="62" bestFit="1" customWidth="1"/>
    <col min="12557" max="12557" width="7.28515625" style="62" customWidth="1"/>
    <col min="12558" max="12561" width="9.140625" style="62"/>
    <col min="12562" max="12562" width="3" style="62" customWidth="1"/>
    <col min="12563" max="12563" width="13.7109375" style="62" bestFit="1" customWidth="1"/>
    <col min="12564" max="12801" width="9.140625" style="62"/>
    <col min="12802" max="12802" width="19.85546875" style="62" bestFit="1" customWidth="1"/>
    <col min="12803" max="12803" width="26.140625" style="62" customWidth="1"/>
    <col min="12804" max="12804" width="19.140625" style="62" bestFit="1" customWidth="1"/>
    <col min="12805" max="12805" width="12.140625" style="62" bestFit="1" customWidth="1"/>
    <col min="12806" max="12806" width="12.5703125" style="62" bestFit="1" customWidth="1"/>
    <col min="12807" max="12807" width="19.7109375" style="62" bestFit="1" customWidth="1"/>
    <col min="12808" max="12808" width="35" style="62" customWidth="1"/>
    <col min="12809" max="12809" width="16.42578125" style="62" customWidth="1"/>
    <col min="12810" max="12810" width="10.7109375" style="62" bestFit="1" customWidth="1"/>
    <col min="12811" max="12811" width="12.85546875" style="62" bestFit="1" customWidth="1"/>
    <col min="12812" max="12812" width="7.28515625" style="62" bestFit="1" customWidth="1"/>
    <col min="12813" max="12813" width="7.28515625" style="62" customWidth="1"/>
    <col min="12814" max="12817" width="9.140625" style="62"/>
    <col min="12818" max="12818" width="3" style="62" customWidth="1"/>
    <col min="12819" max="12819" width="13.7109375" style="62" bestFit="1" customWidth="1"/>
    <col min="12820" max="13057" width="9.140625" style="62"/>
    <col min="13058" max="13058" width="19.85546875" style="62" bestFit="1" customWidth="1"/>
    <col min="13059" max="13059" width="26.140625" style="62" customWidth="1"/>
    <col min="13060" max="13060" width="19.140625" style="62" bestFit="1" customWidth="1"/>
    <col min="13061" max="13061" width="12.140625" style="62" bestFit="1" customWidth="1"/>
    <col min="13062" max="13062" width="12.5703125" style="62" bestFit="1" customWidth="1"/>
    <col min="13063" max="13063" width="19.7109375" style="62" bestFit="1" customWidth="1"/>
    <col min="13064" max="13064" width="35" style="62" customWidth="1"/>
    <col min="13065" max="13065" width="16.42578125" style="62" customWidth="1"/>
    <col min="13066" max="13066" width="10.7109375" style="62" bestFit="1" customWidth="1"/>
    <col min="13067" max="13067" width="12.85546875" style="62" bestFit="1" customWidth="1"/>
    <col min="13068" max="13068" width="7.28515625" style="62" bestFit="1" customWidth="1"/>
    <col min="13069" max="13069" width="7.28515625" style="62" customWidth="1"/>
    <col min="13070" max="13073" width="9.140625" style="62"/>
    <col min="13074" max="13074" width="3" style="62" customWidth="1"/>
    <col min="13075" max="13075" width="13.7109375" style="62" bestFit="1" customWidth="1"/>
    <col min="13076" max="13313" width="9.140625" style="62"/>
    <col min="13314" max="13314" width="19.85546875" style="62" bestFit="1" customWidth="1"/>
    <col min="13315" max="13315" width="26.140625" style="62" customWidth="1"/>
    <col min="13316" max="13316" width="19.140625" style="62" bestFit="1" customWidth="1"/>
    <col min="13317" max="13317" width="12.140625" style="62" bestFit="1" customWidth="1"/>
    <col min="13318" max="13318" width="12.5703125" style="62" bestFit="1" customWidth="1"/>
    <col min="13319" max="13319" width="19.7109375" style="62" bestFit="1" customWidth="1"/>
    <col min="13320" max="13320" width="35" style="62" customWidth="1"/>
    <col min="13321" max="13321" width="16.42578125" style="62" customWidth="1"/>
    <col min="13322" max="13322" width="10.7109375" style="62" bestFit="1" customWidth="1"/>
    <col min="13323" max="13323" width="12.85546875" style="62" bestFit="1" customWidth="1"/>
    <col min="13324" max="13324" width="7.28515625" style="62" bestFit="1" customWidth="1"/>
    <col min="13325" max="13325" width="7.28515625" style="62" customWidth="1"/>
    <col min="13326" max="13329" width="9.140625" style="62"/>
    <col min="13330" max="13330" width="3" style="62" customWidth="1"/>
    <col min="13331" max="13331" width="13.7109375" style="62" bestFit="1" customWidth="1"/>
    <col min="13332" max="13569" width="9.140625" style="62"/>
    <col min="13570" max="13570" width="19.85546875" style="62" bestFit="1" customWidth="1"/>
    <col min="13571" max="13571" width="26.140625" style="62" customWidth="1"/>
    <col min="13572" max="13572" width="19.140625" style="62" bestFit="1" customWidth="1"/>
    <col min="13573" max="13573" width="12.140625" style="62" bestFit="1" customWidth="1"/>
    <col min="13574" max="13574" width="12.5703125" style="62" bestFit="1" customWidth="1"/>
    <col min="13575" max="13575" width="19.7109375" style="62" bestFit="1" customWidth="1"/>
    <col min="13576" max="13576" width="35" style="62" customWidth="1"/>
    <col min="13577" max="13577" width="16.42578125" style="62" customWidth="1"/>
    <col min="13578" max="13578" width="10.7109375" style="62" bestFit="1" customWidth="1"/>
    <col min="13579" max="13579" width="12.85546875" style="62" bestFit="1" customWidth="1"/>
    <col min="13580" max="13580" width="7.28515625" style="62" bestFit="1" customWidth="1"/>
    <col min="13581" max="13581" width="7.28515625" style="62" customWidth="1"/>
    <col min="13582" max="13585" width="9.140625" style="62"/>
    <col min="13586" max="13586" width="3" style="62" customWidth="1"/>
    <col min="13587" max="13587" width="13.7109375" style="62" bestFit="1" customWidth="1"/>
    <col min="13588" max="13825" width="9.140625" style="62"/>
    <col min="13826" max="13826" width="19.85546875" style="62" bestFit="1" customWidth="1"/>
    <col min="13827" max="13827" width="26.140625" style="62" customWidth="1"/>
    <col min="13828" max="13828" width="19.140625" style="62" bestFit="1" customWidth="1"/>
    <col min="13829" max="13829" width="12.140625" style="62" bestFit="1" customWidth="1"/>
    <col min="13830" max="13830" width="12.5703125" style="62" bestFit="1" customWidth="1"/>
    <col min="13831" max="13831" width="19.7109375" style="62" bestFit="1" customWidth="1"/>
    <col min="13832" max="13832" width="35" style="62" customWidth="1"/>
    <col min="13833" max="13833" width="16.42578125" style="62" customWidth="1"/>
    <col min="13834" max="13834" width="10.7109375" style="62" bestFit="1" customWidth="1"/>
    <col min="13835" max="13835" width="12.85546875" style="62" bestFit="1" customWidth="1"/>
    <col min="13836" max="13836" width="7.28515625" style="62" bestFit="1" customWidth="1"/>
    <col min="13837" max="13837" width="7.28515625" style="62" customWidth="1"/>
    <col min="13838" max="13841" width="9.140625" style="62"/>
    <col min="13842" max="13842" width="3" style="62" customWidth="1"/>
    <col min="13843" max="13843" width="13.7109375" style="62" bestFit="1" customWidth="1"/>
    <col min="13844" max="14081" width="9.140625" style="62"/>
    <col min="14082" max="14082" width="19.85546875" style="62" bestFit="1" customWidth="1"/>
    <col min="14083" max="14083" width="26.140625" style="62" customWidth="1"/>
    <col min="14084" max="14084" width="19.140625" style="62" bestFit="1" customWidth="1"/>
    <col min="14085" max="14085" width="12.140625" style="62" bestFit="1" customWidth="1"/>
    <col min="14086" max="14086" width="12.5703125" style="62" bestFit="1" customWidth="1"/>
    <col min="14087" max="14087" width="19.7109375" style="62" bestFit="1" customWidth="1"/>
    <col min="14088" max="14088" width="35" style="62" customWidth="1"/>
    <col min="14089" max="14089" width="16.42578125" style="62" customWidth="1"/>
    <col min="14090" max="14090" width="10.7109375" style="62" bestFit="1" customWidth="1"/>
    <col min="14091" max="14091" width="12.85546875" style="62" bestFit="1" customWidth="1"/>
    <col min="14092" max="14092" width="7.28515625" style="62" bestFit="1" customWidth="1"/>
    <col min="14093" max="14093" width="7.28515625" style="62" customWidth="1"/>
    <col min="14094" max="14097" width="9.140625" style="62"/>
    <col min="14098" max="14098" width="3" style="62" customWidth="1"/>
    <col min="14099" max="14099" width="13.7109375" style="62" bestFit="1" customWidth="1"/>
    <col min="14100" max="14337" width="9.140625" style="62"/>
    <col min="14338" max="14338" width="19.85546875" style="62" bestFit="1" customWidth="1"/>
    <col min="14339" max="14339" width="26.140625" style="62" customWidth="1"/>
    <col min="14340" max="14340" width="19.140625" style="62" bestFit="1" customWidth="1"/>
    <col min="14341" max="14341" width="12.140625" style="62" bestFit="1" customWidth="1"/>
    <col min="14342" max="14342" width="12.5703125" style="62" bestFit="1" customWidth="1"/>
    <col min="14343" max="14343" width="19.7109375" style="62" bestFit="1" customWidth="1"/>
    <col min="14344" max="14344" width="35" style="62" customWidth="1"/>
    <col min="14345" max="14345" width="16.42578125" style="62" customWidth="1"/>
    <col min="14346" max="14346" width="10.7109375" style="62" bestFit="1" customWidth="1"/>
    <col min="14347" max="14347" width="12.85546875" style="62" bestFit="1" customWidth="1"/>
    <col min="14348" max="14348" width="7.28515625" style="62" bestFit="1" customWidth="1"/>
    <col min="14349" max="14349" width="7.28515625" style="62" customWidth="1"/>
    <col min="14350" max="14353" width="9.140625" style="62"/>
    <col min="14354" max="14354" width="3" style="62" customWidth="1"/>
    <col min="14355" max="14355" width="13.7109375" style="62" bestFit="1" customWidth="1"/>
    <col min="14356" max="14593" width="9.140625" style="62"/>
    <col min="14594" max="14594" width="19.85546875" style="62" bestFit="1" customWidth="1"/>
    <col min="14595" max="14595" width="26.140625" style="62" customWidth="1"/>
    <col min="14596" max="14596" width="19.140625" style="62" bestFit="1" customWidth="1"/>
    <col min="14597" max="14597" width="12.140625" style="62" bestFit="1" customWidth="1"/>
    <col min="14598" max="14598" width="12.5703125" style="62" bestFit="1" customWidth="1"/>
    <col min="14599" max="14599" width="19.7109375" style="62" bestFit="1" customWidth="1"/>
    <col min="14600" max="14600" width="35" style="62" customWidth="1"/>
    <col min="14601" max="14601" width="16.42578125" style="62" customWidth="1"/>
    <col min="14602" max="14602" width="10.7109375" style="62" bestFit="1" customWidth="1"/>
    <col min="14603" max="14603" width="12.85546875" style="62" bestFit="1" customWidth="1"/>
    <col min="14604" max="14604" width="7.28515625" style="62" bestFit="1" customWidth="1"/>
    <col min="14605" max="14605" width="7.28515625" style="62" customWidth="1"/>
    <col min="14606" max="14609" width="9.140625" style="62"/>
    <col min="14610" max="14610" width="3" style="62" customWidth="1"/>
    <col min="14611" max="14611" width="13.7109375" style="62" bestFit="1" customWidth="1"/>
    <col min="14612" max="14849" width="9.140625" style="62"/>
    <col min="14850" max="14850" width="19.85546875" style="62" bestFit="1" customWidth="1"/>
    <col min="14851" max="14851" width="26.140625" style="62" customWidth="1"/>
    <col min="14852" max="14852" width="19.140625" style="62" bestFit="1" customWidth="1"/>
    <col min="14853" max="14853" width="12.140625" style="62" bestFit="1" customWidth="1"/>
    <col min="14854" max="14854" width="12.5703125" style="62" bestFit="1" customWidth="1"/>
    <col min="14855" max="14855" width="19.7109375" style="62" bestFit="1" customWidth="1"/>
    <col min="14856" max="14856" width="35" style="62" customWidth="1"/>
    <col min="14857" max="14857" width="16.42578125" style="62" customWidth="1"/>
    <col min="14858" max="14858" width="10.7109375" style="62" bestFit="1" customWidth="1"/>
    <col min="14859" max="14859" width="12.85546875" style="62" bestFit="1" customWidth="1"/>
    <col min="14860" max="14860" width="7.28515625" style="62" bestFit="1" customWidth="1"/>
    <col min="14861" max="14861" width="7.28515625" style="62" customWidth="1"/>
    <col min="14862" max="14865" width="9.140625" style="62"/>
    <col min="14866" max="14866" width="3" style="62" customWidth="1"/>
    <col min="14867" max="14867" width="13.7109375" style="62" bestFit="1" customWidth="1"/>
    <col min="14868" max="15105" width="9.140625" style="62"/>
    <col min="15106" max="15106" width="19.85546875" style="62" bestFit="1" customWidth="1"/>
    <col min="15107" max="15107" width="26.140625" style="62" customWidth="1"/>
    <col min="15108" max="15108" width="19.140625" style="62" bestFit="1" customWidth="1"/>
    <col min="15109" max="15109" width="12.140625" style="62" bestFit="1" customWidth="1"/>
    <col min="15110" max="15110" width="12.5703125" style="62" bestFit="1" customWidth="1"/>
    <col min="15111" max="15111" width="19.7109375" style="62" bestFit="1" customWidth="1"/>
    <col min="15112" max="15112" width="35" style="62" customWidth="1"/>
    <col min="15113" max="15113" width="16.42578125" style="62" customWidth="1"/>
    <col min="15114" max="15114" width="10.7109375" style="62" bestFit="1" customWidth="1"/>
    <col min="15115" max="15115" width="12.85546875" style="62" bestFit="1" customWidth="1"/>
    <col min="15116" max="15116" width="7.28515625" style="62" bestFit="1" customWidth="1"/>
    <col min="15117" max="15117" width="7.28515625" style="62" customWidth="1"/>
    <col min="15118" max="15121" width="9.140625" style="62"/>
    <col min="15122" max="15122" width="3" style="62" customWidth="1"/>
    <col min="15123" max="15123" width="13.7109375" style="62" bestFit="1" customWidth="1"/>
    <col min="15124" max="15361" width="9.140625" style="62"/>
    <col min="15362" max="15362" width="19.85546875" style="62" bestFit="1" customWidth="1"/>
    <col min="15363" max="15363" width="26.140625" style="62" customWidth="1"/>
    <col min="15364" max="15364" width="19.140625" style="62" bestFit="1" customWidth="1"/>
    <col min="15365" max="15365" width="12.140625" style="62" bestFit="1" customWidth="1"/>
    <col min="15366" max="15366" width="12.5703125" style="62" bestFit="1" customWidth="1"/>
    <col min="15367" max="15367" width="19.7109375" style="62" bestFit="1" customWidth="1"/>
    <col min="15368" max="15368" width="35" style="62" customWidth="1"/>
    <col min="15369" max="15369" width="16.42578125" style="62" customWidth="1"/>
    <col min="15370" max="15370" width="10.7109375" style="62" bestFit="1" customWidth="1"/>
    <col min="15371" max="15371" width="12.85546875" style="62" bestFit="1" customWidth="1"/>
    <col min="15372" max="15372" width="7.28515625" style="62" bestFit="1" customWidth="1"/>
    <col min="15373" max="15373" width="7.28515625" style="62" customWidth="1"/>
    <col min="15374" max="15377" width="9.140625" style="62"/>
    <col min="15378" max="15378" width="3" style="62" customWidth="1"/>
    <col min="15379" max="15379" width="13.7109375" style="62" bestFit="1" customWidth="1"/>
    <col min="15380" max="15617" width="9.140625" style="62"/>
    <col min="15618" max="15618" width="19.85546875" style="62" bestFit="1" customWidth="1"/>
    <col min="15619" max="15619" width="26.140625" style="62" customWidth="1"/>
    <col min="15620" max="15620" width="19.140625" style="62" bestFit="1" customWidth="1"/>
    <col min="15621" max="15621" width="12.140625" style="62" bestFit="1" customWidth="1"/>
    <col min="15622" max="15622" width="12.5703125" style="62" bestFit="1" customWidth="1"/>
    <col min="15623" max="15623" width="19.7109375" style="62" bestFit="1" customWidth="1"/>
    <col min="15624" max="15624" width="35" style="62" customWidth="1"/>
    <col min="15625" max="15625" width="16.42578125" style="62" customWidth="1"/>
    <col min="15626" max="15626" width="10.7109375" style="62" bestFit="1" customWidth="1"/>
    <col min="15627" max="15627" width="12.85546875" style="62" bestFit="1" customWidth="1"/>
    <col min="15628" max="15628" width="7.28515625" style="62" bestFit="1" customWidth="1"/>
    <col min="15629" max="15629" width="7.28515625" style="62" customWidth="1"/>
    <col min="15630" max="15633" width="9.140625" style="62"/>
    <col min="15634" max="15634" width="3" style="62" customWidth="1"/>
    <col min="15635" max="15635" width="13.7109375" style="62" bestFit="1" customWidth="1"/>
    <col min="15636" max="15873" width="9.140625" style="62"/>
    <col min="15874" max="15874" width="19.85546875" style="62" bestFit="1" customWidth="1"/>
    <col min="15875" max="15875" width="26.140625" style="62" customWidth="1"/>
    <col min="15876" max="15876" width="19.140625" style="62" bestFit="1" customWidth="1"/>
    <col min="15877" max="15877" width="12.140625" style="62" bestFit="1" customWidth="1"/>
    <col min="15878" max="15878" width="12.5703125" style="62" bestFit="1" customWidth="1"/>
    <col min="15879" max="15879" width="19.7109375" style="62" bestFit="1" customWidth="1"/>
    <col min="15880" max="15880" width="35" style="62" customWidth="1"/>
    <col min="15881" max="15881" width="16.42578125" style="62" customWidth="1"/>
    <col min="15882" max="15882" width="10.7109375" style="62" bestFit="1" customWidth="1"/>
    <col min="15883" max="15883" width="12.85546875" style="62" bestFit="1" customWidth="1"/>
    <col min="15884" max="15884" width="7.28515625" style="62" bestFit="1" customWidth="1"/>
    <col min="15885" max="15885" width="7.28515625" style="62" customWidth="1"/>
    <col min="15886" max="15889" width="9.140625" style="62"/>
    <col min="15890" max="15890" width="3" style="62" customWidth="1"/>
    <col min="15891" max="15891" width="13.7109375" style="62" bestFit="1" customWidth="1"/>
    <col min="15892" max="16129" width="9.140625" style="62"/>
    <col min="16130" max="16130" width="19.85546875" style="62" bestFit="1" customWidth="1"/>
    <col min="16131" max="16131" width="26.140625" style="62" customWidth="1"/>
    <col min="16132" max="16132" width="19.140625" style="62" bestFit="1" customWidth="1"/>
    <col min="16133" max="16133" width="12.140625" style="62" bestFit="1" customWidth="1"/>
    <col min="16134" max="16134" width="12.5703125" style="62" bestFit="1" customWidth="1"/>
    <col min="16135" max="16135" width="19.7109375" style="62" bestFit="1" customWidth="1"/>
    <col min="16136" max="16136" width="35" style="62" customWidth="1"/>
    <col min="16137" max="16137" width="16.42578125" style="62" customWidth="1"/>
    <col min="16138" max="16138" width="10.7109375" style="62" bestFit="1" customWidth="1"/>
    <col min="16139" max="16139" width="12.85546875" style="62" bestFit="1" customWidth="1"/>
    <col min="16140" max="16140" width="7.28515625" style="62" bestFit="1" customWidth="1"/>
    <col min="16141" max="16141" width="7.28515625" style="62" customWidth="1"/>
    <col min="16142" max="16145" width="9.140625" style="62"/>
    <col min="16146" max="16146" width="3" style="62" customWidth="1"/>
    <col min="16147" max="16147" width="13.7109375" style="62" bestFit="1" customWidth="1"/>
    <col min="16148" max="16384" width="9.140625" style="62"/>
  </cols>
  <sheetData>
    <row r="1" spans="2:31" ht="13.5" thickBot="1"/>
    <row r="2" spans="2:31" ht="15.75" customHeight="1" thickBot="1">
      <c r="B2" s="54" t="s">
        <v>136</v>
      </c>
      <c r="C2" s="55" t="s">
        <v>2</v>
      </c>
      <c r="D2" s="55" t="s">
        <v>3</v>
      </c>
      <c r="E2" s="55" t="s">
        <v>692</v>
      </c>
      <c r="F2" s="55" t="s">
        <v>693</v>
      </c>
      <c r="G2" s="55" t="s">
        <v>694</v>
      </c>
      <c r="I2" s="326" t="s">
        <v>695</v>
      </c>
      <c r="J2" s="327"/>
      <c r="K2" s="327"/>
      <c r="L2" s="327"/>
      <c r="M2" s="327"/>
      <c r="N2" s="327"/>
      <c r="O2" s="327"/>
      <c r="P2" s="327"/>
      <c r="Q2" s="328"/>
      <c r="S2" s="326" t="s">
        <v>696</v>
      </c>
      <c r="T2" s="327"/>
      <c r="U2" s="327"/>
      <c r="V2" s="327"/>
      <c r="W2" s="327"/>
      <c r="X2" s="328"/>
    </row>
    <row r="3" spans="2:31" ht="13.5" thickBot="1">
      <c r="B3" s="55" t="s">
        <v>33</v>
      </c>
      <c r="C3" s="55"/>
      <c r="D3" s="55">
        <v>2</v>
      </c>
      <c r="E3" s="55">
        <v>3</v>
      </c>
      <c r="F3" s="55">
        <v>2</v>
      </c>
      <c r="G3" s="55">
        <f>SUM(C3:F3)</f>
        <v>7</v>
      </c>
      <c r="I3" s="56" t="s">
        <v>147</v>
      </c>
      <c r="J3" s="56" t="s">
        <v>147</v>
      </c>
      <c r="K3" s="57" t="s">
        <v>1</v>
      </c>
      <c r="L3" s="57" t="s">
        <v>2</v>
      </c>
      <c r="M3" s="57" t="s">
        <v>3</v>
      </c>
      <c r="N3" s="57" t="s">
        <v>4</v>
      </c>
      <c r="O3" s="57" t="s">
        <v>5</v>
      </c>
      <c r="P3" s="57" t="s">
        <v>697</v>
      </c>
      <c r="Q3" s="58" t="s">
        <v>698</v>
      </c>
      <c r="S3" s="56" t="s">
        <v>147</v>
      </c>
      <c r="T3" s="56" t="s">
        <v>147</v>
      </c>
      <c r="U3" s="57" t="s">
        <v>4</v>
      </c>
      <c r="V3" s="57" t="s">
        <v>5</v>
      </c>
      <c r="W3" s="57" t="s">
        <v>697</v>
      </c>
      <c r="X3" s="58" t="s">
        <v>698</v>
      </c>
    </row>
    <row r="4" spans="2:31">
      <c r="B4" s="55" t="s">
        <v>38</v>
      </c>
      <c r="C4" s="55">
        <v>2</v>
      </c>
      <c r="D4" s="55"/>
      <c r="E4" s="55">
        <v>3</v>
      </c>
      <c r="F4" s="55"/>
      <c r="G4" s="55">
        <f>SUM(C4:F4)</f>
        <v>5</v>
      </c>
      <c r="I4" s="333" t="s">
        <v>728</v>
      </c>
      <c r="J4" s="59" t="s">
        <v>699</v>
      </c>
      <c r="K4" s="60"/>
      <c r="L4" s="60">
        <v>1</v>
      </c>
      <c r="M4" s="60">
        <v>1</v>
      </c>
      <c r="N4" s="60">
        <v>8</v>
      </c>
      <c r="O4" s="60">
        <v>2</v>
      </c>
      <c r="P4" s="60">
        <v>0</v>
      </c>
      <c r="Q4" s="61">
        <f t="shared" ref="Q4:Q11" si="0">SUM(K4:P4)</f>
        <v>12</v>
      </c>
      <c r="S4" s="333" t="s">
        <v>728</v>
      </c>
      <c r="T4" s="59" t="s">
        <v>699</v>
      </c>
      <c r="U4" s="60">
        <v>8</v>
      </c>
      <c r="V4" s="60">
        <v>2</v>
      </c>
      <c r="W4" s="60"/>
      <c r="X4" s="61">
        <f t="shared" ref="X4:X9" si="1">SUM(U4:W4)</f>
        <v>10</v>
      </c>
    </row>
    <row r="5" spans="2:31" ht="19.5" customHeight="1">
      <c r="B5" s="60" t="s">
        <v>694</v>
      </c>
      <c r="C5" s="60">
        <f>+C3+C4</f>
        <v>2</v>
      </c>
      <c r="D5" s="60">
        <f>+D3+D4</f>
        <v>2</v>
      </c>
      <c r="E5" s="60">
        <f>+E3+E4</f>
        <v>6</v>
      </c>
      <c r="F5" s="60">
        <f>+F3+F4</f>
        <v>2</v>
      </c>
      <c r="G5" s="60">
        <f>+G3+G4</f>
        <v>12</v>
      </c>
      <c r="I5" s="330"/>
      <c r="J5" s="59" t="s">
        <v>700</v>
      </c>
      <c r="K5" s="60"/>
      <c r="L5" s="60">
        <v>2</v>
      </c>
      <c r="M5" s="60">
        <v>2</v>
      </c>
      <c r="N5" s="60">
        <v>6</v>
      </c>
      <c r="O5" s="60">
        <v>2</v>
      </c>
      <c r="P5" s="60"/>
      <c r="Q5" s="61">
        <f t="shared" si="0"/>
        <v>12</v>
      </c>
      <c r="S5" s="330"/>
      <c r="T5" s="59" t="s">
        <v>700</v>
      </c>
      <c r="U5" s="60">
        <v>6</v>
      </c>
      <c r="V5" s="60">
        <v>2</v>
      </c>
      <c r="W5" s="60"/>
      <c r="X5" s="61">
        <f t="shared" si="1"/>
        <v>8</v>
      </c>
    </row>
    <row r="6" spans="2:31">
      <c r="I6" s="329" t="s">
        <v>729</v>
      </c>
      <c r="J6" s="59" t="s">
        <v>699</v>
      </c>
      <c r="K6" s="60"/>
      <c r="L6" s="60"/>
      <c r="M6" s="60"/>
      <c r="N6" s="60"/>
      <c r="O6" s="60"/>
      <c r="P6" s="60"/>
      <c r="Q6" s="61">
        <f t="shared" si="0"/>
        <v>0</v>
      </c>
      <c r="S6" s="329" t="s">
        <v>729</v>
      </c>
      <c r="T6" s="59" t="s">
        <v>699</v>
      </c>
      <c r="U6" s="60"/>
      <c r="V6" s="60"/>
      <c r="W6" s="60"/>
      <c r="X6" s="61">
        <f t="shared" si="1"/>
        <v>0</v>
      </c>
    </row>
    <row r="7" spans="2:31">
      <c r="I7" s="330"/>
      <c r="J7" s="59" t="s">
        <v>700</v>
      </c>
      <c r="K7" s="60"/>
      <c r="L7" s="60"/>
      <c r="M7" s="60"/>
      <c r="N7" s="60"/>
      <c r="O7" s="60"/>
      <c r="P7" s="60"/>
      <c r="Q7" s="61">
        <f t="shared" si="0"/>
        <v>0</v>
      </c>
      <c r="S7" s="330"/>
      <c r="T7" s="59" t="s">
        <v>700</v>
      </c>
      <c r="U7" s="60"/>
      <c r="V7" s="60"/>
      <c r="W7" s="60"/>
      <c r="X7" s="61">
        <f t="shared" si="1"/>
        <v>0</v>
      </c>
    </row>
    <row r="8" spans="2:31">
      <c r="B8" s="54" t="s">
        <v>701</v>
      </c>
      <c r="C8" s="55" t="s">
        <v>2</v>
      </c>
      <c r="D8" s="55" t="s">
        <v>3</v>
      </c>
      <c r="E8" s="55" t="s">
        <v>692</v>
      </c>
      <c r="F8" s="55" t="s">
        <v>693</v>
      </c>
      <c r="G8" s="55" t="s">
        <v>694</v>
      </c>
      <c r="I8" s="329" t="s">
        <v>730</v>
      </c>
      <c r="J8" s="59" t="s">
        <v>699</v>
      </c>
      <c r="K8" s="60"/>
      <c r="L8" s="60"/>
      <c r="M8" s="60"/>
      <c r="N8" s="60"/>
      <c r="O8" s="60"/>
      <c r="P8" s="60"/>
      <c r="Q8" s="61">
        <f t="shared" si="0"/>
        <v>0</v>
      </c>
      <c r="S8" s="329" t="s">
        <v>730</v>
      </c>
      <c r="T8" s="59" t="s">
        <v>699</v>
      </c>
      <c r="U8" s="60"/>
      <c r="V8" s="60"/>
      <c r="W8" s="60"/>
      <c r="X8" s="61">
        <f t="shared" si="1"/>
        <v>0</v>
      </c>
      <c r="AE8" s="63"/>
    </row>
    <row r="9" spans="2:31">
      <c r="B9" s="55" t="s">
        <v>682</v>
      </c>
      <c r="C9" s="55">
        <v>2</v>
      </c>
      <c r="D9" s="55">
        <v>2</v>
      </c>
      <c r="E9" s="55">
        <v>6</v>
      </c>
      <c r="F9" s="55">
        <v>2</v>
      </c>
      <c r="G9" s="55">
        <f>SUM(C9:F9)</f>
        <v>12</v>
      </c>
      <c r="I9" s="330"/>
      <c r="J9" s="59" t="s">
        <v>700</v>
      </c>
      <c r="K9" s="64"/>
      <c r="L9" s="60"/>
      <c r="M9" s="60"/>
      <c r="N9" s="60"/>
      <c r="O9" s="60"/>
      <c r="P9" s="60"/>
      <c r="Q9" s="61">
        <f t="shared" si="0"/>
        <v>0</v>
      </c>
      <c r="S9" s="330"/>
      <c r="T9" s="59" t="s">
        <v>700</v>
      </c>
      <c r="U9" s="60"/>
      <c r="V9" s="60"/>
      <c r="W9" s="60"/>
      <c r="X9" s="61">
        <f t="shared" si="1"/>
        <v>0</v>
      </c>
    </row>
    <row r="10" spans="2:31">
      <c r="B10" s="55" t="s">
        <v>731</v>
      </c>
      <c r="C10" s="55"/>
      <c r="D10" s="55"/>
      <c r="E10" s="55"/>
      <c r="F10" s="55"/>
      <c r="G10" s="55">
        <f>SUM(C10:F10)</f>
        <v>0</v>
      </c>
      <c r="I10" s="331" t="s">
        <v>698</v>
      </c>
      <c r="J10" s="65" t="s">
        <v>699</v>
      </c>
      <c r="K10" s="66">
        <f t="shared" ref="K10:P11" si="2">+K4+K6+K8</f>
        <v>0</v>
      </c>
      <c r="L10" s="66">
        <f t="shared" si="2"/>
        <v>1</v>
      </c>
      <c r="M10" s="66">
        <f t="shared" si="2"/>
        <v>1</v>
      </c>
      <c r="N10" s="66">
        <f t="shared" si="2"/>
        <v>8</v>
      </c>
      <c r="O10" s="66">
        <f t="shared" si="2"/>
        <v>2</v>
      </c>
      <c r="P10" s="66">
        <f t="shared" si="2"/>
        <v>0</v>
      </c>
      <c r="Q10" s="67">
        <f t="shared" si="0"/>
        <v>12</v>
      </c>
      <c r="S10" s="331" t="s">
        <v>698</v>
      </c>
      <c r="T10" s="65" t="s">
        <v>699</v>
      </c>
      <c r="U10" s="66">
        <f t="shared" ref="U10:W11" si="3">+U4+U6+U8</f>
        <v>8</v>
      </c>
      <c r="V10" s="66">
        <f t="shared" si="3"/>
        <v>2</v>
      </c>
      <c r="W10" s="66">
        <f t="shared" si="3"/>
        <v>0</v>
      </c>
      <c r="X10" s="67">
        <f>+U10+V10+W10</f>
        <v>10</v>
      </c>
    </row>
    <row r="11" spans="2:31" ht="13.5" thickBot="1">
      <c r="B11" s="55" t="s">
        <v>732</v>
      </c>
      <c r="C11" s="55"/>
      <c r="D11" s="55"/>
      <c r="E11" s="55"/>
      <c r="F11" s="55"/>
      <c r="G11" s="55">
        <f>SUM(C11:F11)</f>
        <v>0</v>
      </c>
      <c r="I11" s="332"/>
      <c r="J11" s="68" t="s">
        <v>700</v>
      </c>
      <c r="K11" s="69">
        <f t="shared" si="2"/>
        <v>0</v>
      </c>
      <c r="L11" s="69">
        <f t="shared" si="2"/>
        <v>2</v>
      </c>
      <c r="M11" s="69">
        <f t="shared" si="2"/>
        <v>2</v>
      </c>
      <c r="N11" s="69">
        <f t="shared" si="2"/>
        <v>6</v>
      </c>
      <c r="O11" s="69">
        <f t="shared" si="2"/>
        <v>2</v>
      </c>
      <c r="P11" s="69">
        <f t="shared" si="2"/>
        <v>0</v>
      </c>
      <c r="Q11" s="70">
        <f t="shared" si="0"/>
        <v>12</v>
      </c>
      <c r="S11" s="332"/>
      <c r="T11" s="68" t="s">
        <v>700</v>
      </c>
      <c r="U11" s="69">
        <f t="shared" si="3"/>
        <v>6</v>
      </c>
      <c r="V11" s="69">
        <f t="shared" si="3"/>
        <v>2</v>
      </c>
      <c r="W11" s="69">
        <f t="shared" si="3"/>
        <v>0</v>
      </c>
      <c r="X11" s="70">
        <f>+U11+V11+W11</f>
        <v>8</v>
      </c>
    </row>
    <row r="12" spans="2:31">
      <c r="B12" s="60" t="s">
        <v>694</v>
      </c>
      <c r="C12" s="60">
        <f>+C9+C10+C11</f>
        <v>2</v>
      </c>
      <c r="D12" s="60">
        <f>+D9+D10+D11</f>
        <v>2</v>
      </c>
      <c r="E12" s="60">
        <f>+E9+E10+E11</f>
        <v>6</v>
      </c>
      <c r="F12" s="60">
        <f>+F9+F10+F11</f>
        <v>2</v>
      </c>
      <c r="G12" s="60">
        <f>+G9+G10+G11</f>
        <v>12</v>
      </c>
    </row>
    <row r="16" spans="2:31" ht="12.75" customHeight="1"/>
    <row r="17" spans="2:14" ht="25.5">
      <c r="B17" s="71" t="s">
        <v>736</v>
      </c>
      <c r="C17" s="71" t="s">
        <v>702</v>
      </c>
      <c r="D17" s="71" t="s">
        <v>25</v>
      </c>
      <c r="E17" s="71" t="s">
        <v>703</v>
      </c>
      <c r="F17" s="71" t="s">
        <v>704</v>
      </c>
      <c r="G17" s="71" t="s">
        <v>705</v>
      </c>
      <c r="H17" s="71" t="s">
        <v>706</v>
      </c>
      <c r="I17" s="71" t="s">
        <v>707</v>
      </c>
      <c r="J17" s="71" t="s">
        <v>708</v>
      </c>
      <c r="K17" s="71" t="s">
        <v>709</v>
      </c>
      <c r="L17" s="71" t="s">
        <v>710</v>
      </c>
      <c r="M17" s="71" t="s">
        <v>711</v>
      </c>
    </row>
    <row r="18" spans="2:14" ht="38.25">
      <c r="B18" s="192">
        <v>1</v>
      </c>
      <c r="C18" s="192" t="s">
        <v>206</v>
      </c>
      <c r="D18" s="192" t="s">
        <v>79</v>
      </c>
      <c r="E18" s="192" t="s">
        <v>712</v>
      </c>
      <c r="F18" s="192">
        <v>2022</v>
      </c>
      <c r="G18" s="192">
        <v>536</v>
      </c>
      <c r="H18" s="192" t="s">
        <v>3</v>
      </c>
      <c r="I18" s="192" t="s">
        <v>713</v>
      </c>
      <c r="J18" s="192" t="s">
        <v>682</v>
      </c>
      <c r="K18" s="193">
        <v>44743</v>
      </c>
      <c r="L18" s="193">
        <v>44734</v>
      </c>
      <c r="M18" s="192">
        <v>1</v>
      </c>
    </row>
    <row r="19" spans="2:14" ht="38.25">
      <c r="B19" s="192">
        <v>2</v>
      </c>
      <c r="C19" s="192" t="s">
        <v>279</v>
      </c>
      <c r="D19" s="192" t="s">
        <v>838</v>
      </c>
      <c r="E19" s="192" t="s">
        <v>839</v>
      </c>
      <c r="F19" s="192">
        <v>2022</v>
      </c>
      <c r="G19" s="192">
        <v>246</v>
      </c>
      <c r="H19" s="192" t="s">
        <v>692</v>
      </c>
      <c r="I19" s="192" t="s">
        <v>840</v>
      </c>
      <c r="J19" s="192" t="s">
        <v>682</v>
      </c>
      <c r="K19" s="193">
        <v>44747</v>
      </c>
      <c r="L19" s="193">
        <v>44743</v>
      </c>
      <c r="M19" s="192">
        <v>1</v>
      </c>
    </row>
    <row r="20" spans="2:14" ht="38.25">
      <c r="B20" s="192">
        <v>3</v>
      </c>
      <c r="C20" s="192" t="s">
        <v>675</v>
      </c>
      <c r="D20" s="192" t="s">
        <v>846</v>
      </c>
      <c r="E20" s="192" t="s">
        <v>712</v>
      </c>
      <c r="F20" s="192">
        <v>2022</v>
      </c>
      <c r="G20" s="192">
        <v>246</v>
      </c>
      <c r="H20" s="192" t="s">
        <v>692</v>
      </c>
      <c r="I20" s="192" t="s">
        <v>840</v>
      </c>
      <c r="J20" s="192" t="s">
        <v>682</v>
      </c>
      <c r="K20" s="193">
        <v>44748</v>
      </c>
      <c r="L20" s="193">
        <v>44737</v>
      </c>
      <c r="M20" s="192">
        <v>1</v>
      </c>
    </row>
    <row r="21" spans="2:14" ht="51">
      <c r="B21" s="192">
        <v>4</v>
      </c>
      <c r="C21" s="192" t="s">
        <v>718</v>
      </c>
      <c r="D21" s="192" t="s">
        <v>735</v>
      </c>
      <c r="E21" s="192" t="s">
        <v>712</v>
      </c>
      <c r="F21" s="192">
        <v>2022</v>
      </c>
      <c r="G21" s="192">
        <v>256</v>
      </c>
      <c r="H21" s="192" t="s">
        <v>693</v>
      </c>
      <c r="I21" s="192" t="s">
        <v>852</v>
      </c>
      <c r="J21" s="192" t="s">
        <v>682</v>
      </c>
      <c r="K21" s="193">
        <v>44750</v>
      </c>
      <c r="L21" s="193">
        <v>44744</v>
      </c>
      <c r="M21" s="192">
        <v>1</v>
      </c>
    </row>
    <row r="22" spans="2:14" ht="38.25">
      <c r="B22" s="192">
        <v>5</v>
      </c>
      <c r="C22" s="192" t="s">
        <v>286</v>
      </c>
      <c r="D22" s="192" t="s">
        <v>280</v>
      </c>
      <c r="E22" s="192" t="s">
        <v>839</v>
      </c>
      <c r="F22" s="192">
        <v>2022</v>
      </c>
      <c r="G22" s="192">
        <v>234</v>
      </c>
      <c r="H22" s="192" t="s">
        <v>2</v>
      </c>
      <c r="I22" s="192" t="s">
        <v>860</v>
      </c>
      <c r="J22" s="192" t="s">
        <v>682</v>
      </c>
      <c r="K22" s="193">
        <v>44755</v>
      </c>
      <c r="L22" s="193">
        <v>44770</v>
      </c>
      <c r="M22" s="192">
        <v>1</v>
      </c>
    </row>
    <row r="23" spans="2:14" ht="38.25">
      <c r="B23" s="192">
        <v>6</v>
      </c>
      <c r="C23" s="192" t="s">
        <v>678</v>
      </c>
      <c r="D23" s="192" t="s">
        <v>715</v>
      </c>
      <c r="E23" s="192" t="s">
        <v>839</v>
      </c>
      <c r="F23" s="192">
        <v>2022</v>
      </c>
      <c r="G23" s="192">
        <v>246</v>
      </c>
      <c r="H23" s="192" t="s">
        <v>692</v>
      </c>
      <c r="I23" s="192" t="s">
        <v>840</v>
      </c>
      <c r="J23" s="192" t="s">
        <v>682</v>
      </c>
      <c r="K23" s="193">
        <v>44755</v>
      </c>
      <c r="L23" s="193">
        <v>44753</v>
      </c>
      <c r="M23" s="192">
        <v>1</v>
      </c>
    </row>
    <row r="24" spans="2:14" ht="51">
      <c r="B24" s="192">
        <v>7</v>
      </c>
      <c r="C24" s="192" t="s">
        <v>848</v>
      </c>
      <c r="D24" s="192" t="s">
        <v>689</v>
      </c>
      <c r="E24" s="192" t="s">
        <v>839</v>
      </c>
      <c r="F24" s="192">
        <v>2022</v>
      </c>
      <c r="G24" s="192">
        <v>234</v>
      </c>
      <c r="H24" s="192" t="s">
        <v>2</v>
      </c>
      <c r="I24" s="192" t="s">
        <v>860</v>
      </c>
      <c r="J24" s="192" t="s">
        <v>682</v>
      </c>
      <c r="K24" s="193">
        <v>44756</v>
      </c>
      <c r="L24" s="193">
        <v>44753</v>
      </c>
      <c r="M24" s="192">
        <v>1</v>
      </c>
    </row>
    <row r="25" spans="2:14" ht="38.25">
      <c r="B25" s="192">
        <v>8</v>
      </c>
      <c r="C25" s="192" t="s">
        <v>205</v>
      </c>
      <c r="D25" s="192" t="s">
        <v>294</v>
      </c>
      <c r="E25" s="192" t="s">
        <v>712</v>
      </c>
      <c r="F25" s="192">
        <v>2022</v>
      </c>
      <c r="G25" s="192">
        <v>536</v>
      </c>
      <c r="H25" s="192" t="s">
        <v>3</v>
      </c>
      <c r="I25" s="192" t="s">
        <v>713</v>
      </c>
      <c r="J25" s="192" t="s">
        <v>682</v>
      </c>
      <c r="K25" s="193">
        <v>44757</v>
      </c>
      <c r="L25" s="193">
        <v>44755</v>
      </c>
      <c r="M25" s="192">
        <v>1</v>
      </c>
    </row>
    <row r="26" spans="2:14" ht="51">
      <c r="B26" s="192">
        <v>9</v>
      </c>
      <c r="C26" s="192" t="s">
        <v>268</v>
      </c>
      <c r="D26" s="192" t="s">
        <v>685</v>
      </c>
      <c r="E26" s="192" t="s">
        <v>712</v>
      </c>
      <c r="F26" s="192">
        <v>2022</v>
      </c>
      <c r="G26" s="192">
        <v>256</v>
      </c>
      <c r="H26" s="192" t="s">
        <v>693</v>
      </c>
      <c r="I26" s="192" t="s">
        <v>852</v>
      </c>
      <c r="J26" s="192" t="s">
        <v>682</v>
      </c>
      <c r="K26" s="193">
        <v>44757</v>
      </c>
      <c r="L26" s="193">
        <v>44750</v>
      </c>
      <c r="M26" s="192">
        <v>1</v>
      </c>
    </row>
    <row r="27" spans="2:14" ht="38.25">
      <c r="B27" s="192">
        <v>10</v>
      </c>
      <c r="C27" s="192" t="s">
        <v>858</v>
      </c>
      <c r="D27" s="192" t="s">
        <v>873</v>
      </c>
      <c r="E27" s="192" t="s">
        <v>712</v>
      </c>
      <c r="F27" s="192">
        <v>2022</v>
      </c>
      <c r="G27" s="192">
        <v>246</v>
      </c>
      <c r="H27" s="192" t="s">
        <v>692</v>
      </c>
      <c r="I27" s="192" t="s">
        <v>840</v>
      </c>
      <c r="J27" s="192" t="s">
        <v>682</v>
      </c>
      <c r="K27" s="193">
        <v>44765</v>
      </c>
      <c r="L27" s="193">
        <v>44763</v>
      </c>
      <c r="M27" s="192">
        <v>1</v>
      </c>
    </row>
    <row r="28" spans="2:14" ht="38.25">
      <c r="B28" s="192">
        <v>11</v>
      </c>
      <c r="C28" s="192" t="s">
        <v>871</v>
      </c>
      <c r="D28" s="192" t="s">
        <v>896</v>
      </c>
      <c r="E28" s="192" t="s">
        <v>712</v>
      </c>
      <c r="F28" s="192">
        <v>2022</v>
      </c>
      <c r="G28" s="192">
        <v>246</v>
      </c>
      <c r="H28" s="192" t="s">
        <v>692</v>
      </c>
      <c r="I28" s="192" t="s">
        <v>840</v>
      </c>
      <c r="J28" s="192" t="s">
        <v>682</v>
      </c>
      <c r="K28" s="193">
        <v>44772</v>
      </c>
      <c r="L28" s="193">
        <v>44768</v>
      </c>
      <c r="M28" s="192">
        <v>1</v>
      </c>
    </row>
    <row r="29" spans="2:14" ht="38.25">
      <c r="B29" s="192">
        <v>12</v>
      </c>
      <c r="C29" s="192" t="s">
        <v>850</v>
      </c>
      <c r="D29" s="192" t="s">
        <v>861</v>
      </c>
      <c r="E29" s="192" t="s">
        <v>839</v>
      </c>
      <c r="F29" s="192">
        <v>2022</v>
      </c>
      <c r="G29" s="192">
        <v>246</v>
      </c>
      <c r="H29" s="192" t="s">
        <v>692</v>
      </c>
      <c r="I29" s="192" t="s">
        <v>840</v>
      </c>
      <c r="J29" s="192" t="s">
        <v>682</v>
      </c>
      <c r="K29" s="193">
        <v>44772</v>
      </c>
      <c r="L29" s="193">
        <v>44769</v>
      </c>
      <c r="M29" s="192">
        <v>1</v>
      </c>
    </row>
    <row r="30" spans="2:14" ht="38.25">
      <c r="B30" s="192">
        <v>13</v>
      </c>
      <c r="C30" s="192" t="s">
        <v>874</v>
      </c>
      <c r="D30" s="192" t="s">
        <v>813</v>
      </c>
      <c r="E30" s="192" t="s">
        <v>712</v>
      </c>
      <c r="F30" s="192">
        <v>2022</v>
      </c>
      <c r="G30" s="192">
        <v>246</v>
      </c>
      <c r="H30" s="192" t="s">
        <v>692</v>
      </c>
      <c r="I30" s="192" t="s">
        <v>840</v>
      </c>
      <c r="J30" s="192" t="s">
        <v>682</v>
      </c>
      <c r="K30" s="193">
        <v>44773</v>
      </c>
      <c r="L30" s="193">
        <v>44771</v>
      </c>
      <c r="M30" s="192">
        <v>1</v>
      </c>
    </row>
    <row r="32" spans="2:14" ht="15">
      <c r="B32"/>
      <c r="D32"/>
      <c r="E32"/>
      <c r="F32"/>
      <c r="G32"/>
      <c r="H32"/>
      <c r="I32"/>
      <c r="J32"/>
      <c r="K32"/>
      <c r="L32"/>
      <c r="M32" s="296"/>
      <c r="N32"/>
    </row>
  </sheetData>
  <mergeCells count="10">
    <mergeCell ref="I2:Q2"/>
    <mergeCell ref="S2:X2"/>
    <mergeCell ref="I8:I9"/>
    <mergeCell ref="S8:S9"/>
    <mergeCell ref="I10:I11"/>
    <mergeCell ref="S10:S11"/>
    <mergeCell ref="I4:I5"/>
    <mergeCell ref="S4:S5"/>
    <mergeCell ref="I6:I7"/>
    <mergeCell ref="S6:S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P39"/>
  <sheetViews>
    <sheetView topLeftCell="A10" workbookViewId="0">
      <selection activeCell="A37" sqref="A37:XFD37"/>
    </sheetView>
  </sheetViews>
  <sheetFormatPr defaultRowHeight="15"/>
  <cols>
    <col min="1" max="1" width="6" bestFit="1" customWidth="1"/>
    <col min="2" max="2" width="27.7109375" bestFit="1" customWidth="1"/>
    <col min="3" max="3" width="29" bestFit="1" customWidth="1"/>
    <col min="4" max="4" width="34.140625" bestFit="1" customWidth="1"/>
    <col min="5" max="5" width="47.140625" bestFit="1" customWidth="1"/>
    <col min="6" max="6" width="17.85546875" bestFit="1" customWidth="1"/>
    <col min="7" max="7" width="18" bestFit="1" customWidth="1"/>
    <col min="8" max="8" width="19.140625" bestFit="1" customWidth="1"/>
    <col min="9" max="9" width="12.42578125" bestFit="1" customWidth="1"/>
    <col min="10" max="10" width="10.42578125" bestFit="1" customWidth="1"/>
    <col min="13" max="13" width="10.140625" bestFit="1" customWidth="1"/>
    <col min="14" max="14" width="11.7109375" style="46" bestFit="1" customWidth="1"/>
    <col min="15" max="15" width="11.42578125" style="46" bestFit="1" customWidth="1"/>
    <col min="16" max="16" width="9.140625" style="46"/>
  </cols>
  <sheetData>
    <row r="3" spans="1:16">
      <c r="A3" s="16">
        <v>9</v>
      </c>
      <c r="B3" s="17" t="s">
        <v>29</v>
      </c>
      <c r="C3" s="17" t="s">
        <v>35</v>
      </c>
      <c r="D3" s="19" t="s">
        <v>31</v>
      </c>
      <c r="E3" s="17" t="s">
        <v>81</v>
      </c>
      <c r="F3" s="21">
        <v>100000</v>
      </c>
      <c r="G3" s="20">
        <v>44711</v>
      </c>
      <c r="H3" s="16" t="s">
        <v>65</v>
      </c>
      <c r="I3" s="19" t="s">
        <v>33</v>
      </c>
      <c r="J3" s="20">
        <v>44634</v>
      </c>
    </row>
    <row r="4" spans="1:16">
      <c r="A4" s="16">
        <v>8</v>
      </c>
      <c r="B4" s="17" t="s">
        <v>29</v>
      </c>
      <c r="C4" s="17" t="s">
        <v>42</v>
      </c>
      <c r="D4" s="16" t="s">
        <v>31</v>
      </c>
      <c r="E4" s="17" t="s">
        <v>194</v>
      </c>
      <c r="F4" s="21">
        <v>100000</v>
      </c>
      <c r="G4" s="20" t="s">
        <v>220</v>
      </c>
      <c r="H4" s="16" t="s">
        <v>37</v>
      </c>
      <c r="I4" s="19" t="s">
        <v>38</v>
      </c>
      <c r="J4" s="20">
        <v>44606</v>
      </c>
    </row>
    <row r="5" spans="1:16">
      <c r="A5" s="16"/>
      <c r="B5" s="17"/>
      <c r="C5" s="17"/>
      <c r="D5" s="16"/>
      <c r="E5" s="17"/>
      <c r="F5" s="21"/>
      <c r="G5" s="20"/>
      <c r="H5" s="25"/>
      <c r="I5" s="19"/>
      <c r="J5" s="20"/>
    </row>
    <row r="6" spans="1:16">
      <c r="A6" s="24">
        <v>12</v>
      </c>
      <c r="B6" s="16" t="s">
        <v>34</v>
      </c>
      <c r="C6" s="17" t="s">
        <v>94</v>
      </c>
      <c r="D6" s="16" t="s">
        <v>31</v>
      </c>
      <c r="E6" s="17" t="s">
        <v>95</v>
      </c>
      <c r="F6" s="21">
        <v>100000</v>
      </c>
      <c r="G6" s="20">
        <v>44659</v>
      </c>
      <c r="H6" s="25" t="s">
        <v>96</v>
      </c>
      <c r="I6" s="16" t="s">
        <v>62</v>
      </c>
      <c r="J6" s="19" t="s">
        <v>33</v>
      </c>
    </row>
    <row r="7" spans="1:16">
      <c r="A7" s="24">
        <v>20</v>
      </c>
      <c r="B7" s="16" t="s">
        <v>45</v>
      </c>
      <c r="C7" s="17" t="s">
        <v>193</v>
      </c>
      <c r="D7" s="16" t="s">
        <v>184</v>
      </c>
      <c r="E7" s="39" t="s">
        <v>221</v>
      </c>
      <c r="F7" s="21">
        <v>100000</v>
      </c>
      <c r="G7" s="20">
        <v>44678</v>
      </c>
      <c r="H7" s="16" t="s">
        <v>72</v>
      </c>
      <c r="I7" s="16" t="s">
        <v>32</v>
      </c>
      <c r="J7" s="19" t="s">
        <v>33</v>
      </c>
      <c r="K7" s="15"/>
    </row>
    <row r="11" spans="1:16">
      <c r="A11" s="16">
        <v>13</v>
      </c>
      <c r="B11" s="17" t="s">
        <v>45</v>
      </c>
      <c r="C11" s="17" t="s">
        <v>39</v>
      </c>
      <c r="D11" s="19" t="s">
        <v>48</v>
      </c>
      <c r="E11" s="17" t="s">
        <v>78</v>
      </c>
      <c r="F11" s="21">
        <v>100000</v>
      </c>
      <c r="G11" s="20">
        <v>44712</v>
      </c>
      <c r="H11" s="16" t="s">
        <v>61</v>
      </c>
      <c r="I11" s="19" t="s">
        <v>33</v>
      </c>
      <c r="J11" s="20">
        <v>44610</v>
      </c>
    </row>
    <row r="12" spans="1:16">
      <c r="A12" s="24">
        <v>25</v>
      </c>
      <c r="B12" s="17" t="s">
        <v>29</v>
      </c>
      <c r="C12" s="17" t="s">
        <v>30</v>
      </c>
      <c r="D12" s="16" t="s">
        <v>36</v>
      </c>
      <c r="E12" s="17" t="s">
        <v>228</v>
      </c>
      <c r="F12" s="21">
        <v>100000</v>
      </c>
      <c r="G12" s="20">
        <v>44706</v>
      </c>
      <c r="H12" s="16" t="s">
        <v>74</v>
      </c>
      <c r="I12" s="16" t="s">
        <v>61</v>
      </c>
      <c r="J12" s="19" t="s">
        <v>33</v>
      </c>
      <c r="K12" s="15"/>
    </row>
    <row r="14" spans="1:16">
      <c r="A14" s="16">
        <v>10</v>
      </c>
      <c r="B14" s="16" t="s">
        <v>45</v>
      </c>
      <c r="C14" s="17" t="s">
        <v>42</v>
      </c>
      <c r="D14" s="16" t="s">
        <v>46</v>
      </c>
      <c r="E14" s="21" t="s">
        <v>187</v>
      </c>
      <c r="F14" s="21">
        <v>100000</v>
      </c>
      <c r="G14" s="16" t="s">
        <v>65</v>
      </c>
      <c r="H14" s="19" t="s">
        <v>33</v>
      </c>
      <c r="I14" s="20">
        <v>44672</v>
      </c>
      <c r="N14"/>
      <c r="O14"/>
      <c r="P14"/>
    </row>
    <row r="16" spans="1:16">
      <c r="A16" s="16">
        <v>4</v>
      </c>
      <c r="B16" s="23" t="s">
        <v>201</v>
      </c>
      <c r="C16" s="22" t="s">
        <v>49</v>
      </c>
      <c r="D16" s="23" t="s">
        <v>36</v>
      </c>
      <c r="E16" s="23" t="s">
        <v>222</v>
      </c>
      <c r="F16" s="36">
        <v>100000</v>
      </c>
      <c r="G16" s="37">
        <v>44715</v>
      </c>
      <c r="H16" s="23" t="s">
        <v>32</v>
      </c>
      <c r="I16" s="38" t="s">
        <v>33</v>
      </c>
      <c r="N16"/>
      <c r="O16"/>
      <c r="P16"/>
    </row>
    <row r="17" spans="1:16">
      <c r="A17" s="16">
        <v>7</v>
      </c>
      <c r="B17" s="23" t="s">
        <v>201</v>
      </c>
      <c r="C17" s="22" t="s">
        <v>49</v>
      </c>
      <c r="D17" s="23" t="s">
        <v>36</v>
      </c>
      <c r="E17" s="23" t="s">
        <v>276</v>
      </c>
      <c r="F17" s="23"/>
      <c r="G17" s="36" t="s">
        <v>120</v>
      </c>
      <c r="H17" s="23" t="s">
        <v>65</v>
      </c>
      <c r="I17" s="38" t="s">
        <v>33</v>
      </c>
      <c r="N17"/>
      <c r="O17"/>
      <c r="P17"/>
    </row>
    <row r="20" spans="1:16">
      <c r="A20" s="41" t="s">
        <v>21</v>
      </c>
      <c r="B20" s="41" t="s">
        <v>230</v>
      </c>
      <c r="C20" s="42" t="s">
        <v>22</v>
      </c>
      <c r="D20" s="42" t="s">
        <v>23</v>
      </c>
      <c r="E20" s="41" t="s">
        <v>25</v>
      </c>
      <c r="F20" s="42" t="s">
        <v>27</v>
      </c>
      <c r="G20" s="41" t="s">
        <v>28</v>
      </c>
      <c r="H20" s="41" t="s">
        <v>179</v>
      </c>
      <c r="I20" s="41" t="s">
        <v>180</v>
      </c>
      <c r="J20" s="41" t="s">
        <v>231</v>
      </c>
    </row>
    <row r="21" spans="1:16">
      <c r="A21" s="40">
        <v>1</v>
      </c>
      <c r="B21" s="40" t="s">
        <v>232</v>
      </c>
      <c r="C21" s="40" t="s">
        <v>29</v>
      </c>
      <c r="D21" s="40" t="s">
        <v>49</v>
      </c>
      <c r="E21" s="40" t="s">
        <v>52</v>
      </c>
      <c r="F21" s="40" t="s">
        <v>65</v>
      </c>
      <c r="G21" s="40" t="s">
        <v>33</v>
      </c>
      <c r="H21" s="40" t="s">
        <v>120</v>
      </c>
      <c r="I21" s="40" t="s">
        <v>120</v>
      </c>
      <c r="J21" s="40" t="s">
        <v>120</v>
      </c>
    </row>
    <row r="22" spans="1:16">
      <c r="A22" s="40">
        <v>2</v>
      </c>
      <c r="B22" s="40" t="s">
        <v>232</v>
      </c>
      <c r="C22" s="40" t="s">
        <v>29</v>
      </c>
      <c r="D22" s="40" t="s">
        <v>35</v>
      </c>
      <c r="E22" s="40" t="s">
        <v>196</v>
      </c>
      <c r="F22" s="40" t="s">
        <v>62</v>
      </c>
      <c r="G22" s="40" t="s">
        <v>33</v>
      </c>
      <c r="H22" s="40" t="s">
        <v>120</v>
      </c>
      <c r="I22" s="40" t="s">
        <v>120</v>
      </c>
      <c r="J22" s="40" t="s">
        <v>120</v>
      </c>
    </row>
    <row r="23" spans="1:16">
      <c r="A23" s="40">
        <v>3</v>
      </c>
      <c r="B23" s="40" t="s">
        <v>232</v>
      </c>
      <c r="C23" s="40" t="s">
        <v>45</v>
      </c>
      <c r="D23" s="40" t="s">
        <v>49</v>
      </c>
      <c r="E23" s="40" t="s">
        <v>53</v>
      </c>
      <c r="F23" s="40" t="s">
        <v>233</v>
      </c>
      <c r="G23" s="40" t="s">
        <v>33</v>
      </c>
      <c r="H23" s="40" t="s">
        <v>120</v>
      </c>
      <c r="I23" s="40" t="s">
        <v>120</v>
      </c>
      <c r="J23" s="40" t="s">
        <v>120</v>
      </c>
    </row>
    <row r="24" spans="1:16">
      <c r="A24" s="40">
        <v>4</v>
      </c>
      <c r="B24" s="40" t="s">
        <v>232</v>
      </c>
      <c r="C24" s="40" t="s">
        <v>29</v>
      </c>
      <c r="D24" s="40" t="s">
        <v>49</v>
      </c>
      <c r="E24" s="40" t="s">
        <v>85</v>
      </c>
      <c r="F24" s="40" t="s">
        <v>59</v>
      </c>
      <c r="G24" s="40" t="s">
        <v>38</v>
      </c>
      <c r="H24" s="40" t="s">
        <v>120</v>
      </c>
      <c r="I24" s="40" t="s">
        <v>120</v>
      </c>
      <c r="J24" s="40" t="s">
        <v>120</v>
      </c>
      <c r="M24" s="46" t="s">
        <v>245</v>
      </c>
      <c r="N24" s="47" t="s">
        <v>252</v>
      </c>
      <c r="O24" s="48" t="s">
        <v>33</v>
      </c>
      <c r="P24"/>
    </row>
    <row r="25" spans="1:16">
      <c r="A25" s="40">
        <v>5</v>
      </c>
      <c r="B25" s="40" t="s">
        <v>232</v>
      </c>
      <c r="C25" s="40" t="s">
        <v>45</v>
      </c>
      <c r="D25" s="40" t="s">
        <v>49</v>
      </c>
      <c r="E25" s="40" t="s">
        <v>91</v>
      </c>
      <c r="F25" s="40" t="s">
        <v>66</v>
      </c>
      <c r="G25" s="40" t="s">
        <v>38</v>
      </c>
      <c r="H25" s="40" t="s">
        <v>120</v>
      </c>
      <c r="I25" s="40" t="s">
        <v>120</v>
      </c>
      <c r="J25" s="40" t="s">
        <v>120</v>
      </c>
      <c r="M25" s="46" t="s">
        <v>246</v>
      </c>
      <c r="N25" s="47" t="s">
        <v>252</v>
      </c>
      <c r="O25" s="46" t="s">
        <v>38</v>
      </c>
      <c r="P25"/>
    </row>
    <row r="26" spans="1:16">
      <c r="A26" s="40">
        <v>6</v>
      </c>
      <c r="B26" s="40" t="s">
        <v>232</v>
      </c>
      <c r="C26" s="40" t="s">
        <v>45</v>
      </c>
      <c r="D26" s="40" t="s">
        <v>49</v>
      </c>
      <c r="E26" s="43" t="s">
        <v>92</v>
      </c>
      <c r="F26" s="40" t="s">
        <v>59</v>
      </c>
      <c r="G26" s="43" t="s">
        <v>38</v>
      </c>
      <c r="H26" s="40" t="s">
        <v>120</v>
      </c>
      <c r="I26" s="40" t="s">
        <v>120</v>
      </c>
      <c r="J26" s="40" t="s">
        <v>120</v>
      </c>
      <c r="M26" s="49" t="s">
        <v>247</v>
      </c>
      <c r="N26" s="47" t="s">
        <v>253</v>
      </c>
      <c r="O26" s="48" t="s">
        <v>33</v>
      </c>
      <c r="P26"/>
    </row>
    <row r="27" spans="1:16">
      <c r="A27" s="40">
        <v>7</v>
      </c>
      <c r="B27" s="40" t="s">
        <v>232</v>
      </c>
      <c r="C27" s="40" t="s">
        <v>45</v>
      </c>
      <c r="D27" s="40" t="s">
        <v>42</v>
      </c>
      <c r="E27" s="43" t="s">
        <v>234</v>
      </c>
      <c r="F27" s="40" t="s">
        <v>66</v>
      </c>
      <c r="G27" s="43" t="s">
        <v>38</v>
      </c>
      <c r="H27" s="40" t="s">
        <v>120</v>
      </c>
      <c r="I27" s="40" t="s">
        <v>120</v>
      </c>
      <c r="J27" s="40" t="s">
        <v>120</v>
      </c>
      <c r="M27" s="46" t="s">
        <v>248</v>
      </c>
      <c r="N27" s="47" t="s">
        <v>254</v>
      </c>
      <c r="O27" s="46" t="s">
        <v>38</v>
      </c>
      <c r="P27"/>
    </row>
    <row r="28" spans="1:16">
      <c r="A28" s="40">
        <v>8</v>
      </c>
      <c r="B28" s="40" t="s">
        <v>232</v>
      </c>
      <c r="C28" s="40" t="s">
        <v>29</v>
      </c>
      <c r="D28" s="40" t="s">
        <v>30</v>
      </c>
      <c r="E28" s="43" t="s">
        <v>221</v>
      </c>
      <c r="F28" s="40" t="s">
        <v>32</v>
      </c>
      <c r="G28" s="43" t="s">
        <v>33</v>
      </c>
      <c r="H28" s="40" t="s">
        <v>186</v>
      </c>
      <c r="I28" s="40" t="s">
        <v>240</v>
      </c>
      <c r="J28" s="40" t="s">
        <v>181</v>
      </c>
      <c r="M28" s="49" t="s">
        <v>249</v>
      </c>
      <c r="N28" s="47" t="s">
        <v>255</v>
      </c>
      <c r="O28" s="48" t="s">
        <v>33</v>
      </c>
      <c r="P28"/>
    </row>
    <row r="29" spans="1:16">
      <c r="A29" s="40">
        <v>9</v>
      </c>
      <c r="B29" s="40" t="s">
        <v>232</v>
      </c>
      <c r="C29" s="40" t="s">
        <v>29</v>
      </c>
      <c r="D29" s="40" t="s">
        <v>49</v>
      </c>
      <c r="E29" s="43" t="s">
        <v>236</v>
      </c>
      <c r="F29" s="40" t="s">
        <v>66</v>
      </c>
      <c r="G29" s="43" t="s">
        <v>38</v>
      </c>
      <c r="H29" s="40" t="s">
        <v>186</v>
      </c>
      <c r="I29" s="40" t="s">
        <v>237</v>
      </c>
      <c r="J29" s="40" t="s">
        <v>182</v>
      </c>
      <c r="M29" s="49" t="s">
        <v>250</v>
      </c>
      <c r="N29" s="47" t="s">
        <v>256</v>
      </c>
      <c r="O29" s="46" t="s">
        <v>257</v>
      </c>
      <c r="P29"/>
    </row>
    <row r="30" spans="1:16">
      <c r="A30" s="40">
        <v>10</v>
      </c>
      <c r="B30" s="40" t="s">
        <v>232</v>
      </c>
      <c r="C30" s="40" t="s">
        <v>45</v>
      </c>
      <c r="D30" s="40" t="s">
        <v>39</v>
      </c>
      <c r="E30" s="43" t="s">
        <v>191</v>
      </c>
      <c r="F30" s="40" t="s">
        <v>63</v>
      </c>
      <c r="G30" s="43" t="s">
        <v>33</v>
      </c>
      <c r="H30" s="40" t="s">
        <v>183</v>
      </c>
      <c r="I30" s="40" t="s">
        <v>181</v>
      </c>
      <c r="J30" s="40" t="s">
        <v>181</v>
      </c>
      <c r="M30" s="46" t="s">
        <v>251</v>
      </c>
      <c r="N30" s="47" t="s">
        <v>258</v>
      </c>
      <c r="O30" s="48" t="s">
        <v>33</v>
      </c>
      <c r="P30"/>
    </row>
    <row r="31" spans="1:16">
      <c r="A31" s="44">
        <v>11</v>
      </c>
      <c r="B31" s="45">
        <v>44708</v>
      </c>
      <c r="C31" s="44" t="s">
        <v>190</v>
      </c>
      <c r="D31" s="44" t="s">
        <v>39</v>
      </c>
      <c r="E31" s="44" t="s">
        <v>195</v>
      </c>
      <c r="F31" s="44" t="s">
        <v>65</v>
      </c>
      <c r="G31" s="44" t="s">
        <v>33</v>
      </c>
      <c r="H31" s="44" t="s">
        <v>183</v>
      </c>
      <c r="I31" s="44" t="s">
        <v>238</v>
      </c>
      <c r="J31" s="44" t="s">
        <v>182</v>
      </c>
      <c r="M31" s="46"/>
      <c r="P31"/>
    </row>
    <row r="32" spans="1:16">
      <c r="A32" s="44">
        <v>12</v>
      </c>
      <c r="B32" s="45">
        <v>44711</v>
      </c>
      <c r="C32" s="44" t="s">
        <v>34</v>
      </c>
      <c r="D32" s="44" t="s">
        <v>39</v>
      </c>
      <c r="E32" s="44" t="s">
        <v>239</v>
      </c>
      <c r="F32" s="44" t="s">
        <v>59</v>
      </c>
      <c r="G32" s="44" t="s">
        <v>38</v>
      </c>
      <c r="H32" s="44" t="s">
        <v>183</v>
      </c>
      <c r="I32" s="44" t="s">
        <v>238</v>
      </c>
      <c r="J32" s="44" t="s">
        <v>182</v>
      </c>
    </row>
    <row r="33" spans="1:16">
      <c r="A33" s="44">
        <v>13</v>
      </c>
      <c r="B33" s="45">
        <v>44711</v>
      </c>
      <c r="C33" s="44" t="s">
        <v>29</v>
      </c>
      <c r="D33" s="44" t="s">
        <v>49</v>
      </c>
      <c r="E33" s="44" t="s">
        <v>189</v>
      </c>
      <c r="F33" s="44" t="s">
        <v>66</v>
      </c>
      <c r="G33" s="44" t="s">
        <v>38</v>
      </c>
      <c r="H33" s="44" t="s">
        <v>183</v>
      </c>
      <c r="I33" s="44" t="s">
        <v>238</v>
      </c>
      <c r="J33" s="44" t="s">
        <v>182</v>
      </c>
    </row>
    <row r="34" spans="1:16">
      <c r="A34" s="44">
        <v>14</v>
      </c>
      <c r="B34" s="45">
        <v>44711</v>
      </c>
      <c r="C34" s="44" t="s">
        <v>34</v>
      </c>
      <c r="D34" s="44" t="s">
        <v>42</v>
      </c>
      <c r="E34" s="44" t="s">
        <v>208</v>
      </c>
      <c r="F34" s="44" t="s">
        <v>61</v>
      </c>
      <c r="G34" s="44" t="s">
        <v>33</v>
      </c>
      <c r="H34" s="44" t="s">
        <v>183</v>
      </c>
      <c r="I34" s="44" t="s">
        <v>238</v>
      </c>
      <c r="J34" s="44" t="s">
        <v>182</v>
      </c>
    </row>
    <row r="35" spans="1:16">
      <c r="A35" s="44">
        <v>15</v>
      </c>
      <c r="B35" s="45">
        <v>44712</v>
      </c>
      <c r="C35" s="44" t="s">
        <v>45</v>
      </c>
      <c r="D35" s="44" t="s">
        <v>49</v>
      </c>
      <c r="E35" s="44" t="s">
        <v>204</v>
      </c>
      <c r="F35" s="44" t="s">
        <v>233</v>
      </c>
      <c r="G35" s="44" t="s">
        <v>33</v>
      </c>
      <c r="H35" s="44" t="s">
        <v>183</v>
      </c>
      <c r="I35" s="44" t="s">
        <v>235</v>
      </c>
      <c r="J35" s="44" t="s">
        <v>181</v>
      </c>
    </row>
    <row r="37" spans="1:16">
      <c r="A37" s="24">
        <v>16</v>
      </c>
      <c r="B37" s="16" t="s">
        <v>29</v>
      </c>
      <c r="C37" s="17" t="s">
        <v>30</v>
      </c>
      <c r="D37" s="16" t="s">
        <v>36</v>
      </c>
      <c r="E37" s="51" t="s">
        <v>223</v>
      </c>
      <c r="F37" s="21">
        <v>100000</v>
      </c>
      <c r="G37" s="18">
        <v>44604</v>
      </c>
      <c r="H37" s="20" t="s">
        <v>120</v>
      </c>
      <c r="I37" s="16" t="s">
        <v>63</v>
      </c>
      <c r="J37">
        <f>26+8+6</f>
        <v>40</v>
      </c>
      <c r="N37"/>
      <c r="O37"/>
      <c r="P37"/>
    </row>
    <row r="38" spans="1:16" s="50" customFormat="1" ht="12.75">
      <c r="A38" s="24">
        <v>8</v>
      </c>
      <c r="B38" s="16" t="s">
        <v>29</v>
      </c>
      <c r="C38" s="17" t="s">
        <v>42</v>
      </c>
      <c r="D38" s="16" t="s">
        <v>31</v>
      </c>
      <c r="E38" s="52" t="s">
        <v>100</v>
      </c>
      <c r="F38" s="21">
        <v>100000</v>
      </c>
      <c r="G38" s="20">
        <v>44663</v>
      </c>
      <c r="H38" s="16" t="s">
        <v>101</v>
      </c>
      <c r="I38" s="16" t="s">
        <v>62</v>
      </c>
    </row>
    <row r="39" spans="1:16" s="50" customFormat="1" ht="13.5" customHeight="1">
      <c r="A39" s="16">
        <v>6</v>
      </c>
      <c r="B39" s="16" t="s">
        <v>29</v>
      </c>
      <c r="C39" s="17" t="s">
        <v>86</v>
      </c>
      <c r="D39" s="16" t="s">
        <v>87</v>
      </c>
      <c r="E39" s="17" t="s">
        <v>47</v>
      </c>
      <c r="F39" s="21">
        <v>100000</v>
      </c>
      <c r="G39" s="16" t="s">
        <v>65</v>
      </c>
      <c r="H39" s="16" t="s">
        <v>33</v>
      </c>
      <c r="I3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Report</vt:lpstr>
      <vt:lpstr>Workbook</vt:lpstr>
      <vt:lpstr>Stock</vt:lpstr>
      <vt:lpstr>Finance Tracker</vt:lpstr>
      <vt:lpstr>Finance Summary</vt:lpstr>
      <vt:lpstr>Retail Report</vt:lpstr>
      <vt:lpstr>Ret Sum</vt:lpstr>
      <vt:lpstr>Vista Retail 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</dc:creator>
  <cp:lastModifiedBy>Uday</cp:lastModifiedBy>
  <dcterms:created xsi:type="dcterms:W3CDTF">2022-04-16T10:43:05Z</dcterms:created>
  <dcterms:modified xsi:type="dcterms:W3CDTF">2022-07-31T15:25:36Z</dcterms:modified>
</cp:coreProperties>
</file>