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eed.misaghian\Documents\Repos_Personal\Energy_market\"/>
    </mc:Choice>
  </mc:AlternateContent>
  <xr:revisionPtr revIDLastSave="0" documentId="13_ncr:1_{B3CF5EA6-3B60-4F12-96F5-787ED86449EC}" xr6:coauthVersionLast="36" xr6:coauthVersionMax="36" xr10:uidLastSave="{00000000-0000-0000-0000-000000000000}"/>
  <bookViews>
    <workbookView xWindow="0" yWindow="0" windowWidth="23040" windowHeight="10248" xr2:uid="{F7AF5313-BDDC-4B10-8873-54668D4847F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2" i="1" l="1"/>
  <c r="F32" i="1" s="1"/>
  <c r="E4" i="1"/>
  <c r="E5" i="1"/>
  <c r="E6" i="1"/>
  <c r="E7" i="1"/>
  <c r="E8" i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4" i="1"/>
  <c r="C5" i="1"/>
  <c r="C6" i="1"/>
  <c r="C7" i="1"/>
  <c r="C8" i="1"/>
  <c r="C3" i="1"/>
  <c r="B2" i="1"/>
  <c r="I25" i="1"/>
  <c r="I24" i="1"/>
  <c r="I23" i="1"/>
  <c r="I22" i="1"/>
  <c r="F3" i="1"/>
  <c r="F4" i="1"/>
  <c r="F5" i="1"/>
  <c r="F6" i="1"/>
  <c r="F7" i="1"/>
  <c r="F8" i="1"/>
  <c r="F24" i="1"/>
  <c r="F25" i="1"/>
  <c r="F26" i="1"/>
  <c r="F27" i="1"/>
  <c r="F28" i="1"/>
  <c r="F29" i="1"/>
  <c r="F30" i="1"/>
  <c r="F31" i="1"/>
  <c r="F2" i="1"/>
  <c r="F21" i="1" l="1"/>
  <c r="F22" i="1"/>
  <c r="F20" i="1"/>
  <c r="F16" i="1"/>
  <c r="M2" i="1" s="1"/>
  <c r="F23" i="1"/>
  <c r="F19" i="1"/>
  <c r="F18" i="1"/>
  <c r="F17" i="1"/>
</calcChain>
</file>

<file path=xl/sharedStrings.xml><?xml version="1.0" encoding="utf-8"?>
<sst xmlns="http://schemas.openxmlformats.org/spreadsheetml/2006/main" count="32" uniqueCount="30">
  <si>
    <t>Year</t>
  </si>
  <si>
    <t xml:space="preserve">Investment </t>
  </si>
  <si>
    <t>Production</t>
  </si>
  <si>
    <t>Production Cost</t>
  </si>
  <si>
    <t>Revenue</t>
  </si>
  <si>
    <t>Net Cash Flow</t>
  </si>
  <si>
    <t>IRR</t>
  </si>
  <si>
    <t>Production Cost:</t>
  </si>
  <si>
    <t>Production:</t>
  </si>
  <si>
    <t>Revenue:</t>
  </si>
  <si>
    <t>Investment Cost</t>
  </si>
  <si>
    <t>Expected plant life</t>
  </si>
  <si>
    <t>Heat rate at rated output</t>
  </si>
  <si>
    <t>Expected fuel cost</t>
  </si>
  <si>
    <t>$/kW</t>
  </si>
  <si>
    <t>years</t>
  </si>
  <si>
    <t>Btu/kWh</t>
  </si>
  <si>
    <t>value</t>
  </si>
  <si>
    <t xml:space="preserve">unit </t>
  </si>
  <si>
    <t>Investment cost:</t>
  </si>
  <si>
    <t>Capacity</t>
  </si>
  <si>
    <t>MW</t>
  </si>
  <si>
    <t>Inputs</t>
  </si>
  <si>
    <t>Assumptions</t>
  </si>
  <si>
    <t>Utilisation factor</t>
  </si>
  <si>
    <t>%</t>
  </si>
  <si>
    <t>Energy sell price</t>
  </si>
  <si>
    <t>$/MWh</t>
  </si>
  <si>
    <t>$/Mbtu</t>
  </si>
  <si>
    <t xml:space="preserve">Initial calculations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</si>
</sst>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0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1" applyNumberFormat="0" applyFont="0" applyAlignment="0" applyProtection="0"/>
  </cellStyleXfs>
  <cellXfs count="15">
    <xf numFmtId="0" fontId="0" fillId="0" borderId="0" xfId="0"/>
    <xf numFmtId="2" fontId="0" fillId="0" borderId="0" xfId="0" applyNumberFormat="1"/>
    <xf numFmtId="1" fontId="0" fillId="0" borderId="0" xfId="0" applyNumberFormat="1"/>
    <xf numFmtId="168" fontId="0" fillId="0" borderId="0" xfId="0" applyNumberFormat="1"/>
    <xf numFmtId="0" fontId="4" fillId="0" borderId="0" xfId="0" applyFont="1"/>
    <xf numFmtId="0" fontId="0" fillId="0" borderId="0" xfId="0" applyBorder="1"/>
    <xf numFmtId="0" fontId="0" fillId="0" borderId="2" xfId="0" applyBorder="1"/>
    <xf numFmtId="0" fontId="4" fillId="0" borderId="2" xfId="0" applyFont="1" applyBorder="1"/>
    <xf numFmtId="0" fontId="4" fillId="0" borderId="3" xfId="0" applyFont="1" applyBorder="1"/>
    <xf numFmtId="0" fontId="4" fillId="0" borderId="0" xfId="0" applyFont="1" applyFill="1" applyBorder="1"/>
    <xf numFmtId="0" fontId="4" fillId="0" borderId="2" xfId="0" applyFont="1" applyFill="1" applyBorder="1"/>
    <xf numFmtId="0" fontId="0" fillId="0" borderId="2" xfId="0" applyFill="1" applyBorder="1"/>
    <xf numFmtId="0" fontId="2" fillId="2" borderId="2" xfId="1" applyBorder="1" applyAlignment="1">
      <alignment horizontal="center"/>
    </xf>
    <xf numFmtId="0" fontId="3" fillId="3" borderId="2" xfId="2" applyBorder="1" applyAlignment="1">
      <alignment horizontal="center"/>
    </xf>
    <xf numFmtId="0" fontId="2" fillId="4" borderId="1" xfId="3" applyFont="1" applyAlignment="1">
      <alignment horizontal="center"/>
    </xf>
  </cellXfs>
  <cellStyles count="4">
    <cellStyle name="Good" xfId="1" builtinId="26"/>
    <cellStyle name="Neutral" xfId="2" builtinId="28"/>
    <cellStyle name="Normal" xfId="0" builtinId="0"/>
    <cellStyle name="Note" xfId="3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466E6-3D7F-442C-BCEB-9C024208B37E}">
  <dimension ref="A1:M32"/>
  <sheetViews>
    <sheetView tabSelected="1" workbookViewId="0">
      <selection activeCell="G14" sqref="G14"/>
    </sheetView>
  </sheetViews>
  <sheetFormatPr defaultRowHeight="14.4" x14ac:dyDescent="0.3"/>
  <cols>
    <col min="2" max="2" width="14.21875" customWidth="1"/>
    <col min="3" max="3" width="15" customWidth="1"/>
    <col min="4" max="4" width="16.44140625" customWidth="1"/>
    <col min="5" max="5" width="15.33203125" customWidth="1"/>
    <col min="6" max="6" width="18.21875" customWidth="1"/>
    <col min="7" max="7" width="16" customWidth="1"/>
    <col min="8" max="8" width="20.44140625" customWidth="1"/>
    <col min="9" max="9" width="24" customWidth="1"/>
    <col min="10" max="10" width="21.6640625" customWidth="1"/>
    <col min="13" max="13" width="10" bestFit="1" customWidth="1"/>
  </cols>
  <sheetData>
    <row r="1" spans="1:13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M1" s="4" t="s">
        <v>6</v>
      </c>
    </row>
    <row r="2" spans="1:13" x14ac:dyDescent="0.3">
      <c r="A2" s="2">
        <v>0</v>
      </c>
      <c r="B2" s="2">
        <f>I22</f>
        <v>510500000</v>
      </c>
      <c r="C2" s="2">
        <v>0</v>
      </c>
      <c r="D2" s="2">
        <v>0</v>
      </c>
      <c r="E2" s="2">
        <v>0</v>
      </c>
      <c r="F2" s="1">
        <f>E2-D2-B2</f>
        <v>-510500000</v>
      </c>
      <c r="M2" s="3">
        <f>IRR(F2:F32)</f>
        <v>0.1357850426834164</v>
      </c>
    </row>
    <row r="3" spans="1:13" x14ac:dyDescent="0.3">
      <c r="A3" s="2">
        <v>1</v>
      </c>
      <c r="B3" s="2">
        <v>0</v>
      </c>
      <c r="C3" s="2">
        <f>$I$23</f>
        <v>3504000</v>
      </c>
      <c r="D3" s="2">
        <f>$I$24</f>
        <v>41255220</v>
      </c>
      <c r="E3" s="2">
        <f>$I$25</f>
        <v>112128000</v>
      </c>
      <c r="F3" s="1">
        <f t="shared" ref="F3:F32" si="0">E3-D3-B3</f>
        <v>70872780</v>
      </c>
      <c r="H3" s="12" t="s">
        <v>22</v>
      </c>
      <c r="I3" s="12"/>
      <c r="J3" s="12"/>
    </row>
    <row r="4" spans="1:13" x14ac:dyDescent="0.3">
      <c r="A4" s="2">
        <v>2</v>
      </c>
      <c r="B4" s="2">
        <v>0</v>
      </c>
      <c r="C4" s="2">
        <f t="shared" ref="C4:C32" si="1">$I$23</f>
        <v>3504000</v>
      </c>
      <c r="D4" s="2">
        <f t="shared" ref="D4:D32" si="2">$I$24</f>
        <v>41255220</v>
      </c>
      <c r="E4" s="2">
        <f t="shared" ref="E4:E31" si="3">$I$25</f>
        <v>112128000</v>
      </c>
      <c r="F4" s="1">
        <f t="shared" si="0"/>
        <v>70872780</v>
      </c>
      <c r="H4" s="5"/>
      <c r="I4" s="8" t="s">
        <v>17</v>
      </c>
      <c r="J4" s="8" t="s">
        <v>18</v>
      </c>
    </row>
    <row r="5" spans="1:13" x14ac:dyDescent="0.3">
      <c r="A5" s="2">
        <v>3</v>
      </c>
      <c r="B5" s="2">
        <v>0</v>
      </c>
      <c r="C5" s="2">
        <f t="shared" si="1"/>
        <v>3504000</v>
      </c>
      <c r="D5" s="2">
        <f t="shared" si="2"/>
        <v>41255220</v>
      </c>
      <c r="E5" s="2">
        <f t="shared" si="3"/>
        <v>112128000</v>
      </c>
      <c r="F5" s="1">
        <f t="shared" si="0"/>
        <v>70872780</v>
      </c>
      <c r="H5" s="7" t="s">
        <v>10</v>
      </c>
      <c r="I5" s="6">
        <v>1021</v>
      </c>
      <c r="J5" s="6" t="s">
        <v>14</v>
      </c>
    </row>
    <row r="6" spans="1:13" x14ac:dyDescent="0.3">
      <c r="A6" s="2">
        <v>4</v>
      </c>
      <c r="B6" s="2">
        <v>0</v>
      </c>
      <c r="C6" s="2">
        <f t="shared" si="1"/>
        <v>3504000</v>
      </c>
      <c r="D6" s="2">
        <f t="shared" si="2"/>
        <v>41255220</v>
      </c>
      <c r="E6" s="2">
        <f t="shared" si="3"/>
        <v>112128000</v>
      </c>
      <c r="F6" s="1">
        <f t="shared" si="0"/>
        <v>70872780</v>
      </c>
      <c r="H6" s="7" t="s">
        <v>11</v>
      </c>
      <c r="I6" s="6">
        <v>30</v>
      </c>
      <c r="J6" s="6" t="s">
        <v>15</v>
      </c>
    </row>
    <row r="7" spans="1:13" x14ac:dyDescent="0.3">
      <c r="A7" s="2">
        <v>5</v>
      </c>
      <c r="B7" s="2">
        <v>0</v>
      </c>
      <c r="C7" s="2">
        <f t="shared" si="1"/>
        <v>3504000</v>
      </c>
      <c r="D7" s="2">
        <f t="shared" si="2"/>
        <v>41255220</v>
      </c>
      <c r="E7" s="2">
        <f t="shared" si="3"/>
        <v>112128000</v>
      </c>
      <c r="F7" s="1">
        <f t="shared" si="0"/>
        <v>70872780</v>
      </c>
      <c r="H7" s="7" t="s">
        <v>12</v>
      </c>
      <c r="I7" s="6">
        <v>9419</v>
      </c>
      <c r="J7" s="6" t="s">
        <v>16</v>
      </c>
    </row>
    <row r="8" spans="1:13" x14ac:dyDescent="0.3">
      <c r="A8" s="2">
        <v>6</v>
      </c>
      <c r="B8" s="2">
        <v>0</v>
      </c>
      <c r="C8" s="2">
        <f t="shared" si="1"/>
        <v>3504000</v>
      </c>
      <c r="D8" s="2">
        <f t="shared" si="2"/>
        <v>41255220</v>
      </c>
      <c r="E8" s="2">
        <f t="shared" si="3"/>
        <v>112128000</v>
      </c>
      <c r="F8" s="1">
        <f t="shared" si="0"/>
        <v>70872780</v>
      </c>
      <c r="H8" s="7" t="s">
        <v>13</v>
      </c>
      <c r="I8" s="6">
        <v>1.25</v>
      </c>
      <c r="J8" s="6" t="s">
        <v>28</v>
      </c>
    </row>
    <row r="9" spans="1:13" x14ac:dyDescent="0.3">
      <c r="A9" s="2">
        <v>7</v>
      </c>
      <c r="B9" s="2">
        <v>0</v>
      </c>
      <c r="C9" s="2">
        <f t="shared" si="1"/>
        <v>3504000</v>
      </c>
      <c r="D9" s="2">
        <f t="shared" si="2"/>
        <v>41255220</v>
      </c>
      <c r="E9" s="2">
        <f t="shared" si="3"/>
        <v>112128000</v>
      </c>
      <c r="F9" s="1">
        <f t="shared" si="0"/>
        <v>70872780</v>
      </c>
      <c r="H9" s="10" t="s">
        <v>20</v>
      </c>
      <c r="I9" s="11">
        <v>500</v>
      </c>
      <c r="J9" s="11" t="s">
        <v>21</v>
      </c>
    </row>
    <row r="10" spans="1:13" x14ac:dyDescent="0.3">
      <c r="A10" s="2">
        <v>8</v>
      </c>
      <c r="B10" s="2">
        <v>0</v>
      </c>
      <c r="C10" s="2">
        <f t="shared" si="1"/>
        <v>3504000</v>
      </c>
      <c r="D10" s="2">
        <f t="shared" si="2"/>
        <v>41255220</v>
      </c>
      <c r="E10" s="2">
        <f t="shared" si="3"/>
        <v>112128000</v>
      </c>
      <c r="F10" s="1">
        <f t="shared" si="0"/>
        <v>70872780</v>
      </c>
    </row>
    <row r="11" spans="1:13" x14ac:dyDescent="0.3">
      <c r="A11" s="2">
        <v>9</v>
      </c>
      <c r="B11" s="2">
        <v>0</v>
      </c>
      <c r="C11" s="2">
        <f t="shared" si="1"/>
        <v>3504000</v>
      </c>
      <c r="D11" s="2">
        <f t="shared" si="2"/>
        <v>41255220</v>
      </c>
      <c r="E11" s="2">
        <f t="shared" si="3"/>
        <v>112128000</v>
      </c>
      <c r="F11" s="1">
        <f t="shared" si="0"/>
        <v>70872780</v>
      </c>
      <c r="H11" s="13" t="s">
        <v>23</v>
      </c>
      <c r="I11" s="13"/>
      <c r="J11" s="13"/>
    </row>
    <row r="12" spans="1:13" x14ac:dyDescent="0.3">
      <c r="A12" s="2">
        <v>10</v>
      </c>
      <c r="B12" s="2">
        <v>0</v>
      </c>
      <c r="C12" s="2">
        <f t="shared" si="1"/>
        <v>3504000</v>
      </c>
      <c r="D12" s="2">
        <f t="shared" si="2"/>
        <v>41255220</v>
      </c>
      <c r="E12" s="2">
        <f t="shared" si="3"/>
        <v>112128000</v>
      </c>
      <c r="F12" s="1">
        <f t="shared" si="0"/>
        <v>70872780</v>
      </c>
      <c r="H12" s="5"/>
      <c r="I12" s="8" t="s">
        <v>17</v>
      </c>
      <c r="J12" s="8" t="s">
        <v>18</v>
      </c>
    </row>
    <row r="13" spans="1:13" x14ac:dyDescent="0.3">
      <c r="A13" s="2">
        <v>11</v>
      </c>
      <c r="B13" s="2">
        <v>0</v>
      </c>
      <c r="C13" s="2">
        <f t="shared" si="1"/>
        <v>3504000</v>
      </c>
      <c r="D13" s="2">
        <f t="shared" si="2"/>
        <v>41255220</v>
      </c>
      <c r="E13" s="2">
        <f t="shared" si="3"/>
        <v>112128000</v>
      </c>
      <c r="F13" s="1">
        <f t="shared" si="0"/>
        <v>70872780</v>
      </c>
      <c r="H13" s="7" t="s">
        <v>24</v>
      </c>
      <c r="I13" s="6">
        <v>80</v>
      </c>
      <c r="J13" s="6" t="s">
        <v>25</v>
      </c>
    </row>
    <row r="14" spans="1:13" x14ac:dyDescent="0.3">
      <c r="A14" s="2">
        <v>12</v>
      </c>
      <c r="B14" s="2">
        <v>0</v>
      </c>
      <c r="C14" s="2">
        <f t="shared" si="1"/>
        <v>3504000</v>
      </c>
      <c r="D14" s="2">
        <f t="shared" si="2"/>
        <v>41255220</v>
      </c>
      <c r="E14" s="2">
        <f t="shared" si="3"/>
        <v>112128000</v>
      </c>
      <c r="F14" s="1">
        <f t="shared" si="0"/>
        <v>70872780</v>
      </c>
      <c r="H14" s="6" t="s">
        <v>26</v>
      </c>
      <c r="I14" s="6">
        <v>32</v>
      </c>
      <c r="J14" s="6" t="s">
        <v>27</v>
      </c>
    </row>
    <row r="15" spans="1:13" x14ac:dyDescent="0.3">
      <c r="A15" s="2">
        <v>13</v>
      </c>
      <c r="B15" s="2">
        <v>0</v>
      </c>
      <c r="C15" s="2">
        <f t="shared" si="1"/>
        <v>3504000</v>
      </c>
      <c r="D15" s="2">
        <f t="shared" si="2"/>
        <v>41255220</v>
      </c>
      <c r="E15" s="2">
        <f t="shared" si="3"/>
        <v>112128000</v>
      </c>
      <c r="F15" s="1">
        <f t="shared" si="0"/>
        <v>70872780</v>
      </c>
      <c r="H15" s="6"/>
      <c r="I15" s="6"/>
      <c r="J15" s="6"/>
    </row>
    <row r="16" spans="1:13" x14ac:dyDescent="0.3">
      <c r="A16" s="2">
        <v>14</v>
      </c>
      <c r="B16" s="2">
        <v>0</v>
      </c>
      <c r="C16" s="2">
        <f t="shared" si="1"/>
        <v>3504000</v>
      </c>
      <c r="D16" s="2">
        <f t="shared" si="2"/>
        <v>41255220</v>
      </c>
      <c r="E16" s="2">
        <f t="shared" si="3"/>
        <v>112128000</v>
      </c>
      <c r="F16" s="1">
        <f t="shared" si="0"/>
        <v>70872780</v>
      </c>
    </row>
    <row r="17" spans="1:10" x14ac:dyDescent="0.3">
      <c r="A17" s="2">
        <v>15</v>
      </c>
      <c r="B17" s="2">
        <v>0</v>
      </c>
      <c r="C17" s="2">
        <f t="shared" si="1"/>
        <v>3504000</v>
      </c>
      <c r="D17" s="2">
        <f t="shared" si="2"/>
        <v>41255220</v>
      </c>
      <c r="E17" s="2">
        <f t="shared" si="3"/>
        <v>112128000</v>
      </c>
      <c r="F17" s="1">
        <f t="shared" si="0"/>
        <v>70872780</v>
      </c>
    </row>
    <row r="18" spans="1:10" x14ac:dyDescent="0.3">
      <c r="A18" s="2">
        <v>16</v>
      </c>
      <c r="B18" s="2">
        <v>0</v>
      </c>
      <c r="C18" s="2">
        <f t="shared" si="1"/>
        <v>3504000</v>
      </c>
      <c r="D18" s="2">
        <f t="shared" si="2"/>
        <v>41255220</v>
      </c>
      <c r="E18" s="2">
        <f t="shared" si="3"/>
        <v>112128000</v>
      </c>
      <c r="F18" s="1">
        <f t="shared" si="0"/>
        <v>70872780</v>
      </c>
    </row>
    <row r="19" spans="1:10" x14ac:dyDescent="0.3">
      <c r="A19" s="2">
        <v>17</v>
      </c>
      <c r="B19" s="2">
        <v>0</v>
      </c>
      <c r="C19" s="2">
        <f t="shared" si="1"/>
        <v>3504000</v>
      </c>
      <c r="D19" s="2">
        <f t="shared" si="2"/>
        <v>41255220</v>
      </c>
      <c r="E19" s="2">
        <f t="shared" si="3"/>
        <v>112128000</v>
      </c>
      <c r="F19" s="1">
        <f t="shared" si="0"/>
        <v>70872780</v>
      </c>
    </row>
    <row r="20" spans="1:10" x14ac:dyDescent="0.3">
      <c r="A20" s="2">
        <v>18</v>
      </c>
      <c r="B20" s="2">
        <v>0</v>
      </c>
      <c r="C20" s="2">
        <f t="shared" si="1"/>
        <v>3504000</v>
      </c>
      <c r="D20" s="2">
        <f t="shared" si="2"/>
        <v>41255220</v>
      </c>
      <c r="E20" s="2">
        <f t="shared" si="3"/>
        <v>112128000</v>
      </c>
      <c r="F20" s="1">
        <f t="shared" si="0"/>
        <v>70872780</v>
      </c>
    </row>
    <row r="21" spans="1:10" x14ac:dyDescent="0.3">
      <c r="A21" s="2">
        <v>19</v>
      </c>
      <c r="B21" s="2">
        <v>0</v>
      </c>
      <c r="C21" s="2">
        <f t="shared" si="1"/>
        <v>3504000</v>
      </c>
      <c r="D21" s="2">
        <f t="shared" si="2"/>
        <v>41255220</v>
      </c>
      <c r="E21" s="2">
        <f t="shared" si="3"/>
        <v>112128000</v>
      </c>
      <c r="F21" s="1">
        <f t="shared" si="0"/>
        <v>70872780</v>
      </c>
      <c r="H21" s="14" t="s">
        <v>29</v>
      </c>
      <c r="I21" s="14"/>
      <c r="J21" s="14"/>
    </row>
    <row r="22" spans="1:10" x14ac:dyDescent="0.3">
      <c r="A22" s="2">
        <v>20</v>
      </c>
      <c r="B22" s="2">
        <v>0</v>
      </c>
      <c r="C22" s="2">
        <f t="shared" si="1"/>
        <v>3504000</v>
      </c>
      <c r="D22" s="2">
        <f t="shared" si="2"/>
        <v>41255220</v>
      </c>
      <c r="E22" s="2">
        <f t="shared" si="3"/>
        <v>112128000</v>
      </c>
      <c r="F22" s="1">
        <f t="shared" si="0"/>
        <v>70872780</v>
      </c>
      <c r="H22" s="9" t="s">
        <v>19</v>
      </c>
      <c r="I22">
        <f>I5*I9*1000</f>
        <v>510500000</v>
      </c>
    </row>
    <row r="23" spans="1:10" x14ac:dyDescent="0.3">
      <c r="A23" s="2">
        <v>21</v>
      </c>
      <c r="B23" s="2">
        <v>0</v>
      </c>
      <c r="C23" s="2">
        <f t="shared" si="1"/>
        <v>3504000</v>
      </c>
      <c r="D23" s="2">
        <f t="shared" si="2"/>
        <v>41255220</v>
      </c>
      <c r="E23" s="2">
        <f t="shared" si="3"/>
        <v>112128000</v>
      </c>
      <c r="F23" s="1">
        <f t="shared" si="0"/>
        <v>70872780</v>
      </c>
      <c r="H23" t="s">
        <v>8</v>
      </c>
      <c r="I23">
        <f>I13*0.01*I9*8760</f>
        <v>3504000</v>
      </c>
    </row>
    <row r="24" spans="1:10" x14ac:dyDescent="0.3">
      <c r="A24" s="2">
        <v>22</v>
      </c>
      <c r="B24" s="2">
        <v>0</v>
      </c>
      <c r="C24" s="2">
        <f t="shared" si="1"/>
        <v>3504000</v>
      </c>
      <c r="D24" s="2">
        <f t="shared" si="2"/>
        <v>41255220</v>
      </c>
      <c r="E24" s="2">
        <f t="shared" si="3"/>
        <v>112128000</v>
      </c>
      <c r="F24" s="1">
        <f t="shared" si="0"/>
        <v>70872780</v>
      </c>
      <c r="H24" t="s">
        <v>7</v>
      </c>
      <c r="I24">
        <f>I23*I7*0.001*I8</f>
        <v>41255220</v>
      </c>
    </row>
    <row r="25" spans="1:10" x14ac:dyDescent="0.3">
      <c r="A25" s="2">
        <v>23</v>
      </c>
      <c r="B25" s="2">
        <v>0</v>
      </c>
      <c r="C25" s="2">
        <f t="shared" si="1"/>
        <v>3504000</v>
      </c>
      <c r="D25" s="2">
        <f t="shared" si="2"/>
        <v>41255220</v>
      </c>
      <c r="E25" s="2">
        <f t="shared" si="3"/>
        <v>112128000</v>
      </c>
      <c r="F25" s="1">
        <f t="shared" si="0"/>
        <v>70872780</v>
      </c>
      <c r="H25" t="s">
        <v>9</v>
      </c>
      <c r="I25">
        <f>I23*I14</f>
        <v>112128000</v>
      </c>
    </row>
    <row r="26" spans="1:10" x14ac:dyDescent="0.3">
      <c r="A26" s="2">
        <v>24</v>
      </c>
      <c r="B26" s="2">
        <v>0</v>
      </c>
      <c r="C26" s="2">
        <f t="shared" si="1"/>
        <v>3504000</v>
      </c>
      <c r="D26" s="2">
        <f t="shared" si="2"/>
        <v>41255220</v>
      </c>
      <c r="E26" s="2">
        <f t="shared" si="3"/>
        <v>112128000</v>
      </c>
      <c r="F26" s="1">
        <f t="shared" si="0"/>
        <v>70872780</v>
      </c>
    </row>
    <row r="27" spans="1:10" x14ac:dyDescent="0.3">
      <c r="A27" s="2">
        <v>25</v>
      </c>
      <c r="B27" s="2">
        <v>0</v>
      </c>
      <c r="C27" s="2">
        <f t="shared" si="1"/>
        <v>3504000</v>
      </c>
      <c r="D27" s="2">
        <f t="shared" si="2"/>
        <v>41255220</v>
      </c>
      <c r="E27" s="2">
        <f t="shared" si="3"/>
        <v>112128000</v>
      </c>
      <c r="F27" s="1">
        <f t="shared" si="0"/>
        <v>70872780</v>
      </c>
    </row>
    <row r="28" spans="1:10" x14ac:dyDescent="0.3">
      <c r="A28" s="2">
        <v>26</v>
      </c>
      <c r="B28" s="2">
        <v>0</v>
      </c>
      <c r="C28" s="2">
        <f t="shared" si="1"/>
        <v>3504000</v>
      </c>
      <c r="D28" s="2">
        <f t="shared" si="2"/>
        <v>41255220</v>
      </c>
      <c r="E28" s="2">
        <f t="shared" si="3"/>
        <v>112128000</v>
      </c>
      <c r="F28" s="1">
        <f t="shared" si="0"/>
        <v>70872780</v>
      </c>
    </row>
    <row r="29" spans="1:10" x14ac:dyDescent="0.3">
      <c r="A29" s="2">
        <v>27</v>
      </c>
      <c r="B29" s="2">
        <v>0</v>
      </c>
      <c r="C29" s="2">
        <f t="shared" si="1"/>
        <v>3504000</v>
      </c>
      <c r="D29" s="2">
        <f t="shared" si="2"/>
        <v>41255220</v>
      </c>
      <c r="E29" s="2">
        <f t="shared" si="3"/>
        <v>112128000</v>
      </c>
      <c r="F29" s="1">
        <f t="shared" si="0"/>
        <v>70872780</v>
      </c>
    </row>
    <row r="30" spans="1:10" x14ac:dyDescent="0.3">
      <c r="A30" s="2">
        <v>28</v>
      </c>
      <c r="B30" s="2">
        <v>0</v>
      </c>
      <c r="C30" s="2">
        <f t="shared" si="1"/>
        <v>3504000</v>
      </c>
      <c r="D30" s="2">
        <f t="shared" si="2"/>
        <v>41255220</v>
      </c>
      <c r="E30" s="2">
        <f t="shared" si="3"/>
        <v>112128000</v>
      </c>
      <c r="F30" s="1">
        <f t="shared" si="0"/>
        <v>70872780</v>
      </c>
    </row>
    <row r="31" spans="1:10" x14ac:dyDescent="0.3">
      <c r="A31" s="2">
        <v>29</v>
      </c>
      <c r="B31" s="2">
        <v>0</v>
      </c>
      <c r="C31" s="2">
        <f t="shared" si="1"/>
        <v>3504000</v>
      </c>
      <c r="D31" s="2">
        <f t="shared" si="2"/>
        <v>41255220</v>
      </c>
      <c r="E31" s="2">
        <f t="shared" si="3"/>
        <v>112128000</v>
      </c>
      <c r="F31" s="1">
        <f t="shared" si="0"/>
        <v>70872780</v>
      </c>
    </row>
    <row r="32" spans="1:10" x14ac:dyDescent="0.3">
      <c r="A32" s="2">
        <v>30</v>
      </c>
      <c r="B32" s="2">
        <v>0</v>
      </c>
      <c r="C32" s="2">
        <f t="shared" si="1"/>
        <v>3504000</v>
      </c>
      <c r="D32" s="2">
        <f t="shared" si="2"/>
        <v>41255220</v>
      </c>
      <c r="E32" s="2">
        <f>$I$25</f>
        <v>112128000</v>
      </c>
      <c r="F32" s="1">
        <f t="shared" si="0"/>
        <v>70872780</v>
      </c>
    </row>
  </sheetData>
  <mergeCells count="3">
    <mergeCell ref="H3:J3"/>
    <mergeCell ref="H11:J11"/>
    <mergeCell ref="H21:J2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Saeed Misaghian</dc:creator>
  <cp:lastModifiedBy>Saeed Misaghian</cp:lastModifiedBy>
  <dcterms:created xsi:type="dcterms:W3CDTF">2023-11-25T17:57:18Z</dcterms:created>
  <dcterms:modified xsi:type="dcterms:W3CDTF">2023-11-25T23:11:13Z</dcterms:modified>
</cp:coreProperties>
</file>