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270" windowHeight="6960" activeTab="1"/>
  </bookViews>
  <sheets>
    <sheet name="SOUS DETAIL" sheetId="2" r:id="rId1"/>
    <sheet name="ATTACHEMENT" sheetId="3" r:id="rId2"/>
    <sheet name="Feuil2" sheetId="6" state="hidden" r:id="rId3"/>
  </sheets>
  <definedNames>
    <definedName name="_xlnm.Print_Area" localSheetId="1">ATTACHEMENT!$A$1:$I$20</definedName>
    <definedName name="_xlnm.Print_Area" localSheetId="0">'SOUS DETAIL'!$A$1:$I$35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3" l="1"/>
  <c r="H28" i="2"/>
  <c r="I19" i="2"/>
  <c r="I20" i="2"/>
  <c r="I21" i="2"/>
  <c r="I22" i="2"/>
  <c r="I23" i="2"/>
  <c r="I24" i="2"/>
  <c r="C28" i="2" l="1"/>
  <c r="D28" i="2"/>
  <c r="E28" i="2"/>
  <c r="F28" i="2"/>
  <c r="G28" i="2"/>
  <c r="I10" i="2" l="1"/>
  <c r="I11" i="2"/>
  <c r="I12" i="2"/>
  <c r="I13" i="2"/>
  <c r="I14" i="2"/>
  <c r="I15" i="2"/>
  <c r="I16" i="2"/>
  <c r="I17" i="2"/>
  <c r="I18" i="2"/>
  <c r="I29" i="2"/>
  <c r="B28" i="2"/>
  <c r="I28" i="2" l="1"/>
  <c r="I31" i="2" s="1"/>
  <c r="I33" i="2" s="1"/>
  <c r="I35" i="2" l="1"/>
  <c r="H11" i="3"/>
  <c r="G11" i="3" s="1"/>
</calcChain>
</file>

<file path=xl/sharedStrings.xml><?xml version="1.0" encoding="utf-8"?>
<sst xmlns="http://schemas.openxmlformats.org/spreadsheetml/2006/main" count="61" uniqueCount="50">
  <si>
    <t>DESIGNATION</t>
  </si>
  <si>
    <t>UNITE</t>
  </si>
  <si>
    <t xml:space="preserve">CIN: </t>
  </si>
  <si>
    <t>KG</t>
  </si>
  <si>
    <t>REFERENCE</t>
  </si>
  <si>
    <t>N°PRIX DU MARCHE</t>
  </si>
  <si>
    <t>QUANTITE DU MARCHE</t>
  </si>
  <si>
    <t>QUANTITE TOTALE PRECEDENTE</t>
  </si>
  <si>
    <t>QUANTITE DU MOIS</t>
  </si>
  <si>
    <t>QUANTITE TOTALE EXECUTEE</t>
  </si>
  <si>
    <t xml:space="preserve">ETABLI PAR: </t>
  </si>
  <si>
    <t>ACCEPTE PAR:</t>
  </si>
  <si>
    <t xml:space="preserve">CONTRÔLE PAR: </t>
  </si>
  <si>
    <t>VERIFIE PAR:</t>
  </si>
  <si>
    <t xml:space="preserve"> LE SOUS-TRAITANT</t>
  </si>
  <si>
    <t>CONDUCTEUR DES TRAVAUX</t>
  </si>
  <si>
    <t>CHEF DE SERVICE METRE</t>
  </si>
  <si>
    <t>APPROUVE PAR:</t>
  </si>
  <si>
    <t>DIRECTEUR TECHNIQUE</t>
  </si>
  <si>
    <t>DESGNATION PAR TYPE</t>
  </si>
  <si>
    <t>TOTAL      (kG)</t>
  </si>
  <si>
    <t>T6</t>
  </si>
  <si>
    <t>T8</t>
  </si>
  <si>
    <t>T10</t>
  </si>
  <si>
    <t>T12</t>
  </si>
  <si>
    <t>T14</t>
  </si>
  <si>
    <t>T16</t>
  </si>
  <si>
    <t>TOTAL</t>
  </si>
  <si>
    <t>STOCK</t>
  </si>
  <si>
    <t xml:space="preserve">LES ENTREES  DES ACVIERS </t>
  </si>
  <si>
    <t>CUMULE FACONNER</t>
  </si>
  <si>
    <t>SITUATION PRECEDENTE</t>
  </si>
  <si>
    <t>T20</t>
  </si>
  <si>
    <t>CHEF CHANTIER</t>
  </si>
  <si>
    <t>chute</t>
  </si>
  <si>
    <t xml:space="preserve"> LOT: GROS ŒUVRE (FACONNAGE DES ACIERS )</t>
  </si>
  <si>
    <t>DATE ENTREE</t>
  </si>
  <si>
    <t xml:space="preserve"> PROJET : INSTITUT DE FORMATION AUX METIERS DE LA SANTE ET DE SON INTERNAT - RABAT-</t>
  </si>
  <si>
    <t>1.11</t>
  </si>
  <si>
    <t>Acier à haute adhérence pour béton Armé en fondation</t>
  </si>
  <si>
    <t>1.19</t>
  </si>
  <si>
    <t>Acier à haute adhérence pour béton Armé en élévation</t>
  </si>
  <si>
    <r>
      <t xml:space="preserve"> SOUS-TRAITANT :</t>
    </r>
    <r>
      <rPr>
        <sz val="11"/>
        <rFont val="Times New Roman"/>
        <family val="1"/>
      </rPr>
      <t xml:space="preserve"> RACHID ZRIROU</t>
    </r>
  </si>
  <si>
    <t>EE 209378</t>
  </si>
  <si>
    <t>TEL : 06 14 91 99 49</t>
  </si>
  <si>
    <t>ATTACHEMENT CUMULATIF  N°: 02</t>
  </si>
  <si>
    <r>
      <t xml:space="preserve"> PROJET : </t>
    </r>
    <r>
      <rPr>
        <b/>
        <sz val="10"/>
        <rFont val="Times New Roman"/>
        <family val="1"/>
      </rPr>
      <t>INSTITUT DE FORMATION AUX METIERS DE LA SANTE ET DE SON INTERNAT - RABAT-</t>
    </r>
  </si>
  <si>
    <t>TOTAL DU MOIS</t>
  </si>
  <si>
    <t xml:space="preserve">PRECEDENT </t>
  </si>
  <si>
    <t>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</si>
</sst>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quotePrefix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4" fontId="8" fillId="0" borderId="8" xfId="1" applyNumberFormat="1" applyFont="1" applyFill="1" applyBorder="1" applyAlignment="1">
      <alignment horizontal="center" vertical="center"/>
    </xf>
    <xf numFmtId="4" fontId="8" fillId="0" borderId="9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14" fontId="0" fillId="0" borderId="0" xfId="0" applyNumberFormat="1"/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8" xfId="0" applyFont="1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 vertical="center"/>
    </xf>
    <xf numFmtId="14" fontId="0" fillId="0" borderId="20" xfId="0" applyNumberFormat="1" applyBorder="1"/>
    <xf numFmtId="0" fontId="5" fillId="4" borderId="2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14" fontId="1" fillId="0" borderId="0" xfId="0" applyNumberFormat="1" applyFont="1" applyAlignment="1">
      <alignment horizontal="center" vertical="center"/>
    </xf>
    <xf numFmtId="9" fontId="0" fillId="3" borderId="19" xfId="0" applyNumberFormat="1" applyFill="1" applyBorder="1" applyAlignment="1">
      <alignment horizontal="center" vertical="center"/>
    </xf>
    <xf numFmtId="2" fontId="1" fillId="3" borderId="18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4" fontId="0" fillId="0" borderId="0" xfId="0" applyNumberFormat="1"/>
    <xf numFmtId="0" fontId="1" fillId="5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4" fontId="8" fillId="0" borderId="25" xfId="1" applyNumberFormat="1" applyFont="1" applyFill="1" applyBorder="1" applyAlignment="1">
      <alignment horizontal="center" vertical="center"/>
    </xf>
    <xf numFmtId="4" fontId="8" fillId="0" borderId="26" xfId="1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 wrapText="1"/>
    </xf>
  </cellXfs>
  <cellStyles count="3">
    <cellStyle name="Milliers" xfId="1" builtinId="3"/>
    <cellStyle name="Millier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189430</xdr:rowOff>
    </xdr:from>
    <xdr:to>
      <xdr:col>0</xdr:col>
      <xdr:colOff>752475</xdr:colOff>
      <xdr:row>4</xdr:row>
      <xdr:rowOff>142875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13C38ABF-83B4-4D63-BD52-C226D516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0430"/>
          <a:ext cx="685800" cy="715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103706</xdr:rowOff>
    </xdr:from>
    <xdr:to>
      <xdr:col>0</xdr:col>
      <xdr:colOff>561976</xdr:colOff>
      <xdr:row>3</xdr:row>
      <xdr:rowOff>180976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13C38ABF-83B4-4D63-BD52-C226D516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03706"/>
          <a:ext cx="495300" cy="648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view="pageBreakPreview" topLeftCell="A12" zoomScale="106" zoomScaleNormal="84" zoomScaleSheetLayoutView="106" workbookViewId="0">
      <selection activeCell="F35" sqref="F35"/>
    </sheetView>
  </sheetViews>
  <sheetFormatPr baseColWidth="10" defaultRowHeight="15" x14ac:dyDescent="0.25"/>
  <cols>
    <col min="1" max="1" width="13.85546875" customWidth="1"/>
    <col min="7" max="7" width="10.7109375" bestFit="1" customWidth="1"/>
    <col min="8" max="8" width="11.5703125" customWidth="1"/>
    <col min="9" max="9" width="16.7109375" customWidth="1"/>
    <col min="10" max="10" width="6.5703125" customWidth="1"/>
  </cols>
  <sheetData>
    <row r="1" spans="1:9" x14ac:dyDescent="0.25">
      <c r="B1" s="2" t="s">
        <v>46</v>
      </c>
      <c r="D1" s="3"/>
      <c r="E1" s="1"/>
    </row>
    <row r="2" spans="1:9" x14ac:dyDescent="0.25">
      <c r="B2" s="4" t="s">
        <v>42</v>
      </c>
      <c r="C2" s="1"/>
      <c r="D2" s="1"/>
      <c r="E2" s="1"/>
    </row>
    <row r="3" spans="1:9" x14ac:dyDescent="0.25">
      <c r="B3" s="4" t="s">
        <v>2</v>
      </c>
      <c r="C3" s="3" t="s">
        <v>43</v>
      </c>
      <c r="D3" s="3"/>
      <c r="E3" s="1"/>
    </row>
    <row r="4" spans="1:9" x14ac:dyDescent="0.25">
      <c r="B4" s="4" t="s">
        <v>44</v>
      </c>
      <c r="C4" s="3"/>
      <c r="D4" s="3"/>
      <c r="E4" s="1"/>
    </row>
    <row r="5" spans="1:9" x14ac:dyDescent="0.25">
      <c r="B5" s="4" t="s">
        <v>35</v>
      </c>
      <c r="D5" s="3"/>
      <c r="E5" s="1"/>
      <c r="G5" s="31"/>
      <c r="H5" s="31"/>
    </row>
    <row r="6" spans="1:9" x14ac:dyDescent="0.25">
      <c r="C6" s="7"/>
      <c r="D6" s="7"/>
      <c r="E6" s="1" t="s">
        <v>29</v>
      </c>
    </row>
    <row r="7" spans="1:9" ht="15.75" thickBot="1" x14ac:dyDescent="0.3"/>
    <row r="8" spans="1:9" ht="19.5" customHeight="1" thickTop="1" x14ac:dyDescent="0.25">
      <c r="A8" s="63" t="s">
        <v>36</v>
      </c>
      <c r="B8" s="67" t="s">
        <v>19</v>
      </c>
      <c r="C8" s="68"/>
      <c r="D8" s="68"/>
      <c r="E8" s="68"/>
      <c r="F8" s="68"/>
      <c r="G8" s="68"/>
      <c r="H8" s="69"/>
      <c r="I8" s="65" t="s">
        <v>20</v>
      </c>
    </row>
    <row r="9" spans="1:9" ht="23.25" customHeight="1" thickBot="1" x14ac:dyDescent="0.3">
      <c r="A9" s="64"/>
      <c r="B9" s="32" t="s">
        <v>21</v>
      </c>
      <c r="C9" s="33" t="s">
        <v>22</v>
      </c>
      <c r="D9" s="33" t="s">
        <v>23</v>
      </c>
      <c r="E9" s="33" t="s">
        <v>24</v>
      </c>
      <c r="F9" s="33" t="s">
        <v>25</v>
      </c>
      <c r="G9" s="34" t="s">
        <v>26</v>
      </c>
      <c r="H9" s="34" t="s">
        <v>32</v>
      </c>
      <c r="I9" s="66"/>
    </row>
    <row r="10" spans="1:9" ht="22.5" customHeight="1" thickTop="1" x14ac:dyDescent="0.25">
      <c r="A10" s="43">
        <v>44795</v>
      </c>
      <c r="B10" s="8">
        <v>6792</v>
      </c>
      <c r="C10" s="8">
        <v>11748</v>
      </c>
      <c r="D10" s="8">
        <v>12731</v>
      </c>
      <c r="E10" s="8">
        <v>13735</v>
      </c>
      <c r="F10" s="8">
        <v>30311</v>
      </c>
      <c r="G10" s="8">
        <v>6923</v>
      </c>
      <c r="H10" s="42"/>
      <c r="I10" s="48">
        <f t="shared" ref="I10:I18" si="0">SUM(B10:H10)</f>
        <v>82240</v>
      </c>
    </row>
    <row r="11" spans="1:9" ht="24" customHeight="1" x14ac:dyDescent="0.25">
      <c r="A11" s="44">
        <v>44809</v>
      </c>
      <c r="B11" s="8">
        <v>3080</v>
      </c>
      <c r="C11" s="8"/>
      <c r="D11" s="8">
        <v>4100</v>
      </c>
      <c r="E11" s="8">
        <v>4100</v>
      </c>
      <c r="F11" s="8">
        <v>14200</v>
      </c>
      <c r="G11" s="8"/>
      <c r="H11" s="47"/>
      <c r="I11" s="48">
        <f t="shared" si="0"/>
        <v>25480</v>
      </c>
    </row>
    <row r="12" spans="1:9" ht="22.5" customHeight="1" x14ac:dyDescent="0.25">
      <c r="A12" s="44">
        <v>44818</v>
      </c>
      <c r="B12" s="8">
        <v>8043</v>
      </c>
      <c r="C12" s="8"/>
      <c r="D12" s="8">
        <v>4826</v>
      </c>
      <c r="E12" s="8"/>
      <c r="F12" s="8">
        <v>9651</v>
      </c>
      <c r="G12" s="8"/>
      <c r="H12" s="47"/>
      <c r="I12" s="48">
        <f t="shared" si="0"/>
        <v>22520</v>
      </c>
    </row>
    <row r="13" spans="1:9" ht="21" customHeight="1" x14ac:dyDescent="0.25">
      <c r="A13" s="44">
        <v>44825</v>
      </c>
      <c r="B13" s="8">
        <v>5880</v>
      </c>
      <c r="C13" s="8"/>
      <c r="D13" s="8">
        <v>12300</v>
      </c>
      <c r="E13" s="8">
        <v>2060</v>
      </c>
      <c r="F13" s="8"/>
      <c r="G13" s="8"/>
      <c r="H13" s="47">
        <v>4100</v>
      </c>
      <c r="I13" s="48">
        <f t="shared" si="0"/>
        <v>24340</v>
      </c>
    </row>
    <row r="14" spans="1:9" ht="23.25" customHeight="1" x14ac:dyDescent="0.25">
      <c r="A14" s="44"/>
      <c r="B14" s="8"/>
      <c r="C14" s="8"/>
      <c r="D14" s="8"/>
      <c r="E14" s="8"/>
      <c r="F14" s="8"/>
      <c r="G14" s="8"/>
      <c r="H14" s="47"/>
      <c r="I14" s="48">
        <f t="shared" si="0"/>
        <v>0</v>
      </c>
    </row>
    <row r="15" spans="1:9" ht="24" customHeight="1" x14ac:dyDescent="0.25">
      <c r="A15" s="44"/>
      <c r="B15" s="8"/>
      <c r="C15" s="8"/>
      <c r="D15" s="8"/>
      <c r="E15" s="8"/>
      <c r="F15" s="8"/>
      <c r="G15" s="8"/>
      <c r="H15" s="47"/>
      <c r="I15" s="48">
        <f t="shared" si="0"/>
        <v>0</v>
      </c>
    </row>
    <row r="16" spans="1:9" ht="22.5" customHeight="1" x14ac:dyDescent="0.25">
      <c r="A16" s="44"/>
      <c r="B16" s="8"/>
      <c r="C16" s="8"/>
      <c r="D16" s="8"/>
      <c r="E16" s="8"/>
      <c r="F16" s="8"/>
      <c r="G16" s="8"/>
      <c r="H16" s="47"/>
      <c r="I16" s="48">
        <f t="shared" si="0"/>
        <v>0</v>
      </c>
    </row>
    <row r="17" spans="1:11" x14ac:dyDescent="0.25">
      <c r="A17" s="44"/>
      <c r="B17" s="8"/>
      <c r="C17" s="8"/>
      <c r="D17" s="8"/>
      <c r="E17" s="8"/>
      <c r="F17" s="8"/>
      <c r="G17" s="8"/>
      <c r="H17" s="47"/>
      <c r="I17" s="48">
        <f t="shared" si="0"/>
        <v>0</v>
      </c>
    </row>
    <row r="18" spans="1:11" x14ac:dyDescent="0.25">
      <c r="A18" s="44"/>
      <c r="B18" s="57"/>
      <c r="C18" s="57"/>
      <c r="D18" s="57"/>
      <c r="E18" s="57"/>
      <c r="F18" s="57"/>
      <c r="G18" s="57"/>
      <c r="H18" s="58"/>
      <c r="I18" s="48">
        <f t="shared" si="0"/>
        <v>0</v>
      </c>
    </row>
    <row r="19" spans="1:11" x14ac:dyDescent="0.25">
      <c r="A19" s="45"/>
      <c r="B19" s="59"/>
      <c r="C19" s="59"/>
      <c r="D19" s="59"/>
      <c r="E19" s="59"/>
      <c r="F19" s="59"/>
      <c r="G19" s="59"/>
      <c r="H19" s="58"/>
      <c r="I19" s="48">
        <f t="shared" ref="I19:I24" si="1">SUM(B19:H19)</f>
        <v>0</v>
      </c>
    </row>
    <row r="20" spans="1:11" x14ac:dyDescent="0.25">
      <c r="A20" s="45"/>
      <c r="B20" s="59"/>
      <c r="C20" s="59"/>
      <c r="D20" s="59"/>
      <c r="E20" s="59"/>
      <c r="F20" s="59"/>
      <c r="G20" s="59"/>
      <c r="H20" s="58"/>
      <c r="I20" s="48">
        <f t="shared" si="1"/>
        <v>0</v>
      </c>
    </row>
    <row r="21" spans="1:11" x14ac:dyDescent="0.25">
      <c r="A21" s="45"/>
      <c r="B21" s="59"/>
      <c r="C21" s="59"/>
      <c r="D21" s="59"/>
      <c r="E21" s="59"/>
      <c r="F21" s="59"/>
      <c r="G21" s="59"/>
      <c r="H21" s="58"/>
      <c r="I21" s="48">
        <f t="shared" si="1"/>
        <v>0</v>
      </c>
    </row>
    <row r="22" spans="1:11" x14ac:dyDescent="0.25">
      <c r="A22" s="45"/>
      <c r="B22" s="59"/>
      <c r="C22" s="59"/>
      <c r="D22" s="59"/>
      <c r="E22" s="59"/>
      <c r="F22" s="59"/>
      <c r="G22" s="59"/>
      <c r="H22" s="58"/>
      <c r="I22" s="48">
        <f t="shared" si="1"/>
        <v>0</v>
      </c>
    </row>
    <row r="23" spans="1:11" x14ac:dyDescent="0.25">
      <c r="A23" s="45"/>
      <c r="B23" s="59"/>
      <c r="C23" s="59"/>
      <c r="D23" s="59"/>
      <c r="E23" s="59"/>
      <c r="F23" s="59"/>
      <c r="G23" s="59"/>
      <c r="H23" s="58"/>
      <c r="I23" s="48">
        <f t="shared" si="1"/>
        <v>0</v>
      </c>
    </row>
    <row r="24" spans="1:11" x14ac:dyDescent="0.25">
      <c r="A24" s="50"/>
      <c r="B24" s="59"/>
      <c r="C24" s="59"/>
      <c r="D24" s="59"/>
      <c r="E24" s="59"/>
      <c r="F24" s="59"/>
      <c r="G24" s="59"/>
      <c r="H24" s="58"/>
      <c r="I24" s="48">
        <f t="shared" si="1"/>
        <v>0</v>
      </c>
    </row>
    <row r="25" spans="1:11" x14ac:dyDescent="0.25">
      <c r="A25" s="50"/>
      <c r="B25" s="59"/>
      <c r="C25" s="59"/>
      <c r="D25" s="59"/>
      <c r="E25" s="59"/>
      <c r="F25" s="59"/>
      <c r="G25" s="59"/>
      <c r="H25" s="58"/>
      <c r="I25" s="51"/>
    </row>
    <row r="26" spans="1:11" x14ac:dyDescent="0.25">
      <c r="A26" s="50"/>
      <c r="B26" s="59"/>
      <c r="C26" s="59"/>
      <c r="D26" s="59"/>
      <c r="E26" s="59"/>
      <c r="F26" s="59"/>
      <c r="G26" s="59"/>
      <c r="H26" s="58"/>
      <c r="I26" s="51"/>
    </row>
    <row r="27" spans="1:11" x14ac:dyDescent="0.25">
      <c r="A27" s="45"/>
      <c r="B27" s="46"/>
      <c r="C27" s="46"/>
      <c r="D27" s="46"/>
      <c r="E27" s="46"/>
      <c r="F27" s="46"/>
      <c r="G27" s="46"/>
      <c r="H27" s="47"/>
      <c r="I27" s="51"/>
    </row>
    <row r="28" spans="1:11" ht="15.75" thickBot="1" x14ac:dyDescent="0.3">
      <c r="A28" s="35" t="s">
        <v>27</v>
      </c>
      <c r="B28" s="36">
        <f t="shared" ref="B28:H28" si="2">SUM(B10:B27)</f>
        <v>23795</v>
      </c>
      <c r="C28" s="36">
        <f t="shared" si="2"/>
        <v>11748</v>
      </c>
      <c r="D28" s="36">
        <f t="shared" si="2"/>
        <v>33957</v>
      </c>
      <c r="E28" s="36">
        <f t="shared" si="2"/>
        <v>19895</v>
      </c>
      <c r="F28" s="36">
        <f t="shared" si="2"/>
        <v>54162</v>
      </c>
      <c r="G28" s="36">
        <f t="shared" si="2"/>
        <v>6923</v>
      </c>
      <c r="H28" s="36">
        <f t="shared" si="2"/>
        <v>4100</v>
      </c>
      <c r="I28" s="36">
        <f>SUM(I10:I27)</f>
        <v>154580</v>
      </c>
    </row>
    <row r="29" spans="1:11" ht="16.5" thickTop="1" thickBot="1" x14ac:dyDescent="0.3">
      <c r="A29" s="37" t="s">
        <v>28</v>
      </c>
      <c r="B29" s="61">
        <v>4000</v>
      </c>
      <c r="C29" s="61">
        <v>4000</v>
      </c>
      <c r="D29" s="61">
        <v>6000</v>
      </c>
      <c r="E29" s="61">
        <v>4000</v>
      </c>
      <c r="F29" s="61">
        <v>2000</v>
      </c>
      <c r="G29" s="61">
        <v>4000</v>
      </c>
      <c r="H29" s="49">
        <v>4100</v>
      </c>
      <c r="I29" s="38">
        <f>SUM(B29:H29)</f>
        <v>28100</v>
      </c>
    </row>
    <row r="30" spans="1:11" ht="16.5" thickTop="1" thickBot="1" x14ac:dyDescent="0.3"/>
    <row r="31" spans="1:11" ht="16.5" thickTop="1" thickBot="1" x14ac:dyDescent="0.3">
      <c r="F31" s="40" t="s">
        <v>30</v>
      </c>
      <c r="G31" s="41"/>
      <c r="H31" s="41"/>
      <c r="I31" s="55">
        <f>(I28-I29)</f>
        <v>126480</v>
      </c>
      <c r="J31" s="39" t="s">
        <v>3</v>
      </c>
      <c r="K31" s="60"/>
    </row>
    <row r="32" spans="1:11" ht="16.5" thickTop="1" thickBot="1" x14ac:dyDescent="0.3">
      <c r="F32" s="40" t="s">
        <v>34</v>
      </c>
      <c r="G32" s="54"/>
      <c r="H32" s="54"/>
      <c r="I32" s="55">
        <v>2000</v>
      </c>
      <c r="J32" s="39"/>
    </row>
    <row r="33" spans="6:11" ht="16.5" thickTop="1" thickBot="1" x14ac:dyDescent="0.3">
      <c r="F33" s="40" t="s">
        <v>9</v>
      </c>
      <c r="G33" s="54"/>
      <c r="H33" s="54"/>
      <c r="I33" s="55">
        <f>I31-I32</f>
        <v>124480</v>
      </c>
      <c r="J33" s="39" t="s">
        <v>3</v>
      </c>
    </row>
    <row r="34" spans="6:11" ht="16.5" thickTop="1" thickBot="1" x14ac:dyDescent="0.3">
      <c r="F34" s="40" t="s">
        <v>31</v>
      </c>
      <c r="G34" s="41"/>
      <c r="H34" s="41"/>
      <c r="I34" s="55">
        <v>46240</v>
      </c>
      <c r="J34" s="39" t="s">
        <v>3</v>
      </c>
      <c r="K34">
        <v>46240</v>
      </c>
    </row>
    <row r="35" spans="6:11" ht="16.5" thickTop="1" thickBot="1" x14ac:dyDescent="0.3">
      <c r="F35" s="40" t="s">
        <v>47</v>
      </c>
      <c r="G35" s="41"/>
      <c r="H35" s="41"/>
      <c r="I35" s="55">
        <f>+I33-I34</f>
        <v>78240</v>
      </c>
    </row>
    <row r="36" spans="6:11" ht="15.75" thickTop="1" x14ac:dyDescent="0.25"/>
    <row r="39" spans="6:11" x14ac:dyDescent="0.25">
      <c r="I39" s="56"/>
    </row>
  </sheetData>
  <mergeCells count="3">
    <mergeCell ref="A8:A9"/>
    <mergeCell ref="I8:I9"/>
    <mergeCell ref="B8:H8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1"/>
  <sheetViews>
    <sheetView tabSelected="1" view="pageBreakPreview" zoomScale="89" zoomScaleNormal="100" zoomScaleSheetLayoutView="89" workbookViewId="0">
      <selection activeCell="I10" sqref="I10"/>
    </sheetView>
  </sheetViews>
  <sheetFormatPr baseColWidth="10" defaultRowHeight="15" x14ac:dyDescent="0.25"/>
  <cols>
    <col min="1" max="1" width="11.28515625" customWidth="1"/>
    <col min="2" max="2" width="10.140625" customWidth="1"/>
    <col min="3" max="3" width="33.28515625" customWidth="1"/>
    <col min="4" max="4" width="10.28515625" customWidth="1"/>
    <col min="5" max="5" width="16.42578125" customWidth="1"/>
    <col min="6" max="7" width="15.28515625" customWidth="1"/>
    <col min="8" max="8" width="16.28515625" customWidth="1"/>
  </cols>
  <sheetData>
    <row r="2" spans="1:10" x14ac:dyDescent="0.25">
      <c r="A2" s="1"/>
      <c r="B2" s="2" t="s">
        <v>37</v>
      </c>
      <c r="C2" s="3"/>
      <c r="D2" s="1"/>
      <c r="E2" s="1"/>
      <c r="F2" s="1"/>
      <c r="G2" s="1"/>
      <c r="H2" s="1"/>
      <c r="I2" s="1"/>
    </row>
    <row r="3" spans="1:10" x14ac:dyDescent="0.25">
      <c r="A3" s="1"/>
      <c r="B3" s="4" t="s">
        <v>42</v>
      </c>
      <c r="C3" s="1"/>
      <c r="D3" s="1"/>
      <c r="E3" s="1"/>
      <c r="F3" s="1"/>
      <c r="G3" s="1"/>
      <c r="H3" s="1"/>
      <c r="I3" s="1"/>
    </row>
    <row r="4" spans="1:10" x14ac:dyDescent="0.25">
      <c r="A4" s="1"/>
      <c r="B4" s="4" t="s">
        <v>2</v>
      </c>
      <c r="C4" s="3" t="s">
        <v>43</v>
      </c>
      <c r="D4" s="1"/>
      <c r="E4" s="1"/>
      <c r="F4" s="1"/>
      <c r="G4" s="53">
        <v>44828</v>
      </c>
      <c r="H4" s="1"/>
      <c r="I4" s="1"/>
    </row>
    <row r="5" spans="1:10" hidden="1" x14ac:dyDescent="0.25">
      <c r="A5" s="1"/>
      <c r="B5" s="4" t="s">
        <v>44</v>
      </c>
      <c r="C5" s="3" t="s">
        <v>43</v>
      </c>
      <c r="D5" s="1"/>
      <c r="E5" s="1"/>
      <c r="F5" s="1"/>
      <c r="H5" s="1"/>
      <c r="I5" s="1"/>
    </row>
    <row r="6" spans="1:10" x14ac:dyDescent="0.25">
      <c r="A6" s="1"/>
      <c r="B6" s="4" t="s">
        <v>35</v>
      </c>
      <c r="C6" s="3"/>
      <c r="D6" s="1"/>
      <c r="E6" s="1"/>
      <c r="F6" s="6"/>
      <c r="G6" s="5"/>
      <c r="H6" s="1"/>
      <c r="I6" s="1"/>
    </row>
    <row r="7" spans="1:10" x14ac:dyDescent="0.25">
      <c r="A7" s="1"/>
      <c r="B7" s="7"/>
      <c r="C7" s="7"/>
      <c r="D7" s="1"/>
      <c r="E7" s="1"/>
      <c r="F7" s="6"/>
      <c r="G7" s="5"/>
      <c r="H7" s="1"/>
      <c r="I7" s="1"/>
    </row>
    <row r="8" spans="1:10" x14ac:dyDescent="0.25">
      <c r="B8" s="1"/>
      <c r="C8" s="3" t="s">
        <v>45</v>
      </c>
      <c r="E8" s="3"/>
      <c r="F8" s="3"/>
      <c r="G8" s="1"/>
      <c r="H8" s="1"/>
      <c r="I8" s="1"/>
    </row>
    <row r="9" spans="1:10" ht="15.75" thickBot="1" x14ac:dyDescent="0.3">
      <c r="B9" s="1"/>
      <c r="C9" s="1"/>
      <c r="D9" s="7"/>
      <c r="E9" s="1"/>
      <c r="F9" s="1"/>
      <c r="G9" s="1"/>
      <c r="H9" s="1"/>
      <c r="I9" s="1"/>
    </row>
    <row r="10" spans="1:10" ht="45.75" thickBot="1" x14ac:dyDescent="0.3">
      <c r="A10" s="9" t="s">
        <v>4</v>
      </c>
      <c r="B10" s="10" t="s">
        <v>5</v>
      </c>
      <c r="C10" s="10" t="s">
        <v>0</v>
      </c>
      <c r="D10" s="10" t="s">
        <v>1</v>
      </c>
      <c r="E10" s="10" t="s">
        <v>6</v>
      </c>
      <c r="F10" s="11" t="s">
        <v>7</v>
      </c>
      <c r="G10" s="11" t="s">
        <v>8</v>
      </c>
      <c r="H10" s="12" t="s">
        <v>9</v>
      </c>
      <c r="I10" s="72" t="s">
        <v>49</v>
      </c>
      <c r="J10" s="62" t="s">
        <v>48</v>
      </c>
    </row>
    <row r="11" spans="1:10" ht="41.25" customHeight="1" thickBot="1" x14ac:dyDescent="0.3">
      <c r="A11" s="13"/>
      <c r="B11" s="18" t="s">
        <v>38</v>
      </c>
      <c r="C11" s="19" t="s">
        <v>39</v>
      </c>
      <c r="D11" s="14" t="s">
        <v>3</v>
      </c>
      <c r="E11" s="70">
        <f>113000+268800</f>
        <v>381800</v>
      </c>
      <c r="F11" s="15">
        <v>46240</v>
      </c>
      <c r="G11" s="15">
        <f>+H11-F11</f>
        <v>78240</v>
      </c>
      <c r="H11" s="16">
        <f>'SOUS DETAIL'!I33</f>
        <v>124480</v>
      </c>
      <c r="I11">
        <v>0.9</v>
      </c>
      <c r="J11">
        <v>46240</v>
      </c>
    </row>
    <row r="12" spans="1:10" ht="41.25" customHeight="1" thickBot="1" x14ac:dyDescent="0.3">
      <c r="A12" s="17"/>
      <c r="B12" s="18" t="s">
        <v>40</v>
      </c>
      <c r="C12" s="19" t="s">
        <v>41</v>
      </c>
      <c r="D12" s="20" t="s">
        <v>3</v>
      </c>
      <c r="E12" s="71"/>
      <c r="F12" s="21"/>
      <c r="G12" s="21"/>
      <c r="H12" s="22"/>
    </row>
    <row r="15" spans="1:10" x14ac:dyDescent="0.25">
      <c r="A15" s="25" t="s">
        <v>10</v>
      </c>
      <c r="B15" s="26"/>
      <c r="C15" s="27"/>
      <c r="D15" s="28" t="s">
        <v>11</v>
      </c>
      <c r="E15" s="26"/>
      <c r="F15" s="29" t="s">
        <v>12</v>
      </c>
      <c r="G15" s="29"/>
      <c r="H15" s="29" t="s">
        <v>13</v>
      </c>
      <c r="I15" s="23"/>
    </row>
    <row r="16" spans="1:10" x14ac:dyDescent="0.25">
      <c r="A16" s="52" t="s">
        <v>15</v>
      </c>
      <c r="B16" s="26"/>
      <c r="C16" s="30"/>
      <c r="D16" s="28" t="s">
        <v>14</v>
      </c>
      <c r="E16" s="26"/>
      <c r="F16" s="29" t="s">
        <v>33</v>
      </c>
      <c r="G16" s="29"/>
      <c r="H16" s="29" t="s">
        <v>16</v>
      </c>
      <c r="I16" s="24"/>
    </row>
    <row r="17" spans="1:8" x14ac:dyDescent="0.25">
      <c r="A17" s="26"/>
      <c r="B17" s="26"/>
      <c r="C17" s="26"/>
      <c r="D17" s="26"/>
      <c r="E17" s="26"/>
      <c r="F17" s="26"/>
      <c r="G17" s="26"/>
      <c r="H17" s="26"/>
    </row>
    <row r="18" spans="1:8" x14ac:dyDescent="0.25">
      <c r="A18" s="26"/>
      <c r="B18" s="26"/>
      <c r="C18" s="26"/>
      <c r="D18" s="26"/>
      <c r="E18" s="26"/>
      <c r="F18" s="26"/>
      <c r="G18" s="26"/>
      <c r="H18" s="26"/>
    </row>
    <row r="19" spans="1:8" x14ac:dyDescent="0.25">
      <c r="A19" s="26"/>
      <c r="B19" s="26"/>
      <c r="C19" s="26"/>
      <c r="D19" s="26"/>
      <c r="E19" s="30" t="s">
        <v>17</v>
      </c>
      <c r="F19" s="30"/>
      <c r="G19" s="30"/>
      <c r="H19" s="30"/>
    </row>
    <row r="20" spans="1:8" x14ac:dyDescent="0.25">
      <c r="A20" s="26"/>
      <c r="B20" s="26"/>
      <c r="C20" s="26"/>
      <c r="D20" s="26"/>
      <c r="E20" s="30" t="s">
        <v>18</v>
      </c>
      <c r="F20" s="30"/>
      <c r="G20" s="30"/>
      <c r="H20" s="30"/>
    </row>
    <row r="21" spans="1:8" x14ac:dyDescent="0.25">
      <c r="A21" s="26"/>
      <c r="B21" s="26"/>
      <c r="C21" s="26"/>
      <c r="D21" s="26"/>
      <c r="E21" s="26"/>
      <c r="F21" s="26"/>
      <c r="G21" s="26"/>
      <c r="H21" s="26"/>
    </row>
  </sheetData>
  <mergeCells count="1">
    <mergeCell ref="E11:E12"/>
  </mergeCells>
  <printOptions horizontalCentered="1"/>
  <pageMargins left="0.19685039370078741" right="0.19685039370078741" top="0" bottom="0" header="0.31496062992125984" footer="0.31496062992125984"/>
  <pageSetup paperSize="9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SOUS DETAIL</vt:lpstr>
      <vt:lpstr>ATTACHEMENT</vt:lpstr>
      <vt:lpstr>Feuil2</vt:lpstr>
      <vt:lpstr>ATTACHEMENT!Zone_d_impression</vt:lpstr>
      <vt:lpstr>'SOUS DETAIL'!Zone_d_impression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2022-10-07T16:18:13Z</dcterms:modified>
</cp:coreProperties>
</file>