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MOIS 9\PRISON ESSAOUIRA\"/>
    </mc:Choice>
  </mc:AlternateContent>
  <bookViews>
    <workbookView xWindow="0" yWindow="0" windowWidth="20490" windowHeight="7035"/>
  </bookViews>
  <sheets>
    <sheet name="CHIGATIK" sheetId="1" r:id="rId1"/>
  </sheets>
  <definedNames>
    <definedName name="_xlnm.Print_Area" localSheetId="0">CHIGATIK!$B$1:$J$31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15" i="1"/>
  <c r="J16" i="1"/>
  <c r="J17" i="1"/>
  <c r="J18" i="1"/>
  <c r="J19" i="1"/>
  <c r="J20" i="1"/>
  <c r="J14" i="1"/>
  <c r="N16" i="1" l="1"/>
  <c r="N14" i="1"/>
  <c r="G15" i="1" l="1"/>
  <c r="G16" i="1"/>
  <c r="G17" i="1"/>
  <c r="G18" i="1"/>
  <c r="G19" i="1"/>
  <c r="G20" i="1"/>
  <c r="G14" i="1"/>
  <c r="H20" i="1"/>
  <c r="H18" i="1"/>
  <c r="H17" i="1"/>
  <c r="H16" i="1"/>
  <c r="H15" i="1"/>
  <c r="H14" i="1"/>
  <c r="H19" i="1"/>
</calcChain>
</file>

<file path=xl/sharedStrings.xml><?xml version="1.0" encoding="utf-8"?>
<sst xmlns="http://schemas.openxmlformats.org/spreadsheetml/2006/main" count="51" uniqueCount="41">
  <si>
    <t>DESIGNATION</t>
  </si>
  <si>
    <t>UNITE</t>
  </si>
  <si>
    <t>QUANTITE DU MOIS</t>
  </si>
  <si>
    <t>QUANTITE TOTALE PRECEDENTE</t>
  </si>
  <si>
    <t>REFERENCE</t>
  </si>
  <si>
    <t xml:space="preserve">CONTRÔLE PAR: </t>
  </si>
  <si>
    <t xml:space="preserve">ETABLI PAR: </t>
  </si>
  <si>
    <t>VERIFIE PAR:</t>
  </si>
  <si>
    <t>CHEF DE SERVICE METRE</t>
  </si>
  <si>
    <t>APPROUVE PAR:</t>
  </si>
  <si>
    <t>DIRECTEUR TECHNIQUE</t>
  </si>
  <si>
    <t>QUANTITE TOTALE EXECUTEE</t>
  </si>
  <si>
    <t xml:space="preserve"> LE SOUS-TRAITANT</t>
  </si>
  <si>
    <t>ACCEPTE PAR:</t>
  </si>
  <si>
    <t>CHIGATIK</t>
  </si>
  <si>
    <t>TERRASSEMENT</t>
  </si>
  <si>
    <t>M3</t>
  </si>
  <si>
    <t>01/2022</t>
  </si>
  <si>
    <t>CHEF DE ZONE</t>
  </si>
  <si>
    <t>Lot                                             :</t>
  </si>
  <si>
    <t xml:space="preserve">NOM DU SOUS-TRAITANT  : </t>
  </si>
  <si>
    <t>MARCHE N                              :</t>
  </si>
  <si>
    <t>TECHNICIEN DU CHANTIER</t>
  </si>
  <si>
    <t xml:space="preserve">N°PRIX </t>
  </si>
  <si>
    <t>Fouilles en puits et en rigoles en terrain de toute nature y compris rocher et évacuation</t>
  </si>
  <si>
    <t>Fouilles en puits et en rigole en terrain de toute nature y compris rocher et évacuation</t>
  </si>
  <si>
    <t>Fouilles en pleine masse en terrain de toute nature sans rocher et sans évacuation</t>
  </si>
  <si>
    <t xml:space="preserve">Fouilles sans rocher y compris évacuation 
</t>
  </si>
  <si>
    <t xml:space="preserve">Fouilles en pleine masse en terrain de toute nature y compris rocher et évacuation 
</t>
  </si>
  <si>
    <t>Fouilles en puits et en rigoles en terrain de toute nature sans rocher et sans évacuation</t>
  </si>
  <si>
    <t>Fouilles en puits et en rigole en terrain de toute nature sans rocher et sans évacuation</t>
  </si>
  <si>
    <t>DATE : 24/09/2022</t>
  </si>
  <si>
    <t>PROJET                                     :                                     TRAVAUX DE CONSTRUCTION DE LA PRISON LOCALE ESSAOUIRA EN LOT UNIQUE</t>
  </si>
  <si>
    <t>ATTACHEMENT  CUMULATIF N°: 04</t>
  </si>
  <si>
    <t>Fouilles sans rocher et sans évacuation</t>
  </si>
  <si>
    <t>Fouilles sans rocher y compris évacuation</t>
  </si>
  <si>
    <t>Fouilles en rocher y compris évacuation.</t>
  </si>
  <si>
    <t>(décapage)</t>
  </si>
  <si>
    <t>PU HT</t>
  </si>
  <si>
    <t>PT</t>
  </si>
  <si>
    <t>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</si>
</sst>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43" fontId="0" fillId="0" borderId="0" xfId="2" applyFont="1"/>
    <xf numFmtId="43" fontId="1" fillId="0" borderId="0" xfId="2" applyFont="1" applyAlignment="1">
      <alignment vertical="center"/>
    </xf>
    <xf numFmtId="43" fontId="1" fillId="0" borderId="0" xfId="2" applyFont="1"/>
    <xf numFmtId="43" fontId="0" fillId="0" borderId="0" xfId="2" applyFont="1" applyAlignment="1">
      <alignment vertical="center"/>
    </xf>
    <xf numFmtId="43" fontId="0" fillId="0" borderId="0" xfId="2" applyFont="1" applyAlignment="1">
      <alignment horizontal="center" vertical="center"/>
    </xf>
    <xf numFmtId="43" fontId="1" fillId="0" borderId="0" xfId="2" applyFont="1" applyAlignment="1">
      <alignment horizontal="center"/>
    </xf>
    <xf numFmtId="43" fontId="1" fillId="0" borderId="0" xfId="2" applyFont="1" applyAlignment="1">
      <alignment horizontal="center" vertical="center"/>
    </xf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2</xdr:col>
          <xdr:colOff>352916</xdr:colOff>
          <xdr:row>4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552A3ECA-5251-712C-4DCF-F85681894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B4:N31"/>
  <sheetViews>
    <sheetView tabSelected="1" view="pageBreakPreview" topLeftCell="B16" zoomScaleNormal="100" zoomScaleSheetLayoutView="100" workbookViewId="0">
      <selection activeCell="I14" sqref="I14:I20"/>
    </sheetView>
  </sheetViews>
  <sheetFormatPr baseColWidth="10" defaultRowHeight="15" x14ac:dyDescent="0.25"/>
  <cols>
    <col min="2" max="3" width="24.42578125" customWidth="1"/>
    <col min="4" max="4" width="46" customWidth="1"/>
    <col min="6" max="6" width="14.7109375" customWidth="1"/>
    <col min="7" max="7" width="13.140625" customWidth="1"/>
    <col min="8" max="8" width="16.7109375" customWidth="1"/>
    <col min="9" max="9" width="14.28515625" style="34" customWidth="1"/>
    <col min="10" max="10" width="14.28515625" style="31" customWidth="1"/>
    <col min="12" max="12" width="40.7109375" customWidth="1"/>
  </cols>
  <sheetData>
    <row r="4" spans="2:14" ht="22.5" customHeight="1" x14ac:dyDescent="0.25"/>
    <row r="5" spans="2:14" s="2" customFormat="1" ht="30" customHeight="1" x14ac:dyDescent="0.25">
      <c r="B5" s="22" t="s">
        <v>32</v>
      </c>
      <c r="C5" s="22"/>
      <c r="D5" s="22"/>
      <c r="E5" s="22"/>
      <c r="F5" s="22"/>
      <c r="G5" s="22"/>
      <c r="H5" s="22"/>
      <c r="I5" s="32"/>
      <c r="J5" s="32"/>
    </row>
    <row r="6" spans="2:14" s="2" customFormat="1" x14ac:dyDescent="0.25">
      <c r="B6" s="5"/>
      <c r="C6" s="5"/>
      <c r="I6" s="32"/>
      <c r="J6" s="33"/>
    </row>
    <row r="7" spans="2:14" s="2" customFormat="1" x14ac:dyDescent="0.25">
      <c r="B7" s="8" t="s">
        <v>21</v>
      </c>
      <c r="C7" s="8"/>
      <c r="D7" s="9" t="s">
        <v>17</v>
      </c>
      <c r="I7" s="32"/>
      <c r="J7" s="33"/>
    </row>
    <row r="8" spans="2:14" s="2" customFormat="1" x14ac:dyDescent="0.25">
      <c r="I8" s="32"/>
      <c r="J8" s="33"/>
    </row>
    <row r="9" spans="2:14" s="2" customFormat="1" x14ac:dyDescent="0.25">
      <c r="B9" s="8" t="s">
        <v>20</v>
      </c>
      <c r="C9" s="8"/>
      <c r="D9" s="10" t="s">
        <v>14</v>
      </c>
      <c r="F9" s="26" t="s">
        <v>31</v>
      </c>
      <c r="G9" s="26"/>
      <c r="H9" s="26"/>
      <c r="I9" s="32"/>
      <c r="J9" s="33"/>
    </row>
    <row r="10" spans="2:14" s="2" customFormat="1" x14ac:dyDescent="0.25">
      <c r="B10" s="8" t="s">
        <v>19</v>
      </c>
      <c r="C10" s="8"/>
      <c r="D10" s="5" t="s">
        <v>15</v>
      </c>
      <c r="F10" s="3"/>
      <c r="G10" s="4"/>
      <c r="I10" s="32"/>
      <c r="J10" s="33"/>
    </row>
    <row r="11" spans="2:14" s="2" customFormat="1" x14ac:dyDescent="0.25">
      <c r="D11" s="5" t="s">
        <v>33</v>
      </c>
      <c r="I11" s="32"/>
      <c r="J11" s="33"/>
    </row>
    <row r="12" spans="2:14" ht="15.75" thickBot="1" x14ac:dyDescent="0.3">
      <c r="M12" s="2"/>
    </row>
    <row r="13" spans="2:14" s="1" customFormat="1" ht="45.75" thickBot="1" x14ac:dyDescent="0.3">
      <c r="B13" s="20" t="s">
        <v>4</v>
      </c>
      <c r="C13" s="20" t="s">
        <v>23</v>
      </c>
      <c r="D13" s="20" t="s">
        <v>0</v>
      </c>
      <c r="E13" s="20" t="s">
        <v>1</v>
      </c>
      <c r="F13" s="20" t="s">
        <v>3</v>
      </c>
      <c r="G13" s="20" t="s">
        <v>2</v>
      </c>
      <c r="H13" s="20" t="s">
        <v>11</v>
      </c>
      <c r="I13" s="34" t="s">
        <v>38</v>
      </c>
      <c r="J13" s="34" t="s">
        <v>39</v>
      </c>
      <c r="L13" s="2"/>
    </row>
    <row r="14" spans="2:14" ht="36" customHeight="1" thickBot="1" x14ac:dyDescent="0.3">
      <c r="B14" s="23" t="s">
        <v>15</v>
      </c>
      <c r="C14" s="11">
        <v>1</v>
      </c>
      <c r="D14" s="30" t="s">
        <v>27</v>
      </c>
      <c r="E14" s="11" t="s">
        <v>16</v>
      </c>
      <c r="F14" s="13">
        <v>11469</v>
      </c>
      <c r="G14" s="12">
        <f>H14-F14</f>
        <v>0</v>
      </c>
      <c r="H14" s="12">
        <f>F14</f>
        <v>11469</v>
      </c>
      <c r="I14" s="34">
        <v>20</v>
      </c>
      <c r="J14" s="35">
        <f>+I14*H14</f>
        <v>229380</v>
      </c>
      <c r="K14">
        <v>45543</v>
      </c>
      <c r="L14" s="2" t="s">
        <v>34</v>
      </c>
      <c r="M14" t="s">
        <v>16</v>
      </c>
      <c r="N14" s="21">
        <f>+F15+F17+F19</f>
        <v>45543</v>
      </c>
    </row>
    <row r="15" spans="2:14" ht="53.45" customHeight="1" thickBot="1" x14ac:dyDescent="0.3">
      <c r="B15" s="24"/>
      <c r="C15" s="28">
        <v>2</v>
      </c>
      <c r="D15" s="30" t="s">
        <v>26</v>
      </c>
      <c r="E15" s="11" t="s">
        <v>16</v>
      </c>
      <c r="F15" s="13">
        <v>41467</v>
      </c>
      <c r="G15" s="12">
        <f t="shared" ref="G15:G20" si="0">H15-F15</f>
        <v>0</v>
      </c>
      <c r="H15" s="12">
        <f>F15</f>
        <v>41467</v>
      </c>
      <c r="I15" s="35">
        <v>17</v>
      </c>
      <c r="J15" s="35">
        <f t="shared" ref="J15:J20" si="1">+I15*H15</f>
        <v>704939</v>
      </c>
      <c r="K15">
        <v>11469</v>
      </c>
      <c r="L15" s="2" t="s">
        <v>35</v>
      </c>
      <c r="M15" t="s">
        <v>16</v>
      </c>
      <c r="N15" t="s">
        <v>37</v>
      </c>
    </row>
    <row r="16" spans="2:14" ht="47.45" customHeight="1" thickBot="1" x14ac:dyDescent="0.3">
      <c r="B16" s="24"/>
      <c r="C16" s="29"/>
      <c r="D16" s="30" t="s">
        <v>28</v>
      </c>
      <c r="E16" s="11" t="s">
        <v>16</v>
      </c>
      <c r="F16" s="13">
        <v>6987</v>
      </c>
      <c r="G16" s="12">
        <f t="shared" si="0"/>
        <v>6576</v>
      </c>
      <c r="H16" s="12">
        <f>6987+269+6307</f>
        <v>13563</v>
      </c>
      <c r="I16" s="35">
        <v>27</v>
      </c>
      <c r="J16" s="35">
        <f t="shared" si="1"/>
        <v>366201</v>
      </c>
      <c r="K16">
        <v>12250.5</v>
      </c>
      <c r="L16" s="2" t="s">
        <v>36</v>
      </c>
      <c r="M16" t="s">
        <v>16</v>
      </c>
      <c r="N16" s="21">
        <f>+F16+F20+F18</f>
        <v>12250.5</v>
      </c>
    </row>
    <row r="17" spans="2:10" ht="50.45" customHeight="1" thickBot="1" x14ac:dyDescent="0.3">
      <c r="B17" s="24"/>
      <c r="C17" s="28">
        <v>3</v>
      </c>
      <c r="D17" s="30" t="s">
        <v>29</v>
      </c>
      <c r="E17" s="11" t="s">
        <v>16</v>
      </c>
      <c r="F17" s="19">
        <v>81</v>
      </c>
      <c r="G17" s="12">
        <f t="shared" si="0"/>
        <v>1761</v>
      </c>
      <c r="H17" s="12">
        <f>1761+81</f>
        <v>1842</v>
      </c>
      <c r="I17" s="34">
        <v>17</v>
      </c>
      <c r="J17" s="35">
        <f t="shared" si="1"/>
        <v>31314</v>
      </c>
    </row>
    <row r="18" spans="2:10" ht="36" customHeight="1" thickBot="1" x14ac:dyDescent="0.3">
      <c r="B18" s="24"/>
      <c r="C18" s="29"/>
      <c r="D18" s="30" t="s">
        <v>24</v>
      </c>
      <c r="E18" s="11" t="s">
        <v>16</v>
      </c>
      <c r="F18" s="19">
        <v>0</v>
      </c>
      <c r="G18" s="12">
        <f t="shared" si="0"/>
        <v>852.4</v>
      </c>
      <c r="H18" s="12">
        <f>852.4</f>
        <v>852.4</v>
      </c>
      <c r="I18" s="34">
        <v>27</v>
      </c>
      <c r="J18" s="35">
        <f t="shared" si="1"/>
        <v>23014.799999999999</v>
      </c>
    </row>
    <row r="19" spans="2:10" ht="45" customHeight="1" thickBot="1" x14ac:dyDescent="0.3">
      <c r="B19" s="24"/>
      <c r="C19" s="28">
        <v>467</v>
      </c>
      <c r="D19" s="30" t="s">
        <v>30</v>
      </c>
      <c r="E19" s="11" t="s">
        <v>16</v>
      </c>
      <c r="F19" s="19">
        <v>3995</v>
      </c>
      <c r="G19" s="12">
        <f t="shared" si="0"/>
        <v>0</v>
      </c>
      <c r="H19" s="12">
        <f>F19</f>
        <v>3995</v>
      </c>
      <c r="I19" s="34">
        <v>17</v>
      </c>
      <c r="J19" s="35">
        <f t="shared" si="1"/>
        <v>67915</v>
      </c>
    </row>
    <row r="20" spans="2:10" ht="36" customHeight="1" thickBot="1" x14ac:dyDescent="0.3">
      <c r="B20" s="25"/>
      <c r="C20" s="29"/>
      <c r="D20" s="30" t="s">
        <v>25</v>
      </c>
      <c r="E20" s="11" t="s">
        <v>16</v>
      </c>
      <c r="F20" s="19">
        <v>5263.5</v>
      </c>
      <c r="G20" s="12">
        <f t="shared" si="0"/>
        <v>900</v>
      </c>
      <c r="H20" s="12">
        <f>F20+900</f>
        <v>6163.5</v>
      </c>
      <c r="I20" s="34">
        <v>27</v>
      </c>
      <c r="J20" s="35">
        <f t="shared" si="1"/>
        <v>166414.5</v>
      </c>
    </row>
    <row r="21" spans="2:10" ht="36" customHeight="1" x14ac:dyDescent="0.25">
      <c r="B21" s="6"/>
      <c r="C21" s="16"/>
      <c r="D21" s="17"/>
      <c r="E21" s="16"/>
      <c r="F21" s="18"/>
      <c r="G21" s="14"/>
      <c r="H21" s="14"/>
      <c r="I21" s="32" t="s">
        <v>40</v>
      </c>
      <c r="J21" s="32">
        <f>+SUM(J14:J20)*1.2</f>
        <v>1907013.96</v>
      </c>
    </row>
    <row r="22" spans="2:10" x14ac:dyDescent="0.25">
      <c r="B22" s="7" t="s">
        <v>6</v>
      </c>
      <c r="C22" s="7"/>
      <c r="D22" s="6" t="s">
        <v>13</v>
      </c>
      <c r="F22" s="5" t="s">
        <v>5</v>
      </c>
      <c r="G22" s="5"/>
      <c r="H22" s="5" t="s">
        <v>7</v>
      </c>
      <c r="I22" s="37"/>
      <c r="J22" s="36"/>
    </row>
    <row r="23" spans="2:10" ht="30" x14ac:dyDescent="0.25">
      <c r="B23" s="15" t="s">
        <v>22</v>
      </c>
      <c r="C23" s="15"/>
      <c r="D23" s="6" t="s">
        <v>12</v>
      </c>
      <c r="F23" s="6" t="s">
        <v>18</v>
      </c>
      <c r="G23" s="5"/>
      <c r="H23" s="7" t="s">
        <v>8</v>
      </c>
      <c r="I23" s="37"/>
      <c r="J23" s="36"/>
    </row>
    <row r="29" spans="2:10" x14ac:dyDescent="0.25">
      <c r="D29" s="27" t="s">
        <v>9</v>
      </c>
      <c r="E29" s="27"/>
      <c r="F29" s="27"/>
      <c r="G29" s="27"/>
    </row>
    <row r="30" spans="2:10" x14ac:dyDescent="0.25">
      <c r="D30" s="27" t="s">
        <v>10</v>
      </c>
      <c r="E30" s="27"/>
      <c r="F30" s="27"/>
      <c r="G30" s="27"/>
      <c r="H30" s="2"/>
    </row>
    <row r="31" spans="2:10" x14ac:dyDescent="0.25">
      <c r="B31" s="2"/>
      <c r="C31" s="2"/>
    </row>
  </sheetData>
  <mergeCells count="8">
    <mergeCell ref="B5:H5"/>
    <mergeCell ref="B14:B20"/>
    <mergeCell ref="F9:H9"/>
    <mergeCell ref="D29:G29"/>
    <mergeCell ref="D30:G30"/>
    <mergeCell ref="C15:C16"/>
    <mergeCell ref="C17:C18"/>
    <mergeCell ref="C19:C20"/>
  </mergeCells>
  <printOptions horizontalCentered="1"/>
  <pageMargins left="0" right="0" top="0.74803149606299213" bottom="0.74803149606299213" header="0.31496062992125984" footer="0.31496062992125984"/>
  <pageSetup paperSize="9" scale="52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2</xdr:col>
                <xdr:colOff>352425</xdr:colOff>
                <xdr:row>4</xdr:row>
                <xdr:rowOff>47625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CHIGATIK</vt:lpstr>
      <vt:lpstr>CHIGATIK!Zone_d_impression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asus</cp:lastModifiedBy>
  <cp:lastPrinted>2022-09-27T09:15:43Z</cp:lastPrinted>
  <dcterms:created xsi:type="dcterms:W3CDTF">2020-12-18T20:56:52Z</dcterms:created>
  <dcterms:modified xsi:type="dcterms:W3CDTF">2022-09-27T09:26:29Z</dcterms:modified>
</cp:coreProperties>
</file>