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pivotTables/pivotTable6.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2.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USER\Desktop\"/>
    </mc:Choice>
  </mc:AlternateContent>
  <xr:revisionPtr revIDLastSave="0" documentId="8_{79208F39-5EAE-40EE-8897-FED329890A68}" xr6:coauthVersionLast="47" xr6:coauthVersionMax="47" xr10:uidLastSave="{00000000-0000-0000-0000-000000000000}"/>
  <bookViews>
    <workbookView xWindow="-110" yWindow="-110" windowWidth="19420" windowHeight="10300" xr2:uid="{3EBF2931-C0B5-445D-9F74-48DA26F723F3}"/>
  </bookViews>
  <sheets>
    <sheet name="traffic-accidents-annual-" sheetId="1" r:id="rId1"/>
    <sheet name="Data Distribution" sheetId="4" r:id="rId2"/>
    <sheet name="Provinces Fatal Accidents-Death" sheetId="11" r:id="rId3"/>
    <sheet name="Year wise accidents" sheetId="12" r:id="rId4"/>
    <sheet name="Combine Causalties" sheetId="15" r:id="rId5"/>
    <sheet name="Surviours" sheetId="16" r:id="rId6"/>
    <sheet name="Pakistan(total accident)" sheetId="6" r:id="rId7"/>
    <sheet name="Province Wise Accident" sheetId="10" r:id="rId8"/>
    <sheet name="Pak- Fatal accident and death" sheetId="7" r:id="rId9"/>
    <sheet name="Dashboard" sheetId="14" r:id="rId10"/>
  </sheets>
  <definedNames>
    <definedName name="Slicer_Area">#N/A</definedName>
    <definedName name="Slicer_Year">#N/A</definedName>
  </definedNames>
  <calcPr calcId="0"/>
  <pivotCaches>
    <pivotCache cacheId="19" r:id="rId11"/>
    <pivotCache cacheId="4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3" i="1" l="1"/>
  <c r="L10" i="1"/>
  <c r="L9" i="1"/>
  <c r="B21" i="15"/>
  <c r="B20" i="15"/>
  <c r="B17" i="15"/>
</calcChain>
</file>

<file path=xl/sharedStrings.xml><?xml version="1.0" encoding="utf-8"?>
<sst xmlns="http://schemas.openxmlformats.org/spreadsheetml/2006/main" count="402" uniqueCount="39">
  <si>
    <t>Year</t>
  </si>
  <si>
    <t>Total number of accidents</t>
  </si>
  <si>
    <t>Fatal Accidents</t>
  </si>
  <si>
    <t>Non-Fatal Accidents</t>
  </si>
  <si>
    <t>Killed</t>
  </si>
  <si>
    <t>Injured</t>
  </si>
  <si>
    <t>Total number of vehicles involved</t>
  </si>
  <si>
    <t>Pakistan</t>
  </si>
  <si>
    <t>2008-09</t>
  </si>
  <si>
    <t>2009-10</t>
  </si>
  <si>
    <t>2010-11</t>
  </si>
  <si>
    <t>2011-12</t>
  </si>
  <si>
    <t>2017-18</t>
  </si>
  <si>
    <t>2018-19</t>
  </si>
  <si>
    <t>Punjab</t>
  </si>
  <si>
    <t xml:space="preserve">2012-13 </t>
  </si>
  <si>
    <t>2013-14</t>
  </si>
  <si>
    <t>2014-15</t>
  </si>
  <si>
    <t>2015-16</t>
  </si>
  <si>
    <t>2016-17</t>
  </si>
  <si>
    <t>Sindh</t>
  </si>
  <si>
    <t>Khyber Pakhtunkhwa</t>
  </si>
  <si>
    <t>Balochistan</t>
  </si>
  <si>
    <t>Islamabad</t>
  </si>
  <si>
    <t>Area</t>
  </si>
  <si>
    <t xml:space="preserve">2012-13  </t>
  </si>
  <si>
    <t>Row Labels</t>
  </si>
  <si>
    <t>Grand Total</t>
  </si>
  <si>
    <t>Sum of Total number of accidents</t>
  </si>
  <si>
    <t>Sum of Fatal Accidents</t>
  </si>
  <si>
    <t>Sum of Non-Fatal Accidents</t>
  </si>
  <si>
    <t>Sum of Killed</t>
  </si>
  <si>
    <t>Sum of Injured</t>
  </si>
  <si>
    <t>total accidents</t>
  </si>
  <si>
    <t xml:space="preserve">total fatal </t>
  </si>
  <si>
    <t>total death</t>
  </si>
  <si>
    <t>total Injured</t>
  </si>
  <si>
    <t>total acc</t>
  </si>
  <si>
    <t>total vvehicals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</si>
</sst>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0"/>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
      <patternFill patternType="solid">
        <fgColor theme="4" tint="0.79998168889431442"/>
        <bgColor theme="4" tint="0.79998168889431442"/>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0" fontId="0" fillId="0" borderId="0" xfId="0" applyNumberFormat="1"/>
    <xf numFmtId="0" fontId="13" fillId="33" borderId="13" xfId="0" applyFont="1" applyFill="1" applyBorder="1"/>
    <xf numFmtId="0" fontId="13" fillId="33" borderId="12" xfId="0" applyFont="1" applyFill="1" applyBorder="1"/>
    <xf numFmtId="0" fontId="0" fillId="34" borderId="13" xfId="0" applyFont="1" applyFill="1" applyBorder="1"/>
    <xf numFmtId="0" fontId="0" fillId="34" borderId="12" xfId="0" applyFont="1" applyFill="1" applyBorder="1"/>
    <xf numFmtId="0" fontId="0" fillId="0" borderId="13" xfId="0" applyFont="1" applyBorder="1"/>
    <xf numFmtId="0" fontId="0" fillId="0" borderId="12" xfId="0" applyFont="1" applyBorder="1"/>
    <xf numFmtId="0" fontId="0" fillId="0" borderId="11" xfId="0" applyFont="1" applyBorder="1"/>
    <xf numFmtId="0" fontId="0" fillId="0" borderId="10" xfId="0" applyFont="1" applyBorder="1"/>
    <xf numFmtId="0" fontId="0" fillId="34" borderId="14" xfId="0" applyFont="1" applyFill="1" applyBorder="1"/>
    <xf numFmtId="0" fontId="0" fillId="0" borderId="14" xfId="0" applyFont="1" applyBorder="1"/>
    <xf numFmtId="0" fontId="13" fillId="33" borderId="0" xfId="0" applyFont="1" applyFill="1" applyBorder="1"/>
    <xf numFmtId="0" fontId="13" fillId="33" borderId="15" xfId="0" applyFont="1" applyFill="1" applyBorder="1"/>
    <xf numFmtId="0" fontId="0" fillId="0" borderId="0" xfId="0" applyAlignment="1">
      <alignment horizontal="left" indent="1"/>
    </xf>
    <xf numFmtId="0" fontId="0" fillId="35" borderId="0" xfId="0" applyFill="1"/>
    <xf numFmtId="0" fontId="19"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ont>
        <b/>
        <i val="0"/>
        <strike val="0"/>
        <condense val="0"/>
        <extend val="0"/>
        <outline val="0"/>
        <shadow val="0"/>
        <u val="none"/>
        <vertAlign val="baseline"/>
        <sz val="11"/>
        <color theme="0"/>
        <name val="Aptos Narrow"/>
        <family val="2"/>
        <scheme val="minor"/>
      </font>
      <fill>
        <patternFill patternType="solid">
          <fgColor indexed="64"/>
          <bgColor theme="3" tint="0.74999237037263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theme="3" tint="0.74999237037263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indexed="64"/>
        </top>
        <bottom/>
        <vertical/>
        <horizontal/>
      </border>
    </dxf>
    <dxf>
      <border outline="0">
        <left style="thin">
          <color indexed="64"/>
        </left>
        <right style="thin">
          <color indexed="64"/>
        </right>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3">
                <a:lumMod val="60000"/>
                <a:lumOff val="40000"/>
              </a:schemeClr>
            </a:solidFill>
            <a:ln>
              <a:noFill/>
            </a:ln>
          </c:spPr>
          <c:dPt>
            <c:idx val="0"/>
            <c:bubble3D val="0"/>
            <c:spPr>
              <a:solidFill>
                <a:schemeClr val="accent3">
                  <a:lumMod val="60000"/>
                  <a:lumOff val="40000"/>
                </a:schemeClr>
              </a:solidFill>
              <a:ln w="19050">
                <a:noFill/>
              </a:ln>
              <a:effectLst/>
            </c:spPr>
          </c:dPt>
          <c:dPt>
            <c:idx val="1"/>
            <c:bubble3D val="0"/>
            <c:spPr>
              <a:solidFill>
                <a:schemeClr val="bg1">
                  <a:lumMod val="85000"/>
                </a:schemeClr>
              </a:solidFill>
              <a:ln w="19050">
                <a:noFill/>
              </a:ln>
              <a:effectLst/>
            </c:spPr>
            <c:extLst>
              <c:ext xmlns:c16="http://schemas.microsoft.com/office/drawing/2014/chart" uri="{C3380CC4-5D6E-409C-BE32-E72D297353CC}">
                <c16:uniqueId val="{00000001-40BF-4558-B1C3-53EAC16172B9}"/>
              </c:ext>
            </c:extLst>
          </c:dPt>
          <c:val>
            <c:numRef>
              <c:f>'traffic-accidents-annual-'!$L$10:$L$11</c:f>
              <c:numCache>
                <c:formatCode>General</c:formatCode>
                <c:ptCount val="2"/>
                <c:pt idx="0">
                  <c:v>117869</c:v>
                </c:pt>
                <c:pt idx="1">
                  <c:v>13969</c:v>
                </c:pt>
              </c:numCache>
            </c:numRef>
          </c:val>
          <c:extLst>
            <c:ext xmlns:c16="http://schemas.microsoft.com/office/drawing/2014/chart" uri="{C3380CC4-5D6E-409C-BE32-E72D297353CC}">
              <c16:uniqueId val="{00000000-40BF-4558-B1C3-53EAC16172B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3.xlsx]Pak- Fatal accident and death!PivotTable5</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Fatal Accidents &amp; Deaths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'Pak- Fatal accident and death'!$B$3</c:f>
              <c:strCache>
                <c:ptCount val="1"/>
                <c:pt idx="0">
                  <c:v>Sum of Fatal Accidents</c:v>
                </c:pt>
              </c:strCache>
            </c:strRef>
          </c:tx>
          <c:spPr>
            <a:solidFill>
              <a:schemeClr val="accent6">
                <a:shade val="76000"/>
              </a:schemeClr>
            </a:solidFill>
            <a:ln>
              <a:noFill/>
            </a:ln>
            <a:effectLst/>
          </c:spPr>
          <c:invertIfNegative val="0"/>
          <c:cat>
            <c:strRef>
              <c:f>'Pak- Fatal accident and death'!$A$4:$A$15</c:f>
              <c:strCache>
                <c:ptCount val="11"/>
                <c:pt idx="0">
                  <c:v>2008-09</c:v>
                </c:pt>
                <c:pt idx="1">
                  <c:v>2009-10</c:v>
                </c:pt>
                <c:pt idx="2">
                  <c:v>2010-11</c:v>
                </c:pt>
                <c:pt idx="3">
                  <c:v>2011-12</c:v>
                </c:pt>
                <c:pt idx="4">
                  <c:v>2012-13  </c:v>
                </c:pt>
                <c:pt idx="5">
                  <c:v>2013-14</c:v>
                </c:pt>
                <c:pt idx="6">
                  <c:v>2014-15</c:v>
                </c:pt>
                <c:pt idx="7">
                  <c:v>2015-16</c:v>
                </c:pt>
                <c:pt idx="8">
                  <c:v>2016-17</c:v>
                </c:pt>
                <c:pt idx="9">
                  <c:v>2017-18</c:v>
                </c:pt>
                <c:pt idx="10">
                  <c:v>2018-19</c:v>
                </c:pt>
              </c:strCache>
            </c:strRef>
          </c:cat>
          <c:val>
            <c:numRef>
              <c:f>'Pak- Fatal accident and death'!$B$4:$B$15</c:f>
              <c:numCache>
                <c:formatCode>General</c:formatCode>
                <c:ptCount val="11"/>
                <c:pt idx="0">
                  <c:v>4145</c:v>
                </c:pt>
                <c:pt idx="1">
                  <c:v>4378</c:v>
                </c:pt>
                <c:pt idx="2">
                  <c:v>4280</c:v>
                </c:pt>
                <c:pt idx="3">
                  <c:v>3966</c:v>
                </c:pt>
                <c:pt idx="4">
                  <c:v>3884</c:v>
                </c:pt>
                <c:pt idx="5">
                  <c:v>3500</c:v>
                </c:pt>
                <c:pt idx="6">
                  <c:v>3214</c:v>
                </c:pt>
                <c:pt idx="7">
                  <c:v>3591</c:v>
                </c:pt>
                <c:pt idx="8">
                  <c:v>4036</c:v>
                </c:pt>
                <c:pt idx="9">
                  <c:v>4829</c:v>
                </c:pt>
                <c:pt idx="10">
                  <c:v>4878</c:v>
                </c:pt>
              </c:numCache>
            </c:numRef>
          </c:val>
          <c:extLst>
            <c:ext xmlns:c16="http://schemas.microsoft.com/office/drawing/2014/chart" uri="{C3380CC4-5D6E-409C-BE32-E72D297353CC}">
              <c16:uniqueId val="{00000000-CB11-4C79-9B4B-48CF78519648}"/>
            </c:ext>
          </c:extLst>
        </c:ser>
        <c:dLbls>
          <c:showLegendKey val="0"/>
          <c:showVal val="0"/>
          <c:showCatName val="0"/>
          <c:showSerName val="0"/>
          <c:showPercent val="0"/>
          <c:showBubbleSize val="0"/>
        </c:dLbls>
        <c:gapWidth val="219"/>
        <c:overlap val="-27"/>
        <c:axId val="719018928"/>
        <c:axId val="719022768"/>
      </c:barChart>
      <c:lineChart>
        <c:grouping val="standard"/>
        <c:varyColors val="0"/>
        <c:ser>
          <c:idx val="1"/>
          <c:order val="1"/>
          <c:tx>
            <c:strRef>
              <c:f>'Pak- Fatal accident and death'!$C$3</c:f>
              <c:strCache>
                <c:ptCount val="1"/>
                <c:pt idx="0">
                  <c:v>Sum of Killed</c:v>
                </c:pt>
              </c:strCache>
            </c:strRef>
          </c:tx>
          <c:spPr>
            <a:ln w="28575" cap="rnd">
              <a:solidFill>
                <a:schemeClr val="accent3">
                  <a:lumMod val="40000"/>
                  <a:lumOff val="60000"/>
                </a:schemeClr>
              </a:solidFill>
              <a:round/>
            </a:ln>
            <a:effectLst/>
          </c:spPr>
          <c:marker>
            <c:symbol val="none"/>
          </c:marker>
          <c:cat>
            <c:strRef>
              <c:f>'Pak- Fatal accident and death'!$A$4:$A$15</c:f>
              <c:strCache>
                <c:ptCount val="11"/>
                <c:pt idx="0">
                  <c:v>2008-09</c:v>
                </c:pt>
                <c:pt idx="1">
                  <c:v>2009-10</c:v>
                </c:pt>
                <c:pt idx="2">
                  <c:v>2010-11</c:v>
                </c:pt>
                <c:pt idx="3">
                  <c:v>2011-12</c:v>
                </c:pt>
                <c:pt idx="4">
                  <c:v>2012-13  </c:v>
                </c:pt>
                <c:pt idx="5">
                  <c:v>2013-14</c:v>
                </c:pt>
                <c:pt idx="6">
                  <c:v>2014-15</c:v>
                </c:pt>
                <c:pt idx="7">
                  <c:v>2015-16</c:v>
                </c:pt>
                <c:pt idx="8">
                  <c:v>2016-17</c:v>
                </c:pt>
                <c:pt idx="9">
                  <c:v>2017-18</c:v>
                </c:pt>
                <c:pt idx="10">
                  <c:v>2018-19</c:v>
                </c:pt>
              </c:strCache>
            </c:strRef>
          </c:cat>
          <c:val>
            <c:numRef>
              <c:f>'Pak- Fatal accident and death'!$C$4:$C$15</c:f>
              <c:numCache>
                <c:formatCode>General</c:formatCode>
                <c:ptCount val="11"/>
                <c:pt idx="0">
                  <c:v>4907</c:v>
                </c:pt>
                <c:pt idx="1">
                  <c:v>5280</c:v>
                </c:pt>
                <c:pt idx="2">
                  <c:v>5271</c:v>
                </c:pt>
                <c:pt idx="3">
                  <c:v>4758</c:v>
                </c:pt>
                <c:pt idx="4">
                  <c:v>4719</c:v>
                </c:pt>
                <c:pt idx="5">
                  <c:v>4348</c:v>
                </c:pt>
                <c:pt idx="6">
                  <c:v>3954</c:v>
                </c:pt>
                <c:pt idx="7">
                  <c:v>4448</c:v>
                </c:pt>
                <c:pt idx="8">
                  <c:v>5047</c:v>
                </c:pt>
                <c:pt idx="9">
                  <c:v>5948</c:v>
                </c:pt>
                <c:pt idx="10">
                  <c:v>5932</c:v>
                </c:pt>
              </c:numCache>
            </c:numRef>
          </c:val>
          <c:smooth val="0"/>
          <c:extLst>
            <c:ext xmlns:c16="http://schemas.microsoft.com/office/drawing/2014/chart" uri="{C3380CC4-5D6E-409C-BE32-E72D297353CC}">
              <c16:uniqueId val="{00000001-CB11-4C79-9B4B-48CF78519648}"/>
            </c:ext>
          </c:extLst>
        </c:ser>
        <c:dLbls>
          <c:showLegendKey val="0"/>
          <c:showVal val="0"/>
          <c:showCatName val="0"/>
          <c:showSerName val="0"/>
          <c:showPercent val="0"/>
          <c:showBubbleSize val="0"/>
        </c:dLbls>
        <c:marker val="1"/>
        <c:smooth val="0"/>
        <c:axId val="719018928"/>
        <c:axId val="719022768"/>
      </c:lineChart>
      <c:catAx>
        <c:axId val="71901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9022768"/>
        <c:crosses val="autoZero"/>
        <c:auto val="1"/>
        <c:lblAlgn val="ctr"/>
        <c:lblOffset val="100"/>
        <c:noMultiLvlLbl val="0"/>
      </c:catAx>
      <c:valAx>
        <c:axId val="719022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901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 3.xlsx]Pakistan(total accident)!PivotTable4</c:name>
    <c:fmtId val="5"/>
  </c:pivotSource>
  <c:chart>
    <c:title>
      <c:tx>
        <c:rich>
          <a:bodyPr rot="0" spcFirstLastPara="1" vertOverflow="ellipsis" vert="horz" wrap="square" anchor="ctr" anchorCtr="1"/>
          <a:lstStyle/>
          <a:p>
            <a:pPr algn="ctr">
              <a:defRPr sz="2000" b="1" i="0" u="none" strike="noStrike" kern="1200" spc="0" baseline="0">
                <a:solidFill>
                  <a:sysClr val="windowText" lastClr="000000"/>
                </a:solidFill>
                <a:latin typeface="+mn-lt"/>
                <a:ea typeface="+mn-ea"/>
                <a:cs typeface="+mn-cs"/>
              </a:defRPr>
            </a:pPr>
            <a:r>
              <a:rPr lang="en-US" sz="2000">
                <a:solidFill>
                  <a:sysClr val="windowText" lastClr="000000"/>
                </a:solidFill>
              </a:rPr>
              <a:t>Total Accidents Paksitan</a:t>
            </a:r>
          </a:p>
        </c:rich>
      </c:tx>
      <c:layout>
        <c:manualLayout>
          <c:xMode val="edge"/>
          <c:yMode val="edge"/>
          <c:x val="0.21891946797894352"/>
          <c:y val="2.7777634281955517E-2"/>
        </c:manualLayout>
      </c:layout>
      <c:overlay val="0"/>
      <c:spPr>
        <a:noFill/>
        <a:ln>
          <a:noFill/>
        </a:ln>
        <a:effectLst/>
      </c:spPr>
      <c:txPr>
        <a:bodyPr rot="0" spcFirstLastPara="1" vertOverflow="ellipsis" vert="horz" wrap="square" anchor="ctr" anchorCtr="1"/>
        <a:lstStyle/>
        <a:p>
          <a:pPr algn="ct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rgbClr val="196B24">
                <a:lumMod val="60000"/>
                <a:lumOff val="4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196B24">
                <a:lumMod val="60000"/>
                <a:lumOff val="4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196B24">
                <a:lumMod val="60000"/>
                <a:lumOff val="4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'Pakistan(total accident)'!$B$3</c:f>
              <c:strCache>
                <c:ptCount val="1"/>
                <c:pt idx="0">
                  <c:v>Total</c:v>
                </c:pt>
              </c:strCache>
            </c:strRef>
          </c:tx>
          <c:spPr>
            <a:ln w="28575" cap="rnd">
              <a:solidFill>
                <a:srgbClr val="196B24">
                  <a:lumMod val="60000"/>
                  <a:lumOff val="40000"/>
                </a:srgbClr>
              </a:solidFill>
              <a:round/>
            </a:ln>
            <a:effectLst/>
          </c:spPr>
          <c:marker>
            <c:symbol val="none"/>
          </c:marker>
          <c:cat>
            <c:multiLvlStrRef>
              <c:f>'Pakistan(total accident)'!$A$4:$A$16</c:f>
              <c:multiLvlStrCache>
                <c:ptCount val="11"/>
                <c:lvl>
                  <c:pt idx="0">
                    <c:v>2008-09</c:v>
                  </c:pt>
                  <c:pt idx="1">
                    <c:v>2009-10</c:v>
                  </c:pt>
                  <c:pt idx="2">
                    <c:v>2010-11</c:v>
                  </c:pt>
                  <c:pt idx="3">
                    <c:v>2011-12</c:v>
                  </c:pt>
                  <c:pt idx="4">
                    <c:v>2012-13  </c:v>
                  </c:pt>
                  <c:pt idx="5">
                    <c:v>2013-14</c:v>
                  </c:pt>
                  <c:pt idx="6">
                    <c:v>2014-15</c:v>
                  </c:pt>
                  <c:pt idx="7">
                    <c:v>2015-16</c:v>
                  </c:pt>
                  <c:pt idx="8">
                    <c:v>2016-17</c:v>
                  </c:pt>
                  <c:pt idx="9">
                    <c:v>2017-18</c:v>
                  </c:pt>
                  <c:pt idx="10">
                    <c:v>2018-19</c:v>
                  </c:pt>
                </c:lvl>
                <c:lvl>
                  <c:pt idx="0">
                    <c:v>Pakistan</c:v>
                  </c:pt>
                </c:lvl>
              </c:multiLvlStrCache>
            </c:multiLvlStrRef>
          </c:cat>
          <c:val>
            <c:numRef>
              <c:f>'Pakistan(total accident)'!$B$4:$B$16</c:f>
              <c:numCache>
                <c:formatCode>General</c:formatCode>
                <c:ptCount val="11"/>
                <c:pt idx="0">
                  <c:v>9496</c:v>
                </c:pt>
                <c:pt idx="1">
                  <c:v>9747</c:v>
                </c:pt>
                <c:pt idx="2">
                  <c:v>9723</c:v>
                </c:pt>
                <c:pt idx="3">
                  <c:v>9140</c:v>
                </c:pt>
                <c:pt idx="4">
                  <c:v>8988</c:v>
                </c:pt>
                <c:pt idx="5">
                  <c:v>8359</c:v>
                </c:pt>
                <c:pt idx="6">
                  <c:v>7865</c:v>
                </c:pt>
                <c:pt idx="7">
                  <c:v>9100</c:v>
                </c:pt>
                <c:pt idx="8">
                  <c:v>9582</c:v>
                </c:pt>
                <c:pt idx="9">
                  <c:v>11121</c:v>
                </c:pt>
                <c:pt idx="10">
                  <c:v>10779</c:v>
                </c:pt>
              </c:numCache>
            </c:numRef>
          </c:val>
          <c:smooth val="0"/>
          <c:extLst>
            <c:ext xmlns:c16="http://schemas.microsoft.com/office/drawing/2014/chart" uri="{C3380CC4-5D6E-409C-BE32-E72D297353CC}">
              <c16:uniqueId val="{00000000-6885-449E-90A5-8CCC114D3686}"/>
            </c:ext>
          </c:extLst>
        </c:ser>
        <c:dLbls>
          <c:showLegendKey val="0"/>
          <c:showVal val="0"/>
          <c:showCatName val="0"/>
          <c:showSerName val="0"/>
          <c:showPercent val="0"/>
          <c:showBubbleSize val="0"/>
        </c:dLbls>
        <c:smooth val="0"/>
        <c:axId val="1457029391"/>
        <c:axId val="1546019855"/>
      </c:lineChart>
      <c:catAx>
        <c:axId val="1457029391"/>
        <c:scaling>
          <c:orientation val="minMax"/>
        </c:scaling>
        <c:delete val="0"/>
        <c:axPos val="b"/>
        <c:numFmt formatCode="[&gt;9999]00&quot;-&quot;00;General" sourceLinked="0"/>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46019855"/>
        <c:crosses val="autoZero"/>
        <c:auto val="1"/>
        <c:lblAlgn val="ctr"/>
        <c:lblOffset val="100"/>
        <c:noMultiLvlLbl val="0"/>
      </c:catAx>
      <c:valAx>
        <c:axId val="1546019855"/>
        <c:scaling>
          <c:orientation val="minMax"/>
          <c:min val="7000"/>
        </c:scaling>
        <c:delete val="0"/>
        <c:axPos val="l"/>
        <c:numFmt formatCode="[&gt;6000]#,##0,&quot;K&quot;;0" sourceLinked="0"/>
        <c:majorTickMark val="none"/>
        <c:minorTickMark val="none"/>
        <c:tickLblPos val="nextTo"/>
        <c:spPr>
          <a:noFill/>
          <a:ln w="15875">
            <a:solidFill>
              <a:schemeClr val="tx1"/>
            </a:solid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57029391"/>
        <c:crosses val="autoZero"/>
        <c:crossBetween val="between"/>
        <c:minorUnit val="400"/>
      </c:valAx>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3.xlsx]Province Wise Accident!PivotTable7</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Province Wise Accidents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ysClr val="windowText" lastClr="000000">
                <a:lumMod val="25000"/>
                <a:lumOff val="75000"/>
              </a:sysClr>
            </a:solidFill>
          </a:ln>
          <a:effectLst/>
        </c:spPr>
        <c:marker>
          <c:symbol val="none"/>
        </c:marker>
        <c:dLbl>
          <c:idx val="0"/>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ysClr val="windowText" lastClr="000000">
                <a:lumMod val="25000"/>
                <a:lumOff val="75000"/>
              </a:sysClr>
            </a:solidFill>
          </a:ln>
          <a:effectLst/>
        </c:spPr>
        <c:dLbl>
          <c:idx val="0"/>
          <c:layout>
            <c:manualLayout>
              <c:x val="-7.7777777777777779E-2"/>
              <c:y val="3.0864197530864196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ysClr val="windowText" lastClr="000000">
                <a:lumMod val="25000"/>
                <a:lumOff val="75000"/>
              </a:sysClr>
            </a:solidFill>
          </a:ln>
          <a:effectLst/>
        </c:spPr>
        <c:dLbl>
          <c:idx val="0"/>
          <c:layout>
            <c:manualLayout>
              <c:x val="-6.1111111111111165E-2"/>
              <c:y val="-3.0864197530864196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19050">
            <a:solidFill>
              <a:sysClr val="windowText" lastClr="000000">
                <a:lumMod val="25000"/>
                <a:lumOff val="75000"/>
              </a:sysClr>
            </a:solidFill>
          </a:ln>
          <a:effectLst/>
        </c:spPr>
        <c:dLbl>
          <c:idx val="0"/>
          <c:layout>
            <c:manualLayout>
              <c:x val="-5.8333333333333334E-2"/>
              <c:y val="7.2016460905349702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ysClr val="windowText" lastClr="000000">
                <a:lumMod val="25000"/>
                <a:lumOff val="75000"/>
              </a:sysClr>
            </a:solidFill>
          </a:ln>
          <a:effectLst/>
        </c:spPr>
        <c:dLbl>
          <c:idx val="0"/>
          <c:layout>
            <c:manualLayout>
              <c:x val="2.5000000000000001E-2"/>
              <c:y val="0.10288065843621409"/>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w="19050">
            <a:solidFill>
              <a:sysClr val="windowText" lastClr="000000">
                <a:lumMod val="25000"/>
                <a:lumOff val="75000"/>
              </a:sysClr>
            </a:solidFill>
          </a:ln>
          <a:effectLst/>
        </c:spPr>
        <c:dLbl>
          <c:idx val="0"/>
          <c:layout>
            <c:manualLayout>
              <c:x val="5.5555555555555558E-3"/>
              <c:y val="-9.2592592592592587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ysClr val="windowText" lastClr="000000">
                <a:lumMod val="25000"/>
                <a:lumOff val="75000"/>
              </a:sysClr>
            </a:solidFill>
          </a:ln>
          <a:effectLst/>
        </c:spPr>
        <c:marker>
          <c:symbol val="none"/>
        </c:marker>
        <c:dLbl>
          <c:idx val="0"/>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ysClr val="windowText" lastClr="000000">
                <a:lumMod val="25000"/>
                <a:lumOff val="75000"/>
              </a:sysClr>
            </a:solidFill>
          </a:ln>
          <a:effectLst/>
        </c:spPr>
        <c:dLbl>
          <c:idx val="0"/>
          <c:layout>
            <c:manualLayout>
              <c:x val="-7.7777777777777779E-2"/>
              <c:y val="3.0864197530864196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ysClr val="windowText" lastClr="000000">
                <a:lumMod val="25000"/>
                <a:lumOff val="75000"/>
              </a:sysClr>
            </a:solidFill>
          </a:ln>
          <a:effectLst/>
        </c:spPr>
        <c:dLbl>
          <c:idx val="0"/>
          <c:layout>
            <c:manualLayout>
              <c:x val="-6.1111111111111165E-2"/>
              <c:y val="-3.0864197530864196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ysClr val="windowText" lastClr="000000">
                <a:lumMod val="25000"/>
                <a:lumOff val="75000"/>
              </a:sysClr>
            </a:solidFill>
          </a:ln>
          <a:effectLst/>
        </c:spPr>
        <c:dLbl>
          <c:idx val="0"/>
          <c:layout>
            <c:manualLayout>
              <c:x val="5.5555555555555558E-3"/>
              <c:y val="-9.2592592592592587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ysClr val="windowText" lastClr="000000">
                <a:lumMod val="25000"/>
                <a:lumOff val="75000"/>
              </a:sysClr>
            </a:solidFill>
          </a:ln>
          <a:effectLst/>
        </c:spPr>
        <c:dLbl>
          <c:idx val="0"/>
          <c:layout>
            <c:manualLayout>
              <c:x val="2.5000000000000001E-2"/>
              <c:y val="0.10288065843621409"/>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ysClr val="windowText" lastClr="000000">
                <a:lumMod val="25000"/>
                <a:lumOff val="75000"/>
              </a:sysClr>
            </a:solidFill>
          </a:ln>
          <a:effectLst/>
        </c:spPr>
        <c:dLbl>
          <c:idx val="0"/>
          <c:layout>
            <c:manualLayout>
              <c:x val="-5.8333333333333334E-2"/>
              <c:y val="7.2016460905349702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ysClr val="windowText" lastClr="000000">
                <a:lumMod val="25000"/>
                <a:lumOff val="75000"/>
              </a:sysClr>
            </a:solidFill>
          </a:ln>
          <a:effectLst/>
        </c:spPr>
        <c:marker>
          <c:symbol val="none"/>
        </c:marker>
        <c:dLbl>
          <c:idx val="0"/>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ysClr val="windowText" lastClr="000000">
                <a:lumMod val="25000"/>
                <a:lumOff val="75000"/>
              </a:sysClr>
            </a:solidFill>
          </a:ln>
          <a:effectLst/>
        </c:spPr>
        <c:dLbl>
          <c:idx val="0"/>
          <c:layout>
            <c:manualLayout>
              <c:x val="-7.7777777777777779E-2"/>
              <c:y val="3.0864197530864196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ysClr val="windowText" lastClr="000000">
                <a:lumMod val="25000"/>
                <a:lumOff val="75000"/>
              </a:sysClr>
            </a:solidFill>
          </a:ln>
          <a:effectLst/>
        </c:spPr>
        <c:dLbl>
          <c:idx val="0"/>
          <c:layout>
            <c:manualLayout>
              <c:x val="-6.1111111111111165E-2"/>
              <c:y val="-3.0864197530864196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ysClr val="windowText" lastClr="000000">
                <a:lumMod val="25000"/>
                <a:lumOff val="75000"/>
              </a:sysClr>
            </a:solidFill>
          </a:ln>
          <a:effectLst/>
        </c:spPr>
        <c:dLbl>
          <c:idx val="0"/>
          <c:layout>
            <c:manualLayout>
              <c:x val="5.5555555555555558E-3"/>
              <c:y val="-9.2592592592592587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ysClr val="windowText" lastClr="000000">
                <a:lumMod val="25000"/>
                <a:lumOff val="75000"/>
              </a:sysClr>
            </a:solidFill>
          </a:ln>
          <a:effectLst/>
        </c:spPr>
        <c:dLbl>
          <c:idx val="0"/>
          <c:layout>
            <c:manualLayout>
              <c:x val="2.5000000000000001E-2"/>
              <c:y val="0.10288065843621409"/>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ysClr val="windowText" lastClr="000000">
                <a:lumMod val="25000"/>
                <a:lumOff val="75000"/>
              </a:sysClr>
            </a:solidFill>
          </a:ln>
          <a:effectLst/>
        </c:spPr>
        <c:dLbl>
          <c:idx val="0"/>
          <c:layout>
            <c:manualLayout>
              <c:x val="-5.8333333333333334E-2"/>
              <c:y val="7.2016460905349702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'Province Wise Accident'!$B$3</c:f>
              <c:strCache>
                <c:ptCount val="1"/>
                <c:pt idx="0">
                  <c:v>Total</c:v>
                </c:pt>
              </c:strCache>
            </c:strRef>
          </c:tx>
          <c:spPr>
            <a:ln>
              <a:solidFill>
                <a:sysClr val="windowText" lastClr="000000">
                  <a:lumMod val="25000"/>
                  <a:lumOff val="75000"/>
                </a:sysClr>
              </a:solidFill>
            </a:ln>
          </c:spPr>
          <c:dPt>
            <c:idx val="0"/>
            <c:bubble3D val="0"/>
            <c:spPr>
              <a:solidFill>
                <a:schemeClr val="accent1"/>
              </a:solidFill>
              <a:ln w="19050">
                <a:solidFill>
                  <a:sysClr val="windowText" lastClr="000000">
                    <a:lumMod val="25000"/>
                    <a:lumOff val="75000"/>
                  </a:sysClr>
                </a:solidFill>
              </a:ln>
              <a:effectLst/>
            </c:spPr>
            <c:extLst>
              <c:ext xmlns:c16="http://schemas.microsoft.com/office/drawing/2014/chart" uri="{C3380CC4-5D6E-409C-BE32-E72D297353CC}">
                <c16:uniqueId val="{00000001-6365-4913-B852-70A4293C3944}"/>
              </c:ext>
            </c:extLst>
          </c:dPt>
          <c:dPt>
            <c:idx val="1"/>
            <c:bubble3D val="0"/>
            <c:spPr>
              <a:solidFill>
                <a:schemeClr val="accent2"/>
              </a:solidFill>
              <a:ln w="19050">
                <a:solidFill>
                  <a:sysClr val="windowText" lastClr="000000">
                    <a:lumMod val="25000"/>
                    <a:lumOff val="75000"/>
                  </a:sysClr>
                </a:solidFill>
              </a:ln>
              <a:effectLst/>
            </c:spPr>
            <c:extLst>
              <c:ext xmlns:c16="http://schemas.microsoft.com/office/drawing/2014/chart" uri="{C3380CC4-5D6E-409C-BE32-E72D297353CC}">
                <c16:uniqueId val="{00000003-6365-4913-B852-70A4293C3944}"/>
              </c:ext>
            </c:extLst>
          </c:dPt>
          <c:dPt>
            <c:idx val="2"/>
            <c:bubble3D val="0"/>
            <c:spPr>
              <a:solidFill>
                <a:schemeClr val="accent3"/>
              </a:solidFill>
              <a:ln w="19050">
                <a:solidFill>
                  <a:sysClr val="windowText" lastClr="000000">
                    <a:lumMod val="25000"/>
                    <a:lumOff val="75000"/>
                  </a:sysClr>
                </a:solidFill>
              </a:ln>
              <a:effectLst/>
            </c:spPr>
            <c:extLst>
              <c:ext xmlns:c16="http://schemas.microsoft.com/office/drawing/2014/chart" uri="{C3380CC4-5D6E-409C-BE32-E72D297353CC}">
                <c16:uniqueId val="{00000005-6365-4913-B852-70A4293C3944}"/>
              </c:ext>
            </c:extLst>
          </c:dPt>
          <c:dPt>
            <c:idx val="3"/>
            <c:bubble3D val="0"/>
            <c:spPr>
              <a:solidFill>
                <a:schemeClr val="accent4"/>
              </a:solidFill>
              <a:ln w="19050">
                <a:solidFill>
                  <a:sysClr val="windowText" lastClr="000000">
                    <a:lumMod val="25000"/>
                    <a:lumOff val="75000"/>
                  </a:sysClr>
                </a:solidFill>
              </a:ln>
              <a:effectLst/>
            </c:spPr>
            <c:extLst>
              <c:ext xmlns:c16="http://schemas.microsoft.com/office/drawing/2014/chart" uri="{C3380CC4-5D6E-409C-BE32-E72D297353CC}">
                <c16:uniqueId val="{00000007-6365-4913-B852-70A4293C3944}"/>
              </c:ext>
            </c:extLst>
          </c:dPt>
          <c:dPt>
            <c:idx val="4"/>
            <c:bubble3D val="0"/>
            <c:spPr>
              <a:solidFill>
                <a:schemeClr val="accent5"/>
              </a:solidFill>
              <a:ln w="19050">
                <a:solidFill>
                  <a:sysClr val="windowText" lastClr="000000">
                    <a:lumMod val="25000"/>
                    <a:lumOff val="75000"/>
                  </a:sysClr>
                </a:solidFill>
              </a:ln>
              <a:effectLst/>
            </c:spPr>
            <c:extLst>
              <c:ext xmlns:c16="http://schemas.microsoft.com/office/drawing/2014/chart" uri="{C3380CC4-5D6E-409C-BE32-E72D297353CC}">
                <c16:uniqueId val="{00000009-6365-4913-B852-70A4293C3944}"/>
              </c:ext>
            </c:extLst>
          </c:dPt>
          <c:dLbls>
            <c:dLbl>
              <c:idx val="0"/>
              <c:layout>
                <c:manualLayout>
                  <c:x val="-7.7777777777777779E-2"/>
                  <c:y val="3.086419753086419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365-4913-B852-70A4293C3944}"/>
                </c:ext>
              </c:extLst>
            </c:dLbl>
            <c:dLbl>
              <c:idx val="1"/>
              <c:layout>
                <c:manualLayout>
                  <c:x val="-6.1111111111111165E-2"/>
                  <c:y val="-3.086419753086419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365-4913-B852-70A4293C3944}"/>
                </c:ext>
              </c:extLst>
            </c:dLbl>
            <c:dLbl>
              <c:idx val="2"/>
              <c:layout>
                <c:manualLayout>
                  <c:x val="5.5555555555555558E-3"/>
                  <c:y val="-9.259259259259258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365-4913-B852-70A4293C3944}"/>
                </c:ext>
              </c:extLst>
            </c:dLbl>
            <c:dLbl>
              <c:idx val="3"/>
              <c:layout>
                <c:manualLayout>
                  <c:x val="2.5000000000000001E-2"/>
                  <c:y val="0.1028806584362140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365-4913-B852-70A4293C3944}"/>
                </c:ext>
              </c:extLst>
            </c:dLbl>
            <c:dLbl>
              <c:idx val="4"/>
              <c:layout>
                <c:manualLayout>
                  <c:x val="-5.8333333333333334E-2"/>
                  <c:y val="7.201646090534970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365-4913-B852-70A4293C3944}"/>
                </c:ext>
              </c:extLst>
            </c:dLbl>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'Province Wise Accident'!$A$4:$A$9</c:f>
              <c:strCache>
                <c:ptCount val="5"/>
                <c:pt idx="0">
                  <c:v>Balochistan</c:v>
                </c:pt>
                <c:pt idx="1">
                  <c:v>Islamabad</c:v>
                </c:pt>
                <c:pt idx="2">
                  <c:v>Khyber Pakhtunkhwa</c:v>
                </c:pt>
                <c:pt idx="3">
                  <c:v>Punjab</c:v>
                </c:pt>
                <c:pt idx="4">
                  <c:v>Sindh</c:v>
                </c:pt>
              </c:strCache>
            </c:strRef>
          </c:cat>
          <c:val>
            <c:numRef>
              <c:f>'Province Wise Accident'!$B$4:$B$9</c:f>
              <c:numCache>
                <c:formatCode>General</c:formatCode>
                <c:ptCount val="5"/>
                <c:pt idx="0">
                  <c:v>4062</c:v>
                </c:pt>
                <c:pt idx="1">
                  <c:v>1640</c:v>
                </c:pt>
                <c:pt idx="2">
                  <c:v>37237</c:v>
                </c:pt>
                <c:pt idx="3">
                  <c:v>49354</c:v>
                </c:pt>
                <c:pt idx="4">
                  <c:v>11607</c:v>
                </c:pt>
              </c:numCache>
            </c:numRef>
          </c:val>
          <c:extLst>
            <c:ext xmlns:c16="http://schemas.microsoft.com/office/drawing/2014/chart" uri="{C3380CC4-5D6E-409C-BE32-E72D297353CC}">
              <c16:uniqueId val="{0000000A-6365-4913-B852-70A4293C3944}"/>
            </c:ext>
          </c:extLst>
        </c:ser>
        <c:dLbls>
          <c:showLegendKey val="0"/>
          <c:showVal val="0"/>
          <c:showCatName val="0"/>
          <c:showSerName val="0"/>
          <c:showPercent val="0"/>
          <c:showBubbleSize val="0"/>
          <c:showLeaderLines val="0"/>
        </c:dLbls>
        <c:firstSliceAng val="274"/>
        <c:holeSize val="74"/>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3.xlsx]Pak- Fatal accident and death!PivotTable5</c:name>
    <c:fmtId val="10"/>
  </c:pivotSource>
  <c:chart>
    <c:title>
      <c:tx>
        <c:rich>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r>
              <a:rPr lang="en-US" sz="1800" b="1">
                <a:solidFill>
                  <a:sysClr val="windowText" lastClr="000000"/>
                </a:solidFill>
              </a:rPr>
              <a:t>Fatal Accidents &amp; Deaths</a:t>
            </a:r>
          </a:p>
        </c:rich>
      </c:tx>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'Pak- Fatal accident and death'!$B$3</c:f>
              <c:strCache>
                <c:ptCount val="1"/>
                <c:pt idx="0">
                  <c:v>Sum of Fatal Accidents</c:v>
                </c:pt>
              </c:strCache>
            </c:strRef>
          </c:tx>
          <c:spPr>
            <a:solidFill>
              <a:schemeClr val="accent6">
                <a:shade val="76000"/>
              </a:schemeClr>
            </a:solidFill>
            <a:ln>
              <a:noFill/>
            </a:ln>
            <a:effectLst/>
          </c:spPr>
          <c:invertIfNegative val="0"/>
          <c:cat>
            <c:strRef>
              <c:f>'Pak- Fatal accident and death'!$A$4:$A$15</c:f>
              <c:strCache>
                <c:ptCount val="11"/>
                <c:pt idx="0">
                  <c:v>2008-09</c:v>
                </c:pt>
                <c:pt idx="1">
                  <c:v>2009-10</c:v>
                </c:pt>
                <c:pt idx="2">
                  <c:v>2010-11</c:v>
                </c:pt>
                <c:pt idx="3">
                  <c:v>2011-12</c:v>
                </c:pt>
                <c:pt idx="4">
                  <c:v>2012-13  </c:v>
                </c:pt>
                <c:pt idx="5">
                  <c:v>2013-14</c:v>
                </c:pt>
                <c:pt idx="6">
                  <c:v>2014-15</c:v>
                </c:pt>
                <c:pt idx="7">
                  <c:v>2015-16</c:v>
                </c:pt>
                <c:pt idx="8">
                  <c:v>2016-17</c:v>
                </c:pt>
                <c:pt idx="9">
                  <c:v>2017-18</c:v>
                </c:pt>
                <c:pt idx="10">
                  <c:v>2018-19</c:v>
                </c:pt>
              </c:strCache>
            </c:strRef>
          </c:cat>
          <c:val>
            <c:numRef>
              <c:f>'Pak- Fatal accident and death'!$B$4:$B$15</c:f>
              <c:numCache>
                <c:formatCode>General</c:formatCode>
                <c:ptCount val="11"/>
                <c:pt idx="0">
                  <c:v>4145</c:v>
                </c:pt>
                <c:pt idx="1">
                  <c:v>4378</c:v>
                </c:pt>
                <c:pt idx="2">
                  <c:v>4280</c:v>
                </c:pt>
                <c:pt idx="3">
                  <c:v>3966</c:v>
                </c:pt>
                <c:pt idx="4">
                  <c:v>3884</c:v>
                </c:pt>
                <c:pt idx="5">
                  <c:v>3500</c:v>
                </c:pt>
                <c:pt idx="6">
                  <c:v>3214</c:v>
                </c:pt>
                <c:pt idx="7">
                  <c:v>3591</c:v>
                </c:pt>
                <c:pt idx="8">
                  <c:v>4036</c:v>
                </c:pt>
                <c:pt idx="9">
                  <c:v>4829</c:v>
                </c:pt>
                <c:pt idx="10">
                  <c:v>4878</c:v>
                </c:pt>
              </c:numCache>
            </c:numRef>
          </c:val>
          <c:extLst>
            <c:ext xmlns:c16="http://schemas.microsoft.com/office/drawing/2014/chart" uri="{C3380CC4-5D6E-409C-BE32-E72D297353CC}">
              <c16:uniqueId val="{00000000-ACBA-4701-88F0-A8168C4066A7}"/>
            </c:ext>
          </c:extLst>
        </c:ser>
        <c:dLbls>
          <c:showLegendKey val="0"/>
          <c:showVal val="0"/>
          <c:showCatName val="0"/>
          <c:showSerName val="0"/>
          <c:showPercent val="0"/>
          <c:showBubbleSize val="0"/>
        </c:dLbls>
        <c:gapWidth val="219"/>
        <c:overlap val="-27"/>
        <c:axId val="719018928"/>
        <c:axId val="719022768"/>
      </c:barChart>
      <c:lineChart>
        <c:grouping val="standard"/>
        <c:varyColors val="0"/>
        <c:ser>
          <c:idx val="1"/>
          <c:order val="1"/>
          <c:tx>
            <c:strRef>
              <c:f>'Pak- Fatal accident and death'!$C$3</c:f>
              <c:strCache>
                <c:ptCount val="1"/>
                <c:pt idx="0">
                  <c:v>Sum of Killed</c:v>
                </c:pt>
              </c:strCache>
            </c:strRef>
          </c:tx>
          <c:spPr>
            <a:ln w="28575" cap="rnd">
              <a:solidFill>
                <a:schemeClr val="accent3">
                  <a:lumMod val="40000"/>
                  <a:lumOff val="60000"/>
                </a:schemeClr>
              </a:solidFill>
              <a:round/>
            </a:ln>
            <a:effectLst/>
          </c:spPr>
          <c:marker>
            <c:symbol val="none"/>
          </c:marker>
          <c:cat>
            <c:strRef>
              <c:f>'Pak- Fatal accident and death'!$A$4:$A$15</c:f>
              <c:strCache>
                <c:ptCount val="11"/>
                <c:pt idx="0">
                  <c:v>2008-09</c:v>
                </c:pt>
                <c:pt idx="1">
                  <c:v>2009-10</c:v>
                </c:pt>
                <c:pt idx="2">
                  <c:v>2010-11</c:v>
                </c:pt>
                <c:pt idx="3">
                  <c:v>2011-12</c:v>
                </c:pt>
                <c:pt idx="4">
                  <c:v>2012-13  </c:v>
                </c:pt>
                <c:pt idx="5">
                  <c:v>2013-14</c:v>
                </c:pt>
                <c:pt idx="6">
                  <c:v>2014-15</c:v>
                </c:pt>
                <c:pt idx="7">
                  <c:v>2015-16</c:v>
                </c:pt>
                <c:pt idx="8">
                  <c:v>2016-17</c:v>
                </c:pt>
                <c:pt idx="9">
                  <c:v>2017-18</c:v>
                </c:pt>
                <c:pt idx="10">
                  <c:v>2018-19</c:v>
                </c:pt>
              </c:strCache>
            </c:strRef>
          </c:cat>
          <c:val>
            <c:numRef>
              <c:f>'Pak- Fatal accident and death'!$C$4:$C$15</c:f>
              <c:numCache>
                <c:formatCode>General</c:formatCode>
                <c:ptCount val="11"/>
                <c:pt idx="0">
                  <c:v>4907</c:v>
                </c:pt>
                <c:pt idx="1">
                  <c:v>5280</c:v>
                </c:pt>
                <c:pt idx="2">
                  <c:v>5271</c:v>
                </c:pt>
                <c:pt idx="3">
                  <c:v>4758</c:v>
                </c:pt>
                <c:pt idx="4">
                  <c:v>4719</c:v>
                </c:pt>
                <c:pt idx="5">
                  <c:v>4348</c:v>
                </c:pt>
                <c:pt idx="6">
                  <c:v>3954</c:v>
                </c:pt>
                <c:pt idx="7">
                  <c:v>4448</c:v>
                </c:pt>
                <c:pt idx="8">
                  <c:v>5047</c:v>
                </c:pt>
                <c:pt idx="9">
                  <c:v>5948</c:v>
                </c:pt>
                <c:pt idx="10">
                  <c:v>5932</c:v>
                </c:pt>
              </c:numCache>
            </c:numRef>
          </c:val>
          <c:smooth val="0"/>
          <c:extLst>
            <c:ext xmlns:c16="http://schemas.microsoft.com/office/drawing/2014/chart" uri="{C3380CC4-5D6E-409C-BE32-E72D297353CC}">
              <c16:uniqueId val="{00000001-ACBA-4701-88F0-A8168C4066A7}"/>
            </c:ext>
          </c:extLst>
        </c:ser>
        <c:dLbls>
          <c:showLegendKey val="0"/>
          <c:showVal val="0"/>
          <c:showCatName val="0"/>
          <c:showSerName val="0"/>
          <c:showPercent val="0"/>
          <c:showBubbleSize val="0"/>
        </c:dLbls>
        <c:marker val="1"/>
        <c:smooth val="0"/>
        <c:axId val="719018928"/>
        <c:axId val="719022768"/>
      </c:lineChart>
      <c:catAx>
        <c:axId val="71901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9022768"/>
        <c:crosses val="autoZero"/>
        <c:auto val="1"/>
        <c:lblAlgn val="ctr"/>
        <c:lblOffset val="100"/>
        <c:noMultiLvlLbl val="0"/>
      </c:catAx>
      <c:valAx>
        <c:axId val="719022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901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3.xlsx]Surviours!PivotTable15</c:name>
    <c:fmtId val="6"/>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Surviours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3">
              <a:lumMod val="40000"/>
              <a:lumOff val="6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3">
              <a:lumMod val="40000"/>
              <a:lumOff val="6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3">
              <a:lumMod val="40000"/>
              <a:lumOff val="60000"/>
            </a:schemeClr>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Surviours!$B$3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78-4C8D-8E50-F8072C2E49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78-4C8D-8E50-F8072C2E49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78-4C8D-8E50-F8072C2E4938}"/>
              </c:ext>
            </c:extLst>
          </c:dPt>
          <c:dPt>
            <c:idx val="3"/>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7-3078-4C8D-8E50-F8072C2E49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078-4C8D-8E50-F8072C2E4938}"/>
              </c:ext>
            </c:extLst>
          </c:dPt>
          <c:cat>
            <c:strRef>
              <c:f>Surviours!$A$4:$A$9</c:f>
              <c:strCache>
                <c:ptCount val="5"/>
                <c:pt idx="0">
                  <c:v>Balochistan</c:v>
                </c:pt>
                <c:pt idx="1">
                  <c:v>Islamabad</c:v>
                </c:pt>
                <c:pt idx="2">
                  <c:v>Khyber Pakhtunkhwa</c:v>
                </c:pt>
                <c:pt idx="3">
                  <c:v>Punjab</c:v>
                </c:pt>
                <c:pt idx="4">
                  <c:v>Sindh</c:v>
                </c:pt>
              </c:strCache>
            </c:strRef>
          </c:cat>
          <c:val>
            <c:numRef>
              <c:f>Surviours!$B$4:$B$9</c:f>
              <c:numCache>
                <c:formatCode>General</c:formatCode>
                <c:ptCount val="5"/>
                <c:pt idx="0">
                  <c:v>5592</c:v>
                </c:pt>
                <c:pt idx="1">
                  <c:v>1197</c:v>
                </c:pt>
                <c:pt idx="2">
                  <c:v>50985</c:v>
                </c:pt>
                <c:pt idx="3">
                  <c:v>57103</c:v>
                </c:pt>
                <c:pt idx="4">
                  <c:v>9957</c:v>
                </c:pt>
              </c:numCache>
            </c:numRef>
          </c:val>
          <c:extLst>
            <c:ext xmlns:c16="http://schemas.microsoft.com/office/drawing/2014/chart" uri="{C3380CC4-5D6E-409C-BE32-E72D297353CC}">
              <c16:uniqueId val="{0000000A-3078-4C8D-8E50-F8072C2E493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3.xlsx]Provinces Fatal Accidents-Death!PivotTable8</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Provinces Fatal Accidents-Death</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pivotFmt>
      <c:pivotFmt>
        <c:idx val="1"/>
        <c:spPr>
          <a:solidFill>
            <a:schemeClr val="accent3">
              <a:lumMod val="20000"/>
              <a:lumOff val="80000"/>
            </a:schemeClr>
          </a:solidFill>
          <a:ln>
            <a:noFill/>
          </a:ln>
          <a:effectLst/>
        </c:spPr>
        <c:marker>
          <c:symbol val="none"/>
        </c:marker>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'Provinces Fatal Accidents-Death'!$B$3</c:f>
              <c:strCache>
                <c:ptCount val="1"/>
                <c:pt idx="0">
                  <c:v>Sum of Killed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'Provinces Fatal Accidents-Death'!$A$4:$A$9</c:f>
              <c:strCache>
                <c:ptCount val="5"/>
                <c:pt idx="0">
                  <c:v>Balochistan</c:v>
                </c:pt>
                <c:pt idx="1">
                  <c:v>Islamabad</c:v>
                </c:pt>
                <c:pt idx="2">
                  <c:v>Khyber Pakhtunkhwa</c:v>
                </c:pt>
                <c:pt idx="3">
                  <c:v>Punjab</c:v>
                </c:pt>
                <c:pt idx="4">
                  <c:v>Sindh</c:v>
                </c:pt>
              </c:strCache>
            </c:strRef>
          </c:cat>
          <c:val>
            <c:numRef>
              <c:f>'Provinces Fatal Accidents-Death'!$B$4:$B$9</c:f>
              <c:numCache>
                <c:formatCode>General</c:formatCode>
                <c:ptCount val="5"/>
                <c:pt idx="0">
                  <c:v>2604</c:v>
                </c:pt>
                <c:pt idx="1">
                  <c:v>931</c:v>
                </c:pt>
                <c:pt idx="2">
                  <c:v>12104</c:v>
                </c:pt>
                <c:pt idx="3">
                  <c:v>29978</c:v>
                </c:pt>
                <c:pt idx="4">
                  <c:v>8995</c:v>
                </c:pt>
              </c:numCache>
            </c:numRef>
          </c:val>
          <c:extLst>
            <c:ext xmlns:c16="http://schemas.microsoft.com/office/drawing/2014/chart" uri="{C3380CC4-5D6E-409C-BE32-E72D297353CC}">
              <c16:uniqueId val="{00000000-4866-45E3-9A2C-76D94DF14FD0}"/>
            </c:ext>
          </c:extLst>
        </c:ser>
        <c:ser>
          <c:idx val="1"/>
          <c:order val="1"/>
          <c:tx>
            <c:strRef>
              <c:f>'Provinces Fatal Accidents-Death'!$C$3</c:f>
              <c:strCache>
                <c:ptCount val="1"/>
                <c:pt idx="0">
                  <c:v>Sum of Fatal Accidents</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'Provinces Fatal Accidents-Death'!$A$4:$A$9</c:f>
              <c:strCache>
                <c:ptCount val="5"/>
                <c:pt idx="0">
                  <c:v>Balochistan</c:v>
                </c:pt>
                <c:pt idx="1">
                  <c:v>Islamabad</c:v>
                </c:pt>
                <c:pt idx="2">
                  <c:v>Khyber Pakhtunkhwa</c:v>
                </c:pt>
                <c:pt idx="3">
                  <c:v>Punjab</c:v>
                </c:pt>
                <c:pt idx="4">
                  <c:v>Sindh</c:v>
                </c:pt>
              </c:strCache>
            </c:strRef>
          </c:cat>
          <c:val>
            <c:numRef>
              <c:f>'Provinces Fatal Accidents-Death'!$C$4:$C$9</c:f>
              <c:numCache>
                <c:formatCode>General</c:formatCode>
                <c:ptCount val="5"/>
                <c:pt idx="0">
                  <c:v>2024</c:v>
                </c:pt>
                <c:pt idx="1">
                  <c:v>865</c:v>
                </c:pt>
                <c:pt idx="2">
                  <c:v>9981</c:v>
                </c:pt>
                <c:pt idx="3">
                  <c:v>24459</c:v>
                </c:pt>
                <c:pt idx="4">
                  <c:v>7372</c:v>
                </c:pt>
              </c:numCache>
            </c:numRef>
          </c:val>
          <c:extLst>
            <c:ext xmlns:c16="http://schemas.microsoft.com/office/drawing/2014/chart" uri="{C3380CC4-5D6E-409C-BE32-E72D297353CC}">
              <c16:uniqueId val="{00000001-4866-45E3-9A2C-76D94DF14FD0}"/>
            </c:ext>
          </c:extLst>
        </c:ser>
        <c:dLbls>
          <c:showLegendKey val="0"/>
          <c:showVal val="1"/>
          <c:showCatName val="0"/>
          <c:showSerName val="0"/>
          <c:showPercent val="0"/>
          <c:showBubbleSize val="0"/>
        </c:dLbls>
        <c:gapWidth val="182"/>
        <c:axId val="719028528"/>
        <c:axId val="719024208"/>
      </c:barChart>
      <c:catAx>
        <c:axId val="71902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9024208"/>
        <c:crosses val="autoZero"/>
        <c:auto val="1"/>
        <c:lblAlgn val="ctr"/>
        <c:lblOffset val="100"/>
        <c:noMultiLvlLbl val="0"/>
      </c:catAx>
      <c:valAx>
        <c:axId val="719024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9028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3.xlsx]Combine Causalties!PivotTable14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Combine</a:t>
            </a:r>
            <a:r>
              <a:rPr lang="en-US" b="1" baseline="0">
                <a:solidFill>
                  <a:sysClr val="windowText" lastClr="000000"/>
                </a:solidFill>
              </a:rPr>
              <a:t> Casualties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'Combine Causalties'!$B$3</c:f>
              <c:strCache>
                <c:ptCount val="1"/>
                <c:pt idx="0">
                  <c:v>Sum of Fatal Accidents</c:v>
                </c:pt>
              </c:strCache>
            </c:strRef>
          </c:tx>
          <c:spPr>
            <a:ln w="28575" cap="rnd">
              <a:solidFill>
                <a:schemeClr val="tx1">
                  <a:lumMod val="50000"/>
                  <a:lumOff val="50000"/>
                </a:schemeClr>
              </a:solidFill>
              <a:round/>
            </a:ln>
            <a:effectLst/>
          </c:spPr>
          <c:marker>
            <c:symbol val="none"/>
          </c:marker>
          <c:cat>
            <c:strRef>
              <c:f>'Combine Causalties'!$A$4:$A$9</c:f>
              <c:strCache>
                <c:ptCount val="5"/>
                <c:pt idx="0">
                  <c:v>Balochistan</c:v>
                </c:pt>
                <c:pt idx="1">
                  <c:v>Islamabad</c:v>
                </c:pt>
                <c:pt idx="2">
                  <c:v>Khyber Pakhtunkhwa</c:v>
                </c:pt>
                <c:pt idx="3">
                  <c:v>Punjab</c:v>
                </c:pt>
                <c:pt idx="4">
                  <c:v>Sindh</c:v>
                </c:pt>
              </c:strCache>
            </c:strRef>
          </c:cat>
          <c:val>
            <c:numRef>
              <c:f>'Combine Causalties'!$B$4:$B$9</c:f>
              <c:numCache>
                <c:formatCode>General</c:formatCode>
                <c:ptCount val="5"/>
                <c:pt idx="0">
                  <c:v>2024</c:v>
                </c:pt>
                <c:pt idx="1">
                  <c:v>865</c:v>
                </c:pt>
                <c:pt idx="2">
                  <c:v>9981</c:v>
                </c:pt>
                <c:pt idx="3">
                  <c:v>24459</c:v>
                </c:pt>
                <c:pt idx="4">
                  <c:v>7372</c:v>
                </c:pt>
              </c:numCache>
            </c:numRef>
          </c:val>
          <c:smooth val="0"/>
          <c:extLst>
            <c:ext xmlns:c16="http://schemas.microsoft.com/office/drawing/2014/chart" uri="{C3380CC4-5D6E-409C-BE32-E72D297353CC}">
              <c16:uniqueId val="{00000000-EEAD-484E-B32A-1C72FA977963}"/>
            </c:ext>
          </c:extLst>
        </c:ser>
        <c:ser>
          <c:idx val="1"/>
          <c:order val="1"/>
          <c:tx>
            <c:strRef>
              <c:f>'Combine Causalties'!$C$3</c:f>
              <c:strCache>
                <c:ptCount val="1"/>
                <c:pt idx="0">
                  <c:v>Sum of Non-Fatal Accidents</c:v>
                </c:pt>
              </c:strCache>
            </c:strRef>
          </c:tx>
          <c:spPr>
            <a:ln w="28575" cap="rnd">
              <a:solidFill>
                <a:schemeClr val="accent6">
                  <a:lumMod val="60000"/>
                  <a:lumOff val="40000"/>
                </a:schemeClr>
              </a:solidFill>
              <a:round/>
            </a:ln>
            <a:effectLst/>
          </c:spPr>
          <c:marker>
            <c:symbol val="none"/>
          </c:marker>
          <c:cat>
            <c:strRef>
              <c:f>'Combine Causalties'!$A$4:$A$9</c:f>
              <c:strCache>
                <c:ptCount val="5"/>
                <c:pt idx="0">
                  <c:v>Balochistan</c:v>
                </c:pt>
                <c:pt idx="1">
                  <c:v>Islamabad</c:v>
                </c:pt>
                <c:pt idx="2">
                  <c:v>Khyber Pakhtunkhwa</c:v>
                </c:pt>
                <c:pt idx="3">
                  <c:v>Punjab</c:v>
                </c:pt>
                <c:pt idx="4">
                  <c:v>Sindh</c:v>
                </c:pt>
              </c:strCache>
            </c:strRef>
          </c:cat>
          <c:val>
            <c:numRef>
              <c:f>'Combine Causalties'!$C$4:$C$9</c:f>
              <c:numCache>
                <c:formatCode>General</c:formatCode>
                <c:ptCount val="5"/>
                <c:pt idx="0">
                  <c:v>2038</c:v>
                </c:pt>
                <c:pt idx="1">
                  <c:v>775</c:v>
                </c:pt>
                <c:pt idx="2">
                  <c:v>27256</c:v>
                </c:pt>
                <c:pt idx="3">
                  <c:v>24895</c:v>
                </c:pt>
                <c:pt idx="4">
                  <c:v>4235</c:v>
                </c:pt>
              </c:numCache>
            </c:numRef>
          </c:val>
          <c:smooth val="0"/>
          <c:extLst>
            <c:ext xmlns:c16="http://schemas.microsoft.com/office/drawing/2014/chart" uri="{C3380CC4-5D6E-409C-BE32-E72D297353CC}">
              <c16:uniqueId val="{00000001-EEAD-484E-B32A-1C72FA977963}"/>
            </c:ext>
          </c:extLst>
        </c:ser>
        <c:ser>
          <c:idx val="2"/>
          <c:order val="2"/>
          <c:tx>
            <c:strRef>
              <c:f>'Combine Causalties'!$D$3</c:f>
              <c:strCache>
                <c:ptCount val="1"/>
                <c:pt idx="0">
                  <c:v>Sum of Killed</c:v>
                </c:pt>
              </c:strCache>
            </c:strRef>
          </c:tx>
          <c:spPr>
            <a:ln w="28575" cap="rnd">
              <a:solidFill>
                <a:schemeClr val="accent3">
                  <a:lumMod val="60000"/>
                  <a:lumOff val="40000"/>
                </a:schemeClr>
              </a:solidFill>
              <a:round/>
            </a:ln>
            <a:effectLst/>
          </c:spPr>
          <c:marker>
            <c:symbol val="none"/>
          </c:marker>
          <c:cat>
            <c:strRef>
              <c:f>'Combine Causalties'!$A$4:$A$9</c:f>
              <c:strCache>
                <c:ptCount val="5"/>
                <c:pt idx="0">
                  <c:v>Balochistan</c:v>
                </c:pt>
                <c:pt idx="1">
                  <c:v>Islamabad</c:v>
                </c:pt>
                <c:pt idx="2">
                  <c:v>Khyber Pakhtunkhwa</c:v>
                </c:pt>
                <c:pt idx="3">
                  <c:v>Punjab</c:v>
                </c:pt>
                <c:pt idx="4">
                  <c:v>Sindh</c:v>
                </c:pt>
              </c:strCache>
            </c:strRef>
          </c:cat>
          <c:val>
            <c:numRef>
              <c:f>'Combine Causalties'!$D$4:$D$9</c:f>
              <c:numCache>
                <c:formatCode>General</c:formatCode>
                <c:ptCount val="5"/>
                <c:pt idx="0">
                  <c:v>2604</c:v>
                </c:pt>
                <c:pt idx="1">
                  <c:v>931</c:v>
                </c:pt>
                <c:pt idx="2">
                  <c:v>12104</c:v>
                </c:pt>
                <c:pt idx="3">
                  <c:v>29978</c:v>
                </c:pt>
                <c:pt idx="4">
                  <c:v>8995</c:v>
                </c:pt>
              </c:numCache>
            </c:numRef>
          </c:val>
          <c:smooth val="0"/>
          <c:extLst>
            <c:ext xmlns:c16="http://schemas.microsoft.com/office/drawing/2014/chart" uri="{C3380CC4-5D6E-409C-BE32-E72D297353CC}">
              <c16:uniqueId val="{00000002-EEAD-484E-B32A-1C72FA977963}"/>
            </c:ext>
          </c:extLst>
        </c:ser>
        <c:ser>
          <c:idx val="3"/>
          <c:order val="3"/>
          <c:tx>
            <c:strRef>
              <c:f>'Combine Causalties'!$E$3</c:f>
              <c:strCache>
                <c:ptCount val="1"/>
                <c:pt idx="0">
                  <c:v>Sum of Injured</c:v>
                </c:pt>
              </c:strCache>
            </c:strRef>
          </c:tx>
          <c:spPr>
            <a:ln w="28575" cap="rnd">
              <a:solidFill>
                <a:schemeClr val="accent4">
                  <a:lumMod val="60000"/>
                  <a:lumOff val="40000"/>
                </a:schemeClr>
              </a:solidFill>
              <a:round/>
            </a:ln>
            <a:effectLst/>
          </c:spPr>
          <c:marker>
            <c:symbol val="none"/>
          </c:marker>
          <c:cat>
            <c:strRef>
              <c:f>'Combine Causalties'!$A$4:$A$9</c:f>
              <c:strCache>
                <c:ptCount val="5"/>
                <c:pt idx="0">
                  <c:v>Balochistan</c:v>
                </c:pt>
                <c:pt idx="1">
                  <c:v>Islamabad</c:v>
                </c:pt>
                <c:pt idx="2">
                  <c:v>Khyber Pakhtunkhwa</c:v>
                </c:pt>
                <c:pt idx="3">
                  <c:v>Punjab</c:v>
                </c:pt>
                <c:pt idx="4">
                  <c:v>Sindh</c:v>
                </c:pt>
              </c:strCache>
            </c:strRef>
          </c:cat>
          <c:val>
            <c:numRef>
              <c:f>'Combine Causalties'!$E$4:$E$9</c:f>
              <c:numCache>
                <c:formatCode>General</c:formatCode>
                <c:ptCount val="5"/>
                <c:pt idx="0">
                  <c:v>5592</c:v>
                </c:pt>
                <c:pt idx="1">
                  <c:v>1197</c:v>
                </c:pt>
                <c:pt idx="2">
                  <c:v>50985</c:v>
                </c:pt>
                <c:pt idx="3">
                  <c:v>57103</c:v>
                </c:pt>
                <c:pt idx="4">
                  <c:v>9957</c:v>
                </c:pt>
              </c:numCache>
            </c:numRef>
          </c:val>
          <c:smooth val="0"/>
          <c:extLst>
            <c:ext xmlns:c16="http://schemas.microsoft.com/office/drawing/2014/chart" uri="{C3380CC4-5D6E-409C-BE32-E72D297353CC}">
              <c16:uniqueId val="{00000003-EEAD-484E-B32A-1C72FA977963}"/>
            </c:ext>
          </c:extLst>
        </c:ser>
        <c:dLbls>
          <c:showLegendKey val="0"/>
          <c:showVal val="0"/>
          <c:showCatName val="0"/>
          <c:showSerName val="0"/>
          <c:showPercent val="0"/>
          <c:showBubbleSize val="0"/>
        </c:dLbls>
        <c:smooth val="0"/>
        <c:axId val="682411792"/>
        <c:axId val="682412272"/>
      </c:lineChart>
      <c:catAx>
        <c:axId val="682411792"/>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82412272"/>
        <c:crosses val="autoZero"/>
        <c:auto val="1"/>
        <c:lblAlgn val="ctr"/>
        <c:lblOffset val="100"/>
        <c:noMultiLvlLbl val="0"/>
      </c:catAx>
      <c:valAx>
        <c:axId val="68241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8241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3.xlsx]Year wise accidents!PivotTable9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34184085993009"/>
          <c:y val="0.30928257286079097"/>
          <c:w val="0.80349458333611412"/>
          <c:h val="0.62108697634798726"/>
        </c:manualLayout>
      </c:layout>
      <c:areaChart>
        <c:grouping val="standard"/>
        <c:varyColors val="0"/>
        <c:ser>
          <c:idx val="0"/>
          <c:order val="0"/>
          <c:tx>
            <c:strRef>
              <c:f>'Year wise accidents'!$B$3</c:f>
              <c:strCache>
                <c:ptCount val="1"/>
                <c:pt idx="0">
                  <c:v>Total</c:v>
                </c:pt>
              </c:strCache>
            </c:strRef>
          </c:tx>
          <c:spPr>
            <a:solidFill>
              <a:schemeClr val="accent3">
                <a:lumMod val="40000"/>
                <a:lumOff val="60000"/>
              </a:schemeClr>
            </a:solidFill>
            <a:ln>
              <a:noFill/>
            </a:ln>
            <a:effectLst/>
          </c:spPr>
          <c:cat>
            <c:multiLvlStrRef>
              <c:f>'Year wise accidents'!$A$4:$A$60</c:f>
              <c:multiLvlStrCache>
                <c:ptCount val="51"/>
                <c:lvl>
                  <c:pt idx="0">
                    <c:v>2008-09</c:v>
                  </c:pt>
                  <c:pt idx="1">
                    <c:v>2009-10</c:v>
                  </c:pt>
                  <c:pt idx="2">
                    <c:v>2010-11</c:v>
                  </c:pt>
                  <c:pt idx="3">
                    <c:v>2011-12</c:v>
                  </c:pt>
                  <c:pt idx="4">
                    <c:v>2012-13 </c:v>
                  </c:pt>
                  <c:pt idx="5">
                    <c:v>2013-14</c:v>
                  </c:pt>
                  <c:pt idx="6">
                    <c:v>2014-15</c:v>
                  </c:pt>
                  <c:pt idx="7">
                    <c:v>2015-16</c:v>
                  </c:pt>
                  <c:pt idx="8">
                    <c:v>2016-17</c:v>
                  </c:pt>
                  <c:pt idx="9">
                    <c:v>2017-18</c:v>
                  </c:pt>
                  <c:pt idx="10">
                    <c:v>2018-19</c:v>
                  </c:pt>
                  <c:pt idx="11">
                    <c:v>2012-13 </c:v>
                  </c:pt>
                  <c:pt idx="12">
                    <c:v>2013-14</c:v>
                  </c:pt>
                  <c:pt idx="13">
                    <c:v>2014-15</c:v>
                  </c:pt>
                  <c:pt idx="14">
                    <c:v>2015-16</c:v>
                  </c:pt>
                  <c:pt idx="15">
                    <c:v>2016-17</c:v>
                  </c:pt>
                  <c:pt idx="16">
                    <c:v>2017-18</c:v>
                  </c:pt>
                  <c:pt idx="17">
                    <c:v>2018-19</c:v>
                  </c:pt>
                  <c:pt idx="18">
                    <c:v>2008-09</c:v>
                  </c:pt>
                  <c:pt idx="19">
                    <c:v>2009-10</c:v>
                  </c:pt>
                  <c:pt idx="20">
                    <c:v>2010-11</c:v>
                  </c:pt>
                  <c:pt idx="21">
                    <c:v>2011-12</c:v>
                  </c:pt>
                  <c:pt idx="22">
                    <c:v>2012-13 </c:v>
                  </c:pt>
                  <c:pt idx="23">
                    <c:v>2013-14</c:v>
                  </c:pt>
                  <c:pt idx="24">
                    <c:v>2014-15</c:v>
                  </c:pt>
                  <c:pt idx="25">
                    <c:v>2015-16</c:v>
                  </c:pt>
                  <c:pt idx="26">
                    <c:v>2016-17</c:v>
                  </c:pt>
                  <c:pt idx="27">
                    <c:v>2017-18</c:v>
                  </c:pt>
                  <c:pt idx="28">
                    <c:v>2018-19</c:v>
                  </c:pt>
                  <c:pt idx="29">
                    <c:v>2008-09</c:v>
                  </c:pt>
                  <c:pt idx="30">
                    <c:v>2009-10</c:v>
                  </c:pt>
                  <c:pt idx="31">
                    <c:v>2010-11</c:v>
                  </c:pt>
                  <c:pt idx="32">
                    <c:v>2011-12</c:v>
                  </c:pt>
                  <c:pt idx="33">
                    <c:v>2012-13 </c:v>
                  </c:pt>
                  <c:pt idx="34">
                    <c:v>2013-14</c:v>
                  </c:pt>
                  <c:pt idx="35">
                    <c:v>2014-15</c:v>
                  </c:pt>
                  <c:pt idx="36">
                    <c:v>2015-16</c:v>
                  </c:pt>
                  <c:pt idx="37">
                    <c:v>2016-17</c:v>
                  </c:pt>
                  <c:pt idx="38">
                    <c:v>2017-18</c:v>
                  </c:pt>
                  <c:pt idx="39">
                    <c:v>2018-19</c:v>
                  </c:pt>
                  <c:pt idx="40">
                    <c:v>2008-09</c:v>
                  </c:pt>
                  <c:pt idx="41">
                    <c:v>2009-10</c:v>
                  </c:pt>
                  <c:pt idx="42">
                    <c:v>2010-11</c:v>
                  </c:pt>
                  <c:pt idx="43">
                    <c:v>2011-12</c:v>
                  </c:pt>
                  <c:pt idx="44">
                    <c:v>2012-13 </c:v>
                  </c:pt>
                  <c:pt idx="45">
                    <c:v>2013-14</c:v>
                  </c:pt>
                  <c:pt idx="46">
                    <c:v>2014-15</c:v>
                  </c:pt>
                  <c:pt idx="47">
                    <c:v>2015-16</c:v>
                  </c:pt>
                  <c:pt idx="48">
                    <c:v>2016-17</c:v>
                  </c:pt>
                  <c:pt idx="49">
                    <c:v>2017-18</c:v>
                  </c:pt>
                  <c:pt idx="50">
                    <c:v>2018-19</c:v>
                  </c:pt>
                </c:lvl>
                <c:lvl>
                  <c:pt idx="0">
                    <c:v>Balochistan</c:v>
                  </c:pt>
                  <c:pt idx="11">
                    <c:v>Islamabad</c:v>
                  </c:pt>
                  <c:pt idx="18">
                    <c:v>Khyber Pakhtunkhwa</c:v>
                  </c:pt>
                  <c:pt idx="29">
                    <c:v>Punjab</c:v>
                  </c:pt>
                  <c:pt idx="40">
                    <c:v>Sindh</c:v>
                  </c:pt>
                </c:lvl>
              </c:multiLvlStrCache>
            </c:multiLvlStrRef>
          </c:cat>
          <c:val>
            <c:numRef>
              <c:f>'Year wise accidents'!$B$4:$B$60</c:f>
              <c:numCache>
                <c:formatCode>General</c:formatCode>
                <c:ptCount val="51"/>
                <c:pt idx="0">
                  <c:v>431</c:v>
                </c:pt>
                <c:pt idx="1">
                  <c:v>379</c:v>
                </c:pt>
                <c:pt idx="2">
                  <c:v>311</c:v>
                </c:pt>
                <c:pt idx="3">
                  <c:v>324</c:v>
                </c:pt>
                <c:pt idx="4">
                  <c:v>297</c:v>
                </c:pt>
                <c:pt idx="5">
                  <c:v>342</c:v>
                </c:pt>
                <c:pt idx="6">
                  <c:v>315</c:v>
                </c:pt>
                <c:pt idx="7">
                  <c:v>357</c:v>
                </c:pt>
                <c:pt idx="8">
                  <c:v>401</c:v>
                </c:pt>
                <c:pt idx="9">
                  <c:v>496</c:v>
                </c:pt>
                <c:pt idx="10">
                  <c:v>409</c:v>
                </c:pt>
                <c:pt idx="11">
                  <c:v>201</c:v>
                </c:pt>
                <c:pt idx="12">
                  <c:v>256</c:v>
                </c:pt>
                <c:pt idx="13">
                  <c:v>216</c:v>
                </c:pt>
                <c:pt idx="14">
                  <c:v>244</c:v>
                </c:pt>
                <c:pt idx="15">
                  <c:v>226</c:v>
                </c:pt>
                <c:pt idx="16">
                  <c:v>259</c:v>
                </c:pt>
                <c:pt idx="17">
                  <c:v>238</c:v>
                </c:pt>
                <c:pt idx="18">
                  <c:v>2392</c:v>
                </c:pt>
                <c:pt idx="19">
                  <c:v>2559</c:v>
                </c:pt>
                <c:pt idx="20">
                  <c:v>2722</c:v>
                </c:pt>
                <c:pt idx="21">
                  <c:v>2772</c:v>
                </c:pt>
                <c:pt idx="22">
                  <c:v>2968</c:v>
                </c:pt>
                <c:pt idx="23">
                  <c:v>3120</c:v>
                </c:pt>
                <c:pt idx="24">
                  <c:v>3399</c:v>
                </c:pt>
                <c:pt idx="25">
                  <c:v>4287</c:v>
                </c:pt>
                <c:pt idx="26">
                  <c:v>4256</c:v>
                </c:pt>
                <c:pt idx="27">
                  <c:v>4425</c:v>
                </c:pt>
                <c:pt idx="28">
                  <c:v>4337</c:v>
                </c:pt>
                <c:pt idx="29">
                  <c:v>5240</c:v>
                </c:pt>
                <c:pt idx="30">
                  <c:v>5344</c:v>
                </c:pt>
                <c:pt idx="31">
                  <c:v>5420</c:v>
                </c:pt>
                <c:pt idx="32">
                  <c:v>4990</c:v>
                </c:pt>
                <c:pt idx="33">
                  <c:v>4587</c:v>
                </c:pt>
                <c:pt idx="34">
                  <c:v>3696</c:v>
                </c:pt>
                <c:pt idx="35">
                  <c:v>3054</c:v>
                </c:pt>
                <c:pt idx="36">
                  <c:v>3288</c:v>
                </c:pt>
                <c:pt idx="37">
                  <c:v>3819</c:v>
                </c:pt>
                <c:pt idx="38">
                  <c:v>5093</c:v>
                </c:pt>
                <c:pt idx="39">
                  <c:v>4823</c:v>
                </c:pt>
                <c:pt idx="40">
                  <c:v>1433</c:v>
                </c:pt>
                <c:pt idx="41">
                  <c:v>1465</c:v>
                </c:pt>
                <c:pt idx="42">
                  <c:v>1270</c:v>
                </c:pt>
                <c:pt idx="43">
                  <c:v>1054</c:v>
                </c:pt>
                <c:pt idx="44">
                  <c:v>935</c:v>
                </c:pt>
                <c:pt idx="45">
                  <c:v>945</c:v>
                </c:pt>
                <c:pt idx="46">
                  <c:v>881</c:v>
                </c:pt>
                <c:pt idx="47">
                  <c:v>924</c:v>
                </c:pt>
                <c:pt idx="48">
                  <c:v>880</c:v>
                </c:pt>
                <c:pt idx="49">
                  <c:v>848</c:v>
                </c:pt>
                <c:pt idx="50">
                  <c:v>972</c:v>
                </c:pt>
              </c:numCache>
            </c:numRef>
          </c:val>
          <c:extLst>
            <c:ext xmlns:c16="http://schemas.microsoft.com/office/drawing/2014/chart" uri="{C3380CC4-5D6E-409C-BE32-E72D297353CC}">
              <c16:uniqueId val="{00000000-7C13-4ACA-83F0-948442C06EFD}"/>
            </c:ext>
          </c:extLst>
        </c:ser>
        <c:dLbls>
          <c:showLegendKey val="0"/>
          <c:showVal val="0"/>
          <c:showCatName val="0"/>
          <c:showSerName val="0"/>
          <c:showPercent val="0"/>
          <c:showBubbleSize val="0"/>
        </c:dLbls>
        <c:axId val="720387712"/>
        <c:axId val="720388672"/>
      </c:areaChart>
      <c:catAx>
        <c:axId val="720387712"/>
        <c:scaling>
          <c:orientation val="minMax"/>
        </c:scaling>
        <c:delete val="1"/>
        <c:axPos val="b"/>
        <c:numFmt formatCode="General" sourceLinked="1"/>
        <c:majorTickMark val="out"/>
        <c:minorTickMark val="none"/>
        <c:tickLblPos val="nextTo"/>
        <c:crossAx val="720388672"/>
        <c:crosses val="autoZero"/>
        <c:auto val="1"/>
        <c:lblAlgn val="ctr"/>
        <c:lblOffset val="100"/>
        <c:noMultiLvlLbl val="0"/>
      </c:catAx>
      <c:valAx>
        <c:axId val="720388672"/>
        <c:scaling>
          <c:orientation val="minMax"/>
        </c:scaling>
        <c:delete val="1"/>
        <c:axPos val="l"/>
        <c:numFmt formatCode="General" sourceLinked="1"/>
        <c:majorTickMark val="none"/>
        <c:minorTickMark val="none"/>
        <c:tickLblPos val="nextTo"/>
        <c:crossAx val="7203877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1-5DCA-47C9-813D-A3729F1299AF}"/>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5DCA-47C9-813D-A3729F1299AF}"/>
              </c:ext>
            </c:extLst>
          </c:dPt>
          <c:cat>
            <c:strRef>
              <c:f>'Combine Causalties'!$A$16:$A$17</c:f>
              <c:strCache>
                <c:ptCount val="2"/>
                <c:pt idx="0">
                  <c:v>total fatal </c:v>
                </c:pt>
                <c:pt idx="1">
                  <c:v>total accidents</c:v>
                </c:pt>
              </c:strCache>
            </c:strRef>
          </c:cat>
          <c:val>
            <c:numRef>
              <c:f>'Combine Causalties'!$B$16:$B$17</c:f>
              <c:numCache>
                <c:formatCode>General</c:formatCode>
                <c:ptCount val="2"/>
                <c:pt idx="0">
                  <c:v>44701</c:v>
                </c:pt>
                <c:pt idx="1">
                  <c:v>103900</c:v>
                </c:pt>
              </c:numCache>
            </c:numRef>
          </c:val>
          <c:extLst>
            <c:ext xmlns:c16="http://schemas.microsoft.com/office/drawing/2014/chart" uri="{C3380CC4-5D6E-409C-BE32-E72D297353CC}">
              <c16:uniqueId val="{00000004-5DCA-47C9-813D-A3729F1299A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lumMod val="95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E896-4661-A292-2CBDC144A7F5}"/>
              </c:ext>
            </c:extLst>
          </c:dPt>
          <c:dPt>
            <c:idx val="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3-E896-4661-A292-2CBDC144A7F5}"/>
              </c:ext>
            </c:extLst>
          </c:dPt>
          <c:cat>
            <c:strRef>
              <c:f>'Combine Causalties'!$A$20:$A$21</c:f>
              <c:strCache>
                <c:ptCount val="2"/>
                <c:pt idx="0">
                  <c:v>total Injured</c:v>
                </c:pt>
                <c:pt idx="1">
                  <c:v>total death</c:v>
                </c:pt>
              </c:strCache>
            </c:strRef>
          </c:cat>
          <c:val>
            <c:numRef>
              <c:f>'Combine Causalties'!$B$20:$B$21</c:f>
              <c:numCache>
                <c:formatCode>General</c:formatCode>
                <c:ptCount val="2"/>
                <c:pt idx="0">
                  <c:v>124834</c:v>
                </c:pt>
                <c:pt idx="1">
                  <c:v>179446</c:v>
                </c:pt>
              </c:numCache>
            </c:numRef>
          </c:val>
          <c:extLst>
            <c:ext xmlns:c16="http://schemas.microsoft.com/office/drawing/2014/chart" uri="{C3380CC4-5D6E-409C-BE32-E72D297353CC}">
              <c16:uniqueId val="{00000004-E896-4661-A292-2CBDC144A7F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3.xlsx]Provinces Fatal Accidents-Death!PivotTable8</c:name>
    <c:fmtId val="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Provinces Fatal Accidents-Death</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pivotFmt>
      <c:pivotFmt>
        <c:idx val="1"/>
        <c:spPr>
          <a:solidFill>
            <a:schemeClr val="accent3">
              <a:lumMod val="20000"/>
              <a:lumOff val="80000"/>
            </a:schemeClr>
          </a:solidFill>
          <a:ln>
            <a:noFill/>
          </a:ln>
          <a:effectLst/>
        </c:spPr>
        <c:marker>
          <c:symbol val="none"/>
        </c:marker>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pivotFmt>
      <c:pivotFmt>
        <c:idx val="5"/>
        <c:spPr>
          <a:solidFill>
            <a:schemeClr val="accent3">
              <a:lumMod val="60000"/>
              <a:lumOff val="40000"/>
            </a:schemeClr>
          </a:solidFill>
          <a:ln>
            <a:noFill/>
          </a:ln>
          <a:effectLst/>
        </c:spPr>
        <c:marker>
          <c:symbol val="none"/>
        </c:marker>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'Provinces Fatal Accidents-Death'!$B$3</c:f>
              <c:strCache>
                <c:ptCount val="1"/>
                <c:pt idx="0">
                  <c:v>Sum of Killed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'Provinces Fatal Accidents-Death'!$A$4:$A$9</c:f>
              <c:strCache>
                <c:ptCount val="5"/>
                <c:pt idx="0">
                  <c:v>Balochistan</c:v>
                </c:pt>
                <c:pt idx="1">
                  <c:v>Islamabad</c:v>
                </c:pt>
                <c:pt idx="2">
                  <c:v>Khyber Pakhtunkhwa</c:v>
                </c:pt>
                <c:pt idx="3">
                  <c:v>Punjab</c:v>
                </c:pt>
                <c:pt idx="4">
                  <c:v>Sindh</c:v>
                </c:pt>
              </c:strCache>
            </c:strRef>
          </c:cat>
          <c:val>
            <c:numRef>
              <c:f>'Provinces Fatal Accidents-Death'!$B$4:$B$9</c:f>
              <c:numCache>
                <c:formatCode>General</c:formatCode>
                <c:ptCount val="5"/>
                <c:pt idx="0">
                  <c:v>2604</c:v>
                </c:pt>
                <c:pt idx="1">
                  <c:v>931</c:v>
                </c:pt>
                <c:pt idx="2">
                  <c:v>12104</c:v>
                </c:pt>
                <c:pt idx="3">
                  <c:v>29978</c:v>
                </c:pt>
                <c:pt idx="4">
                  <c:v>8995</c:v>
                </c:pt>
              </c:numCache>
            </c:numRef>
          </c:val>
          <c:extLst>
            <c:ext xmlns:c16="http://schemas.microsoft.com/office/drawing/2014/chart" uri="{C3380CC4-5D6E-409C-BE32-E72D297353CC}">
              <c16:uniqueId val="{00000000-26DE-46E2-B7A0-D48591EBA792}"/>
            </c:ext>
          </c:extLst>
        </c:ser>
        <c:ser>
          <c:idx val="1"/>
          <c:order val="1"/>
          <c:tx>
            <c:strRef>
              <c:f>'Provinces Fatal Accidents-Death'!$C$3</c:f>
              <c:strCache>
                <c:ptCount val="1"/>
                <c:pt idx="0">
                  <c:v>Sum of Fatal Accidents</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'Provinces Fatal Accidents-Death'!$A$4:$A$9</c:f>
              <c:strCache>
                <c:ptCount val="5"/>
                <c:pt idx="0">
                  <c:v>Balochistan</c:v>
                </c:pt>
                <c:pt idx="1">
                  <c:v>Islamabad</c:v>
                </c:pt>
                <c:pt idx="2">
                  <c:v>Khyber Pakhtunkhwa</c:v>
                </c:pt>
                <c:pt idx="3">
                  <c:v>Punjab</c:v>
                </c:pt>
                <c:pt idx="4">
                  <c:v>Sindh</c:v>
                </c:pt>
              </c:strCache>
            </c:strRef>
          </c:cat>
          <c:val>
            <c:numRef>
              <c:f>'Provinces Fatal Accidents-Death'!$C$4:$C$9</c:f>
              <c:numCache>
                <c:formatCode>General</c:formatCode>
                <c:ptCount val="5"/>
                <c:pt idx="0">
                  <c:v>2024</c:v>
                </c:pt>
                <c:pt idx="1">
                  <c:v>865</c:v>
                </c:pt>
                <c:pt idx="2">
                  <c:v>9981</c:v>
                </c:pt>
                <c:pt idx="3">
                  <c:v>24459</c:v>
                </c:pt>
                <c:pt idx="4">
                  <c:v>7372</c:v>
                </c:pt>
              </c:numCache>
            </c:numRef>
          </c:val>
          <c:extLst>
            <c:ext xmlns:c16="http://schemas.microsoft.com/office/drawing/2014/chart" uri="{C3380CC4-5D6E-409C-BE32-E72D297353CC}">
              <c16:uniqueId val="{00000001-26DE-46E2-B7A0-D48591EBA792}"/>
            </c:ext>
          </c:extLst>
        </c:ser>
        <c:dLbls>
          <c:showLegendKey val="0"/>
          <c:showVal val="1"/>
          <c:showCatName val="0"/>
          <c:showSerName val="0"/>
          <c:showPercent val="0"/>
          <c:showBubbleSize val="0"/>
        </c:dLbls>
        <c:gapWidth val="182"/>
        <c:axId val="719028528"/>
        <c:axId val="719024208"/>
      </c:barChart>
      <c:catAx>
        <c:axId val="71902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9024208"/>
        <c:crosses val="autoZero"/>
        <c:auto val="1"/>
        <c:lblAlgn val="ctr"/>
        <c:lblOffset val="100"/>
        <c:noMultiLvlLbl val="0"/>
      </c:catAx>
      <c:valAx>
        <c:axId val="719024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9028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3">
                <a:lumMod val="60000"/>
                <a:lumOff val="40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753A-4DC8-BDCB-9BE473BB3497}"/>
              </c:ext>
            </c:extLst>
          </c:dPt>
          <c:dPt>
            <c:idx val="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3-753A-4DC8-BDCB-9BE473BB3497}"/>
              </c:ext>
            </c:extLst>
          </c:dPt>
          <c:cat>
            <c:strRef>
              <c:f>'Combine Causalties'!$A$16:$A$17</c:f>
              <c:strCache>
                <c:ptCount val="2"/>
                <c:pt idx="0">
                  <c:v>total fatal </c:v>
                </c:pt>
                <c:pt idx="1">
                  <c:v>total accidents</c:v>
                </c:pt>
              </c:strCache>
            </c:strRef>
          </c:cat>
          <c:val>
            <c:numRef>
              <c:f>'Combine Causalties'!$B$16:$B$17</c:f>
              <c:numCache>
                <c:formatCode>General</c:formatCode>
                <c:ptCount val="2"/>
                <c:pt idx="0">
                  <c:v>44701</c:v>
                </c:pt>
                <c:pt idx="1">
                  <c:v>103900</c:v>
                </c:pt>
              </c:numCache>
            </c:numRef>
          </c:val>
          <c:extLst>
            <c:ext xmlns:c16="http://schemas.microsoft.com/office/drawing/2014/chart" uri="{C3380CC4-5D6E-409C-BE32-E72D297353CC}">
              <c16:uniqueId val="{00000004-753A-4DC8-BDCB-9BE473BB349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3">
                <a:lumMod val="60000"/>
                <a:lumOff val="40000"/>
              </a:schemeClr>
            </a:solidFill>
            <a:ln>
              <a:noFill/>
            </a:ln>
          </c:spPr>
          <c:dPt>
            <c:idx val="0"/>
            <c:bubble3D val="0"/>
            <c:spPr>
              <a:solidFill>
                <a:schemeClr val="accent3">
                  <a:lumMod val="40000"/>
                  <a:lumOff val="60000"/>
                </a:schemeClr>
              </a:solidFill>
              <a:ln w="19050">
                <a:noFill/>
              </a:ln>
              <a:effectLst/>
            </c:spPr>
            <c:extLst>
              <c:ext xmlns:c16="http://schemas.microsoft.com/office/drawing/2014/chart" uri="{C3380CC4-5D6E-409C-BE32-E72D297353CC}">
                <c16:uniqueId val="{00000001-FE8B-4E87-90DB-4E713F10C579}"/>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FE8B-4E87-90DB-4E713F10C579}"/>
              </c:ext>
            </c:extLst>
          </c:dPt>
          <c:val>
            <c:numRef>
              <c:f>'traffic-accidents-annual-'!$L$10:$L$11</c:f>
              <c:numCache>
                <c:formatCode>General</c:formatCode>
                <c:ptCount val="2"/>
                <c:pt idx="0">
                  <c:v>117869</c:v>
                </c:pt>
                <c:pt idx="1">
                  <c:v>13969</c:v>
                </c:pt>
              </c:numCache>
            </c:numRef>
          </c:val>
          <c:extLst>
            <c:ext xmlns:c16="http://schemas.microsoft.com/office/drawing/2014/chart" uri="{C3380CC4-5D6E-409C-BE32-E72D297353CC}">
              <c16:uniqueId val="{00000004-FE8B-4E87-90DB-4E713F10C57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3.xlsx]Year wise accidents!PivotTable9</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34184085993009"/>
          <c:y val="0.30928257286079097"/>
          <c:w val="0.80349458333611412"/>
          <c:h val="0.62108697634798726"/>
        </c:manualLayout>
      </c:layout>
      <c:areaChart>
        <c:grouping val="standard"/>
        <c:varyColors val="0"/>
        <c:ser>
          <c:idx val="0"/>
          <c:order val="0"/>
          <c:tx>
            <c:strRef>
              <c:f>'Year wise accidents'!$B$3</c:f>
              <c:strCache>
                <c:ptCount val="1"/>
                <c:pt idx="0">
                  <c:v>Total</c:v>
                </c:pt>
              </c:strCache>
            </c:strRef>
          </c:tx>
          <c:spPr>
            <a:solidFill>
              <a:schemeClr val="accent3">
                <a:lumMod val="40000"/>
                <a:lumOff val="60000"/>
              </a:schemeClr>
            </a:solidFill>
            <a:ln>
              <a:noFill/>
            </a:ln>
            <a:effectLst/>
          </c:spPr>
          <c:cat>
            <c:multiLvlStrRef>
              <c:f>'Year wise accidents'!$A$4:$A$60</c:f>
              <c:multiLvlStrCache>
                <c:ptCount val="51"/>
                <c:lvl>
                  <c:pt idx="0">
                    <c:v>2008-09</c:v>
                  </c:pt>
                  <c:pt idx="1">
                    <c:v>2009-10</c:v>
                  </c:pt>
                  <c:pt idx="2">
                    <c:v>2010-11</c:v>
                  </c:pt>
                  <c:pt idx="3">
                    <c:v>2011-12</c:v>
                  </c:pt>
                  <c:pt idx="4">
                    <c:v>2012-13 </c:v>
                  </c:pt>
                  <c:pt idx="5">
                    <c:v>2013-14</c:v>
                  </c:pt>
                  <c:pt idx="6">
                    <c:v>2014-15</c:v>
                  </c:pt>
                  <c:pt idx="7">
                    <c:v>2015-16</c:v>
                  </c:pt>
                  <c:pt idx="8">
                    <c:v>2016-17</c:v>
                  </c:pt>
                  <c:pt idx="9">
                    <c:v>2017-18</c:v>
                  </c:pt>
                  <c:pt idx="10">
                    <c:v>2018-19</c:v>
                  </c:pt>
                  <c:pt idx="11">
                    <c:v>2012-13 </c:v>
                  </c:pt>
                  <c:pt idx="12">
                    <c:v>2013-14</c:v>
                  </c:pt>
                  <c:pt idx="13">
                    <c:v>2014-15</c:v>
                  </c:pt>
                  <c:pt idx="14">
                    <c:v>2015-16</c:v>
                  </c:pt>
                  <c:pt idx="15">
                    <c:v>2016-17</c:v>
                  </c:pt>
                  <c:pt idx="16">
                    <c:v>2017-18</c:v>
                  </c:pt>
                  <c:pt idx="17">
                    <c:v>2018-19</c:v>
                  </c:pt>
                  <c:pt idx="18">
                    <c:v>2008-09</c:v>
                  </c:pt>
                  <c:pt idx="19">
                    <c:v>2009-10</c:v>
                  </c:pt>
                  <c:pt idx="20">
                    <c:v>2010-11</c:v>
                  </c:pt>
                  <c:pt idx="21">
                    <c:v>2011-12</c:v>
                  </c:pt>
                  <c:pt idx="22">
                    <c:v>2012-13 </c:v>
                  </c:pt>
                  <c:pt idx="23">
                    <c:v>2013-14</c:v>
                  </c:pt>
                  <c:pt idx="24">
                    <c:v>2014-15</c:v>
                  </c:pt>
                  <c:pt idx="25">
                    <c:v>2015-16</c:v>
                  </c:pt>
                  <c:pt idx="26">
                    <c:v>2016-17</c:v>
                  </c:pt>
                  <c:pt idx="27">
                    <c:v>2017-18</c:v>
                  </c:pt>
                  <c:pt idx="28">
                    <c:v>2018-19</c:v>
                  </c:pt>
                  <c:pt idx="29">
                    <c:v>2008-09</c:v>
                  </c:pt>
                  <c:pt idx="30">
                    <c:v>2009-10</c:v>
                  </c:pt>
                  <c:pt idx="31">
                    <c:v>2010-11</c:v>
                  </c:pt>
                  <c:pt idx="32">
                    <c:v>2011-12</c:v>
                  </c:pt>
                  <c:pt idx="33">
                    <c:v>2012-13 </c:v>
                  </c:pt>
                  <c:pt idx="34">
                    <c:v>2013-14</c:v>
                  </c:pt>
                  <c:pt idx="35">
                    <c:v>2014-15</c:v>
                  </c:pt>
                  <c:pt idx="36">
                    <c:v>2015-16</c:v>
                  </c:pt>
                  <c:pt idx="37">
                    <c:v>2016-17</c:v>
                  </c:pt>
                  <c:pt idx="38">
                    <c:v>2017-18</c:v>
                  </c:pt>
                  <c:pt idx="39">
                    <c:v>2018-19</c:v>
                  </c:pt>
                  <c:pt idx="40">
                    <c:v>2008-09</c:v>
                  </c:pt>
                  <c:pt idx="41">
                    <c:v>2009-10</c:v>
                  </c:pt>
                  <c:pt idx="42">
                    <c:v>2010-11</c:v>
                  </c:pt>
                  <c:pt idx="43">
                    <c:v>2011-12</c:v>
                  </c:pt>
                  <c:pt idx="44">
                    <c:v>2012-13 </c:v>
                  </c:pt>
                  <c:pt idx="45">
                    <c:v>2013-14</c:v>
                  </c:pt>
                  <c:pt idx="46">
                    <c:v>2014-15</c:v>
                  </c:pt>
                  <c:pt idx="47">
                    <c:v>2015-16</c:v>
                  </c:pt>
                  <c:pt idx="48">
                    <c:v>2016-17</c:v>
                  </c:pt>
                  <c:pt idx="49">
                    <c:v>2017-18</c:v>
                  </c:pt>
                  <c:pt idx="50">
                    <c:v>2018-19</c:v>
                  </c:pt>
                </c:lvl>
                <c:lvl>
                  <c:pt idx="0">
                    <c:v>Balochistan</c:v>
                  </c:pt>
                  <c:pt idx="11">
                    <c:v>Islamabad</c:v>
                  </c:pt>
                  <c:pt idx="18">
                    <c:v>Khyber Pakhtunkhwa</c:v>
                  </c:pt>
                  <c:pt idx="29">
                    <c:v>Punjab</c:v>
                  </c:pt>
                  <c:pt idx="40">
                    <c:v>Sindh</c:v>
                  </c:pt>
                </c:lvl>
              </c:multiLvlStrCache>
            </c:multiLvlStrRef>
          </c:cat>
          <c:val>
            <c:numRef>
              <c:f>'Year wise accidents'!$B$4:$B$60</c:f>
              <c:numCache>
                <c:formatCode>General</c:formatCode>
                <c:ptCount val="51"/>
                <c:pt idx="0">
                  <c:v>431</c:v>
                </c:pt>
                <c:pt idx="1">
                  <c:v>379</c:v>
                </c:pt>
                <c:pt idx="2">
                  <c:v>311</c:v>
                </c:pt>
                <c:pt idx="3">
                  <c:v>324</c:v>
                </c:pt>
                <c:pt idx="4">
                  <c:v>297</c:v>
                </c:pt>
                <c:pt idx="5">
                  <c:v>342</c:v>
                </c:pt>
                <c:pt idx="6">
                  <c:v>315</c:v>
                </c:pt>
                <c:pt idx="7">
                  <c:v>357</c:v>
                </c:pt>
                <c:pt idx="8">
                  <c:v>401</c:v>
                </c:pt>
                <c:pt idx="9">
                  <c:v>496</c:v>
                </c:pt>
                <c:pt idx="10">
                  <c:v>409</c:v>
                </c:pt>
                <c:pt idx="11">
                  <c:v>201</c:v>
                </c:pt>
                <c:pt idx="12">
                  <c:v>256</c:v>
                </c:pt>
                <c:pt idx="13">
                  <c:v>216</c:v>
                </c:pt>
                <c:pt idx="14">
                  <c:v>244</c:v>
                </c:pt>
                <c:pt idx="15">
                  <c:v>226</c:v>
                </c:pt>
                <c:pt idx="16">
                  <c:v>259</c:v>
                </c:pt>
                <c:pt idx="17">
                  <c:v>238</c:v>
                </c:pt>
                <c:pt idx="18">
                  <c:v>2392</c:v>
                </c:pt>
                <c:pt idx="19">
                  <c:v>2559</c:v>
                </c:pt>
                <c:pt idx="20">
                  <c:v>2722</c:v>
                </c:pt>
                <c:pt idx="21">
                  <c:v>2772</c:v>
                </c:pt>
                <c:pt idx="22">
                  <c:v>2968</c:v>
                </c:pt>
                <c:pt idx="23">
                  <c:v>3120</c:v>
                </c:pt>
                <c:pt idx="24">
                  <c:v>3399</c:v>
                </c:pt>
                <c:pt idx="25">
                  <c:v>4287</c:v>
                </c:pt>
                <c:pt idx="26">
                  <c:v>4256</c:v>
                </c:pt>
                <c:pt idx="27">
                  <c:v>4425</c:v>
                </c:pt>
                <c:pt idx="28">
                  <c:v>4337</c:v>
                </c:pt>
                <c:pt idx="29">
                  <c:v>5240</c:v>
                </c:pt>
                <c:pt idx="30">
                  <c:v>5344</c:v>
                </c:pt>
                <c:pt idx="31">
                  <c:v>5420</c:v>
                </c:pt>
                <c:pt idx="32">
                  <c:v>4990</c:v>
                </c:pt>
                <c:pt idx="33">
                  <c:v>4587</c:v>
                </c:pt>
                <c:pt idx="34">
                  <c:v>3696</c:v>
                </c:pt>
                <c:pt idx="35">
                  <c:v>3054</c:v>
                </c:pt>
                <c:pt idx="36">
                  <c:v>3288</c:v>
                </c:pt>
                <c:pt idx="37">
                  <c:v>3819</c:v>
                </c:pt>
                <c:pt idx="38">
                  <c:v>5093</c:v>
                </c:pt>
                <c:pt idx="39">
                  <c:v>4823</c:v>
                </c:pt>
                <c:pt idx="40">
                  <c:v>1433</c:v>
                </c:pt>
                <c:pt idx="41">
                  <c:v>1465</c:v>
                </c:pt>
                <c:pt idx="42">
                  <c:v>1270</c:v>
                </c:pt>
                <c:pt idx="43">
                  <c:v>1054</c:v>
                </c:pt>
                <c:pt idx="44">
                  <c:v>935</c:v>
                </c:pt>
                <c:pt idx="45">
                  <c:v>945</c:v>
                </c:pt>
                <c:pt idx="46">
                  <c:v>881</c:v>
                </c:pt>
                <c:pt idx="47">
                  <c:v>924</c:v>
                </c:pt>
                <c:pt idx="48">
                  <c:v>880</c:v>
                </c:pt>
                <c:pt idx="49">
                  <c:v>848</c:v>
                </c:pt>
                <c:pt idx="50">
                  <c:v>972</c:v>
                </c:pt>
              </c:numCache>
            </c:numRef>
          </c:val>
          <c:extLst>
            <c:ext xmlns:c16="http://schemas.microsoft.com/office/drawing/2014/chart" uri="{C3380CC4-5D6E-409C-BE32-E72D297353CC}">
              <c16:uniqueId val="{00000000-78D7-4EC9-860C-EBD334E268A6}"/>
            </c:ext>
          </c:extLst>
        </c:ser>
        <c:dLbls>
          <c:showLegendKey val="0"/>
          <c:showVal val="0"/>
          <c:showCatName val="0"/>
          <c:showSerName val="0"/>
          <c:showPercent val="0"/>
          <c:showBubbleSize val="0"/>
        </c:dLbls>
        <c:axId val="720387712"/>
        <c:axId val="720388672"/>
      </c:areaChart>
      <c:catAx>
        <c:axId val="720387712"/>
        <c:scaling>
          <c:orientation val="minMax"/>
        </c:scaling>
        <c:delete val="1"/>
        <c:axPos val="b"/>
        <c:numFmt formatCode="General" sourceLinked="1"/>
        <c:majorTickMark val="out"/>
        <c:minorTickMark val="none"/>
        <c:tickLblPos val="nextTo"/>
        <c:crossAx val="720388672"/>
        <c:crosses val="autoZero"/>
        <c:auto val="1"/>
        <c:lblAlgn val="ctr"/>
        <c:lblOffset val="100"/>
        <c:noMultiLvlLbl val="0"/>
      </c:catAx>
      <c:valAx>
        <c:axId val="720388672"/>
        <c:scaling>
          <c:orientation val="minMax"/>
        </c:scaling>
        <c:delete val="1"/>
        <c:axPos val="l"/>
        <c:numFmt formatCode="General" sourceLinked="1"/>
        <c:majorTickMark val="none"/>
        <c:minorTickMark val="none"/>
        <c:tickLblPos val="nextTo"/>
        <c:crossAx val="7203877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3.xlsx]Combine Causalties!PivotTable14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Combine</a:t>
            </a:r>
            <a:r>
              <a:rPr lang="en-US" b="1" baseline="0">
                <a:solidFill>
                  <a:sysClr val="windowText" lastClr="000000"/>
                </a:solidFill>
              </a:rPr>
              <a:t> Casualties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'Combine Causalties'!$B$3</c:f>
              <c:strCache>
                <c:ptCount val="1"/>
                <c:pt idx="0">
                  <c:v>Sum of Fatal Accidents</c:v>
                </c:pt>
              </c:strCache>
            </c:strRef>
          </c:tx>
          <c:spPr>
            <a:ln w="28575" cap="rnd">
              <a:solidFill>
                <a:schemeClr val="tx1">
                  <a:lumMod val="50000"/>
                  <a:lumOff val="50000"/>
                </a:schemeClr>
              </a:solidFill>
              <a:round/>
            </a:ln>
            <a:effectLst/>
          </c:spPr>
          <c:marker>
            <c:symbol val="none"/>
          </c:marker>
          <c:cat>
            <c:strRef>
              <c:f>'Combine Causalties'!$A$4:$A$9</c:f>
              <c:strCache>
                <c:ptCount val="5"/>
                <c:pt idx="0">
                  <c:v>Balochistan</c:v>
                </c:pt>
                <c:pt idx="1">
                  <c:v>Islamabad</c:v>
                </c:pt>
                <c:pt idx="2">
                  <c:v>Khyber Pakhtunkhwa</c:v>
                </c:pt>
                <c:pt idx="3">
                  <c:v>Punjab</c:v>
                </c:pt>
                <c:pt idx="4">
                  <c:v>Sindh</c:v>
                </c:pt>
              </c:strCache>
            </c:strRef>
          </c:cat>
          <c:val>
            <c:numRef>
              <c:f>'Combine Causalties'!$B$4:$B$9</c:f>
              <c:numCache>
                <c:formatCode>General</c:formatCode>
                <c:ptCount val="5"/>
                <c:pt idx="0">
                  <c:v>2024</c:v>
                </c:pt>
                <c:pt idx="1">
                  <c:v>865</c:v>
                </c:pt>
                <c:pt idx="2">
                  <c:v>9981</c:v>
                </c:pt>
                <c:pt idx="3">
                  <c:v>24459</c:v>
                </c:pt>
                <c:pt idx="4">
                  <c:v>7372</c:v>
                </c:pt>
              </c:numCache>
            </c:numRef>
          </c:val>
          <c:smooth val="0"/>
          <c:extLst>
            <c:ext xmlns:c16="http://schemas.microsoft.com/office/drawing/2014/chart" uri="{C3380CC4-5D6E-409C-BE32-E72D297353CC}">
              <c16:uniqueId val="{00000000-C435-4941-9C61-FE0E06C5E3F9}"/>
            </c:ext>
          </c:extLst>
        </c:ser>
        <c:ser>
          <c:idx val="1"/>
          <c:order val="1"/>
          <c:tx>
            <c:strRef>
              <c:f>'Combine Causalties'!$C$3</c:f>
              <c:strCache>
                <c:ptCount val="1"/>
                <c:pt idx="0">
                  <c:v>Sum of Non-Fatal Accidents</c:v>
                </c:pt>
              </c:strCache>
            </c:strRef>
          </c:tx>
          <c:spPr>
            <a:ln w="28575" cap="rnd">
              <a:solidFill>
                <a:schemeClr val="accent6">
                  <a:lumMod val="60000"/>
                  <a:lumOff val="40000"/>
                </a:schemeClr>
              </a:solidFill>
              <a:round/>
            </a:ln>
            <a:effectLst/>
          </c:spPr>
          <c:marker>
            <c:symbol val="none"/>
          </c:marker>
          <c:cat>
            <c:strRef>
              <c:f>'Combine Causalties'!$A$4:$A$9</c:f>
              <c:strCache>
                <c:ptCount val="5"/>
                <c:pt idx="0">
                  <c:v>Balochistan</c:v>
                </c:pt>
                <c:pt idx="1">
                  <c:v>Islamabad</c:v>
                </c:pt>
                <c:pt idx="2">
                  <c:v>Khyber Pakhtunkhwa</c:v>
                </c:pt>
                <c:pt idx="3">
                  <c:v>Punjab</c:v>
                </c:pt>
                <c:pt idx="4">
                  <c:v>Sindh</c:v>
                </c:pt>
              </c:strCache>
            </c:strRef>
          </c:cat>
          <c:val>
            <c:numRef>
              <c:f>'Combine Causalties'!$C$4:$C$9</c:f>
              <c:numCache>
                <c:formatCode>General</c:formatCode>
                <c:ptCount val="5"/>
                <c:pt idx="0">
                  <c:v>2038</c:v>
                </c:pt>
                <c:pt idx="1">
                  <c:v>775</c:v>
                </c:pt>
                <c:pt idx="2">
                  <c:v>27256</c:v>
                </c:pt>
                <c:pt idx="3">
                  <c:v>24895</c:v>
                </c:pt>
                <c:pt idx="4">
                  <c:v>4235</c:v>
                </c:pt>
              </c:numCache>
            </c:numRef>
          </c:val>
          <c:smooth val="0"/>
          <c:extLst>
            <c:ext xmlns:c16="http://schemas.microsoft.com/office/drawing/2014/chart" uri="{C3380CC4-5D6E-409C-BE32-E72D297353CC}">
              <c16:uniqueId val="{00000001-C435-4941-9C61-FE0E06C5E3F9}"/>
            </c:ext>
          </c:extLst>
        </c:ser>
        <c:ser>
          <c:idx val="2"/>
          <c:order val="2"/>
          <c:tx>
            <c:strRef>
              <c:f>'Combine Causalties'!$D$3</c:f>
              <c:strCache>
                <c:ptCount val="1"/>
                <c:pt idx="0">
                  <c:v>Sum of Killed</c:v>
                </c:pt>
              </c:strCache>
            </c:strRef>
          </c:tx>
          <c:spPr>
            <a:ln w="28575" cap="rnd">
              <a:solidFill>
                <a:schemeClr val="accent3">
                  <a:lumMod val="60000"/>
                  <a:lumOff val="40000"/>
                </a:schemeClr>
              </a:solidFill>
              <a:round/>
            </a:ln>
            <a:effectLst/>
          </c:spPr>
          <c:marker>
            <c:symbol val="none"/>
          </c:marker>
          <c:cat>
            <c:strRef>
              <c:f>'Combine Causalties'!$A$4:$A$9</c:f>
              <c:strCache>
                <c:ptCount val="5"/>
                <c:pt idx="0">
                  <c:v>Balochistan</c:v>
                </c:pt>
                <c:pt idx="1">
                  <c:v>Islamabad</c:v>
                </c:pt>
                <c:pt idx="2">
                  <c:v>Khyber Pakhtunkhwa</c:v>
                </c:pt>
                <c:pt idx="3">
                  <c:v>Punjab</c:v>
                </c:pt>
                <c:pt idx="4">
                  <c:v>Sindh</c:v>
                </c:pt>
              </c:strCache>
            </c:strRef>
          </c:cat>
          <c:val>
            <c:numRef>
              <c:f>'Combine Causalties'!$D$4:$D$9</c:f>
              <c:numCache>
                <c:formatCode>General</c:formatCode>
                <c:ptCount val="5"/>
                <c:pt idx="0">
                  <c:v>2604</c:v>
                </c:pt>
                <c:pt idx="1">
                  <c:v>931</c:v>
                </c:pt>
                <c:pt idx="2">
                  <c:v>12104</c:v>
                </c:pt>
                <c:pt idx="3">
                  <c:v>29978</c:v>
                </c:pt>
                <c:pt idx="4">
                  <c:v>8995</c:v>
                </c:pt>
              </c:numCache>
            </c:numRef>
          </c:val>
          <c:smooth val="0"/>
          <c:extLst>
            <c:ext xmlns:c16="http://schemas.microsoft.com/office/drawing/2014/chart" uri="{C3380CC4-5D6E-409C-BE32-E72D297353CC}">
              <c16:uniqueId val="{00000002-C435-4941-9C61-FE0E06C5E3F9}"/>
            </c:ext>
          </c:extLst>
        </c:ser>
        <c:ser>
          <c:idx val="3"/>
          <c:order val="3"/>
          <c:tx>
            <c:strRef>
              <c:f>'Combine Causalties'!$E$3</c:f>
              <c:strCache>
                <c:ptCount val="1"/>
                <c:pt idx="0">
                  <c:v>Sum of Injured</c:v>
                </c:pt>
              </c:strCache>
            </c:strRef>
          </c:tx>
          <c:spPr>
            <a:ln w="28575" cap="rnd">
              <a:solidFill>
                <a:schemeClr val="accent4">
                  <a:lumMod val="60000"/>
                  <a:lumOff val="40000"/>
                </a:schemeClr>
              </a:solidFill>
              <a:round/>
            </a:ln>
            <a:effectLst/>
          </c:spPr>
          <c:marker>
            <c:symbol val="none"/>
          </c:marker>
          <c:cat>
            <c:strRef>
              <c:f>'Combine Causalties'!$A$4:$A$9</c:f>
              <c:strCache>
                <c:ptCount val="5"/>
                <c:pt idx="0">
                  <c:v>Balochistan</c:v>
                </c:pt>
                <c:pt idx="1">
                  <c:v>Islamabad</c:v>
                </c:pt>
                <c:pt idx="2">
                  <c:v>Khyber Pakhtunkhwa</c:v>
                </c:pt>
                <c:pt idx="3">
                  <c:v>Punjab</c:v>
                </c:pt>
                <c:pt idx="4">
                  <c:v>Sindh</c:v>
                </c:pt>
              </c:strCache>
            </c:strRef>
          </c:cat>
          <c:val>
            <c:numRef>
              <c:f>'Combine Causalties'!$E$4:$E$9</c:f>
              <c:numCache>
                <c:formatCode>General</c:formatCode>
                <c:ptCount val="5"/>
                <c:pt idx="0">
                  <c:v>5592</c:v>
                </c:pt>
                <c:pt idx="1">
                  <c:v>1197</c:v>
                </c:pt>
                <c:pt idx="2">
                  <c:v>50985</c:v>
                </c:pt>
                <c:pt idx="3">
                  <c:v>57103</c:v>
                </c:pt>
                <c:pt idx="4">
                  <c:v>9957</c:v>
                </c:pt>
              </c:numCache>
            </c:numRef>
          </c:val>
          <c:smooth val="0"/>
          <c:extLst>
            <c:ext xmlns:c16="http://schemas.microsoft.com/office/drawing/2014/chart" uri="{C3380CC4-5D6E-409C-BE32-E72D297353CC}">
              <c16:uniqueId val="{00000003-C435-4941-9C61-FE0E06C5E3F9}"/>
            </c:ext>
          </c:extLst>
        </c:ser>
        <c:dLbls>
          <c:showLegendKey val="0"/>
          <c:showVal val="0"/>
          <c:showCatName val="0"/>
          <c:showSerName val="0"/>
          <c:showPercent val="0"/>
          <c:showBubbleSize val="0"/>
        </c:dLbls>
        <c:smooth val="0"/>
        <c:axId val="682411792"/>
        <c:axId val="682412272"/>
      </c:lineChart>
      <c:catAx>
        <c:axId val="682411792"/>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82412272"/>
        <c:crosses val="autoZero"/>
        <c:auto val="1"/>
        <c:lblAlgn val="ctr"/>
        <c:lblOffset val="100"/>
        <c:noMultiLvlLbl val="0"/>
      </c:catAx>
      <c:valAx>
        <c:axId val="68241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8241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4000" b="1">
                <a:solidFill>
                  <a:sysClr val="windowText" lastClr="000000"/>
                </a:solidFill>
              </a:rPr>
              <a:t> 30%</a:t>
            </a:r>
            <a:endParaRPr lang="en-US" b="1">
              <a:solidFill>
                <a:sysClr val="windowText" lastClr="000000"/>
              </a:solidFill>
            </a:endParaRPr>
          </a:p>
        </c:rich>
      </c:tx>
      <c:layout>
        <c:manualLayout>
          <c:xMode val="edge"/>
          <c:yMode val="edge"/>
          <c:x val="0.39825678040244972"/>
          <c:y val="0.49074074074074076"/>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89759591232432"/>
          <c:y val="0.3277134458452105"/>
          <c:w val="0.38982204290601374"/>
          <c:h val="0.61430982777792786"/>
        </c:manualLayout>
      </c:layout>
      <c:doughnutChart>
        <c:varyColors val="1"/>
        <c:ser>
          <c:idx val="0"/>
          <c:order val="0"/>
          <c:dPt>
            <c:idx val="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2-2F26-4283-9725-2D18033CCF1D}"/>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2F26-4283-9725-2D18033CCF1D}"/>
              </c:ext>
            </c:extLst>
          </c:dPt>
          <c:cat>
            <c:strRef>
              <c:f>'Combine Causalties'!$A$16:$A$17</c:f>
              <c:strCache>
                <c:ptCount val="2"/>
                <c:pt idx="0">
                  <c:v>total fatal </c:v>
                </c:pt>
                <c:pt idx="1">
                  <c:v>total accidents</c:v>
                </c:pt>
              </c:strCache>
            </c:strRef>
          </c:cat>
          <c:val>
            <c:numRef>
              <c:f>'Combine Causalties'!$B$16:$B$17</c:f>
              <c:numCache>
                <c:formatCode>General</c:formatCode>
                <c:ptCount val="2"/>
                <c:pt idx="0">
                  <c:v>44701</c:v>
                </c:pt>
                <c:pt idx="1">
                  <c:v>103900</c:v>
                </c:pt>
              </c:numCache>
            </c:numRef>
          </c:val>
          <c:extLst>
            <c:ext xmlns:c16="http://schemas.microsoft.com/office/drawing/2014/chart" uri="{C3380CC4-5D6E-409C-BE32-E72D297353CC}">
              <c16:uniqueId val="{00000000-2F26-4283-9725-2D18033CCF1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lumMod val="95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7A83-4EB5-A8DC-038FCFA43BE5}"/>
              </c:ext>
            </c:extLst>
          </c:dPt>
          <c:dPt>
            <c:idx val="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2-7A83-4EB5-A8DC-038FCFA43BE5}"/>
              </c:ext>
            </c:extLst>
          </c:dPt>
          <c:cat>
            <c:strRef>
              <c:f>'Combine Causalties'!$A$20:$A$21</c:f>
              <c:strCache>
                <c:ptCount val="2"/>
                <c:pt idx="0">
                  <c:v>total Injured</c:v>
                </c:pt>
                <c:pt idx="1">
                  <c:v>total death</c:v>
                </c:pt>
              </c:strCache>
            </c:strRef>
          </c:cat>
          <c:val>
            <c:numRef>
              <c:f>'Combine Causalties'!$B$20:$B$21</c:f>
              <c:numCache>
                <c:formatCode>General</c:formatCode>
                <c:ptCount val="2"/>
                <c:pt idx="0">
                  <c:v>124834</c:v>
                </c:pt>
                <c:pt idx="1">
                  <c:v>179446</c:v>
                </c:pt>
              </c:numCache>
            </c:numRef>
          </c:val>
          <c:extLst>
            <c:ext xmlns:c16="http://schemas.microsoft.com/office/drawing/2014/chart" uri="{C3380CC4-5D6E-409C-BE32-E72D297353CC}">
              <c16:uniqueId val="{00000000-7A83-4EB5-A8DC-038FCFA43BE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3.xlsx]Surviours!PivotTable15</c:name>
    <c:fmtId val="9"/>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Surviours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3">
              <a:lumMod val="40000"/>
              <a:lumOff val="6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3">
              <a:lumMod val="40000"/>
              <a:lumOff val="6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3">
              <a:lumMod val="40000"/>
              <a:lumOff val="60000"/>
            </a:schemeClr>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3">
              <a:lumMod val="40000"/>
              <a:lumOff val="60000"/>
            </a:schemeClr>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3">
              <a:lumMod val="40000"/>
              <a:lumOff val="60000"/>
            </a:schemeClr>
          </a:solidFill>
          <a:ln w="19050">
            <a:solidFill>
              <a:schemeClr val="lt1"/>
            </a:solidFill>
          </a:ln>
          <a:effectLst/>
        </c:spPr>
      </c:pivotFmt>
      <c:pivotFmt>
        <c:idx val="26"/>
        <c:spPr>
          <a:solidFill>
            <a:schemeClr val="accent1"/>
          </a:solidFill>
          <a:ln w="19050">
            <a:solidFill>
              <a:schemeClr val="lt1"/>
            </a:solidFill>
          </a:ln>
          <a:effectLst/>
        </c:spPr>
      </c:pivotFmt>
    </c:pivotFmts>
    <c:plotArea>
      <c:layout/>
      <c:doughnutChart>
        <c:varyColors val="1"/>
        <c:ser>
          <c:idx val="0"/>
          <c:order val="0"/>
          <c:tx>
            <c:strRef>
              <c:f>Surviours!$B$3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86-4A3E-8433-E4156DFD03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86-4A3E-8433-E4156DFD03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86-4A3E-8433-E4156DFD03F7}"/>
              </c:ext>
            </c:extLst>
          </c:dPt>
          <c:dPt>
            <c:idx val="3"/>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7-0B86-4A3E-8433-E4156DFD03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B86-4A3E-8433-E4156DFD03F7}"/>
              </c:ext>
            </c:extLst>
          </c:dPt>
          <c:cat>
            <c:strRef>
              <c:f>Surviours!$A$4:$A$9</c:f>
              <c:strCache>
                <c:ptCount val="5"/>
                <c:pt idx="0">
                  <c:v>Balochistan</c:v>
                </c:pt>
                <c:pt idx="1">
                  <c:v>Islamabad</c:v>
                </c:pt>
                <c:pt idx="2">
                  <c:v>Khyber Pakhtunkhwa</c:v>
                </c:pt>
                <c:pt idx="3">
                  <c:v>Punjab</c:v>
                </c:pt>
                <c:pt idx="4">
                  <c:v>Sindh</c:v>
                </c:pt>
              </c:strCache>
            </c:strRef>
          </c:cat>
          <c:val>
            <c:numRef>
              <c:f>Surviours!$B$4:$B$9</c:f>
              <c:numCache>
                <c:formatCode>General</c:formatCode>
                <c:ptCount val="5"/>
                <c:pt idx="0">
                  <c:v>5592</c:v>
                </c:pt>
                <c:pt idx="1">
                  <c:v>1197</c:v>
                </c:pt>
                <c:pt idx="2">
                  <c:v>50985</c:v>
                </c:pt>
                <c:pt idx="3">
                  <c:v>57103</c:v>
                </c:pt>
                <c:pt idx="4">
                  <c:v>9957</c:v>
                </c:pt>
              </c:numCache>
            </c:numRef>
          </c:val>
          <c:extLst>
            <c:ext xmlns:c16="http://schemas.microsoft.com/office/drawing/2014/chart" uri="{C3380CC4-5D6E-409C-BE32-E72D297353CC}">
              <c16:uniqueId val="{0000000A-0B86-4A3E-8433-E4156DFD03F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 3.xlsx]Pakistan(total accident)!PivotTable4</c:name>
    <c:fmtId val="8"/>
  </c:pivotSource>
  <c:chart>
    <c:title>
      <c:tx>
        <c:rich>
          <a:bodyPr rot="0" spcFirstLastPara="1" vertOverflow="ellipsis" vert="horz" wrap="square" anchor="ctr" anchorCtr="1"/>
          <a:lstStyle/>
          <a:p>
            <a:pPr algn="ctr">
              <a:defRPr sz="2000" b="1" i="0" u="none" strike="noStrike" kern="1200" spc="0" baseline="0">
                <a:solidFill>
                  <a:sysClr val="windowText" lastClr="000000"/>
                </a:solidFill>
                <a:latin typeface="+mn-lt"/>
                <a:ea typeface="+mn-ea"/>
                <a:cs typeface="+mn-cs"/>
              </a:defRPr>
            </a:pPr>
            <a:r>
              <a:rPr lang="en-US" sz="2000">
                <a:solidFill>
                  <a:sysClr val="windowText" lastClr="000000"/>
                </a:solidFill>
              </a:rPr>
              <a:t>Total Accidents Paksitan</a:t>
            </a:r>
          </a:p>
        </c:rich>
      </c:tx>
      <c:layout>
        <c:manualLayout>
          <c:xMode val="edge"/>
          <c:yMode val="edge"/>
          <c:x val="0.21891946797894352"/>
          <c:y val="2.7777634281955517E-2"/>
        </c:manualLayout>
      </c:layout>
      <c:overlay val="0"/>
      <c:spPr>
        <a:noFill/>
        <a:ln>
          <a:noFill/>
        </a:ln>
        <a:effectLst/>
      </c:spPr>
      <c:txPr>
        <a:bodyPr rot="0" spcFirstLastPara="1" vertOverflow="ellipsis" vert="horz" wrap="square" anchor="ctr" anchorCtr="1"/>
        <a:lstStyle/>
        <a:p>
          <a:pPr algn="ct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rgbClr val="196B24">
                <a:lumMod val="60000"/>
                <a:lumOff val="4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196B24">
                <a:lumMod val="60000"/>
                <a:lumOff val="4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96B24">
                <a:lumMod val="60000"/>
                <a:lumOff val="4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96B24">
                <a:lumMod val="60000"/>
                <a:lumOff val="4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196B24">
                <a:lumMod val="60000"/>
                <a:lumOff val="4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'Pakistan(total accident)'!$B$3</c:f>
              <c:strCache>
                <c:ptCount val="1"/>
                <c:pt idx="0">
                  <c:v>Total</c:v>
                </c:pt>
              </c:strCache>
            </c:strRef>
          </c:tx>
          <c:spPr>
            <a:ln w="28575" cap="rnd">
              <a:solidFill>
                <a:srgbClr val="196B24">
                  <a:lumMod val="60000"/>
                  <a:lumOff val="40000"/>
                </a:srgbClr>
              </a:solidFill>
              <a:round/>
            </a:ln>
            <a:effectLst/>
          </c:spPr>
          <c:marker>
            <c:symbol val="none"/>
          </c:marker>
          <c:cat>
            <c:multiLvlStrRef>
              <c:f>'Pakistan(total accident)'!$A$4:$A$16</c:f>
              <c:multiLvlStrCache>
                <c:ptCount val="11"/>
                <c:lvl>
                  <c:pt idx="0">
                    <c:v>2008-09</c:v>
                  </c:pt>
                  <c:pt idx="1">
                    <c:v>2009-10</c:v>
                  </c:pt>
                  <c:pt idx="2">
                    <c:v>2010-11</c:v>
                  </c:pt>
                  <c:pt idx="3">
                    <c:v>2011-12</c:v>
                  </c:pt>
                  <c:pt idx="4">
                    <c:v>2012-13  </c:v>
                  </c:pt>
                  <c:pt idx="5">
                    <c:v>2013-14</c:v>
                  </c:pt>
                  <c:pt idx="6">
                    <c:v>2014-15</c:v>
                  </c:pt>
                  <c:pt idx="7">
                    <c:v>2015-16</c:v>
                  </c:pt>
                  <c:pt idx="8">
                    <c:v>2016-17</c:v>
                  </c:pt>
                  <c:pt idx="9">
                    <c:v>2017-18</c:v>
                  </c:pt>
                  <c:pt idx="10">
                    <c:v>2018-19</c:v>
                  </c:pt>
                </c:lvl>
                <c:lvl>
                  <c:pt idx="0">
                    <c:v>Pakistan</c:v>
                  </c:pt>
                </c:lvl>
              </c:multiLvlStrCache>
            </c:multiLvlStrRef>
          </c:cat>
          <c:val>
            <c:numRef>
              <c:f>'Pakistan(total accident)'!$B$4:$B$16</c:f>
              <c:numCache>
                <c:formatCode>General</c:formatCode>
                <c:ptCount val="11"/>
                <c:pt idx="0">
                  <c:v>9496</c:v>
                </c:pt>
                <c:pt idx="1">
                  <c:v>9747</c:v>
                </c:pt>
                <c:pt idx="2">
                  <c:v>9723</c:v>
                </c:pt>
                <c:pt idx="3">
                  <c:v>9140</c:v>
                </c:pt>
                <c:pt idx="4">
                  <c:v>8988</c:v>
                </c:pt>
                <c:pt idx="5">
                  <c:v>8359</c:v>
                </c:pt>
                <c:pt idx="6">
                  <c:v>7865</c:v>
                </c:pt>
                <c:pt idx="7">
                  <c:v>9100</c:v>
                </c:pt>
                <c:pt idx="8">
                  <c:v>9582</c:v>
                </c:pt>
                <c:pt idx="9">
                  <c:v>11121</c:v>
                </c:pt>
                <c:pt idx="10">
                  <c:v>10779</c:v>
                </c:pt>
              </c:numCache>
            </c:numRef>
          </c:val>
          <c:smooth val="0"/>
          <c:extLst>
            <c:ext xmlns:c16="http://schemas.microsoft.com/office/drawing/2014/chart" uri="{C3380CC4-5D6E-409C-BE32-E72D297353CC}">
              <c16:uniqueId val="{00000000-2D54-447C-9117-C49C63DFF4F5}"/>
            </c:ext>
          </c:extLst>
        </c:ser>
        <c:dLbls>
          <c:showLegendKey val="0"/>
          <c:showVal val="0"/>
          <c:showCatName val="0"/>
          <c:showSerName val="0"/>
          <c:showPercent val="0"/>
          <c:showBubbleSize val="0"/>
        </c:dLbls>
        <c:smooth val="0"/>
        <c:axId val="1457029391"/>
        <c:axId val="1546019855"/>
      </c:lineChart>
      <c:catAx>
        <c:axId val="1457029391"/>
        <c:scaling>
          <c:orientation val="minMax"/>
        </c:scaling>
        <c:delete val="0"/>
        <c:axPos val="b"/>
        <c:numFmt formatCode="[&gt;9999]00&quot;-&quot;00;General" sourceLinked="0"/>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46019855"/>
        <c:crosses val="autoZero"/>
        <c:auto val="1"/>
        <c:lblAlgn val="ctr"/>
        <c:lblOffset val="100"/>
        <c:noMultiLvlLbl val="0"/>
      </c:catAx>
      <c:valAx>
        <c:axId val="1546019855"/>
        <c:scaling>
          <c:orientation val="minMax"/>
          <c:min val="7000"/>
        </c:scaling>
        <c:delete val="0"/>
        <c:axPos val="l"/>
        <c:numFmt formatCode="[&gt;6000]#,##0,&quot;K&quot;;0" sourceLinked="0"/>
        <c:majorTickMark val="none"/>
        <c:minorTickMark val="none"/>
        <c:tickLblPos val="nextTo"/>
        <c:spPr>
          <a:noFill/>
          <a:ln w="15875">
            <a:solidFill>
              <a:schemeClr val="tx1"/>
            </a:solid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57029391"/>
        <c:crosses val="autoZero"/>
        <c:crossBetween val="between"/>
        <c:minorUnit val="400"/>
      </c:valAx>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3.xlsx]Province Wise Accident!PivotTable7</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Province Wise Accidents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ysClr val="windowText" lastClr="000000">
                <a:lumMod val="25000"/>
                <a:lumOff val="75000"/>
              </a:sysClr>
            </a:solidFill>
          </a:ln>
          <a:effectLst/>
        </c:spPr>
        <c:marker>
          <c:symbol val="none"/>
        </c:marker>
        <c:dLbl>
          <c:idx val="0"/>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ysClr val="windowText" lastClr="000000">
                <a:lumMod val="25000"/>
                <a:lumOff val="75000"/>
              </a:sysClr>
            </a:solidFill>
          </a:ln>
          <a:effectLst/>
        </c:spPr>
        <c:dLbl>
          <c:idx val="0"/>
          <c:layout>
            <c:manualLayout>
              <c:x val="-7.7777777777777779E-2"/>
              <c:y val="3.0864197530864196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ysClr val="windowText" lastClr="000000">
                <a:lumMod val="25000"/>
                <a:lumOff val="75000"/>
              </a:sysClr>
            </a:solidFill>
          </a:ln>
          <a:effectLst/>
        </c:spPr>
        <c:dLbl>
          <c:idx val="0"/>
          <c:layout>
            <c:manualLayout>
              <c:x val="-6.1111111111111165E-2"/>
              <c:y val="-3.0864197530864196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19050">
            <a:solidFill>
              <a:sysClr val="windowText" lastClr="000000">
                <a:lumMod val="25000"/>
                <a:lumOff val="75000"/>
              </a:sysClr>
            </a:solidFill>
          </a:ln>
          <a:effectLst/>
        </c:spPr>
        <c:dLbl>
          <c:idx val="0"/>
          <c:layout>
            <c:manualLayout>
              <c:x val="-5.8333333333333334E-2"/>
              <c:y val="7.2016460905349702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ysClr val="windowText" lastClr="000000">
                <a:lumMod val="25000"/>
                <a:lumOff val="75000"/>
              </a:sysClr>
            </a:solidFill>
          </a:ln>
          <a:effectLst/>
        </c:spPr>
        <c:dLbl>
          <c:idx val="0"/>
          <c:layout>
            <c:manualLayout>
              <c:x val="2.5000000000000001E-2"/>
              <c:y val="0.10288065843621409"/>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w="19050">
            <a:solidFill>
              <a:sysClr val="windowText" lastClr="000000">
                <a:lumMod val="25000"/>
                <a:lumOff val="75000"/>
              </a:sysClr>
            </a:solidFill>
          </a:ln>
          <a:effectLst/>
        </c:spPr>
        <c:dLbl>
          <c:idx val="0"/>
          <c:layout>
            <c:manualLayout>
              <c:x val="5.5555555555555558E-3"/>
              <c:y val="-9.2592592592592587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ysClr val="windowText" lastClr="000000">
                <a:lumMod val="25000"/>
                <a:lumOff val="75000"/>
              </a:sysClr>
            </a:solidFill>
          </a:ln>
          <a:effectLst/>
        </c:spPr>
        <c:marker>
          <c:symbol val="none"/>
        </c:marker>
        <c:dLbl>
          <c:idx val="0"/>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ysClr val="windowText" lastClr="000000">
                <a:lumMod val="25000"/>
                <a:lumOff val="75000"/>
              </a:sysClr>
            </a:solidFill>
          </a:ln>
          <a:effectLst/>
        </c:spPr>
        <c:dLbl>
          <c:idx val="0"/>
          <c:layout>
            <c:manualLayout>
              <c:x val="-7.7777777777777779E-2"/>
              <c:y val="3.0864197530864196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ysClr val="windowText" lastClr="000000">
                <a:lumMod val="25000"/>
                <a:lumOff val="75000"/>
              </a:sysClr>
            </a:solidFill>
          </a:ln>
          <a:effectLst/>
        </c:spPr>
        <c:dLbl>
          <c:idx val="0"/>
          <c:layout>
            <c:manualLayout>
              <c:x val="-6.1111111111111165E-2"/>
              <c:y val="-3.0864197530864196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ysClr val="windowText" lastClr="000000">
                <a:lumMod val="25000"/>
                <a:lumOff val="75000"/>
              </a:sysClr>
            </a:solidFill>
          </a:ln>
          <a:effectLst/>
        </c:spPr>
        <c:dLbl>
          <c:idx val="0"/>
          <c:layout>
            <c:manualLayout>
              <c:x val="5.5555555555555558E-3"/>
              <c:y val="-9.2592592592592587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ysClr val="windowText" lastClr="000000">
                <a:lumMod val="25000"/>
                <a:lumOff val="75000"/>
              </a:sysClr>
            </a:solidFill>
          </a:ln>
          <a:effectLst/>
        </c:spPr>
        <c:dLbl>
          <c:idx val="0"/>
          <c:layout>
            <c:manualLayout>
              <c:x val="2.5000000000000001E-2"/>
              <c:y val="0.10288065843621409"/>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ysClr val="windowText" lastClr="000000">
                <a:lumMod val="25000"/>
                <a:lumOff val="75000"/>
              </a:sysClr>
            </a:solidFill>
          </a:ln>
          <a:effectLst/>
        </c:spPr>
        <c:dLbl>
          <c:idx val="0"/>
          <c:layout>
            <c:manualLayout>
              <c:x val="-5.8333333333333334E-2"/>
              <c:y val="7.2016460905349702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ysClr val="windowText" lastClr="000000">
                <a:lumMod val="25000"/>
                <a:lumOff val="75000"/>
              </a:sysClr>
            </a:solidFill>
          </a:ln>
          <a:effectLst/>
        </c:spPr>
        <c:marker>
          <c:symbol val="none"/>
        </c:marker>
        <c:dLbl>
          <c:idx val="0"/>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ysClr val="windowText" lastClr="000000">
                <a:lumMod val="25000"/>
                <a:lumOff val="75000"/>
              </a:sysClr>
            </a:solidFill>
          </a:ln>
          <a:effectLst/>
        </c:spPr>
        <c:dLbl>
          <c:idx val="0"/>
          <c:layout>
            <c:manualLayout>
              <c:x val="-7.7777777777777779E-2"/>
              <c:y val="3.0864197530864196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ysClr val="windowText" lastClr="000000">
                <a:lumMod val="25000"/>
                <a:lumOff val="75000"/>
              </a:sysClr>
            </a:solidFill>
          </a:ln>
          <a:effectLst/>
        </c:spPr>
        <c:dLbl>
          <c:idx val="0"/>
          <c:layout>
            <c:manualLayout>
              <c:x val="-6.1111111111111165E-2"/>
              <c:y val="-3.0864197530864196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ysClr val="windowText" lastClr="000000">
                <a:lumMod val="25000"/>
                <a:lumOff val="75000"/>
              </a:sysClr>
            </a:solidFill>
          </a:ln>
          <a:effectLst/>
        </c:spPr>
        <c:dLbl>
          <c:idx val="0"/>
          <c:layout>
            <c:manualLayout>
              <c:x val="5.5555555555555558E-3"/>
              <c:y val="-9.2592592592592587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ysClr val="windowText" lastClr="000000">
                <a:lumMod val="25000"/>
                <a:lumOff val="75000"/>
              </a:sysClr>
            </a:solidFill>
          </a:ln>
          <a:effectLst/>
        </c:spPr>
        <c:dLbl>
          <c:idx val="0"/>
          <c:layout>
            <c:manualLayout>
              <c:x val="2.5000000000000001E-2"/>
              <c:y val="0.10288065843621409"/>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ysClr val="windowText" lastClr="000000">
                <a:lumMod val="25000"/>
                <a:lumOff val="75000"/>
              </a:sysClr>
            </a:solidFill>
          </a:ln>
          <a:effectLst/>
        </c:spPr>
        <c:dLbl>
          <c:idx val="0"/>
          <c:layout>
            <c:manualLayout>
              <c:x val="-5.8333333333333334E-2"/>
              <c:y val="7.2016460905349702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ysClr val="windowText" lastClr="000000">
                <a:lumMod val="25000"/>
                <a:lumOff val="75000"/>
              </a:sysClr>
            </a:solidFill>
          </a:ln>
          <a:effectLst/>
        </c:spPr>
        <c:marker>
          <c:symbol val="none"/>
        </c:marker>
        <c:dLbl>
          <c:idx val="0"/>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ysClr val="windowText" lastClr="000000">
                <a:lumMod val="25000"/>
                <a:lumOff val="75000"/>
              </a:sysClr>
            </a:solidFill>
          </a:ln>
          <a:effectLst/>
        </c:spPr>
        <c:dLbl>
          <c:idx val="0"/>
          <c:layout>
            <c:manualLayout>
              <c:x val="-7.7777777777777779E-2"/>
              <c:y val="3.0864197530864196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ysClr val="windowText" lastClr="000000">
                <a:lumMod val="25000"/>
                <a:lumOff val="75000"/>
              </a:sysClr>
            </a:solidFill>
          </a:ln>
          <a:effectLst/>
        </c:spPr>
        <c:dLbl>
          <c:idx val="0"/>
          <c:layout>
            <c:manualLayout>
              <c:x val="-6.1111111111111165E-2"/>
              <c:y val="-3.0864197530864196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ysClr val="windowText" lastClr="000000">
                <a:lumMod val="25000"/>
                <a:lumOff val="75000"/>
              </a:sysClr>
            </a:solidFill>
          </a:ln>
          <a:effectLst/>
        </c:spPr>
        <c:dLbl>
          <c:idx val="0"/>
          <c:layout>
            <c:manualLayout>
              <c:x val="5.5555555555555558E-3"/>
              <c:y val="-9.2592592592592587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ysClr val="windowText" lastClr="000000">
                <a:lumMod val="25000"/>
                <a:lumOff val="75000"/>
              </a:sysClr>
            </a:solidFill>
          </a:ln>
          <a:effectLst/>
        </c:spPr>
        <c:dLbl>
          <c:idx val="0"/>
          <c:layout>
            <c:manualLayout>
              <c:x val="2.5000000000000001E-2"/>
              <c:y val="0.10288065843621409"/>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ysClr val="windowText" lastClr="000000">
                <a:lumMod val="25000"/>
                <a:lumOff val="75000"/>
              </a:sysClr>
            </a:solidFill>
          </a:ln>
          <a:effectLst/>
        </c:spPr>
        <c:dLbl>
          <c:idx val="0"/>
          <c:layout>
            <c:manualLayout>
              <c:x val="-5.8333333333333334E-2"/>
              <c:y val="7.2016460905349702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ysClr val="windowText" lastClr="000000">
                <a:lumMod val="25000"/>
                <a:lumOff val="75000"/>
              </a:sysClr>
            </a:solidFill>
          </a:ln>
          <a:effectLst/>
        </c:spPr>
        <c:marker>
          <c:symbol val="none"/>
        </c:marker>
        <c:dLbl>
          <c:idx val="0"/>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ysClr val="windowText" lastClr="000000">
                <a:lumMod val="25000"/>
                <a:lumOff val="75000"/>
              </a:sysClr>
            </a:solidFill>
          </a:ln>
          <a:effectLst/>
        </c:spPr>
        <c:dLbl>
          <c:idx val="0"/>
          <c:layout>
            <c:manualLayout>
              <c:x val="-7.7777777777777779E-2"/>
              <c:y val="3.0864197530864196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ysClr val="windowText" lastClr="000000">
                <a:lumMod val="25000"/>
                <a:lumOff val="75000"/>
              </a:sysClr>
            </a:solidFill>
          </a:ln>
          <a:effectLst/>
        </c:spPr>
        <c:dLbl>
          <c:idx val="0"/>
          <c:layout>
            <c:manualLayout>
              <c:x val="-6.1111111111111165E-2"/>
              <c:y val="-3.0864197530864196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ysClr val="windowText" lastClr="000000">
                <a:lumMod val="25000"/>
                <a:lumOff val="75000"/>
              </a:sysClr>
            </a:solidFill>
          </a:ln>
          <a:effectLst/>
        </c:spPr>
        <c:dLbl>
          <c:idx val="0"/>
          <c:layout>
            <c:manualLayout>
              <c:x val="5.5555555555555558E-3"/>
              <c:y val="-9.2592592592592587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ysClr val="windowText" lastClr="000000">
                <a:lumMod val="25000"/>
                <a:lumOff val="75000"/>
              </a:sysClr>
            </a:solidFill>
          </a:ln>
          <a:effectLst/>
        </c:spPr>
        <c:dLbl>
          <c:idx val="0"/>
          <c:layout>
            <c:manualLayout>
              <c:x val="2.5000000000000001E-2"/>
              <c:y val="0.10288065843621409"/>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19050">
            <a:solidFill>
              <a:sysClr val="windowText" lastClr="000000">
                <a:lumMod val="25000"/>
                <a:lumOff val="75000"/>
              </a:sysClr>
            </a:solidFill>
          </a:ln>
          <a:effectLst/>
        </c:spPr>
        <c:dLbl>
          <c:idx val="0"/>
          <c:layout>
            <c:manualLayout>
              <c:x val="-5.8333333333333334E-2"/>
              <c:y val="7.2016460905349702E-2"/>
            </c:manualLayout>
          </c:layout>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'Province Wise Accident'!$B$3</c:f>
              <c:strCache>
                <c:ptCount val="1"/>
                <c:pt idx="0">
                  <c:v>Total</c:v>
                </c:pt>
              </c:strCache>
            </c:strRef>
          </c:tx>
          <c:spPr>
            <a:ln>
              <a:solidFill>
                <a:sysClr val="windowText" lastClr="000000">
                  <a:lumMod val="25000"/>
                  <a:lumOff val="75000"/>
                </a:sysClr>
              </a:solidFill>
            </a:ln>
          </c:spPr>
          <c:dPt>
            <c:idx val="0"/>
            <c:bubble3D val="0"/>
            <c:spPr>
              <a:solidFill>
                <a:schemeClr val="accent1"/>
              </a:solidFill>
              <a:ln w="19050">
                <a:solidFill>
                  <a:sysClr val="windowText" lastClr="000000">
                    <a:lumMod val="25000"/>
                    <a:lumOff val="75000"/>
                  </a:sysClr>
                </a:solidFill>
              </a:ln>
              <a:effectLst/>
            </c:spPr>
            <c:extLst>
              <c:ext xmlns:c16="http://schemas.microsoft.com/office/drawing/2014/chart" uri="{C3380CC4-5D6E-409C-BE32-E72D297353CC}">
                <c16:uniqueId val="{00000001-27B1-45F6-A39B-4341754B8A7A}"/>
              </c:ext>
            </c:extLst>
          </c:dPt>
          <c:dPt>
            <c:idx val="1"/>
            <c:bubble3D val="0"/>
            <c:spPr>
              <a:solidFill>
                <a:schemeClr val="accent2"/>
              </a:solidFill>
              <a:ln w="19050">
                <a:solidFill>
                  <a:sysClr val="windowText" lastClr="000000">
                    <a:lumMod val="25000"/>
                    <a:lumOff val="75000"/>
                  </a:sysClr>
                </a:solidFill>
              </a:ln>
              <a:effectLst/>
            </c:spPr>
            <c:extLst>
              <c:ext xmlns:c16="http://schemas.microsoft.com/office/drawing/2014/chart" uri="{C3380CC4-5D6E-409C-BE32-E72D297353CC}">
                <c16:uniqueId val="{00000003-27B1-45F6-A39B-4341754B8A7A}"/>
              </c:ext>
            </c:extLst>
          </c:dPt>
          <c:dPt>
            <c:idx val="2"/>
            <c:bubble3D val="0"/>
            <c:spPr>
              <a:solidFill>
                <a:schemeClr val="accent3"/>
              </a:solidFill>
              <a:ln w="19050">
                <a:solidFill>
                  <a:sysClr val="windowText" lastClr="000000">
                    <a:lumMod val="25000"/>
                    <a:lumOff val="75000"/>
                  </a:sysClr>
                </a:solidFill>
              </a:ln>
              <a:effectLst/>
            </c:spPr>
            <c:extLst>
              <c:ext xmlns:c16="http://schemas.microsoft.com/office/drawing/2014/chart" uri="{C3380CC4-5D6E-409C-BE32-E72D297353CC}">
                <c16:uniqueId val="{00000005-27B1-45F6-A39B-4341754B8A7A}"/>
              </c:ext>
            </c:extLst>
          </c:dPt>
          <c:dPt>
            <c:idx val="3"/>
            <c:bubble3D val="0"/>
            <c:spPr>
              <a:solidFill>
                <a:schemeClr val="accent4"/>
              </a:solidFill>
              <a:ln w="19050">
                <a:solidFill>
                  <a:sysClr val="windowText" lastClr="000000">
                    <a:lumMod val="25000"/>
                    <a:lumOff val="75000"/>
                  </a:sysClr>
                </a:solidFill>
              </a:ln>
              <a:effectLst/>
            </c:spPr>
            <c:extLst>
              <c:ext xmlns:c16="http://schemas.microsoft.com/office/drawing/2014/chart" uri="{C3380CC4-5D6E-409C-BE32-E72D297353CC}">
                <c16:uniqueId val="{00000007-27B1-45F6-A39B-4341754B8A7A}"/>
              </c:ext>
            </c:extLst>
          </c:dPt>
          <c:dPt>
            <c:idx val="4"/>
            <c:bubble3D val="0"/>
            <c:spPr>
              <a:solidFill>
                <a:schemeClr val="accent5"/>
              </a:solidFill>
              <a:ln w="19050">
                <a:solidFill>
                  <a:sysClr val="windowText" lastClr="000000">
                    <a:lumMod val="25000"/>
                    <a:lumOff val="75000"/>
                  </a:sysClr>
                </a:solidFill>
              </a:ln>
              <a:effectLst/>
            </c:spPr>
            <c:extLst>
              <c:ext xmlns:c16="http://schemas.microsoft.com/office/drawing/2014/chart" uri="{C3380CC4-5D6E-409C-BE32-E72D297353CC}">
                <c16:uniqueId val="{00000009-27B1-45F6-A39B-4341754B8A7A}"/>
              </c:ext>
            </c:extLst>
          </c:dPt>
          <c:dLbls>
            <c:dLbl>
              <c:idx val="0"/>
              <c:layout>
                <c:manualLayout>
                  <c:x val="-7.7777777777777779E-2"/>
                  <c:y val="3.086419753086419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7B1-45F6-A39B-4341754B8A7A}"/>
                </c:ext>
              </c:extLst>
            </c:dLbl>
            <c:dLbl>
              <c:idx val="1"/>
              <c:layout>
                <c:manualLayout>
                  <c:x val="-6.1111111111111165E-2"/>
                  <c:y val="-3.086419753086419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7B1-45F6-A39B-4341754B8A7A}"/>
                </c:ext>
              </c:extLst>
            </c:dLbl>
            <c:dLbl>
              <c:idx val="2"/>
              <c:layout>
                <c:manualLayout>
                  <c:x val="5.5555555555555558E-3"/>
                  <c:y val="-9.259259259259258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7B1-45F6-A39B-4341754B8A7A}"/>
                </c:ext>
              </c:extLst>
            </c:dLbl>
            <c:dLbl>
              <c:idx val="3"/>
              <c:layout>
                <c:manualLayout>
                  <c:x val="2.5000000000000001E-2"/>
                  <c:y val="0.1028806584362140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7B1-45F6-A39B-4341754B8A7A}"/>
                </c:ext>
              </c:extLst>
            </c:dLbl>
            <c:dLbl>
              <c:idx val="4"/>
              <c:layout>
                <c:manualLayout>
                  <c:x val="-5.8333333333333334E-2"/>
                  <c:y val="7.201646090534970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7B1-45F6-A39B-4341754B8A7A}"/>
                </c:ext>
              </c:extLst>
            </c:dLbl>
            <c:spPr>
              <a:solidFill>
                <a:srgbClr val="196B24">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'Province Wise Accident'!$A$4:$A$9</c:f>
              <c:strCache>
                <c:ptCount val="5"/>
                <c:pt idx="0">
                  <c:v>Balochistan</c:v>
                </c:pt>
                <c:pt idx="1">
                  <c:v>Islamabad</c:v>
                </c:pt>
                <c:pt idx="2">
                  <c:v>Khyber Pakhtunkhwa</c:v>
                </c:pt>
                <c:pt idx="3">
                  <c:v>Punjab</c:v>
                </c:pt>
                <c:pt idx="4">
                  <c:v>Sindh</c:v>
                </c:pt>
              </c:strCache>
            </c:strRef>
          </c:cat>
          <c:val>
            <c:numRef>
              <c:f>'Province Wise Accident'!$B$4:$B$9</c:f>
              <c:numCache>
                <c:formatCode>General</c:formatCode>
                <c:ptCount val="5"/>
                <c:pt idx="0">
                  <c:v>4062</c:v>
                </c:pt>
                <c:pt idx="1">
                  <c:v>1640</c:v>
                </c:pt>
                <c:pt idx="2">
                  <c:v>37237</c:v>
                </c:pt>
                <c:pt idx="3">
                  <c:v>49354</c:v>
                </c:pt>
                <c:pt idx="4">
                  <c:v>11607</c:v>
                </c:pt>
              </c:numCache>
            </c:numRef>
          </c:val>
          <c:extLst>
            <c:ext xmlns:c16="http://schemas.microsoft.com/office/drawing/2014/chart" uri="{C3380CC4-5D6E-409C-BE32-E72D297353CC}">
              <c16:uniqueId val="{0000000A-27B1-45F6-A39B-4341754B8A7A}"/>
            </c:ext>
          </c:extLst>
        </c:ser>
        <c:dLbls>
          <c:showLegendKey val="0"/>
          <c:showVal val="0"/>
          <c:showCatName val="0"/>
          <c:showSerName val="0"/>
          <c:showPercent val="0"/>
          <c:showBubbleSize val="0"/>
          <c:showLeaderLines val="0"/>
        </c:dLbls>
        <c:firstSliceAng val="274"/>
        <c:holeSize val="74"/>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8" Type="http://schemas.openxmlformats.org/officeDocument/2006/relationships/hyperlink" Target="#'Year wise accidents'!A1"/><Relationship Id="rId13" Type="http://schemas.openxmlformats.org/officeDocument/2006/relationships/image" Target="../media/image4.svg"/><Relationship Id="rId18" Type="http://schemas.openxmlformats.org/officeDocument/2006/relationships/image" Target="../media/image7.png"/><Relationship Id="rId26" Type="http://schemas.openxmlformats.org/officeDocument/2006/relationships/chart" Target="../charts/chart18.xml"/><Relationship Id="rId3" Type="http://schemas.openxmlformats.org/officeDocument/2006/relationships/chart" Target="../charts/chart13.xml"/><Relationship Id="rId21" Type="http://schemas.openxmlformats.org/officeDocument/2006/relationships/image" Target="../media/image9.png"/><Relationship Id="rId7" Type="http://schemas.openxmlformats.org/officeDocument/2006/relationships/chart" Target="../charts/chart17.xml"/><Relationship Id="rId12" Type="http://schemas.openxmlformats.org/officeDocument/2006/relationships/image" Target="../media/image3.png"/><Relationship Id="rId17" Type="http://schemas.openxmlformats.org/officeDocument/2006/relationships/hyperlink" Target="#Dashboard!A1"/><Relationship Id="rId25" Type="http://schemas.openxmlformats.org/officeDocument/2006/relationships/image" Target="../media/image12.svg"/><Relationship Id="rId2" Type="http://schemas.openxmlformats.org/officeDocument/2006/relationships/chart" Target="../charts/chart12.xml"/><Relationship Id="rId16" Type="http://schemas.openxmlformats.org/officeDocument/2006/relationships/image" Target="../media/image6.svg"/><Relationship Id="rId20" Type="http://schemas.openxmlformats.org/officeDocument/2006/relationships/hyperlink" Target="#'Pakistan(total accident)'!A1"/><Relationship Id="rId29" Type="http://schemas.openxmlformats.org/officeDocument/2006/relationships/chart" Target="../charts/chart21.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hyperlink" Target="#'Data Distribution'!A1"/><Relationship Id="rId24" Type="http://schemas.openxmlformats.org/officeDocument/2006/relationships/image" Target="../media/image11.png"/><Relationship Id="rId5" Type="http://schemas.openxmlformats.org/officeDocument/2006/relationships/chart" Target="../charts/chart15.xml"/><Relationship Id="rId15" Type="http://schemas.openxmlformats.org/officeDocument/2006/relationships/image" Target="../media/image5.png"/><Relationship Id="rId23" Type="http://schemas.openxmlformats.org/officeDocument/2006/relationships/hyperlink" Target="#'Provinces Fatal Accidents-Death'!A1"/><Relationship Id="rId28" Type="http://schemas.openxmlformats.org/officeDocument/2006/relationships/chart" Target="../charts/chart20.xml"/><Relationship Id="rId10" Type="http://schemas.openxmlformats.org/officeDocument/2006/relationships/image" Target="../media/image2.svg"/><Relationship Id="rId19" Type="http://schemas.openxmlformats.org/officeDocument/2006/relationships/image" Target="../media/image8.svg"/><Relationship Id="rId4" Type="http://schemas.openxmlformats.org/officeDocument/2006/relationships/chart" Target="../charts/chart14.xml"/><Relationship Id="rId9" Type="http://schemas.openxmlformats.org/officeDocument/2006/relationships/image" Target="../media/image1.png"/><Relationship Id="rId14" Type="http://schemas.openxmlformats.org/officeDocument/2006/relationships/hyperlink" Target="#'traffic-accidents-annual-'!A1"/><Relationship Id="rId22" Type="http://schemas.openxmlformats.org/officeDocument/2006/relationships/image" Target="../media/image10.svg"/><Relationship Id="rId27"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10</xdr:col>
      <xdr:colOff>527199</xdr:colOff>
      <xdr:row>1</xdr:row>
      <xdr:rowOff>75609</xdr:rowOff>
    </xdr:from>
    <xdr:to>
      <xdr:col>15</xdr:col>
      <xdr:colOff>59071</xdr:colOff>
      <xdr:row>8</xdr:row>
      <xdr:rowOff>132908</xdr:rowOff>
    </xdr:to>
    <xdr:graphicFrame macro="">
      <xdr:nvGraphicFramePr>
        <xdr:cNvPr id="3" name="Chart 2">
          <a:extLst>
            <a:ext uri="{FF2B5EF4-FFF2-40B4-BE49-F238E27FC236}">
              <a16:creationId xmlns:a16="http://schemas.microsoft.com/office/drawing/2014/main" id="{187D053A-1B85-7D86-4A9D-550698D0C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296793</xdr:colOff>
      <xdr:row>2</xdr:row>
      <xdr:rowOff>151848</xdr:rowOff>
    </xdr:from>
    <xdr:to>
      <xdr:col>10</xdr:col>
      <xdr:colOff>217037</xdr:colOff>
      <xdr:row>16</xdr:row>
      <xdr:rowOff>13742</xdr:rowOff>
    </xdr:to>
    <xdr:graphicFrame macro="">
      <xdr:nvGraphicFramePr>
        <xdr:cNvPr id="4" name="Chart 3">
          <a:extLst>
            <a:ext uri="{FF2B5EF4-FFF2-40B4-BE49-F238E27FC236}">
              <a16:creationId xmlns:a16="http://schemas.microsoft.com/office/drawing/2014/main" id="{101F7DC2-9942-4920-A58E-825748C78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203827</xdr:colOff>
      <xdr:row>3</xdr:row>
      <xdr:rowOff>125432</xdr:rowOff>
    </xdr:from>
    <xdr:to>
      <xdr:col>10</xdr:col>
      <xdr:colOff>31358</xdr:colOff>
      <xdr:row>15</xdr:row>
      <xdr:rowOff>109753</xdr:rowOff>
    </xdr:to>
    <xdr:graphicFrame macro="">
      <xdr:nvGraphicFramePr>
        <xdr:cNvPr id="3" name="Chart 2">
          <a:extLst>
            <a:ext uri="{FF2B5EF4-FFF2-40B4-BE49-F238E27FC236}">
              <a16:creationId xmlns:a16="http://schemas.microsoft.com/office/drawing/2014/main" id="{DE41F06B-367B-41D0-A270-4F6EE2E39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14</xdr:row>
      <xdr:rowOff>0</xdr:rowOff>
    </xdr:from>
    <xdr:to>
      <xdr:col>11</xdr:col>
      <xdr:colOff>518296</xdr:colOff>
      <xdr:row>25</xdr:row>
      <xdr:rowOff>96801</xdr:rowOff>
    </xdr:to>
    <xdr:graphicFrame macro="">
      <xdr:nvGraphicFramePr>
        <xdr:cNvPr id="4" name="Chart 3">
          <a:extLst>
            <a:ext uri="{FF2B5EF4-FFF2-40B4-BE49-F238E27FC236}">
              <a16:creationId xmlns:a16="http://schemas.microsoft.com/office/drawing/2014/main" id="{D6093D94-4F8D-4284-A3E4-55DF0AD01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380352</xdr:colOff>
      <xdr:row>0</xdr:row>
      <xdr:rowOff>0</xdr:rowOff>
    </xdr:from>
    <xdr:to>
      <xdr:col>12</xdr:col>
      <xdr:colOff>259184</xdr:colOff>
      <xdr:row>14</xdr:row>
      <xdr:rowOff>88641</xdr:rowOff>
    </xdr:to>
    <xdr:graphicFrame macro="">
      <xdr:nvGraphicFramePr>
        <xdr:cNvPr id="5" name="Chart 4">
          <a:extLst>
            <a:ext uri="{FF2B5EF4-FFF2-40B4-BE49-F238E27FC236}">
              <a16:creationId xmlns:a16="http://schemas.microsoft.com/office/drawing/2014/main" id="{67BD8378-A5D8-DA55-76B6-3C72E4666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672524</xdr:colOff>
      <xdr:row>11</xdr:row>
      <xdr:rowOff>129310</xdr:rowOff>
    </xdr:from>
    <xdr:to>
      <xdr:col>4</xdr:col>
      <xdr:colOff>440171</xdr:colOff>
      <xdr:row>20</xdr:row>
      <xdr:rowOff>14432</xdr:rowOff>
    </xdr:to>
    <xdr:graphicFrame macro="">
      <xdr:nvGraphicFramePr>
        <xdr:cNvPr id="6" name="Chart 5">
          <a:extLst>
            <a:ext uri="{FF2B5EF4-FFF2-40B4-BE49-F238E27FC236}">
              <a16:creationId xmlns:a16="http://schemas.microsoft.com/office/drawing/2014/main" id="{6B397ECA-BCF8-8726-FA36-33DD16360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323850</xdr:colOff>
      <xdr:row>1</xdr:row>
      <xdr:rowOff>19050</xdr:rowOff>
    </xdr:from>
    <xdr:to>
      <xdr:col>5</xdr:col>
      <xdr:colOff>357806</xdr:colOff>
      <xdr:row>12</xdr:row>
      <xdr:rowOff>53218</xdr:rowOff>
    </xdr:to>
    <xdr:graphicFrame macro="">
      <xdr:nvGraphicFramePr>
        <xdr:cNvPr id="3" name="Chart 2">
          <a:extLst>
            <a:ext uri="{FF2B5EF4-FFF2-40B4-BE49-F238E27FC236}">
              <a16:creationId xmlns:a16="http://schemas.microsoft.com/office/drawing/2014/main" id="{BF956697-EBA2-4542-87DA-29D4C01DC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488461</xdr:colOff>
      <xdr:row>2</xdr:row>
      <xdr:rowOff>122115</xdr:rowOff>
    </xdr:from>
    <xdr:to>
      <xdr:col>11</xdr:col>
      <xdr:colOff>331449</xdr:colOff>
      <xdr:row>16</xdr:row>
      <xdr:rowOff>4273</xdr:rowOff>
    </xdr:to>
    <xdr:graphicFrame macro="">
      <xdr:nvGraphicFramePr>
        <xdr:cNvPr id="4" name="Chart 3">
          <a:extLst>
            <a:ext uri="{FF2B5EF4-FFF2-40B4-BE49-F238E27FC236}">
              <a16:creationId xmlns:a16="http://schemas.microsoft.com/office/drawing/2014/main" id="{D396601B-F84B-496A-BD4D-F224559BC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127000</xdr:colOff>
      <xdr:row>3</xdr:row>
      <xdr:rowOff>82550</xdr:rowOff>
    </xdr:from>
    <xdr:to>
      <xdr:col>9</xdr:col>
      <xdr:colOff>341552</xdr:colOff>
      <xdr:row>16</xdr:row>
      <xdr:rowOff>8191</xdr:rowOff>
    </xdr:to>
    <xdr:graphicFrame macro="">
      <xdr:nvGraphicFramePr>
        <xdr:cNvPr id="4" name="Chart 3">
          <a:extLst>
            <a:ext uri="{FF2B5EF4-FFF2-40B4-BE49-F238E27FC236}">
              <a16:creationId xmlns:a16="http://schemas.microsoft.com/office/drawing/2014/main" id="{0F1C13F5-5212-4D7C-9658-A0C98659F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313796</xdr:colOff>
      <xdr:row>1</xdr:row>
      <xdr:rowOff>47625</xdr:rowOff>
    </xdr:from>
    <xdr:to>
      <xdr:col>12</xdr:col>
      <xdr:colOff>8995</xdr:colOff>
      <xdr:row>16</xdr:row>
      <xdr:rowOff>28575</xdr:rowOff>
    </xdr:to>
    <xdr:graphicFrame macro="">
      <xdr:nvGraphicFramePr>
        <xdr:cNvPr id="2" name="Chart 1">
          <a:extLst>
            <a:ext uri="{FF2B5EF4-FFF2-40B4-BE49-F238E27FC236}">
              <a16:creationId xmlns:a16="http://schemas.microsoft.com/office/drawing/2014/main" id="{CFA9A0EC-C1FB-63A4-CE27-B62067B4B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447696</xdr:colOff>
      <xdr:row>1</xdr:row>
      <xdr:rowOff>35172</xdr:rowOff>
    </xdr:from>
    <xdr:to>
      <xdr:col>21</xdr:col>
      <xdr:colOff>274337</xdr:colOff>
      <xdr:row>6</xdr:row>
      <xdr:rowOff>10409</xdr:rowOff>
    </xdr:to>
    <xdr:sp macro="" textlink="">
      <xdr:nvSpPr>
        <xdr:cNvPr id="18" name="Rectangle: Rounded Corners 17">
          <a:extLst>
            <a:ext uri="{FF2B5EF4-FFF2-40B4-BE49-F238E27FC236}">
              <a16:creationId xmlns:a16="http://schemas.microsoft.com/office/drawing/2014/main" id="{DDC4E1E7-807D-CE23-E160-2E62A9FB3886}"/>
            </a:ext>
          </a:extLst>
        </xdr:cNvPr>
        <xdr:cNvSpPr/>
      </xdr:nvSpPr>
      <xdr:spPr>
        <a:xfrm>
          <a:off x="1057794" y="35172"/>
          <a:ext cx="12028602" cy="90906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4400" b="1">
              <a:solidFill>
                <a:sysClr val="windowText" lastClr="000000"/>
              </a:solidFill>
            </a:rPr>
            <a:t>Pakistan Accidents Dashboard</a:t>
          </a:r>
          <a:r>
            <a:rPr lang="en-US" sz="3600" b="1">
              <a:solidFill>
                <a:sysClr val="windowText" lastClr="000000"/>
              </a:solidFill>
            </a:rPr>
            <a:t>        </a:t>
          </a:r>
          <a:r>
            <a:rPr lang="en-US" sz="4000" b="1">
              <a:solidFill>
                <a:sysClr val="windowText" lastClr="000000"/>
              </a:solidFill>
            </a:rPr>
            <a:t> </a:t>
          </a:r>
          <a:r>
            <a:rPr lang="en-US" sz="2400" b="1">
              <a:solidFill>
                <a:srgbClr val="FF0000"/>
              </a:solidFill>
            </a:rPr>
            <a:t>Total Deaths 54612</a:t>
          </a:r>
          <a:endParaRPr lang="en-US" sz="1100" b="1">
            <a:solidFill>
              <a:srgbClr val="FF0000"/>
            </a:solidFill>
          </a:endParaRPr>
        </a:p>
      </xdr:txBody>
    </xdr:sp>
    <xdr:clientData/>
  </xdr:twoCellAnchor>
  <xdr:twoCellAnchor>
    <xdr:from>
      <xdr:col>0</xdr:col>
      <xdr:colOff>46584</xdr:colOff>
      <xdr:row>1</xdr:row>
      <xdr:rowOff>134543</xdr:rowOff>
    </xdr:from>
    <xdr:to>
      <xdr:col>1</xdr:col>
      <xdr:colOff>399490</xdr:colOff>
      <xdr:row>40</xdr:row>
      <xdr:rowOff>108085</xdr:rowOff>
    </xdr:to>
    <xdr:sp macro="" textlink="">
      <xdr:nvSpPr>
        <xdr:cNvPr id="19" name="Rectangle: Rounded Corners 18">
          <a:extLst>
            <a:ext uri="{FF2B5EF4-FFF2-40B4-BE49-F238E27FC236}">
              <a16:creationId xmlns:a16="http://schemas.microsoft.com/office/drawing/2014/main" id="{75E21A38-A1E7-A3D5-B0E4-54969F46B5E4}"/>
            </a:ext>
          </a:extLst>
        </xdr:cNvPr>
        <xdr:cNvSpPr/>
      </xdr:nvSpPr>
      <xdr:spPr>
        <a:xfrm>
          <a:off x="46584" y="323692"/>
          <a:ext cx="960885" cy="73503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508704</xdr:colOff>
      <xdr:row>13</xdr:row>
      <xdr:rowOff>129681</xdr:rowOff>
    </xdr:from>
    <xdr:to>
      <xdr:col>8</xdr:col>
      <xdr:colOff>239623</xdr:colOff>
      <xdr:row>26</xdr:row>
      <xdr:rowOff>174313</xdr:rowOff>
    </xdr:to>
    <xdr:graphicFrame macro="">
      <xdr:nvGraphicFramePr>
        <xdr:cNvPr id="27" name="Chart 26">
          <a:extLst>
            <a:ext uri="{FF2B5EF4-FFF2-40B4-BE49-F238E27FC236}">
              <a16:creationId xmlns:a16="http://schemas.microsoft.com/office/drawing/2014/main" id="{FFB3E775-F1F2-4282-8CA7-E11653063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460304</xdr:colOff>
      <xdr:row>6</xdr:row>
      <xdr:rowOff>54210</xdr:rowOff>
    </xdr:from>
    <xdr:to>
      <xdr:col>6</xdr:col>
      <xdr:colOff>333303</xdr:colOff>
      <xdr:row>13</xdr:row>
      <xdr:rowOff>83517</xdr:rowOff>
    </xdr:to>
    <xdr:sp macro="" textlink="">
      <xdr:nvSpPr>
        <xdr:cNvPr id="29" name="Rectangle: Rounded Corners 28">
          <a:extLst>
            <a:ext uri="{FF2B5EF4-FFF2-40B4-BE49-F238E27FC236}">
              <a16:creationId xmlns:a16="http://schemas.microsoft.com/office/drawing/2014/main" id="{DFD202FC-9407-231B-691F-07156A9E5CDF}"/>
            </a:ext>
          </a:extLst>
        </xdr:cNvPr>
        <xdr:cNvSpPr/>
      </xdr:nvSpPr>
      <xdr:spPr>
        <a:xfrm>
          <a:off x="1070402" y="988034"/>
          <a:ext cx="2923489" cy="133665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b="1">
              <a:solidFill>
                <a:schemeClr val="accent1">
                  <a:lumMod val="60000"/>
                  <a:lumOff val="40000"/>
                </a:schemeClr>
              </a:solidFill>
            </a:rPr>
            <a:t>Total</a:t>
          </a:r>
          <a:r>
            <a:rPr lang="en-US" sz="2400" b="1" baseline="0">
              <a:solidFill>
                <a:schemeClr val="accent1">
                  <a:lumMod val="60000"/>
                  <a:lumOff val="40000"/>
                </a:schemeClr>
              </a:solidFill>
            </a:rPr>
            <a:t> Fatal Accident</a:t>
          </a:r>
        </a:p>
        <a:p>
          <a:pPr algn="l"/>
          <a:r>
            <a:rPr lang="en-US" sz="4400" b="1" baseline="0">
              <a:solidFill>
                <a:schemeClr val="accent2">
                  <a:lumMod val="75000"/>
                </a:schemeClr>
              </a:solidFill>
            </a:rPr>
            <a:t>44701</a:t>
          </a:r>
          <a:endParaRPr lang="en-US" sz="2400" b="1" baseline="0">
            <a:solidFill>
              <a:schemeClr val="accent2">
                <a:lumMod val="75000"/>
              </a:schemeClr>
            </a:solidFill>
          </a:endParaRPr>
        </a:p>
      </xdr:txBody>
    </xdr:sp>
    <xdr:clientData/>
  </xdr:twoCellAnchor>
  <xdr:twoCellAnchor>
    <xdr:from>
      <xdr:col>6</xdr:col>
      <xdr:colOff>442221</xdr:colOff>
      <xdr:row>6</xdr:row>
      <xdr:rowOff>60072</xdr:rowOff>
    </xdr:from>
    <xdr:to>
      <xdr:col>11</xdr:col>
      <xdr:colOff>315221</xdr:colOff>
      <xdr:row>13</xdr:row>
      <xdr:rowOff>89379</xdr:rowOff>
    </xdr:to>
    <xdr:sp macro="" textlink="">
      <xdr:nvSpPr>
        <xdr:cNvPr id="30" name="Rectangle: Rounded Corners 29">
          <a:extLst>
            <a:ext uri="{FF2B5EF4-FFF2-40B4-BE49-F238E27FC236}">
              <a16:creationId xmlns:a16="http://schemas.microsoft.com/office/drawing/2014/main" id="{9C131AE3-5EC3-4D60-AD2B-360D51538E5A}"/>
            </a:ext>
          </a:extLst>
        </xdr:cNvPr>
        <xdr:cNvSpPr/>
      </xdr:nvSpPr>
      <xdr:spPr>
        <a:xfrm>
          <a:off x="4088935" y="1148643"/>
          <a:ext cx="2911929" cy="129930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b="1">
              <a:solidFill>
                <a:schemeClr val="accent1">
                  <a:lumMod val="60000"/>
                  <a:lumOff val="40000"/>
                </a:schemeClr>
              </a:solidFill>
            </a:rPr>
            <a:t>Total No</a:t>
          </a:r>
          <a:r>
            <a:rPr lang="en-US" sz="2400" b="1" baseline="0">
              <a:solidFill>
                <a:schemeClr val="accent1">
                  <a:lumMod val="60000"/>
                  <a:lumOff val="40000"/>
                </a:schemeClr>
              </a:solidFill>
            </a:rPr>
            <a:t> of</a:t>
          </a:r>
          <a:r>
            <a:rPr lang="en-US" sz="2400" b="1">
              <a:solidFill>
                <a:schemeClr val="accent1">
                  <a:lumMod val="60000"/>
                  <a:lumOff val="40000"/>
                </a:schemeClr>
              </a:solidFill>
            </a:rPr>
            <a:t> Injured</a:t>
          </a:r>
        </a:p>
        <a:p>
          <a:pPr algn="l"/>
          <a:r>
            <a:rPr lang="en-US" sz="4400" b="1">
              <a:solidFill>
                <a:schemeClr val="accent2">
                  <a:lumMod val="75000"/>
                </a:schemeClr>
              </a:solidFill>
            </a:rPr>
            <a:t>124834</a:t>
          </a:r>
          <a:endParaRPr lang="en-US" sz="1100" b="1">
            <a:solidFill>
              <a:schemeClr val="accent2">
                <a:lumMod val="75000"/>
              </a:schemeClr>
            </a:solidFill>
          </a:endParaRPr>
        </a:p>
      </xdr:txBody>
    </xdr:sp>
    <xdr:clientData/>
  </xdr:twoCellAnchor>
  <xdr:twoCellAnchor>
    <xdr:from>
      <xdr:col>11</xdr:col>
      <xdr:colOff>403644</xdr:colOff>
      <xdr:row>6</xdr:row>
      <xdr:rowOff>60569</xdr:rowOff>
    </xdr:from>
    <xdr:to>
      <xdr:col>16</xdr:col>
      <xdr:colOff>276643</xdr:colOff>
      <xdr:row>13</xdr:row>
      <xdr:rowOff>89876</xdr:rowOff>
    </xdr:to>
    <xdr:sp macro="" textlink="">
      <xdr:nvSpPr>
        <xdr:cNvPr id="31" name="Rectangle: Rounded Corners 30">
          <a:extLst>
            <a:ext uri="{FF2B5EF4-FFF2-40B4-BE49-F238E27FC236}">
              <a16:creationId xmlns:a16="http://schemas.microsoft.com/office/drawing/2014/main" id="{C3BBC1DE-534F-485F-9E09-FD4FF81EB74F}"/>
            </a:ext>
          </a:extLst>
        </xdr:cNvPr>
        <xdr:cNvSpPr/>
      </xdr:nvSpPr>
      <xdr:spPr>
        <a:xfrm>
          <a:off x="7113644" y="1170569"/>
          <a:ext cx="2922999" cy="132430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b="1">
              <a:solidFill>
                <a:schemeClr val="accent1">
                  <a:lumMod val="60000"/>
                  <a:lumOff val="40000"/>
                </a:schemeClr>
              </a:solidFill>
            </a:rPr>
            <a:t>Non Fatal</a:t>
          </a:r>
          <a:r>
            <a:rPr lang="en-US" sz="2400" b="1" baseline="0">
              <a:solidFill>
                <a:schemeClr val="accent1">
                  <a:lumMod val="60000"/>
                  <a:lumOff val="40000"/>
                </a:schemeClr>
              </a:solidFill>
            </a:rPr>
            <a:t> Accidents</a:t>
          </a:r>
        </a:p>
        <a:p>
          <a:pPr algn="l"/>
          <a:r>
            <a:rPr lang="en-US" sz="4400" b="1" baseline="0">
              <a:solidFill>
                <a:schemeClr val="accent2">
                  <a:lumMod val="75000"/>
                </a:schemeClr>
              </a:solidFill>
            </a:rPr>
            <a:t>59199</a:t>
          </a:r>
          <a:endParaRPr lang="en-US" sz="2000" b="1">
            <a:solidFill>
              <a:schemeClr val="accent2">
                <a:lumMod val="75000"/>
              </a:schemeClr>
            </a:solidFill>
          </a:endParaRPr>
        </a:p>
      </xdr:txBody>
    </xdr:sp>
    <xdr:clientData/>
  </xdr:twoCellAnchor>
  <xdr:twoCellAnchor>
    <xdr:from>
      <xdr:col>16</xdr:col>
      <xdr:colOff>427319</xdr:colOff>
      <xdr:row>6</xdr:row>
      <xdr:rowOff>66431</xdr:rowOff>
    </xdr:from>
    <xdr:to>
      <xdr:col>21</xdr:col>
      <xdr:colOff>300319</xdr:colOff>
      <xdr:row>13</xdr:row>
      <xdr:rowOff>95738</xdr:rowOff>
    </xdr:to>
    <xdr:sp macro="" textlink="">
      <xdr:nvSpPr>
        <xdr:cNvPr id="32" name="Rectangle: Rounded Corners 31">
          <a:extLst>
            <a:ext uri="{FF2B5EF4-FFF2-40B4-BE49-F238E27FC236}">
              <a16:creationId xmlns:a16="http://schemas.microsoft.com/office/drawing/2014/main" id="{70640419-C125-48F5-81C2-EFBA9E0CD90E}"/>
            </a:ext>
          </a:extLst>
        </xdr:cNvPr>
        <xdr:cNvSpPr/>
      </xdr:nvSpPr>
      <xdr:spPr>
        <a:xfrm>
          <a:off x="10211023" y="1195320"/>
          <a:ext cx="2930407" cy="134634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b="1">
              <a:solidFill>
                <a:schemeClr val="accent1">
                  <a:lumMod val="60000"/>
                  <a:lumOff val="40000"/>
                </a:schemeClr>
              </a:solidFill>
            </a:rPr>
            <a:t>Total Vehicals</a:t>
          </a:r>
        </a:p>
        <a:p>
          <a:pPr algn="l"/>
          <a:r>
            <a:rPr lang="en-US" sz="4400" b="1" baseline="0">
              <a:solidFill>
                <a:schemeClr val="accent2">
                  <a:lumMod val="75000"/>
                </a:schemeClr>
              </a:solidFill>
            </a:rPr>
            <a:t>117896</a:t>
          </a:r>
          <a:r>
            <a:rPr lang="en-US" sz="2000" baseline="0"/>
            <a:t> </a:t>
          </a:r>
          <a:endParaRPr lang="en-US" sz="1100"/>
        </a:p>
      </xdr:txBody>
    </xdr:sp>
    <xdr:clientData/>
  </xdr:twoCellAnchor>
  <xdr:twoCellAnchor>
    <xdr:from>
      <xdr:col>1</xdr:col>
      <xdr:colOff>332457</xdr:colOff>
      <xdr:row>27</xdr:row>
      <xdr:rowOff>107693</xdr:rowOff>
    </xdr:from>
    <xdr:to>
      <xdr:col>7</xdr:col>
      <xdr:colOff>556737</xdr:colOff>
      <xdr:row>39</xdr:row>
      <xdr:rowOff>157496</xdr:rowOff>
    </xdr:to>
    <xdr:graphicFrame macro="">
      <xdr:nvGraphicFramePr>
        <xdr:cNvPr id="33" name="Chart 32">
          <a:extLst>
            <a:ext uri="{FF2B5EF4-FFF2-40B4-BE49-F238E27FC236}">
              <a16:creationId xmlns:a16="http://schemas.microsoft.com/office/drawing/2014/main" id="{0368F360-6C57-473A-A797-10939DFB9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227641</xdr:colOff>
      <xdr:row>13</xdr:row>
      <xdr:rowOff>100078</xdr:rowOff>
    </xdr:from>
    <xdr:to>
      <xdr:col>15</xdr:col>
      <xdr:colOff>33361</xdr:colOff>
      <xdr:row>26</xdr:row>
      <xdr:rowOff>167735</xdr:rowOff>
    </xdr:to>
    <xdr:graphicFrame macro="">
      <xdr:nvGraphicFramePr>
        <xdr:cNvPr id="34" name="Chart 33">
          <a:extLst>
            <a:ext uri="{FF2B5EF4-FFF2-40B4-BE49-F238E27FC236}">
              <a16:creationId xmlns:a16="http://schemas.microsoft.com/office/drawing/2014/main" id="{B3265431-26C4-4986-9C40-A59DA37A6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122582</xdr:colOff>
      <xdr:row>27</xdr:row>
      <xdr:rowOff>112938</xdr:rowOff>
    </xdr:from>
    <xdr:to>
      <xdr:col>12</xdr:col>
      <xdr:colOff>24944</xdr:colOff>
      <xdr:row>38</xdr:row>
      <xdr:rowOff>92117</xdr:rowOff>
    </xdr:to>
    <xdr:graphicFrame macro="">
      <xdr:nvGraphicFramePr>
        <xdr:cNvPr id="35" name="Chart 34">
          <a:extLst>
            <a:ext uri="{FF2B5EF4-FFF2-40B4-BE49-F238E27FC236}">
              <a16:creationId xmlns:a16="http://schemas.microsoft.com/office/drawing/2014/main" id="{52CC885E-8A3A-4B0B-B291-2EABEF1C2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515190</xdr:colOff>
      <xdr:row>13</xdr:row>
      <xdr:rowOff>143774</xdr:rowOff>
    </xdr:from>
    <xdr:to>
      <xdr:col>21</xdr:col>
      <xdr:colOff>431322</xdr:colOff>
      <xdr:row>26</xdr:row>
      <xdr:rowOff>155754</xdr:rowOff>
    </xdr:to>
    <xdr:graphicFrame macro="">
      <xdr:nvGraphicFramePr>
        <xdr:cNvPr id="36" name="Chart 35">
          <a:extLst>
            <a:ext uri="{FF2B5EF4-FFF2-40B4-BE49-F238E27FC236}">
              <a16:creationId xmlns:a16="http://schemas.microsoft.com/office/drawing/2014/main" id="{C6EE9631-9E75-4CCC-86E3-C745199DE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455773</xdr:colOff>
      <xdr:row>27</xdr:row>
      <xdr:rowOff>113699</xdr:rowOff>
    </xdr:from>
    <xdr:to>
      <xdr:col>18</xdr:col>
      <xdr:colOff>375818</xdr:colOff>
      <xdr:row>38</xdr:row>
      <xdr:rowOff>155511</xdr:rowOff>
    </xdr:to>
    <xdr:graphicFrame macro="">
      <xdr:nvGraphicFramePr>
        <xdr:cNvPr id="37" name="Chart 36">
          <a:extLst>
            <a:ext uri="{FF2B5EF4-FFF2-40B4-BE49-F238E27FC236}">
              <a16:creationId xmlns:a16="http://schemas.microsoft.com/office/drawing/2014/main" id="{9115CBFE-9DA4-4ABC-90F1-5557EC8F8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43035</xdr:colOff>
      <xdr:row>0</xdr:row>
      <xdr:rowOff>0</xdr:rowOff>
    </xdr:from>
    <xdr:to>
      <xdr:col>21</xdr:col>
      <xdr:colOff>51838</xdr:colOff>
      <xdr:row>6</xdr:row>
      <xdr:rowOff>95605</xdr:rowOff>
    </xdr:to>
    <xdr:graphicFrame macro="">
      <xdr:nvGraphicFramePr>
        <xdr:cNvPr id="38" name="Chart 37">
          <a:extLst>
            <a:ext uri="{FF2B5EF4-FFF2-40B4-BE49-F238E27FC236}">
              <a16:creationId xmlns:a16="http://schemas.microsoft.com/office/drawing/2014/main" id="{124E036D-9D14-4EB4-B111-DF97919F2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38879</xdr:colOff>
      <xdr:row>27</xdr:row>
      <xdr:rowOff>77756</xdr:rowOff>
    </xdr:from>
    <xdr:to>
      <xdr:col>21</xdr:col>
      <xdr:colOff>427654</xdr:colOff>
      <xdr:row>37</xdr:row>
      <xdr:rowOff>116633</xdr:rowOff>
    </xdr:to>
    <xdr:sp macro="" textlink="">
      <xdr:nvSpPr>
        <xdr:cNvPr id="39" name="Rectangle 38">
          <a:extLst>
            <a:ext uri="{FF2B5EF4-FFF2-40B4-BE49-F238E27FC236}">
              <a16:creationId xmlns:a16="http://schemas.microsoft.com/office/drawing/2014/main" id="{89AEBEE3-85E1-A3B2-1F16-1C3447C46A23}"/>
            </a:ext>
          </a:extLst>
        </xdr:cNvPr>
        <xdr:cNvSpPr/>
      </xdr:nvSpPr>
      <xdr:spPr>
        <a:xfrm>
          <a:off x="11002348" y="4976327"/>
          <a:ext cx="2216020" cy="185316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135106</xdr:colOff>
      <xdr:row>3</xdr:row>
      <xdr:rowOff>27023</xdr:rowOff>
    </xdr:from>
    <xdr:to>
      <xdr:col>1</xdr:col>
      <xdr:colOff>216170</xdr:colOff>
      <xdr:row>6</xdr:row>
      <xdr:rowOff>148619</xdr:rowOff>
    </xdr:to>
    <xdr:pic>
      <xdr:nvPicPr>
        <xdr:cNvPr id="41" name="Graphic 40" descr="Daily calendar with solid fill">
          <a:hlinkClick xmlns:r="http://schemas.openxmlformats.org/officeDocument/2006/relationships" r:id="rId8"/>
          <a:extLst>
            <a:ext uri="{FF2B5EF4-FFF2-40B4-BE49-F238E27FC236}">
              <a16:creationId xmlns:a16="http://schemas.microsoft.com/office/drawing/2014/main" id="{9DECBC79-EFCB-426B-BB5F-999CAA60C8E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35106" y="594470"/>
          <a:ext cx="689043" cy="689043"/>
        </a:xfrm>
        <a:prstGeom prst="rect">
          <a:avLst/>
        </a:prstGeom>
      </xdr:spPr>
    </xdr:pic>
    <xdr:clientData/>
  </xdr:twoCellAnchor>
  <xdr:twoCellAnchor editAs="oneCell">
    <xdr:from>
      <xdr:col>0</xdr:col>
      <xdr:colOff>148617</xdr:colOff>
      <xdr:row>8</xdr:row>
      <xdr:rowOff>162128</xdr:rowOff>
    </xdr:from>
    <xdr:to>
      <xdr:col>1</xdr:col>
      <xdr:colOff>202659</xdr:colOff>
      <xdr:row>12</xdr:row>
      <xdr:rowOff>67553</xdr:rowOff>
    </xdr:to>
    <xdr:pic>
      <xdr:nvPicPr>
        <xdr:cNvPr id="45" name="Graphic 44" descr="Database with solid fill">
          <a:hlinkClick xmlns:r="http://schemas.openxmlformats.org/officeDocument/2006/relationships" r:id="rId11"/>
          <a:extLst>
            <a:ext uri="{FF2B5EF4-FFF2-40B4-BE49-F238E27FC236}">
              <a16:creationId xmlns:a16="http://schemas.microsoft.com/office/drawing/2014/main" id="{D9FDCF41-5B4A-2B19-EE17-53D86DEA6705}"/>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48617" y="1675319"/>
          <a:ext cx="662021" cy="662021"/>
        </a:xfrm>
        <a:prstGeom prst="rect">
          <a:avLst/>
        </a:prstGeom>
      </xdr:spPr>
    </xdr:pic>
    <xdr:clientData/>
  </xdr:twoCellAnchor>
  <xdr:twoCellAnchor editAs="oneCell">
    <xdr:from>
      <xdr:col>18</xdr:col>
      <xdr:colOff>81063</xdr:colOff>
      <xdr:row>27</xdr:row>
      <xdr:rowOff>108085</xdr:rowOff>
    </xdr:from>
    <xdr:to>
      <xdr:col>21</xdr:col>
      <xdr:colOff>432340</xdr:colOff>
      <xdr:row>33</xdr:row>
      <xdr:rowOff>0</xdr:rowOff>
    </xdr:to>
    <mc:AlternateContent xmlns:mc="http://schemas.openxmlformats.org/markup-compatibility/2006">
      <mc:Choice xmlns:a14="http://schemas.microsoft.com/office/drawing/2010/main" Requires="a14">
        <xdr:graphicFrame macro="">
          <xdr:nvGraphicFramePr>
            <xdr:cNvPr id="48" name="Area">
              <a:extLst>
                <a:ext uri="{FF2B5EF4-FFF2-40B4-BE49-F238E27FC236}">
                  <a16:creationId xmlns:a16="http://schemas.microsoft.com/office/drawing/2014/main" id="{A816F716-9A4B-4EED-A831-B7DECBCBFF22}"/>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11136309" y="5167265"/>
              <a:ext cx="2193818" cy="1016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57419</xdr:colOff>
      <xdr:row>33</xdr:row>
      <xdr:rowOff>16888</xdr:rowOff>
    </xdr:from>
    <xdr:to>
      <xdr:col>21</xdr:col>
      <xdr:colOff>405318</xdr:colOff>
      <xdr:row>37</xdr:row>
      <xdr:rowOff>94574</xdr:rowOff>
    </xdr:to>
    <mc:AlternateContent xmlns:mc="http://schemas.openxmlformats.org/markup-compatibility/2006">
      <mc:Choice xmlns:a14="http://schemas.microsoft.com/office/drawing/2010/main" Requires="a14">
        <xdr:graphicFrame macro="">
          <xdr:nvGraphicFramePr>
            <xdr:cNvPr id="49" name="Year">
              <a:extLst>
                <a:ext uri="{FF2B5EF4-FFF2-40B4-BE49-F238E27FC236}">
                  <a16:creationId xmlns:a16="http://schemas.microsoft.com/office/drawing/2014/main" id="{1EE25684-08D3-4FC6-90C6-7497EA4AF53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112665" y="6200331"/>
              <a:ext cx="2190440" cy="827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148617</xdr:colOff>
      <xdr:row>14</xdr:row>
      <xdr:rowOff>121595</xdr:rowOff>
    </xdr:from>
    <xdr:to>
      <xdr:col>1</xdr:col>
      <xdr:colOff>175638</xdr:colOff>
      <xdr:row>18</xdr:row>
      <xdr:rowOff>-1</xdr:rowOff>
    </xdr:to>
    <xdr:pic>
      <xdr:nvPicPr>
        <xdr:cNvPr id="51" name="Graphic 50" descr="Chevron arrows with solid fill">
          <a:hlinkClick xmlns:r="http://schemas.openxmlformats.org/officeDocument/2006/relationships" r:id="rId14"/>
          <a:extLst>
            <a:ext uri="{FF2B5EF4-FFF2-40B4-BE49-F238E27FC236}">
              <a16:creationId xmlns:a16="http://schemas.microsoft.com/office/drawing/2014/main" id="{B7EE5AA2-8C44-35E3-AFCC-B2882E343AA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48617" y="2769680"/>
          <a:ext cx="635000" cy="635000"/>
        </a:xfrm>
        <a:prstGeom prst="rect">
          <a:avLst/>
        </a:prstGeom>
      </xdr:spPr>
    </xdr:pic>
    <xdr:clientData/>
  </xdr:twoCellAnchor>
  <xdr:twoCellAnchor editAs="oneCell">
    <xdr:from>
      <xdr:col>0</xdr:col>
      <xdr:colOff>67553</xdr:colOff>
      <xdr:row>19</xdr:row>
      <xdr:rowOff>135105</xdr:rowOff>
    </xdr:from>
    <xdr:to>
      <xdr:col>1</xdr:col>
      <xdr:colOff>270212</xdr:colOff>
      <xdr:row>24</xdr:row>
      <xdr:rowOff>0</xdr:rowOff>
    </xdr:to>
    <xdr:pic>
      <xdr:nvPicPr>
        <xdr:cNvPr id="53" name="Graphic 52" descr="Monitor with solid fill">
          <a:hlinkClick xmlns:r="http://schemas.openxmlformats.org/officeDocument/2006/relationships" r:id="rId17"/>
          <a:extLst>
            <a:ext uri="{FF2B5EF4-FFF2-40B4-BE49-F238E27FC236}">
              <a16:creationId xmlns:a16="http://schemas.microsoft.com/office/drawing/2014/main" id="{7EB50475-53EB-9720-32AA-AB5768A7F57F}"/>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67553" y="3728935"/>
          <a:ext cx="810638" cy="810639"/>
        </a:xfrm>
        <a:prstGeom prst="rect">
          <a:avLst/>
        </a:prstGeom>
      </xdr:spPr>
    </xdr:pic>
    <xdr:clientData/>
  </xdr:twoCellAnchor>
  <xdr:twoCellAnchor editAs="oneCell">
    <xdr:from>
      <xdr:col>0</xdr:col>
      <xdr:colOff>94575</xdr:colOff>
      <xdr:row>25</xdr:row>
      <xdr:rowOff>54043</xdr:rowOff>
    </xdr:from>
    <xdr:to>
      <xdr:col>1</xdr:col>
      <xdr:colOff>216170</xdr:colOff>
      <xdr:row>29</xdr:row>
      <xdr:rowOff>27021</xdr:rowOff>
    </xdr:to>
    <xdr:pic>
      <xdr:nvPicPr>
        <xdr:cNvPr id="55" name="Graphic 54" descr="Earth globe: Africa and Europe with solid fill">
          <a:hlinkClick xmlns:r="http://schemas.openxmlformats.org/officeDocument/2006/relationships" r:id="rId20"/>
          <a:extLst>
            <a:ext uri="{FF2B5EF4-FFF2-40B4-BE49-F238E27FC236}">
              <a16:creationId xmlns:a16="http://schemas.microsoft.com/office/drawing/2014/main" id="{9402369B-7082-B1F6-3C4C-222496C30E1F}"/>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94575" y="4782766"/>
          <a:ext cx="729574" cy="729574"/>
        </a:xfrm>
        <a:prstGeom prst="rect">
          <a:avLst/>
        </a:prstGeom>
      </xdr:spPr>
    </xdr:pic>
    <xdr:clientData/>
  </xdr:twoCellAnchor>
  <xdr:twoCellAnchor editAs="oneCell">
    <xdr:from>
      <xdr:col>0</xdr:col>
      <xdr:colOff>67553</xdr:colOff>
      <xdr:row>30</xdr:row>
      <xdr:rowOff>108085</xdr:rowOff>
    </xdr:from>
    <xdr:to>
      <xdr:col>1</xdr:col>
      <xdr:colOff>216170</xdr:colOff>
      <xdr:row>34</xdr:row>
      <xdr:rowOff>108085</xdr:rowOff>
    </xdr:to>
    <xdr:pic>
      <xdr:nvPicPr>
        <xdr:cNvPr id="57" name="Graphic 56" descr="Map with pin with solid fill">
          <a:hlinkClick xmlns:r="http://schemas.openxmlformats.org/officeDocument/2006/relationships" r:id="rId23"/>
          <a:extLst>
            <a:ext uri="{FF2B5EF4-FFF2-40B4-BE49-F238E27FC236}">
              <a16:creationId xmlns:a16="http://schemas.microsoft.com/office/drawing/2014/main" id="{60ECC9F1-5C75-0CD7-7A1B-EBB172451597}"/>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67553" y="5782553"/>
          <a:ext cx="756596" cy="756596"/>
        </a:xfrm>
        <a:prstGeom prst="rect">
          <a:avLst/>
        </a:prstGeom>
      </xdr:spPr>
    </xdr:pic>
    <xdr:clientData/>
  </xdr:twoCellAnchor>
  <xdr:twoCellAnchor>
    <xdr:from>
      <xdr:col>3</xdr:col>
      <xdr:colOff>553331</xdr:colOff>
      <xdr:row>8</xdr:row>
      <xdr:rowOff>44605</xdr:rowOff>
    </xdr:from>
    <xdr:to>
      <xdr:col>7</xdr:col>
      <xdr:colOff>217715</xdr:colOff>
      <xdr:row>13</xdr:row>
      <xdr:rowOff>99786</xdr:rowOff>
    </xdr:to>
    <xdr:graphicFrame macro="">
      <xdr:nvGraphicFramePr>
        <xdr:cNvPr id="58" name="Chart 57">
          <a:extLst>
            <a:ext uri="{FF2B5EF4-FFF2-40B4-BE49-F238E27FC236}">
              <a16:creationId xmlns:a16="http://schemas.microsoft.com/office/drawing/2014/main" id="{11DFDCAD-F1DB-42F1-A5E0-4A0F2628E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9</xdr:col>
      <xdr:colOff>280924</xdr:colOff>
      <xdr:row>8</xdr:row>
      <xdr:rowOff>69863</xdr:rowOff>
    </xdr:from>
    <xdr:to>
      <xdr:col>12</xdr:col>
      <xdr:colOff>21897</xdr:colOff>
      <xdr:row>13</xdr:row>
      <xdr:rowOff>120431</xdr:rowOff>
    </xdr:to>
    <xdr:graphicFrame macro="">
      <xdr:nvGraphicFramePr>
        <xdr:cNvPr id="59" name="Chart 58">
          <a:extLst>
            <a:ext uri="{FF2B5EF4-FFF2-40B4-BE49-F238E27FC236}">
              <a16:creationId xmlns:a16="http://schemas.microsoft.com/office/drawing/2014/main" id="{2BBCD7D9-B647-4A44-B8F0-3AF0E766C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473358</xdr:colOff>
      <xdr:row>8</xdr:row>
      <xdr:rowOff>54783</xdr:rowOff>
    </xdr:from>
    <xdr:to>
      <xdr:col>17</xdr:col>
      <xdr:colOff>137742</xdr:colOff>
      <xdr:row>13</xdr:row>
      <xdr:rowOff>109964</xdr:rowOff>
    </xdr:to>
    <xdr:graphicFrame macro="">
      <xdr:nvGraphicFramePr>
        <xdr:cNvPr id="60" name="Chart 59">
          <a:extLst>
            <a:ext uri="{FF2B5EF4-FFF2-40B4-BE49-F238E27FC236}">
              <a16:creationId xmlns:a16="http://schemas.microsoft.com/office/drawing/2014/main" id="{907B3732-3704-487E-BF3B-3F9BAD23F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19</xdr:col>
      <xdr:colOff>52407</xdr:colOff>
      <xdr:row>8</xdr:row>
      <xdr:rowOff>718</xdr:rowOff>
    </xdr:from>
    <xdr:to>
      <xdr:col>22</xdr:col>
      <xdr:colOff>141111</xdr:colOff>
      <xdr:row>13</xdr:row>
      <xdr:rowOff>58796</xdr:rowOff>
    </xdr:to>
    <xdr:graphicFrame macro="">
      <xdr:nvGraphicFramePr>
        <xdr:cNvPr id="61" name="Chart 60">
          <a:extLst>
            <a:ext uri="{FF2B5EF4-FFF2-40B4-BE49-F238E27FC236}">
              <a16:creationId xmlns:a16="http://schemas.microsoft.com/office/drawing/2014/main" id="{068D3DF3-BA3F-4A99-A882-FE131BB79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4.518507407411" createdVersion="8" refreshedVersion="8" minRefreshableVersion="3" recordCount="11" xr:uid="{3DC92F5F-B3AF-49C5-9EB2-D395FEA69FD6}">
  <cacheSource type="worksheet">
    <worksheetSource name="Table3"/>
  </cacheSource>
  <cacheFields count="8">
    <cacheField name="Area" numFmtId="0">
      <sharedItems count="1">
        <s v="Pakistan"/>
      </sharedItems>
    </cacheField>
    <cacheField name="Year" numFmtId="0">
      <sharedItems count="11">
        <s v="2008-09"/>
        <s v="2009-10"/>
        <s v="2010-11"/>
        <s v="2011-12"/>
        <s v="2012-13  "/>
        <s v="2013-14"/>
        <s v="2014-15"/>
        <s v="2015-16"/>
        <s v="2016-17"/>
        <s v="2017-18"/>
        <s v="2018-19"/>
      </sharedItems>
    </cacheField>
    <cacheField name="Total number of accidents" numFmtId="0">
      <sharedItems containsSemiMixedTypes="0" containsString="0" containsNumber="1" containsInteger="1" minValue="7865" maxValue="11121" count="11">
        <n v="9496"/>
        <n v="9747"/>
        <n v="9723"/>
        <n v="9140"/>
        <n v="8988"/>
        <n v="8359"/>
        <n v="7865"/>
        <n v="9100"/>
        <n v="9582"/>
        <n v="11121"/>
        <n v="10779"/>
      </sharedItems>
    </cacheField>
    <cacheField name="Fatal Accidents" numFmtId="0">
      <sharedItems containsSemiMixedTypes="0" containsString="0" containsNumber="1" containsInteger="1" minValue="3214" maxValue="4878"/>
    </cacheField>
    <cacheField name="Non-Fatal Accidents" numFmtId="0">
      <sharedItems containsSemiMixedTypes="0" containsString="0" containsNumber="1" containsInteger="1" minValue="4651" maxValue="6292"/>
    </cacheField>
    <cacheField name="Killed" numFmtId="0">
      <sharedItems containsSemiMixedTypes="0" containsString="0" containsNumber="1" containsInteger="1" minValue="3954" maxValue="5948" count="11">
        <n v="4907"/>
        <n v="5280"/>
        <n v="5271"/>
        <n v="4758"/>
        <n v="4719"/>
        <n v="4348"/>
        <n v="3954"/>
        <n v="4448"/>
        <n v="5047"/>
        <n v="5948"/>
        <n v="5932"/>
      </sharedItems>
    </cacheField>
    <cacheField name="Injured" numFmtId="0">
      <sharedItems containsSemiMixedTypes="0" containsString="0" containsNumber="1" containsInteger="1" minValue="9661" maxValue="14489" count="11">
        <n v="11037"/>
        <n v="11173"/>
        <n v="11383"/>
        <n v="10145"/>
        <n v="9710"/>
        <n v="9777"/>
        <n v="9661"/>
        <n v="11544"/>
        <n v="12696"/>
        <n v="14489"/>
        <n v="13219"/>
      </sharedItems>
    </cacheField>
    <cacheField name="Total number of vehicles involved" numFmtId="0">
      <sharedItems containsSemiMixedTypes="0" containsString="0" containsNumber="1" containsInteger="1" minValue="8949" maxValue="1313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4.550993518518" createdVersion="8" refreshedVersion="8" minRefreshableVersion="3" recordCount="51" xr:uid="{730698BE-0815-4EFB-9A8D-9F9EC741EE35}">
  <cacheSource type="worksheet">
    <worksheetSource name="Table4"/>
  </cacheSource>
  <cacheFields count="8">
    <cacheField name="Area" numFmtId="0">
      <sharedItems count="5">
        <s v="Punjab"/>
        <s v="Sindh"/>
        <s v="Khyber Pakhtunkhwa"/>
        <s v="Balochistan"/>
        <s v="Islamabad"/>
      </sharedItems>
    </cacheField>
    <cacheField name="Year" numFmtId="0">
      <sharedItems count="11">
        <s v="2008-09"/>
        <s v="2009-10"/>
        <s v="2010-11"/>
        <s v="2011-12"/>
        <s v="2012-13 "/>
        <s v="2013-14"/>
        <s v="2014-15"/>
        <s v="2015-16"/>
        <s v="2016-17"/>
        <s v="2017-18"/>
        <s v="2018-19"/>
      </sharedItems>
    </cacheField>
    <cacheField name="Total number of accidents" numFmtId="0">
      <sharedItems containsSemiMixedTypes="0" containsString="0" containsNumber="1" containsInteger="1" minValue="201" maxValue="5420" count="51">
        <n v="5240"/>
        <n v="5344"/>
        <n v="5420"/>
        <n v="4990"/>
        <n v="4587"/>
        <n v="3696"/>
        <n v="3054"/>
        <n v="3288"/>
        <n v="3819"/>
        <n v="5093"/>
        <n v="4823"/>
        <n v="1433"/>
        <n v="1465"/>
        <n v="1270"/>
        <n v="1054"/>
        <n v="935"/>
        <n v="945"/>
        <n v="881"/>
        <n v="924"/>
        <n v="880"/>
        <n v="848"/>
        <n v="972"/>
        <n v="2392"/>
        <n v="2559"/>
        <n v="2722"/>
        <n v="2772"/>
        <n v="2968"/>
        <n v="3120"/>
        <n v="3399"/>
        <n v="4287"/>
        <n v="4256"/>
        <n v="4425"/>
        <n v="4337"/>
        <n v="431"/>
        <n v="379"/>
        <n v="311"/>
        <n v="324"/>
        <n v="297"/>
        <n v="342"/>
        <n v="315"/>
        <n v="357"/>
        <n v="401"/>
        <n v="496"/>
        <n v="409"/>
        <n v="201"/>
        <n v="256"/>
        <n v="216"/>
        <n v="244"/>
        <n v="226"/>
        <n v="259"/>
        <n v="238"/>
      </sharedItems>
    </cacheField>
    <cacheField name="Fatal Accidents" numFmtId="0">
      <sharedItems containsSemiMixedTypes="0" containsString="0" containsNumber="1" containsInteger="1" minValue="107" maxValue="2808" count="48">
        <n v="2471"/>
        <n v="2590"/>
        <n v="2591"/>
        <n v="2361"/>
        <n v="2213"/>
        <n v="1717"/>
        <n v="1435"/>
        <n v="1576"/>
        <n v="1989"/>
        <n v="2708"/>
        <n v="2808"/>
        <n v="824"/>
        <n v="883"/>
        <n v="758"/>
        <n v="681"/>
        <n v="582"/>
        <n v="613"/>
        <n v="583"/>
        <n v="634"/>
        <n v="608"/>
        <n v="586"/>
        <n v="620"/>
        <n v="644"/>
        <n v="712"/>
        <n v="773"/>
        <n v="785"/>
        <n v="846"/>
        <n v="877"/>
        <n v="942"/>
        <n v="1083"/>
        <n v="1103"/>
        <n v="1119"/>
        <n v="1097"/>
        <n v="206"/>
        <n v="193"/>
        <n v="158"/>
        <n v="139"/>
        <n v="136"/>
        <n v="173"/>
        <n v="147"/>
        <n v="178"/>
        <n v="209"/>
        <n v="259"/>
        <n v="226"/>
        <n v="107"/>
        <n v="120"/>
        <n v="127"/>
        <n v="157"/>
      </sharedItems>
    </cacheField>
    <cacheField name="Non-Fatal Accidents" numFmtId="0">
      <sharedItems containsSemiMixedTypes="0" containsString="0" containsNumber="1" containsInteger="1" minValue="94" maxValue="3306" count="51">
        <n v="2769"/>
        <n v="2754"/>
        <n v="2829"/>
        <n v="2629"/>
        <n v="2374"/>
        <n v="1979"/>
        <n v="1619"/>
        <n v="1712"/>
        <n v="1830"/>
        <n v="2385"/>
        <n v="2015"/>
        <n v="609"/>
        <n v="582"/>
        <n v="512"/>
        <n v="373"/>
        <n v="353"/>
        <n v="332"/>
        <n v="298"/>
        <n v="290"/>
        <n v="272"/>
        <n v="262"/>
        <n v="352"/>
        <n v="1748"/>
        <n v="1847"/>
        <n v="1949"/>
        <n v="1987"/>
        <n v="2122"/>
        <n v="2243"/>
        <n v="2457"/>
        <n v="3204"/>
        <n v="3153"/>
        <n v="3306"/>
        <n v="3240"/>
        <n v="225"/>
        <n v="186"/>
        <n v="153"/>
        <n v="185"/>
        <n v="161"/>
        <n v="169"/>
        <n v="168"/>
        <n v="179"/>
        <n v="192"/>
        <n v="237"/>
        <n v="183"/>
        <n v="94"/>
        <n v="136"/>
        <n v="109"/>
        <n v="124"/>
        <n v="99"/>
        <n v="102"/>
        <n v="111"/>
      </sharedItems>
    </cacheField>
    <cacheField name="Killed" numFmtId="0">
      <sharedItems containsSemiMixedTypes="0" containsString="0" containsNumber="1" containsInteger="1" minValue="109" maxValue="3423"/>
    </cacheField>
    <cacheField name="Injured" numFmtId="0">
      <sharedItems containsSemiMixedTypes="0" containsString="0" containsNumber="1" containsInteger="1" minValue="124" maxValue="6772"/>
    </cacheField>
    <cacheField name="Total number of vehicles involved" numFmtId="0">
      <sharedItems containsSemiMixedTypes="0" containsString="0" containsNumber="1" containsInteger="1" minValue="212" maxValue="6062"/>
    </cacheField>
  </cacheFields>
  <extLst>
    <ext xmlns:x14="http://schemas.microsoft.com/office/spreadsheetml/2009/9/main" uri="{725AE2AE-9491-48be-B2B4-4EB974FC3084}">
      <x14:pivotCacheDefinition pivotCacheId="1155915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x v="0"/>
    <n v="4145"/>
    <n v="5351"/>
    <x v="0"/>
    <x v="0"/>
    <n v="10322"/>
  </r>
  <r>
    <x v="0"/>
    <x v="1"/>
    <x v="1"/>
    <n v="4378"/>
    <n v="5369"/>
    <x v="1"/>
    <x v="1"/>
    <n v="10496"/>
  </r>
  <r>
    <x v="0"/>
    <x v="2"/>
    <x v="2"/>
    <n v="4280"/>
    <n v="5443"/>
    <x v="2"/>
    <x v="2"/>
    <n v="10822"/>
  </r>
  <r>
    <x v="0"/>
    <x v="3"/>
    <x v="3"/>
    <n v="3966"/>
    <n v="5174"/>
    <x v="3"/>
    <x v="3"/>
    <n v="9986"/>
  </r>
  <r>
    <x v="0"/>
    <x v="4"/>
    <x v="4"/>
    <n v="3884"/>
    <n v="5104"/>
    <x v="4"/>
    <x v="4"/>
    <n v="9876"/>
  </r>
  <r>
    <x v="0"/>
    <x v="5"/>
    <x v="5"/>
    <n v="3500"/>
    <n v="4859"/>
    <x v="5"/>
    <x v="5"/>
    <n v="9423"/>
  </r>
  <r>
    <x v="0"/>
    <x v="6"/>
    <x v="6"/>
    <n v="3214"/>
    <n v="4651"/>
    <x v="6"/>
    <x v="6"/>
    <n v="8949"/>
  </r>
  <r>
    <x v="0"/>
    <x v="7"/>
    <x v="7"/>
    <n v="3591"/>
    <n v="5509"/>
    <x v="7"/>
    <x v="7"/>
    <n v="10636"/>
  </r>
  <r>
    <x v="0"/>
    <x v="8"/>
    <x v="8"/>
    <n v="4036"/>
    <n v="5546"/>
    <x v="8"/>
    <x v="8"/>
    <n v="11317"/>
  </r>
  <r>
    <x v="0"/>
    <x v="9"/>
    <x v="9"/>
    <n v="4829"/>
    <n v="6292"/>
    <x v="9"/>
    <x v="9"/>
    <n v="13134"/>
  </r>
  <r>
    <x v="0"/>
    <x v="10"/>
    <x v="10"/>
    <n v="4878"/>
    <n v="5901"/>
    <x v="10"/>
    <x v="10"/>
    <n v="1290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x v="0"/>
    <x v="0"/>
    <x v="0"/>
    <n v="2912"/>
    <n v="5790"/>
    <n v="5240"/>
  </r>
  <r>
    <x v="0"/>
    <x v="1"/>
    <x v="1"/>
    <x v="1"/>
    <x v="1"/>
    <n v="3083"/>
    <n v="5856"/>
    <n v="5344"/>
  </r>
  <r>
    <x v="0"/>
    <x v="2"/>
    <x v="2"/>
    <x v="2"/>
    <x v="2"/>
    <n v="3167"/>
    <n v="5809"/>
    <n v="5420"/>
  </r>
  <r>
    <x v="0"/>
    <x v="3"/>
    <x v="3"/>
    <x v="3"/>
    <x v="3"/>
    <n v="2888"/>
    <n v="5071"/>
    <n v="4990"/>
  </r>
  <r>
    <x v="0"/>
    <x v="4"/>
    <x v="4"/>
    <x v="4"/>
    <x v="4"/>
    <n v="2692"/>
    <n v="4515"/>
    <n v="4587"/>
  </r>
  <r>
    <x v="0"/>
    <x v="5"/>
    <x v="5"/>
    <x v="5"/>
    <x v="5"/>
    <n v="2145"/>
    <n v="3941"/>
    <n v="3696"/>
  </r>
  <r>
    <x v="0"/>
    <x v="6"/>
    <x v="6"/>
    <x v="6"/>
    <x v="6"/>
    <n v="1750"/>
    <n v="3652"/>
    <n v="3054"/>
  </r>
  <r>
    <x v="0"/>
    <x v="7"/>
    <x v="7"/>
    <x v="7"/>
    <x v="7"/>
    <n v="2053"/>
    <n v="4550"/>
    <n v="3288"/>
  </r>
  <r>
    <x v="0"/>
    <x v="8"/>
    <x v="8"/>
    <x v="8"/>
    <x v="8"/>
    <n v="2494"/>
    <n v="5231"/>
    <n v="3819"/>
  </r>
  <r>
    <x v="0"/>
    <x v="9"/>
    <x v="9"/>
    <x v="9"/>
    <x v="9"/>
    <n v="3371"/>
    <n v="6772"/>
    <n v="5093"/>
  </r>
  <r>
    <x v="0"/>
    <x v="10"/>
    <x v="10"/>
    <x v="10"/>
    <x v="10"/>
    <n v="3423"/>
    <n v="5916"/>
    <n v="4823"/>
  </r>
  <r>
    <x v="1"/>
    <x v="0"/>
    <x v="11"/>
    <x v="11"/>
    <x v="11"/>
    <n v="961"/>
    <n v="1160"/>
    <n v="1562"/>
  </r>
  <r>
    <x v="1"/>
    <x v="1"/>
    <x v="12"/>
    <x v="12"/>
    <x v="12"/>
    <n v="1031"/>
    <n v="1261"/>
    <n v="1580"/>
  </r>
  <r>
    <x v="1"/>
    <x v="2"/>
    <x v="13"/>
    <x v="13"/>
    <x v="13"/>
    <n v="927"/>
    <n v="1071"/>
    <n v="1541"/>
  </r>
  <r>
    <x v="1"/>
    <x v="3"/>
    <x v="14"/>
    <x v="14"/>
    <x v="14"/>
    <n v="756"/>
    <n v="681"/>
    <n v="1121"/>
  </r>
  <r>
    <x v="1"/>
    <x v="4"/>
    <x v="15"/>
    <x v="15"/>
    <x v="15"/>
    <n v="696"/>
    <n v="637"/>
    <n v="960"/>
  </r>
  <r>
    <x v="1"/>
    <x v="5"/>
    <x v="16"/>
    <x v="16"/>
    <x v="16"/>
    <n v="791"/>
    <n v="893"/>
    <n v="1103"/>
  </r>
  <r>
    <x v="1"/>
    <x v="6"/>
    <x v="17"/>
    <x v="17"/>
    <x v="17"/>
    <n v="771"/>
    <n v="863"/>
    <n v="1029"/>
  </r>
  <r>
    <x v="1"/>
    <x v="7"/>
    <x v="18"/>
    <x v="18"/>
    <x v="18"/>
    <n v="749"/>
    <n v="754"/>
    <n v="1144"/>
  </r>
  <r>
    <x v="1"/>
    <x v="8"/>
    <x v="19"/>
    <x v="19"/>
    <x v="19"/>
    <n v="786"/>
    <n v="970"/>
    <n v="1009"/>
  </r>
  <r>
    <x v="1"/>
    <x v="9"/>
    <x v="20"/>
    <x v="20"/>
    <x v="20"/>
    <n v="802"/>
    <n v="838"/>
    <n v="1015"/>
  </r>
  <r>
    <x v="1"/>
    <x v="10"/>
    <x v="21"/>
    <x v="21"/>
    <x v="21"/>
    <n v="725"/>
    <n v="829"/>
    <n v="1142"/>
  </r>
  <r>
    <x v="2"/>
    <x v="0"/>
    <x v="22"/>
    <x v="22"/>
    <x v="22"/>
    <n v="786"/>
    <n v="3340"/>
    <n v="2975"/>
  </r>
  <r>
    <x v="2"/>
    <x v="1"/>
    <x v="23"/>
    <x v="23"/>
    <x v="23"/>
    <n v="921"/>
    <n v="3560"/>
    <n v="3128"/>
  </r>
  <r>
    <x v="2"/>
    <x v="2"/>
    <x v="24"/>
    <x v="24"/>
    <x v="24"/>
    <n v="986"/>
    <n v="4153"/>
    <n v="3479"/>
  </r>
  <r>
    <x v="2"/>
    <x v="3"/>
    <x v="25"/>
    <x v="25"/>
    <x v="25"/>
    <n v="953"/>
    <n v="3913"/>
    <n v="3501"/>
  </r>
  <r>
    <x v="2"/>
    <x v="4"/>
    <x v="26"/>
    <x v="26"/>
    <x v="26"/>
    <n v="1059"/>
    <n v="4016"/>
    <n v="3736"/>
  </r>
  <r>
    <x v="2"/>
    <x v="5"/>
    <x v="27"/>
    <x v="27"/>
    <x v="27"/>
    <n v="1033"/>
    <n v="4257"/>
    <n v="3934"/>
  </r>
  <r>
    <x v="2"/>
    <x v="6"/>
    <x v="28"/>
    <x v="28"/>
    <x v="28"/>
    <n v="1137"/>
    <n v="4524"/>
    <n v="4260"/>
  </r>
  <r>
    <x v="2"/>
    <x v="7"/>
    <x v="29"/>
    <x v="29"/>
    <x v="29"/>
    <n v="1299"/>
    <n v="5527"/>
    <n v="5490"/>
  </r>
  <r>
    <x v="2"/>
    <x v="8"/>
    <x v="30"/>
    <x v="30"/>
    <x v="30"/>
    <n v="1317"/>
    <n v="5804"/>
    <n v="5736"/>
  </r>
  <r>
    <x v="2"/>
    <x v="9"/>
    <x v="31"/>
    <x v="31"/>
    <x v="31"/>
    <n v="1295"/>
    <n v="6093"/>
    <n v="6052"/>
  </r>
  <r>
    <x v="2"/>
    <x v="10"/>
    <x v="32"/>
    <x v="32"/>
    <x v="32"/>
    <n v="1318"/>
    <n v="5798"/>
    <n v="6062"/>
  </r>
  <r>
    <x v="3"/>
    <x v="0"/>
    <x v="33"/>
    <x v="33"/>
    <x v="33"/>
    <n v="248"/>
    <n v="747"/>
    <n v="545"/>
  </r>
  <r>
    <x v="3"/>
    <x v="1"/>
    <x v="34"/>
    <x v="34"/>
    <x v="34"/>
    <n v="245"/>
    <n v="496"/>
    <n v="444"/>
  </r>
  <r>
    <x v="3"/>
    <x v="2"/>
    <x v="35"/>
    <x v="35"/>
    <x v="35"/>
    <n v="191"/>
    <n v="350"/>
    <n v="382"/>
  </r>
  <r>
    <x v="3"/>
    <x v="3"/>
    <x v="36"/>
    <x v="36"/>
    <x v="36"/>
    <n v="161"/>
    <n v="480"/>
    <n v="374"/>
  </r>
  <r>
    <x v="3"/>
    <x v="4"/>
    <x v="37"/>
    <x v="37"/>
    <x v="37"/>
    <n v="163"/>
    <n v="362"/>
    <n v="381"/>
  </r>
  <r>
    <x v="3"/>
    <x v="5"/>
    <x v="38"/>
    <x v="38"/>
    <x v="38"/>
    <n v="247"/>
    <n v="480"/>
    <n v="434"/>
  </r>
  <r>
    <x v="3"/>
    <x v="6"/>
    <x v="39"/>
    <x v="39"/>
    <x v="39"/>
    <n v="178"/>
    <n v="440"/>
    <n v="389"/>
  </r>
  <r>
    <x v="3"/>
    <x v="7"/>
    <x v="40"/>
    <x v="40"/>
    <x v="40"/>
    <n v="207"/>
    <n v="504"/>
    <n v="470"/>
  </r>
  <r>
    <x v="3"/>
    <x v="8"/>
    <x v="41"/>
    <x v="41"/>
    <x v="41"/>
    <n v="321"/>
    <n v="567"/>
    <n v="537"/>
  </r>
  <r>
    <x v="3"/>
    <x v="9"/>
    <x v="42"/>
    <x v="42"/>
    <x v="42"/>
    <n v="313"/>
    <n v="624"/>
    <n v="715"/>
  </r>
  <r>
    <x v="3"/>
    <x v="10"/>
    <x v="43"/>
    <x v="43"/>
    <x v="43"/>
    <n v="330"/>
    <n v="542"/>
    <n v="642"/>
  </r>
  <r>
    <x v="4"/>
    <x v="4"/>
    <x v="44"/>
    <x v="44"/>
    <x v="44"/>
    <n v="109"/>
    <n v="180"/>
    <n v="212"/>
  </r>
  <r>
    <x v="4"/>
    <x v="5"/>
    <x v="45"/>
    <x v="45"/>
    <x v="45"/>
    <n v="132"/>
    <n v="206"/>
    <n v="256"/>
  </r>
  <r>
    <x v="4"/>
    <x v="6"/>
    <x v="46"/>
    <x v="44"/>
    <x v="46"/>
    <n v="118"/>
    <n v="182"/>
    <n v="217"/>
  </r>
  <r>
    <x v="4"/>
    <x v="7"/>
    <x v="47"/>
    <x v="45"/>
    <x v="47"/>
    <n v="140"/>
    <n v="209"/>
    <n v="244"/>
  </r>
  <r>
    <x v="4"/>
    <x v="8"/>
    <x v="48"/>
    <x v="46"/>
    <x v="48"/>
    <n v="129"/>
    <n v="124"/>
    <n v="216"/>
  </r>
  <r>
    <x v="4"/>
    <x v="9"/>
    <x v="49"/>
    <x v="47"/>
    <x v="49"/>
    <n v="167"/>
    <n v="162"/>
    <n v="259"/>
  </r>
  <r>
    <x v="4"/>
    <x v="10"/>
    <x v="50"/>
    <x v="46"/>
    <x v="50"/>
    <n v="136"/>
    <n v="134"/>
    <n v="2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79C766-B23C-4FF7-B3C4-DB8CBB9D823B}" name="PivotTable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9" firstHeaderRow="0" firstDataRow="1" firstDataCol="1"/>
  <pivotFields count="8">
    <pivotField axis="axisRow" showAll="0">
      <items count="6">
        <item x="3"/>
        <item x="4"/>
        <item x="2"/>
        <item x="0"/>
        <item x="1"/>
        <item t="default"/>
      </items>
    </pivotField>
    <pivotField showAll="0">
      <items count="12">
        <item x="0"/>
        <item x="1"/>
        <item x="2"/>
        <item x="3"/>
        <item x="4"/>
        <item x="5"/>
        <item x="6"/>
        <item x="7"/>
        <item x="8"/>
        <item x="9"/>
        <item x="10"/>
        <item t="default"/>
      </items>
    </pivotField>
    <pivotField showAll="0"/>
    <pivotField dataField="1" showAll="0"/>
    <pivotField showAll="0"/>
    <pivotField dataField="1" showAll="0"/>
    <pivotField showAll="0"/>
    <pivotField showAll="0"/>
  </pivotFields>
  <rowFields count="1">
    <field x="0"/>
  </rowFields>
  <rowItems count="6">
    <i>
      <x/>
    </i>
    <i>
      <x v="1"/>
    </i>
    <i>
      <x v="2"/>
    </i>
    <i>
      <x v="3"/>
    </i>
    <i>
      <x v="4"/>
    </i>
    <i t="grand">
      <x/>
    </i>
  </rowItems>
  <colFields count="1">
    <field x="-2"/>
  </colFields>
  <colItems count="2">
    <i>
      <x/>
    </i>
    <i i="1">
      <x v="1"/>
    </i>
  </colItems>
  <dataFields count="2">
    <dataField name="Sum of Killed" fld="5" baseField="0" baseItem="0"/>
    <dataField name="Sum of Fatal Accidents" fld="3" baseField="0" baseItem="0"/>
  </dataFields>
  <chartFormats count="8">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F0A570-6237-4125-B1BE-389EB8216186}" name="PivotTable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0" firstHeaderRow="1" firstDataRow="1" firstDataCol="1"/>
  <pivotFields count="8">
    <pivotField axis="axisRow" showAll="0">
      <items count="6">
        <item x="3"/>
        <item x="4"/>
        <item x="2"/>
        <item x="0"/>
        <item x="1"/>
        <item t="default"/>
      </items>
    </pivotField>
    <pivotField axis="axisRow" showAll="0">
      <items count="12">
        <item x="0"/>
        <item x="1"/>
        <item x="2"/>
        <item x="3"/>
        <item x="4"/>
        <item x="5"/>
        <item x="6"/>
        <item x="7"/>
        <item x="8"/>
        <item x="9"/>
        <item x="10"/>
        <item t="default"/>
      </items>
    </pivotField>
    <pivotField dataField="1" showAll="0"/>
    <pivotField showAll="0"/>
    <pivotField showAll="0"/>
    <pivotField showAll="0"/>
    <pivotField showAll="0"/>
    <pivotField showAll="0"/>
  </pivotFields>
  <rowFields count="2">
    <field x="0"/>
    <field x="1"/>
  </rowFields>
  <rowItems count="57">
    <i>
      <x/>
    </i>
    <i r="1">
      <x/>
    </i>
    <i r="1">
      <x v="1"/>
    </i>
    <i r="1">
      <x v="2"/>
    </i>
    <i r="1">
      <x v="3"/>
    </i>
    <i r="1">
      <x v="4"/>
    </i>
    <i r="1">
      <x v="5"/>
    </i>
    <i r="1">
      <x v="6"/>
    </i>
    <i r="1">
      <x v="7"/>
    </i>
    <i r="1">
      <x v="8"/>
    </i>
    <i r="1">
      <x v="9"/>
    </i>
    <i r="1">
      <x v="10"/>
    </i>
    <i>
      <x v="1"/>
    </i>
    <i r="1">
      <x v="4"/>
    </i>
    <i r="1">
      <x v="5"/>
    </i>
    <i r="1">
      <x v="6"/>
    </i>
    <i r="1">
      <x v="7"/>
    </i>
    <i r="1">
      <x v="8"/>
    </i>
    <i r="1">
      <x v="9"/>
    </i>
    <i r="1">
      <x v="10"/>
    </i>
    <i>
      <x v="2"/>
    </i>
    <i r="1">
      <x/>
    </i>
    <i r="1">
      <x v="1"/>
    </i>
    <i r="1">
      <x v="2"/>
    </i>
    <i r="1">
      <x v="3"/>
    </i>
    <i r="1">
      <x v="4"/>
    </i>
    <i r="1">
      <x v="5"/>
    </i>
    <i r="1">
      <x v="6"/>
    </i>
    <i r="1">
      <x v="7"/>
    </i>
    <i r="1">
      <x v="8"/>
    </i>
    <i r="1">
      <x v="9"/>
    </i>
    <i r="1">
      <x v="10"/>
    </i>
    <i>
      <x v="3"/>
    </i>
    <i r="1">
      <x/>
    </i>
    <i r="1">
      <x v="1"/>
    </i>
    <i r="1">
      <x v="2"/>
    </i>
    <i r="1">
      <x v="3"/>
    </i>
    <i r="1">
      <x v="4"/>
    </i>
    <i r="1">
      <x v="5"/>
    </i>
    <i r="1">
      <x v="6"/>
    </i>
    <i r="1">
      <x v="7"/>
    </i>
    <i r="1">
      <x v="8"/>
    </i>
    <i r="1">
      <x v="9"/>
    </i>
    <i r="1">
      <x v="10"/>
    </i>
    <i>
      <x v="4"/>
    </i>
    <i r="1">
      <x/>
    </i>
    <i r="1">
      <x v="1"/>
    </i>
    <i r="1">
      <x v="2"/>
    </i>
    <i r="1">
      <x v="3"/>
    </i>
    <i r="1">
      <x v="4"/>
    </i>
    <i r="1">
      <x v="5"/>
    </i>
    <i r="1">
      <x v="6"/>
    </i>
    <i r="1">
      <x v="7"/>
    </i>
    <i r="1">
      <x v="8"/>
    </i>
    <i r="1">
      <x v="9"/>
    </i>
    <i r="1">
      <x v="10"/>
    </i>
    <i t="grand">
      <x/>
    </i>
  </rowItems>
  <colItems count="1">
    <i/>
  </colItems>
  <dataFields count="1">
    <dataField name="Sum of Total number of accidents" fld="2" baseField="0" baseItem="0"/>
  </dataFields>
  <chartFormats count="2">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A6F004-B509-444D-BAA8-90FDB03947F3}" name="PivotTable1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9" firstHeaderRow="0" firstDataRow="1" firstDataCol="1"/>
  <pivotFields count="8">
    <pivotField axis="axisRow" showAll="0">
      <items count="6">
        <item x="3"/>
        <item x="4"/>
        <item x="2"/>
        <item x="0"/>
        <item x="1"/>
        <item t="default"/>
      </items>
    </pivotField>
    <pivotField showAll="0">
      <items count="12">
        <item x="0"/>
        <item x="1"/>
        <item x="2"/>
        <item x="3"/>
        <item x="4"/>
        <item x="5"/>
        <item x="6"/>
        <item x="7"/>
        <item x="8"/>
        <item x="9"/>
        <item x="10"/>
        <item t="default"/>
      </items>
    </pivotField>
    <pivotField showAll="0"/>
    <pivotField dataField="1" showAll="0"/>
    <pivotField dataField="1" showAll="0"/>
    <pivotField dataField="1" showAll="0"/>
    <pivotField dataField="1" showAll="0"/>
    <pivotField showAll="0"/>
  </pivotFields>
  <rowFields count="1">
    <field x="0"/>
  </rowFields>
  <rowItems count="6">
    <i>
      <x/>
    </i>
    <i>
      <x v="1"/>
    </i>
    <i>
      <x v="2"/>
    </i>
    <i>
      <x v="3"/>
    </i>
    <i>
      <x v="4"/>
    </i>
    <i t="grand">
      <x/>
    </i>
  </rowItems>
  <colFields count="1">
    <field x="-2"/>
  </colFields>
  <colItems count="4">
    <i>
      <x/>
    </i>
    <i i="1">
      <x v="1"/>
    </i>
    <i i="2">
      <x v="2"/>
    </i>
    <i i="3">
      <x v="3"/>
    </i>
  </colItems>
  <dataFields count="4">
    <dataField name="Sum of Fatal Accidents" fld="3" baseField="0" baseItem="0"/>
    <dataField name="Sum of Non-Fatal Accidents" fld="4" baseField="0" baseItem="0"/>
    <dataField name="Sum of Killed" fld="5" baseField="0" baseItem="0"/>
    <dataField name="Sum of Injured" fld="6" baseField="0" baseItem="0"/>
  </dataFields>
  <chartFormats count="8">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 chart="6" format="16"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1"/>
          </reference>
        </references>
      </pivotArea>
    </chartFormat>
    <chartFormat chart="6" format="18" series="1">
      <pivotArea type="data" outline="0" fieldPosition="0">
        <references count="1">
          <reference field="4294967294" count="1" selected="0">
            <x v="2"/>
          </reference>
        </references>
      </pivotArea>
    </chartFormat>
    <chartFormat chart="6"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552500-606B-4A06-B2D7-26124924B08E}" name="PivotTable1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8">
    <pivotField axis="axisRow" showAll="0">
      <items count="6">
        <item x="3"/>
        <item x="4"/>
        <item x="2"/>
        <item x="0"/>
        <item x="1"/>
        <item t="default"/>
      </items>
    </pivotField>
    <pivotField showAll="0">
      <items count="12">
        <item x="0"/>
        <item x="1"/>
        <item x="2"/>
        <item x="3"/>
        <item x="4"/>
        <item x="5"/>
        <item x="6"/>
        <item x="7"/>
        <item x="8"/>
        <item x="9"/>
        <item x="10"/>
        <item t="default"/>
      </items>
    </pivotField>
    <pivotField showAll="0">
      <items count="52">
        <item x="44"/>
        <item x="46"/>
        <item x="48"/>
        <item x="50"/>
        <item x="47"/>
        <item x="45"/>
        <item x="49"/>
        <item x="37"/>
        <item x="35"/>
        <item x="39"/>
        <item x="36"/>
        <item x="38"/>
        <item x="40"/>
        <item x="34"/>
        <item x="41"/>
        <item x="43"/>
        <item x="33"/>
        <item x="42"/>
        <item x="20"/>
        <item x="19"/>
        <item x="17"/>
        <item x="18"/>
        <item x="15"/>
        <item x="16"/>
        <item x="21"/>
        <item x="14"/>
        <item x="13"/>
        <item x="11"/>
        <item x="12"/>
        <item x="22"/>
        <item x="23"/>
        <item x="24"/>
        <item x="25"/>
        <item x="26"/>
        <item x="6"/>
        <item x="27"/>
        <item x="7"/>
        <item x="28"/>
        <item x="5"/>
        <item x="8"/>
        <item x="30"/>
        <item x="29"/>
        <item x="32"/>
        <item x="31"/>
        <item x="4"/>
        <item x="10"/>
        <item x="3"/>
        <item x="9"/>
        <item x="0"/>
        <item x="1"/>
        <item x="2"/>
        <item t="default"/>
      </items>
    </pivotField>
    <pivotField showAll="0">
      <items count="49">
        <item x="44"/>
        <item x="45"/>
        <item x="46"/>
        <item x="37"/>
        <item x="36"/>
        <item x="39"/>
        <item x="47"/>
        <item x="35"/>
        <item x="38"/>
        <item x="40"/>
        <item x="34"/>
        <item x="33"/>
        <item x="41"/>
        <item x="43"/>
        <item x="42"/>
        <item x="15"/>
        <item x="17"/>
        <item x="20"/>
        <item x="19"/>
        <item x="16"/>
        <item x="21"/>
        <item x="18"/>
        <item x="22"/>
        <item x="14"/>
        <item x="23"/>
        <item x="13"/>
        <item x="24"/>
        <item x="25"/>
        <item x="11"/>
        <item x="26"/>
        <item x="27"/>
        <item x="12"/>
        <item x="28"/>
        <item x="29"/>
        <item x="32"/>
        <item x="30"/>
        <item x="31"/>
        <item x="6"/>
        <item x="7"/>
        <item x="5"/>
        <item x="8"/>
        <item x="4"/>
        <item x="3"/>
        <item x="0"/>
        <item x="1"/>
        <item x="2"/>
        <item x="9"/>
        <item x="10"/>
        <item t="default"/>
      </items>
    </pivotField>
    <pivotField showAll="0"/>
    <pivotField showAll="0"/>
    <pivotField dataField="1" showAll="0"/>
    <pivotField showAll="0"/>
  </pivotFields>
  <rowFields count="1">
    <field x="0"/>
  </rowFields>
  <rowItems count="6">
    <i>
      <x/>
    </i>
    <i>
      <x v="1"/>
    </i>
    <i>
      <x v="2"/>
    </i>
    <i>
      <x v="3"/>
    </i>
    <i>
      <x v="4"/>
    </i>
    <i t="grand">
      <x/>
    </i>
  </rowItems>
  <colItems count="1">
    <i/>
  </colItems>
  <dataFields count="1">
    <dataField name="Sum of Injured" fld="6" baseField="0" baseItem="0"/>
  </dataFields>
  <chartFormats count="12">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 chart="6" format="12">
      <pivotArea type="data" outline="0" fieldPosition="0">
        <references count="2">
          <reference field="4294967294" count="1" selected="0">
            <x v="0"/>
          </reference>
          <reference field="0" count="1" selected="0">
            <x v="2"/>
          </reference>
        </references>
      </pivotArea>
    </chartFormat>
    <chartFormat chart="6" format="13">
      <pivotArea type="data" outline="0" fieldPosition="0">
        <references count="2">
          <reference field="4294967294" count="1" selected="0">
            <x v="0"/>
          </reference>
          <reference field="0" count="1" selected="0">
            <x v="3"/>
          </reference>
        </references>
      </pivotArea>
    </chartFormat>
    <chartFormat chart="6" format="14">
      <pivotArea type="data" outline="0" fieldPosition="0">
        <references count="2">
          <reference field="4294967294" count="1" selected="0">
            <x v="0"/>
          </reference>
          <reference field="0" count="1" selected="0">
            <x v="4"/>
          </reference>
        </references>
      </pivotArea>
    </chartFormat>
    <chartFormat chart="9" format="21"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0" count="1" selected="0">
            <x v="0"/>
          </reference>
        </references>
      </pivotArea>
    </chartFormat>
    <chartFormat chart="9" format="23">
      <pivotArea type="data" outline="0" fieldPosition="0">
        <references count="2">
          <reference field="4294967294" count="1" selected="0">
            <x v="0"/>
          </reference>
          <reference field="0" count="1" selected="0">
            <x v="1"/>
          </reference>
        </references>
      </pivotArea>
    </chartFormat>
    <chartFormat chart="9" format="24">
      <pivotArea type="data" outline="0" fieldPosition="0">
        <references count="2">
          <reference field="4294967294" count="1" selected="0">
            <x v="0"/>
          </reference>
          <reference field="0" count="1" selected="0">
            <x v="2"/>
          </reference>
        </references>
      </pivotArea>
    </chartFormat>
    <chartFormat chart="9" format="25">
      <pivotArea type="data" outline="0" fieldPosition="0">
        <references count="2">
          <reference field="4294967294" count="1" selected="0">
            <x v="0"/>
          </reference>
          <reference field="0" count="1" selected="0">
            <x v="3"/>
          </reference>
        </references>
      </pivotArea>
    </chartFormat>
    <chartFormat chart="9" format="2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B1F4CD-2023-4C51-B98B-0349EC367C8E}" name="PivotTable4" cacheId="19"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9">
  <location ref="A3:B16" firstHeaderRow="1" firstDataRow="1" firstDataCol="1"/>
  <pivotFields count="8">
    <pivotField axis="axisRow" showAll="0">
      <items count="2">
        <item x="0"/>
        <item t="default"/>
      </items>
    </pivotField>
    <pivotField axis="axisRow" showAll="0">
      <items count="12">
        <item x="0"/>
        <item x="1"/>
        <item x="2"/>
        <item x="3"/>
        <item x="4"/>
        <item x="5"/>
        <item x="6"/>
        <item x="7"/>
        <item x="8"/>
        <item x="9"/>
        <item x="10"/>
        <item t="default"/>
      </items>
    </pivotField>
    <pivotField dataField="1" showAll="0">
      <items count="12">
        <item x="6"/>
        <item x="5"/>
        <item x="4"/>
        <item x="7"/>
        <item x="3"/>
        <item x="0"/>
        <item x="8"/>
        <item x="2"/>
        <item x="1"/>
        <item x="10"/>
        <item x="9"/>
        <item t="default"/>
      </items>
    </pivotField>
    <pivotField showAll="0"/>
    <pivotField showAll="0"/>
    <pivotField showAll="0"/>
    <pivotField showAll="0"/>
    <pivotField showAll="0"/>
  </pivotFields>
  <rowFields count="2">
    <field x="0"/>
    <field x="1"/>
  </rowFields>
  <rowItems count="13">
    <i>
      <x/>
    </i>
    <i r="1">
      <x/>
    </i>
    <i r="1">
      <x v="1"/>
    </i>
    <i r="1">
      <x v="2"/>
    </i>
    <i r="1">
      <x v="3"/>
    </i>
    <i r="1">
      <x v="4"/>
    </i>
    <i r="1">
      <x v="5"/>
    </i>
    <i r="1">
      <x v="6"/>
    </i>
    <i r="1">
      <x v="7"/>
    </i>
    <i r="1">
      <x v="8"/>
    </i>
    <i r="1">
      <x v="9"/>
    </i>
    <i r="1">
      <x v="10"/>
    </i>
    <i t="grand">
      <x/>
    </i>
  </rowItems>
  <colItems count="1">
    <i/>
  </colItems>
  <dataFields count="1">
    <dataField name="Sum of Total number of accidents" fld="2" baseField="0" baseItem="0"/>
  </dataFields>
  <chartFormats count="2">
    <chartFormat chart="5"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7DA3E6-797F-494B-8DA7-6016D7BE46B6}"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8">
    <pivotField axis="axisRow" showAll="0">
      <items count="6">
        <item x="3"/>
        <item x="4"/>
        <item x="2"/>
        <item x="0"/>
        <item x="1"/>
        <item t="default"/>
      </items>
    </pivotField>
    <pivotField showAll="0">
      <items count="12">
        <item x="0"/>
        <item x="1"/>
        <item x="2"/>
        <item x="3"/>
        <item x="4"/>
        <item x="5"/>
        <item x="6"/>
        <item x="7"/>
        <item x="8"/>
        <item x="9"/>
        <item x="10"/>
        <item t="default"/>
      </items>
    </pivotField>
    <pivotField dataField="1"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Sum of Total number of accidents" fld="2" baseField="0" baseItem="0"/>
  </dataFields>
  <chartFormats count="12">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0"/>
          </reference>
        </references>
      </pivotArea>
    </chartFormat>
    <chartFormat chart="6" format="14">
      <pivotArea type="data" outline="0" fieldPosition="0">
        <references count="2">
          <reference field="4294967294" count="1" selected="0">
            <x v="0"/>
          </reference>
          <reference field="0" count="1" selected="0">
            <x v="1"/>
          </reference>
        </references>
      </pivotArea>
    </chartFormat>
    <chartFormat chart="6" format="15">
      <pivotArea type="data" outline="0" fieldPosition="0">
        <references count="2">
          <reference field="4294967294" count="1" selected="0">
            <x v="0"/>
          </reference>
          <reference field="0" count="1" selected="0">
            <x v="2"/>
          </reference>
        </references>
      </pivotArea>
    </chartFormat>
    <chartFormat chart="6" format="16">
      <pivotArea type="data" outline="0" fieldPosition="0">
        <references count="2">
          <reference field="4294967294" count="1" selected="0">
            <x v="0"/>
          </reference>
          <reference field="0" count="1" selected="0">
            <x v="3"/>
          </reference>
        </references>
      </pivotArea>
    </chartFormat>
    <chartFormat chart="6" format="17">
      <pivotArea type="data" outline="0" fieldPosition="0">
        <references count="2">
          <reference field="4294967294" count="1" selected="0">
            <x v="0"/>
          </reference>
          <reference field="0" count="1" selected="0">
            <x v="4"/>
          </reference>
        </references>
      </pivotArea>
    </chartFormat>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0" count="1" selected="0">
            <x v="0"/>
          </reference>
        </references>
      </pivotArea>
    </chartFormat>
    <chartFormat chart="9" format="26">
      <pivotArea type="data" outline="0" fieldPosition="0">
        <references count="2">
          <reference field="4294967294" count="1" selected="0">
            <x v="0"/>
          </reference>
          <reference field="0" count="1" selected="0">
            <x v="1"/>
          </reference>
        </references>
      </pivotArea>
    </chartFormat>
    <chartFormat chart="9" format="27">
      <pivotArea type="data" outline="0" fieldPosition="0">
        <references count="2">
          <reference field="4294967294" count="1" selected="0">
            <x v="0"/>
          </reference>
          <reference field="0" count="1" selected="0">
            <x v="2"/>
          </reference>
        </references>
      </pivotArea>
    </chartFormat>
    <chartFormat chart="9" format="28">
      <pivotArea type="data" outline="0" fieldPosition="0">
        <references count="2">
          <reference field="4294967294" count="1" selected="0">
            <x v="0"/>
          </reference>
          <reference field="0" count="1" selected="0">
            <x v="3"/>
          </reference>
        </references>
      </pivotArea>
    </chartFormat>
    <chartFormat chart="9" format="29">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317E59-E611-43C7-B982-89570E076EDC}"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C15" firstHeaderRow="0" firstDataRow="1" firstDataCol="1"/>
  <pivotFields count="8">
    <pivotField showAll="0"/>
    <pivotField axis="axisRow" showAll="0">
      <items count="12">
        <item x="0"/>
        <item x="1"/>
        <item x="2"/>
        <item x="3"/>
        <item x="4"/>
        <item x="5"/>
        <item x="6"/>
        <item x="7"/>
        <item x="8"/>
        <item x="9"/>
        <item x="10"/>
        <item t="default"/>
      </items>
    </pivotField>
    <pivotField showAll="0"/>
    <pivotField dataField="1" showAll="0"/>
    <pivotField showAll="0"/>
    <pivotField dataField="1" showAll="0"/>
    <pivotField showAll="0"/>
    <pivotField showAll="0"/>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Sum of Fatal Accidents" fld="3" baseField="0" baseItem="0"/>
    <dataField name="Sum of Killed"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ABD9D8AF-FC66-415A-80D0-F8ED85847107}" sourceName="Area">
  <pivotTables>
    <pivotTable tabId="12" name="PivotTable9"/>
    <pivotTable tabId="15" name="PivotTable14"/>
    <pivotTable tabId="10" name="PivotTable7"/>
    <pivotTable tabId="11" name="PivotTable8"/>
    <pivotTable tabId="16" name="PivotTable15"/>
  </pivotTables>
  <data>
    <tabular pivotCacheId="1155915942">
      <items count="5">
        <i x="3" s="1"/>
        <i x="4"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215995B-CABC-423C-BB83-752638887A3A}" sourceName="Year">
  <pivotTables>
    <pivotTable tabId="12" name="PivotTable9"/>
    <pivotTable tabId="15" name="PivotTable14"/>
    <pivotTable tabId="10" name="PivotTable7"/>
    <pivotTable tabId="11" name="PivotTable8"/>
    <pivotTable tabId="16" name="PivotTable15"/>
  </pivotTables>
  <data>
    <tabular pivotCacheId="1155915942">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5EFE84CE-0C6F-41FC-89FF-3ED4302A26F4}" cache="Slicer_Area" caption="Area" rowHeight="251883"/>
  <slicer name="Year" xr10:uid="{B9F146F8-2DE3-42B5-9055-B6C3E0080FC9}" cache="Slicer_Year" caption="Yea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D14A55-5A32-4D48-8524-6834C79864E1}" name="Table3" displayName="Table3" ref="A1:H12" totalsRowShown="0" headerRowDxfId="11" dataDxfId="12" tableBorderDxfId="21">
  <autoFilter ref="A1:H12" xr:uid="{50D14A55-5A32-4D48-8524-6834C79864E1}"/>
  <tableColumns count="8">
    <tableColumn id="1" xr3:uid="{75D8CA05-72E4-4EBD-9F1C-25A6ECB6BCE4}" name="Area" dataDxfId="20"/>
    <tableColumn id="2" xr3:uid="{EB74A3C3-8CE3-4578-8EAA-47AE926D07DC}" name="Year" dataDxfId="19"/>
    <tableColumn id="3" xr3:uid="{8E9200CA-0523-4F3D-8C3D-A2B54FA57956}" name="Total number of accidents" dataDxfId="18"/>
    <tableColumn id="4" xr3:uid="{EEE01ECD-535B-4DA6-A4E6-E939456A3BDF}" name="Fatal Accidents" dataDxfId="17"/>
    <tableColumn id="5" xr3:uid="{9E53EAF1-EE30-4106-A6C2-D593D13BECBC}" name="Non-Fatal Accidents" dataDxfId="16"/>
    <tableColumn id="6" xr3:uid="{F2AF780E-D451-422A-9788-257CE0D4BF50}" name="Killed" dataDxfId="15"/>
    <tableColumn id="7" xr3:uid="{DBAFB2AB-8516-4103-84F5-E05FA4BD16A4}" name="Injured" dataDxfId="14"/>
    <tableColumn id="8" xr3:uid="{A6059D09-CF9E-4E1B-A6D6-608B969738BF}" name="Total number of vehicles involved"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2EFE90-BDBC-48F1-9B42-35B9777CB23E}" name="Table4" displayName="Table4" ref="J1:Q52" totalsRowShown="0" headerRowDxfId="0" dataDxfId="1" tableBorderDxfId="10">
  <autoFilter ref="J1:Q52" xr:uid="{E62EFE90-BDBC-48F1-9B42-35B9777CB23E}"/>
  <tableColumns count="8">
    <tableColumn id="1" xr3:uid="{8F7F08C9-9724-4E35-B760-234EC3394458}" name="Area" dataDxfId="9"/>
    <tableColumn id="2" xr3:uid="{FF1DB765-98D0-4DC5-8722-B36C51E5E7ED}" name="Year" dataDxfId="8"/>
    <tableColumn id="3" xr3:uid="{61192435-7C42-44A2-A427-A8FCD896C04F}" name="Total number of accidents" dataDxfId="7"/>
    <tableColumn id="4" xr3:uid="{97F057B1-7742-41D5-8E78-B321D0026199}" name="Fatal Accidents" dataDxfId="6"/>
    <tableColumn id="5" xr3:uid="{458147E8-5EC6-49F1-AC2A-1233705DF3A5}" name="Non-Fatal Accidents" dataDxfId="5"/>
    <tableColumn id="6" xr3:uid="{4148886C-F37B-4679-A0BC-2FFB3230D9D7}" name="Killed" dataDxfId="4"/>
    <tableColumn id="7" xr3:uid="{8D645251-C69C-48CE-8285-30A093E32821}" name="Injured" dataDxfId="3"/>
    <tableColumn id="8" xr3:uid="{EBEC5715-CA1E-4B5A-957C-9F86FB248AD0}" name="Total number of vehicles involved"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DAF8A-021B-4EAB-9A48-5FAF27B75A9B}">
  <sheetPr>
    <tabColor theme="5" tint="0.59999389629810485"/>
  </sheetPr>
  <dimension ref="A1:N63"/>
  <sheetViews>
    <sheetView tabSelected="1" zoomScale="86" workbookViewId="0">
      <selection activeCell="P5" sqref="P5:P6"/>
    </sheetView>
  </sheetViews>
  <sheetFormatPr defaultRowHeight="14.5" x14ac:dyDescent="0.35"/>
  <cols>
    <col min="1" max="1" width="18.1796875" bestFit="1" customWidth="1"/>
    <col min="2" max="2" width="9.7265625" bestFit="1" customWidth="1"/>
    <col min="3" max="3" width="24.1796875" customWidth="1"/>
    <col min="4" max="4" width="15.54296875" customWidth="1"/>
    <col min="5" max="5" width="19.54296875" customWidth="1"/>
    <col min="6" max="6" width="7.7265625" customWidth="1"/>
    <col min="7" max="7" width="8.81640625" customWidth="1"/>
    <col min="8" max="8" width="30.36328125" customWidth="1"/>
    <col min="11" max="11" width="12.54296875" bestFit="1" customWidth="1"/>
  </cols>
  <sheetData>
    <row r="1" spans="1:14" x14ac:dyDescent="0.35">
      <c r="A1" s="4" t="s">
        <v>24</v>
      </c>
      <c r="B1" s="4" t="s">
        <v>0</v>
      </c>
      <c r="C1" s="4" t="s">
        <v>1</v>
      </c>
      <c r="D1" s="4" t="s">
        <v>2</v>
      </c>
      <c r="E1" s="4" t="s">
        <v>3</v>
      </c>
      <c r="F1" s="4" t="s">
        <v>4</v>
      </c>
      <c r="G1" s="4" t="s">
        <v>5</v>
      </c>
      <c r="H1" s="5" t="s">
        <v>6</v>
      </c>
    </row>
    <row r="2" spans="1:14" x14ac:dyDescent="0.35">
      <c r="A2" s="6" t="s">
        <v>7</v>
      </c>
      <c r="B2" s="6" t="s">
        <v>8</v>
      </c>
      <c r="C2" s="6">
        <v>9496</v>
      </c>
      <c r="D2" s="6">
        <v>4145</v>
      </c>
      <c r="E2" s="6">
        <v>5351</v>
      </c>
      <c r="F2" s="6">
        <v>4907</v>
      </c>
      <c r="G2" s="6">
        <v>11037</v>
      </c>
      <c r="H2" s="7">
        <v>10322</v>
      </c>
    </row>
    <row r="3" spans="1:14" x14ac:dyDescent="0.35">
      <c r="A3" s="8" t="s">
        <v>7</v>
      </c>
      <c r="B3" s="8" t="s">
        <v>9</v>
      </c>
      <c r="C3" s="8">
        <v>9747</v>
      </c>
      <c r="D3" s="8">
        <v>4378</v>
      </c>
      <c r="E3" s="8">
        <v>5369</v>
      </c>
      <c r="F3" s="8">
        <v>5280</v>
      </c>
      <c r="G3" s="8">
        <v>11173</v>
      </c>
      <c r="H3" s="9">
        <v>10496</v>
      </c>
    </row>
    <row r="4" spans="1:14" x14ac:dyDescent="0.35">
      <c r="A4" s="6" t="s">
        <v>7</v>
      </c>
      <c r="B4" s="6" t="s">
        <v>10</v>
      </c>
      <c r="C4" s="6">
        <v>9723</v>
      </c>
      <c r="D4" s="6">
        <v>4280</v>
      </c>
      <c r="E4" s="6">
        <v>5443</v>
      </c>
      <c r="F4" s="6">
        <v>5271</v>
      </c>
      <c r="G4" s="6">
        <v>11383</v>
      </c>
      <c r="H4" s="7">
        <v>10822</v>
      </c>
    </row>
    <row r="5" spans="1:14" x14ac:dyDescent="0.35">
      <c r="A5" s="8" t="s">
        <v>7</v>
      </c>
      <c r="B5" s="8" t="s">
        <v>11</v>
      </c>
      <c r="C5" s="8">
        <v>9140</v>
      </c>
      <c r="D5" s="8">
        <v>3966</v>
      </c>
      <c r="E5" s="8">
        <v>5174</v>
      </c>
      <c r="F5" s="8">
        <v>4758</v>
      </c>
      <c r="G5" s="8">
        <v>10145</v>
      </c>
      <c r="H5" s="9">
        <v>9986</v>
      </c>
    </row>
    <row r="6" spans="1:14" x14ac:dyDescent="0.35">
      <c r="A6" s="6" t="s">
        <v>7</v>
      </c>
      <c r="B6" s="6" t="s">
        <v>25</v>
      </c>
      <c r="C6" s="6">
        <v>8988</v>
      </c>
      <c r="D6" s="6">
        <v>3884</v>
      </c>
      <c r="E6" s="6">
        <v>5104</v>
      </c>
      <c r="F6" s="6">
        <v>4719</v>
      </c>
      <c r="G6" s="6">
        <v>9710</v>
      </c>
      <c r="H6" s="7">
        <v>9876</v>
      </c>
    </row>
    <row r="7" spans="1:14" x14ac:dyDescent="0.35">
      <c r="A7" s="8" t="s">
        <v>7</v>
      </c>
      <c r="B7" s="8" t="s">
        <v>16</v>
      </c>
      <c r="C7" s="8">
        <v>8359</v>
      </c>
      <c r="D7" s="8">
        <v>3500</v>
      </c>
      <c r="E7" s="8">
        <v>4859</v>
      </c>
      <c r="F7" s="8">
        <v>4348</v>
      </c>
      <c r="G7" s="8">
        <v>9777</v>
      </c>
      <c r="H7" s="9">
        <v>9423</v>
      </c>
    </row>
    <row r="8" spans="1:14" x14ac:dyDescent="0.35">
      <c r="A8" s="6" t="s">
        <v>7</v>
      </c>
      <c r="B8" s="6" t="s">
        <v>17</v>
      </c>
      <c r="C8" s="6">
        <v>7865</v>
      </c>
      <c r="D8" s="6">
        <v>3214</v>
      </c>
      <c r="E8" s="6">
        <v>4651</v>
      </c>
      <c r="F8" s="6">
        <v>3954</v>
      </c>
      <c r="G8" s="6">
        <v>9661</v>
      </c>
      <c r="H8" s="7">
        <v>8949</v>
      </c>
    </row>
    <row r="9" spans="1:14" x14ac:dyDescent="0.35">
      <c r="A9" s="8" t="s">
        <v>7</v>
      </c>
      <c r="B9" s="8" t="s">
        <v>18</v>
      </c>
      <c r="C9" s="8">
        <v>9100</v>
      </c>
      <c r="D9" s="8">
        <v>3591</v>
      </c>
      <c r="E9" s="8">
        <v>5509</v>
      </c>
      <c r="F9" s="8">
        <v>4448</v>
      </c>
      <c r="G9" s="8">
        <v>11544</v>
      </c>
      <c r="H9" s="9">
        <v>10636</v>
      </c>
      <c r="K9" t="s">
        <v>37</v>
      </c>
      <c r="L9">
        <f>SUM(D2:E12)</f>
        <v>103900</v>
      </c>
    </row>
    <row r="10" spans="1:14" x14ac:dyDescent="0.35">
      <c r="A10" s="6" t="s">
        <v>7</v>
      </c>
      <c r="B10" s="6" t="s">
        <v>19</v>
      </c>
      <c r="C10" s="6">
        <v>9582</v>
      </c>
      <c r="D10" s="6">
        <v>4036</v>
      </c>
      <c r="E10" s="6">
        <v>5546</v>
      </c>
      <c r="F10" s="6">
        <v>5047</v>
      </c>
      <c r="G10" s="6">
        <v>12696</v>
      </c>
      <c r="H10" s="7">
        <v>11317</v>
      </c>
      <c r="K10" t="s">
        <v>38</v>
      </c>
      <c r="L10">
        <f>SUM(H2:H12)</f>
        <v>117869</v>
      </c>
    </row>
    <row r="11" spans="1:14" x14ac:dyDescent="0.35">
      <c r="A11" s="8" t="s">
        <v>7</v>
      </c>
      <c r="B11" s="8" t="s">
        <v>12</v>
      </c>
      <c r="C11" s="8">
        <v>11121</v>
      </c>
      <c r="D11" s="8">
        <v>4829</v>
      </c>
      <c r="E11" s="8">
        <v>6292</v>
      </c>
      <c r="F11" s="8">
        <v>5948</v>
      </c>
      <c r="G11" s="8">
        <v>14489</v>
      </c>
      <c r="H11" s="9">
        <v>13134</v>
      </c>
      <c r="L11">
        <v>13969</v>
      </c>
    </row>
    <row r="12" spans="1:14" x14ac:dyDescent="0.35">
      <c r="A12" s="6" t="s">
        <v>7</v>
      </c>
      <c r="B12" s="6" t="s">
        <v>13</v>
      </c>
      <c r="C12" s="6">
        <v>10779</v>
      </c>
      <c r="D12" s="6">
        <v>4878</v>
      </c>
      <c r="E12" s="6">
        <v>5901</v>
      </c>
      <c r="F12" s="6">
        <v>5932</v>
      </c>
      <c r="G12" s="6">
        <v>13219</v>
      </c>
      <c r="H12" s="7">
        <v>12908</v>
      </c>
    </row>
    <row r="13" spans="1:14" x14ac:dyDescent="0.35">
      <c r="A13" s="8" t="s">
        <v>14</v>
      </c>
      <c r="B13" s="8" t="s">
        <v>8</v>
      </c>
      <c r="C13" s="8">
        <v>5240</v>
      </c>
      <c r="D13" s="8">
        <v>2471</v>
      </c>
      <c r="E13" s="8">
        <v>2769</v>
      </c>
      <c r="F13" s="8">
        <v>2912</v>
      </c>
      <c r="G13" s="8">
        <v>5790</v>
      </c>
      <c r="H13" s="9">
        <v>5240</v>
      </c>
      <c r="N13">
        <f>L10-L9</f>
        <v>13969</v>
      </c>
    </row>
    <row r="14" spans="1:14" x14ac:dyDescent="0.35">
      <c r="A14" s="6" t="s">
        <v>14</v>
      </c>
      <c r="B14" s="6" t="s">
        <v>9</v>
      </c>
      <c r="C14" s="6">
        <v>5344</v>
      </c>
      <c r="D14" s="6">
        <v>2590</v>
      </c>
      <c r="E14" s="6">
        <v>2754</v>
      </c>
      <c r="F14" s="6">
        <v>3083</v>
      </c>
      <c r="G14" s="6">
        <v>5856</v>
      </c>
      <c r="H14" s="7">
        <v>5344</v>
      </c>
    </row>
    <row r="15" spans="1:14" x14ac:dyDescent="0.35">
      <c r="A15" s="8" t="s">
        <v>14</v>
      </c>
      <c r="B15" s="8" t="s">
        <v>10</v>
      </c>
      <c r="C15" s="8">
        <v>5420</v>
      </c>
      <c r="D15" s="8">
        <v>2591</v>
      </c>
      <c r="E15" s="8">
        <v>2829</v>
      </c>
      <c r="F15" s="8">
        <v>3167</v>
      </c>
      <c r="G15" s="8">
        <v>5809</v>
      </c>
      <c r="H15" s="9">
        <v>5420</v>
      </c>
    </row>
    <row r="16" spans="1:14" x14ac:dyDescent="0.35">
      <c r="A16" s="6" t="s">
        <v>14</v>
      </c>
      <c r="B16" s="6" t="s">
        <v>11</v>
      </c>
      <c r="C16" s="6">
        <v>4990</v>
      </c>
      <c r="D16" s="6">
        <v>2361</v>
      </c>
      <c r="E16" s="6">
        <v>2629</v>
      </c>
      <c r="F16" s="6">
        <v>2888</v>
      </c>
      <c r="G16" s="6">
        <v>5071</v>
      </c>
      <c r="H16" s="7">
        <v>4990</v>
      </c>
    </row>
    <row r="17" spans="1:8" x14ac:dyDescent="0.35">
      <c r="A17" s="8" t="s">
        <v>14</v>
      </c>
      <c r="B17" s="8" t="s">
        <v>15</v>
      </c>
      <c r="C17" s="8">
        <v>4587</v>
      </c>
      <c r="D17" s="8">
        <v>2213</v>
      </c>
      <c r="E17" s="8">
        <v>2374</v>
      </c>
      <c r="F17" s="8">
        <v>2692</v>
      </c>
      <c r="G17" s="8">
        <v>4515</v>
      </c>
      <c r="H17" s="9">
        <v>4587</v>
      </c>
    </row>
    <row r="18" spans="1:8" x14ac:dyDescent="0.35">
      <c r="A18" s="6" t="s">
        <v>14</v>
      </c>
      <c r="B18" s="6" t="s">
        <v>16</v>
      </c>
      <c r="C18" s="6">
        <v>3696</v>
      </c>
      <c r="D18" s="6">
        <v>1717</v>
      </c>
      <c r="E18" s="6">
        <v>1979</v>
      </c>
      <c r="F18" s="6">
        <v>2145</v>
      </c>
      <c r="G18" s="6">
        <v>3941</v>
      </c>
      <c r="H18" s="7">
        <v>3696</v>
      </c>
    </row>
    <row r="19" spans="1:8" x14ac:dyDescent="0.35">
      <c r="A19" s="8" t="s">
        <v>14</v>
      </c>
      <c r="B19" s="8" t="s">
        <v>17</v>
      </c>
      <c r="C19" s="8">
        <v>3054</v>
      </c>
      <c r="D19" s="8">
        <v>1435</v>
      </c>
      <c r="E19" s="8">
        <v>1619</v>
      </c>
      <c r="F19" s="8">
        <v>1750</v>
      </c>
      <c r="G19" s="8">
        <v>3652</v>
      </c>
      <c r="H19" s="9">
        <v>3054</v>
      </c>
    </row>
    <row r="20" spans="1:8" x14ac:dyDescent="0.35">
      <c r="A20" s="6" t="s">
        <v>14</v>
      </c>
      <c r="B20" s="6" t="s">
        <v>18</v>
      </c>
      <c r="C20" s="6">
        <v>3288</v>
      </c>
      <c r="D20" s="6">
        <v>1576</v>
      </c>
      <c r="E20" s="6">
        <v>1712</v>
      </c>
      <c r="F20" s="6">
        <v>2053</v>
      </c>
      <c r="G20" s="6">
        <v>4550</v>
      </c>
      <c r="H20" s="7">
        <v>3288</v>
      </c>
    </row>
    <row r="21" spans="1:8" x14ac:dyDescent="0.35">
      <c r="A21" s="8" t="s">
        <v>14</v>
      </c>
      <c r="B21" s="8" t="s">
        <v>19</v>
      </c>
      <c r="C21" s="8">
        <v>3819</v>
      </c>
      <c r="D21" s="8">
        <v>1989</v>
      </c>
      <c r="E21" s="8">
        <v>1830</v>
      </c>
      <c r="F21" s="8">
        <v>2494</v>
      </c>
      <c r="G21" s="8">
        <v>5231</v>
      </c>
      <c r="H21" s="9">
        <v>3819</v>
      </c>
    </row>
    <row r="22" spans="1:8" x14ac:dyDescent="0.35">
      <c r="A22" s="6" t="s">
        <v>14</v>
      </c>
      <c r="B22" s="6" t="s">
        <v>12</v>
      </c>
      <c r="C22" s="6">
        <v>5093</v>
      </c>
      <c r="D22" s="6">
        <v>2708</v>
      </c>
      <c r="E22" s="6">
        <v>2385</v>
      </c>
      <c r="F22" s="6">
        <v>3371</v>
      </c>
      <c r="G22" s="6">
        <v>6772</v>
      </c>
      <c r="H22" s="7">
        <v>5093</v>
      </c>
    </row>
    <row r="23" spans="1:8" x14ac:dyDescent="0.35">
      <c r="A23" s="8" t="s">
        <v>14</v>
      </c>
      <c r="B23" s="8" t="s">
        <v>13</v>
      </c>
      <c r="C23" s="8">
        <v>4823</v>
      </c>
      <c r="D23" s="8">
        <v>2808</v>
      </c>
      <c r="E23" s="8">
        <v>2015</v>
      </c>
      <c r="F23" s="8">
        <v>3423</v>
      </c>
      <c r="G23" s="8">
        <v>5916</v>
      </c>
      <c r="H23" s="9">
        <v>4823</v>
      </c>
    </row>
    <row r="24" spans="1:8" x14ac:dyDescent="0.35">
      <c r="A24" s="6" t="s">
        <v>20</v>
      </c>
      <c r="B24" s="6" t="s">
        <v>8</v>
      </c>
      <c r="C24" s="6">
        <v>1433</v>
      </c>
      <c r="D24" s="6">
        <v>824</v>
      </c>
      <c r="E24" s="6">
        <v>609</v>
      </c>
      <c r="F24" s="6">
        <v>961</v>
      </c>
      <c r="G24" s="6">
        <v>1160</v>
      </c>
      <c r="H24" s="7">
        <v>1562</v>
      </c>
    </row>
    <row r="25" spans="1:8" x14ac:dyDescent="0.35">
      <c r="A25" s="8" t="s">
        <v>20</v>
      </c>
      <c r="B25" s="8" t="s">
        <v>9</v>
      </c>
      <c r="C25" s="8">
        <v>1465</v>
      </c>
      <c r="D25" s="8">
        <v>883</v>
      </c>
      <c r="E25" s="8">
        <v>582</v>
      </c>
      <c r="F25" s="8">
        <v>1031</v>
      </c>
      <c r="G25" s="8">
        <v>1261</v>
      </c>
      <c r="H25" s="9">
        <v>1580</v>
      </c>
    </row>
    <row r="26" spans="1:8" x14ac:dyDescent="0.35">
      <c r="A26" s="6" t="s">
        <v>20</v>
      </c>
      <c r="B26" s="6" t="s">
        <v>10</v>
      </c>
      <c r="C26" s="6">
        <v>1270</v>
      </c>
      <c r="D26" s="6">
        <v>758</v>
      </c>
      <c r="E26" s="6">
        <v>512</v>
      </c>
      <c r="F26" s="6">
        <v>927</v>
      </c>
      <c r="G26" s="6">
        <v>1071</v>
      </c>
      <c r="H26" s="7">
        <v>1541</v>
      </c>
    </row>
    <row r="27" spans="1:8" x14ac:dyDescent="0.35">
      <c r="A27" s="8" t="s">
        <v>20</v>
      </c>
      <c r="B27" s="8" t="s">
        <v>11</v>
      </c>
      <c r="C27" s="8">
        <v>1054</v>
      </c>
      <c r="D27" s="8">
        <v>681</v>
      </c>
      <c r="E27" s="8">
        <v>373</v>
      </c>
      <c r="F27" s="8">
        <v>756</v>
      </c>
      <c r="G27" s="8">
        <v>681</v>
      </c>
      <c r="H27" s="9">
        <v>1121</v>
      </c>
    </row>
    <row r="28" spans="1:8" x14ac:dyDescent="0.35">
      <c r="A28" s="6" t="s">
        <v>20</v>
      </c>
      <c r="B28" s="6" t="s">
        <v>15</v>
      </c>
      <c r="C28" s="6">
        <v>935</v>
      </c>
      <c r="D28" s="6">
        <v>582</v>
      </c>
      <c r="E28" s="6">
        <v>353</v>
      </c>
      <c r="F28" s="6">
        <v>696</v>
      </c>
      <c r="G28" s="6">
        <v>637</v>
      </c>
      <c r="H28" s="7">
        <v>960</v>
      </c>
    </row>
    <row r="29" spans="1:8" x14ac:dyDescent="0.35">
      <c r="A29" s="8" t="s">
        <v>20</v>
      </c>
      <c r="B29" s="8" t="s">
        <v>16</v>
      </c>
      <c r="C29" s="8">
        <v>945</v>
      </c>
      <c r="D29" s="8">
        <v>613</v>
      </c>
      <c r="E29" s="8">
        <v>332</v>
      </c>
      <c r="F29" s="8">
        <v>791</v>
      </c>
      <c r="G29" s="8">
        <v>893</v>
      </c>
      <c r="H29" s="9">
        <v>1103</v>
      </c>
    </row>
    <row r="30" spans="1:8" x14ac:dyDescent="0.35">
      <c r="A30" s="6" t="s">
        <v>20</v>
      </c>
      <c r="B30" s="6" t="s">
        <v>17</v>
      </c>
      <c r="C30" s="6">
        <v>881</v>
      </c>
      <c r="D30" s="6">
        <v>583</v>
      </c>
      <c r="E30" s="6">
        <v>298</v>
      </c>
      <c r="F30" s="6">
        <v>771</v>
      </c>
      <c r="G30" s="6">
        <v>863</v>
      </c>
      <c r="H30" s="7">
        <v>1029</v>
      </c>
    </row>
    <row r="31" spans="1:8" x14ac:dyDescent="0.35">
      <c r="A31" s="8" t="s">
        <v>20</v>
      </c>
      <c r="B31" s="8" t="s">
        <v>18</v>
      </c>
      <c r="C31" s="8">
        <v>924</v>
      </c>
      <c r="D31" s="8">
        <v>634</v>
      </c>
      <c r="E31" s="8">
        <v>290</v>
      </c>
      <c r="F31" s="8">
        <v>749</v>
      </c>
      <c r="G31" s="8">
        <v>754</v>
      </c>
      <c r="H31" s="9">
        <v>1144</v>
      </c>
    </row>
    <row r="32" spans="1:8" x14ac:dyDescent="0.35">
      <c r="A32" s="6" t="s">
        <v>20</v>
      </c>
      <c r="B32" s="6" t="s">
        <v>19</v>
      </c>
      <c r="C32" s="6">
        <v>880</v>
      </c>
      <c r="D32" s="6">
        <v>608</v>
      </c>
      <c r="E32" s="6">
        <v>272</v>
      </c>
      <c r="F32" s="6">
        <v>786</v>
      </c>
      <c r="G32" s="6">
        <v>970</v>
      </c>
      <c r="H32" s="7">
        <v>1009</v>
      </c>
    </row>
    <row r="33" spans="1:8" x14ac:dyDescent="0.35">
      <c r="A33" s="8" t="s">
        <v>20</v>
      </c>
      <c r="B33" s="8" t="s">
        <v>12</v>
      </c>
      <c r="C33" s="8">
        <v>848</v>
      </c>
      <c r="D33" s="8">
        <v>586</v>
      </c>
      <c r="E33" s="8">
        <v>262</v>
      </c>
      <c r="F33" s="8">
        <v>802</v>
      </c>
      <c r="G33" s="8">
        <v>838</v>
      </c>
      <c r="H33" s="9">
        <v>1015</v>
      </c>
    </row>
    <row r="34" spans="1:8" x14ac:dyDescent="0.35">
      <c r="A34" s="6" t="s">
        <v>20</v>
      </c>
      <c r="B34" s="6" t="s">
        <v>13</v>
      </c>
      <c r="C34" s="6">
        <v>972</v>
      </c>
      <c r="D34" s="6">
        <v>620</v>
      </c>
      <c r="E34" s="6">
        <v>352</v>
      </c>
      <c r="F34" s="6">
        <v>725</v>
      </c>
      <c r="G34" s="6">
        <v>829</v>
      </c>
      <c r="H34" s="7">
        <v>1142</v>
      </c>
    </row>
    <row r="35" spans="1:8" x14ac:dyDescent="0.35">
      <c r="A35" s="8" t="s">
        <v>21</v>
      </c>
      <c r="B35" s="8" t="s">
        <v>8</v>
      </c>
      <c r="C35" s="8">
        <v>2392</v>
      </c>
      <c r="D35" s="8">
        <v>644</v>
      </c>
      <c r="E35" s="8">
        <v>1748</v>
      </c>
      <c r="F35" s="8">
        <v>786</v>
      </c>
      <c r="G35" s="8">
        <v>3340</v>
      </c>
      <c r="H35" s="9">
        <v>2975</v>
      </c>
    </row>
    <row r="36" spans="1:8" x14ac:dyDescent="0.35">
      <c r="A36" s="6" t="s">
        <v>21</v>
      </c>
      <c r="B36" s="6" t="s">
        <v>9</v>
      </c>
      <c r="C36" s="6">
        <v>2559</v>
      </c>
      <c r="D36" s="6">
        <v>712</v>
      </c>
      <c r="E36" s="6">
        <v>1847</v>
      </c>
      <c r="F36" s="6">
        <v>921</v>
      </c>
      <c r="G36" s="6">
        <v>3560</v>
      </c>
      <c r="H36" s="7">
        <v>3128</v>
      </c>
    </row>
    <row r="37" spans="1:8" x14ac:dyDescent="0.35">
      <c r="A37" s="8" t="s">
        <v>21</v>
      </c>
      <c r="B37" s="8" t="s">
        <v>10</v>
      </c>
      <c r="C37" s="8">
        <v>2722</v>
      </c>
      <c r="D37" s="8">
        <v>773</v>
      </c>
      <c r="E37" s="8">
        <v>1949</v>
      </c>
      <c r="F37" s="8">
        <v>986</v>
      </c>
      <c r="G37" s="8">
        <v>4153</v>
      </c>
      <c r="H37" s="9">
        <v>3479</v>
      </c>
    </row>
    <row r="38" spans="1:8" x14ac:dyDescent="0.35">
      <c r="A38" s="6" t="s">
        <v>21</v>
      </c>
      <c r="B38" s="6" t="s">
        <v>11</v>
      </c>
      <c r="C38" s="6">
        <v>2772</v>
      </c>
      <c r="D38" s="6">
        <v>785</v>
      </c>
      <c r="E38" s="6">
        <v>1987</v>
      </c>
      <c r="F38" s="6">
        <v>953</v>
      </c>
      <c r="G38" s="6">
        <v>3913</v>
      </c>
      <c r="H38" s="7">
        <v>3501</v>
      </c>
    </row>
    <row r="39" spans="1:8" x14ac:dyDescent="0.35">
      <c r="A39" s="8" t="s">
        <v>21</v>
      </c>
      <c r="B39" s="8" t="s">
        <v>15</v>
      </c>
      <c r="C39" s="8">
        <v>2968</v>
      </c>
      <c r="D39" s="8">
        <v>846</v>
      </c>
      <c r="E39" s="8">
        <v>2122</v>
      </c>
      <c r="F39" s="8">
        <v>1059</v>
      </c>
      <c r="G39" s="8">
        <v>4016</v>
      </c>
      <c r="H39" s="9">
        <v>3736</v>
      </c>
    </row>
    <row r="40" spans="1:8" x14ac:dyDescent="0.35">
      <c r="A40" s="6" t="s">
        <v>21</v>
      </c>
      <c r="B40" s="6" t="s">
        <v>16</v>
      </c>
      <c r="C40" s="6">
        <v>3120</v>
      </c>
      <c r="D40" s="6">
        <v>877</v>
      </c>
      <c r="E40" s="6">
        <v>2243</v>
      </c>
      <c r="F40" s="6">
        <v>1033</v>
      </c>
      <c r="G40" s="6">
        <v>4257</v>
      </c>
      <c r="H40" s="7">
        <v>3934</v>
      </c>
    </row>
    <row r="41" spans="1:8" x14ac:dyDescent="0.35">
      <c r="A41" s="8" t="s">
        <v>21</v>
      </c>
      <c r="B41" s="8" t="s">
        <v>17</v>
      </c>
      <c r="C41" s="8">
        <v>3399</v>
      </c>
      <c r="D41" s="8">
        <v>942</v>
      </c>
      <c r="E41" s="8">
        <v>2457</v>
      </c>
      <c r="F41" s="8">
        <v>1137</v>
      </c>
      <c r="G41" s="8">
        <v>4524</v>
      </c>
      <c r="H41" s="9">
        <v>4260</v>
      </c>
    </row>
    <row r="42" spans="1:8" x14ac:dyDescent="0.35">
      <c r="A42" s="6" t="s">
        <v>21</v>
      </c>
      <c r="B42" s="6" t="s">
        <v>18</v>
      </c>
      <c r="C42" s="6">
        <v>4287</v>
      </c>
      <c r="D42" s="6">
        <v>1083</v>
      </c>
      <c r="E42" s="6">
        <v>3204</v>
      </c>
      <c r="F42" s="6">
        <v>1299</v>
      </c>
      <c r="G42" s="6">
        <v>5527</v>
      </c>
      <c r="H42" s="7">
        <v>5490</v>
      </c>
    </row>
    <row r="43" spans="1:8" x14ac:dyDescent="0.35">
      <c r="A43" s="8" t="s">
        <v>21</v>
      </c>
      <c r="B43" s="8" t="s">
        <v>19</v>
      </c>
      <c r="C43" s="8">
        <v>4256</v>
      </c>
      <c r="D43" s="8">
        <v>1103</v>
      </c>
      <c r="E43" s="8">
        <v>3153</v>
      </c>
      <c r="F43" s="8">
        <v>1317</v>
      </c>
      <c r="G43" s="8">
        <v>5804</v>
      </c>
      <c r="H43" s="9">
        <v>5736</v>
      </c>
    </row>
    <row r="44" spans="1:8" x14ac:dyDescent="0.35">
      <c r="A44" s="6" t="s">
        <v>21</v>
      </c>
      <c r="B44" s="6" t="s">
        <v>12</v>
      </c>
      <c r="C44" s="6">
        <v>4425</v>
      </c>
      <c r="D44" s="6">
        <v>1119</v>
      </c>
      <c r="E44" s="6">
        <v>3306</v>
      </c>
      <c r="F44" s="6">
        <v>1295</v>
      </c>
      <c r="G44" s="6">
        <v>6093</v>
      </c>
      <c r="H44" s="7">
        <v>6052</v>
      </c>
    </row>
    <row r="45" spans="1:8" x14ac:dyDescent="0.35">
      <c r="A45" s="8" t="s">
        <v>21</v>
      </c>
      <c r="B45" s="8" t="s">
        <v>13</v>
      </c>
      <c r="C45" s="8">
        <v>4337</v>
      </c>
      <c r="D45" s="8">
        <v>1097</v>
      </c>
      <c r="E45" s="8">
        <v>3240</v>
      </c>
      <c r="F45" s="8">
        <v>1318</v>
      </c>
      <c r="G45" s="8">
        <v>5798</v>
      </c>
      <c r="H45" s="9">
        <v>6062</v>
      </c>
    </row>
    <row r="46" spans="1:8" x14ac:dyDescent="0.35">
      <c r="A46" s="6" t="s">
        <v>22</v>
      </c>
      <c r="B46" s="6" t="s">
        <v>8</v>
      </c>
      <c r="C46" s="6">
        <v>431</v>
      </c>
      <c r="D46" s="6">
        <v>206</v>
      </c>
      <c r="E46" s="6">
        <v>225</v>
      </c>
      <c r="F46" s="6">
        <v>248</v>
      </c>
      <c r="G46" s="6">
        <v>747</v>
      </c>
      <c r="H46" s="7">
        <v>545</v>
      </c>
    </row>
    <row r="47" spans="1:8" x14ac:dyDescent="0.35">
      <c r="A47" s="8" t="s">
        <v>22</v>
      </c>
      <c r="B47" s="8" t="s">
        <v>9</v>
      </c>
      <c r="C47" s="8">
        <v>379</v>
      </c>
      <c r="D47" s="8">
        <v>193</v>
      </c>
      <c r="E47" s="8">
        <v>186</v>
      </c>
      <c r="F47" s="8">
        <v>245</v>
      </c>
      <c r="G47" s="8">
        <v>496</v>
      </c>
      <c r="H47" s="9">
        <v>444</v>
      </c>
    </row>
    <row r="48" spans="1:8" x14ac:dyDescent="0.35">
      <c r="A48" s="6" t="s">
        <v>22</v>
      </c>
      <c r="B48" s="6" t="s">
        <v>10</v>
      </c>
      <c r="C48" s="6">
        <v>311</v>
      </c>
      <c r="D48" s="6">
        <v>158</v>
      </c>
      <c r="E48" s="6">
        <v>153</v>
      </c>
      <c r="F48" s="6">
        <v>191</v>
      </c>
      <c r="G48" s="6">
        <v>350</v>
      </c>
      <c r="H48" s="7">
        <v>382</v>
      </c>
    </row>
    <row r="49" spans="1:8" x14ac:dyDescent="0.35">
      <c r="A49" s="8" t="s">
        <v>22</v>
      </c>
      <c r="B49" s="8" t="s">
        <v>11</v>
      </c>
      <c r="C49" s="8">
        <v>324</v>
      </c>
      <c r="D49" s="8">
        <v>139</v>
      </c>
      <c r="E49" s="8">
        <v>185</v>
      </c>
      <c r="F49" s="8">
        <v>161</v>
      </c>
      <c r="G49" s="8">
        <v>480</v>
      </c>
      <c r="H49" s="9">
        <v>374</v>
      </c>
    </row>
    <row r="50" spans="1:8" x14ac:dyDescent="0.35">
      <c r="A50" s="6" t="s">
        <v>22</v>
      </c>
      <c r="B50" s="6" t="s">
        <v>15</v>
      </c>
      <c r="C50" s="6">
        <v>297</v>
      </c>
      <c r="D50" s="6">
        <v>136</v>
      </c>
      <c r="E50" s="6">
        <v>161</v>
      </c>
      <c r="F50" s="6">
        <v>163</v>
      </c>
      <c r="G50" s="6">
        <v>362</v>
      </c>
      <c r="H50" s="7">
        <v>381</v>
      </c>
    </row>
    <row r="51" spans="1:8" x14ac:dyDescent="0.35">
      <c r="A51" s="8" t="s">
        <v>22</v>
      </c>
      <c r="B51" s="8" t="s">
        <v>16</v>
      </c>
      <c r="C51" s="8">
        <v>342</v>
      </c>
      <c r="D51" s="8">
        <v>173</v>
      </c>
      <c r="E51" s="8">
        <v>169</v>
      </c>
      <c r="F51" s="8">
        <v>247</v>
      </c>
      <c r="G51" s="8">
        <v>480</v>
      </c>
      <c r="H51" s="9">
        <v>434</v>
      </c>
    </row>
    <row r="52" spans="1:8" x14ac:dyDescent="0.35">
      <c r="A52" s="6" t="s">
        <v>22</v>
      </c>
      <c r="B52" s="6" t="s">
        <v>17</v>
      </c>
      <c r="C52" s="6">
        <v>315</v>
      </c>
      <c r="D52" s="6">
        <v>147</v>
      </c>
      <c r="E52" s="6">
        <v>168</v>
      </c>
      <c r="F52" s="6">
        <v>178</v>
      </c>
      <c r="G52" s="6">
        <v>440</v>
      </c>
      <c r="H52" s="7">
        <v>389</v>
      </c>
    </row>
    <row r="53" spans="1:8" x14ac:dyDescent="0.35">
      <c r="A53" s="8" t="s">
        <v>22</v>
      </c>
      <c r="B53" s="8" t="s">
        <v>18</v>
      </c>
      <c r="C53" s="8">
        <v>357</v>
      </c>
      <c r="D53" s="8">
        <v>178</v>
      </c>
      <c r="E53" s="8">
        <v>179</v>
      </c>
      <c r="F53" s="8">
        <v>207</v>
      </c>
      <c r="G53" s="8">
        <v>504</v>
      </c>
      <c r="H53" s="9">
        <v>470</v>
      </c>
    </row>
    <row r="54" spans="1:8" x14ac:dyDescent="0.35">
      <c r="A54" s="6" t="s">
        <v>22</v>
      </c>
      <c r="B54" s="6" t="s">
        <v>19</v>
      </c>
      <c r="C54" s="6">
        <v>401</v>
      </c>
      <c r="D54" s="6">
        <v>209</v>
      </c>
      <c r="E54" s="6">
        <v>192</v>
      </c>
      <c r="F54" s="6">
        <v>321</v>
      </c>
      <c r="G54" s="6">
        <v>567</v>
      </c>
      <c r="H54" s="7">
        <v>537</v>
      </c>
    </row>
    <row r="55" spans="1:8" x14ac:dyDescent="0.35">
      <c r="A55" s="8" t="s">
        <v>22</v>
      </c>
      <c r="B55" s="8" t="s">
        <v>12</v>
      </c>
      <c r="C55" s="8">
        <v>496</v>
      </c>
      <c r="D55" s="8">
        <v>259</v>
      </c>
      <c r="E55" s="8">
        <v>237</v>
      </c>
      <c r="F55" s="8">
        <v>313</v>
      </c>
      <c r="G55" s="8">
        <v>624</v>
      </c>
      <c r="H55" s="9">
        <v>715</v>
      </c>
    </row>
    <row r="56" spans="1:8" x14ac:dyDescent="0.35">
      <c r="A56" s="6" t="s">
        <v>22</v>
      </c>
      <c r="B56" s="6" t="s">
        <v>13</v>
      </c>
      <c r="C56" s="6">
        <v>409</v>
      </c>
      <c r="D56" s="6">
        <v>226</v>
      </c>
      <c r="E56" s="6">
        <v>183</v>
      </c>
      <c r="F56" s="6">
        <v>330</v>
      </c>
      <c r="G56" s="6">
        <v>542</v>
      </c>
      <c r="H56" s="7">
        <v>642</v>
      </c>
    </row>
    <row r="57" spans="1:8" x14ac:dyDescent="0.35">
      <c r="A57" s="8" t="s">
        <v>23</v>
      </c>
      <c r="B57" s="8" t="s">
        <v>15</v>
      </c>
      <c r="C57" s="8">
        <v>201</v>
      </c>
      <c r="D57" s="8">
        <v>107</v>
      </c>
      <c r="E57" s="8">
        <v>94</v>
      </c>
      <c r="F57" s="8">
        <v>109</v>
      </c>
      <c r="G57" s="8">
        <v>180</v>
      </c>
      <c r="H57" s="9">
        <v>212</v>
      </c>
    </row>
    <row r="58" spans="1:8" x14ac:dyDescent="0.35">
      <c r="A58" s="6" t="s">
        <v>23</v>
      </c>
      <c r="B58" s="6" t="s">
        <v>16</v>
      </c>
      <c r="C58" s="6">
        <v>256</v>
      </c>
      <c r="D58" s="6">
        <v>120</v>
      </c>
      <c r="E58" s="6">
        <v>136</v>
      </c>
      <c r="F58" s="6">
        <v>132</v>
      </c>
      <c r="G58" s="6">
        <v>206</v>
      </c>
      <c r="H58" s="7">
        <v>256</v>
      </c>
    </row>
    <row r="59" spans="1:8" x14ac:dyDescent="0.35">
      <c r="A59" s="8" t="s">
        <v>23</v>
      </c>
      <c r="B59" s="8" t="s">
        <v>17</v>
      </c>
      <c r="C59" s="8">
        <v>216</v>
      </c>
      <c r="D59" s="8">
        <v>107</v>
      </c>
      <c r="E59" s="8">
        <v>109</v>
      </c>
      <c r="F59" s="8">
        <v>118</v>
      </c>
      <c r="G59" s="8">
        <v>182</v>
      </c>
      <c r="H59" s="9">
        <v>217</v>
      </c>
    </row>
    <row r="60" spans="1:8" x14ac:dyDescent="0.35">
      <c r="A60" s="6" t="s">
        <v>23</v>
      </c>
      <c r="B60" s="6" t="s">
        <v>18</v>
      </c>
      <c r="C60" s="6">
        <v>244</v>
      </c>
      <c r="D60" s="6">
        <v>120</v>
      </c>
      <c r="E60" s="6">
        <v>124</v>
      </c>
      <c r="F60" s="6">
        <v>140</v>
      </c>
      <c r="G60" s="6">
        <v>209</v>
      </c>
      <c r="H60" s="7">
        <v>244</v>
      </c>
    </row>
    <row r="61" spans="1:8" x14ac:dyDescent="0.35">
      <c r="A61" s="8" t="s">
        <v>23</v>
      </c>
      <c r="B61" s="8" t="s">
        <v>19</v>
      </c>
      <c r="C61" s="8">
        <v>226</v>
      </c>
      <c r="D61" s="8">
        <v>127</v>
      </c>
      <c r="E61" s="8">
        <v>99</v>
      </c>
      <c r="F61" s="8">
        <v>129</v>
      </c>
      <c r="G61" s="8">
        <v>124</v>
      </c>
      <c r="H61" s="9">
        <v>216</v>
      </c>
    </row>
    <row r="62" spans="1:8" x14ac:dyDescent="0.35">
      <c r="A62" s="6" t="s">
        <v>23</v>
      </c>
      <c r="B62" s="6" t="s">
        <v>12</v>
      </c>
      <c r="C62" s="6">
        <v>259</v>
      </c>
      <c r="D62" s="6">
        <v>157</v>
      </c>
      <c r="E62" s="6">
        <v>102</v>
      </c>
      <c r="F62" s="6">
        <v>167</v>
      </c>
      <c r="G62" s="6">
        <v>162</v>
      </c>
      <c r="H62" s="7">
        <v>259</v>
      </c>
    </row>
    <row r="63" spans="1:8" x14ac:dyDescent="0.35">
      <c r="A63" s="10" t="s">
        <v>23</v>
      </c>
      <c r="B63" s="10" t="s">
        <v>13</v>
      </c>
      <c r="C63" s="10">
        <v>238</v>
      </c>
      <c r="D63" s="10">
        <v>127</v>
      </c>
      <c r="E63" s="10">
        <v>111</v>
      </c>
      <c r="F63" s="10">
        <v>136</v>
      </c>
      <c r="G63" s="10">
        <v>134</v>
      </c>
      <c r="H63" s="11">
        <v>239</v>
      </c>
    </row>
  </sheetData>
  <phoneticPr fontId="18"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C8F8D-CD51-45F6-8CE6-9F7DC8136718}">
  <sheetPr>
    <tabColor theme="3" tint="0.249977111117893"/>
  </sheetPr>
  <dimension ref="P24"/>
  <sheetViews>
    <sheetView showGridLines="0" zoomScale="61" zoomScaleNormal="47" workbookViewId="0">
      <selection activeCell="X13" sqref="X13"/>
    </sheetView>
  </sheetViews>
  <sheetFormatPr defaultRowHeight="14.5" x14ac:dyDescent="0.35"/>
  <cols>
    <col min="1" max="16384" width="8.7265625" style="17"/>
  </cols>
  <sheetData>
    <row r="24" spans="16:16" x14ac:dyDescent="0.35">
      <c r="P24"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685A-FE52-47B9-BCB7-B8D4F1302B3F}">
  <sheetPr>
    <tabColor theme="4" tint="0.39997558519241921"/>
  </sheetPr>
  <dimension ref="A1:Q52"/>
  <sheetViews>
    <sheetView zoomScale="37" zoomScaleNormal="50" workbookViewId="0">
      <selection activeCell="Y21" sqref="Y21"/>
    </sheetView>
  </sheetViews>
  <sheetFormatPr defaultRowHeight="14.5" x14ac:dyDescent="0.35"/>
  <cols>
    <col min="1" max="1" width="7.81640625" bestFit="1" customWidth="1"/>
    <col min="3" max="3" width="24.453125" customWidth="1"/>
    <col min="4" max="4" width="15.7265625" customWidth="1"/>
    <col min="5" max="5" width="19.7265625" customWidth="1"/>
    <col min="7" max="7" width="8.81640625" customWidth="1"/>
    <col min="8" max="8" width="30.6328125" customWidth="1"/>
    <col min="12" max="12" width="24.1796875" customWidth="1"/>
    <col min="13" max="13" width="15.54296875" customWidth="1"/>
    <col min="14" max="14" width="19.54296875" customWidth="1"/>
    <col min="16" max="16" width="8.81640625" customWidth="1"/>
    <col min="17" max="17" width="30.36328125" customWidth="1"/>
  </cols>
  <sheetData>
    <row r="1" spans="1:17" x14ac:dyDescent="0.35">
      <c r="A1" s="14" t="s">
        <v>24</v>
      </c>
      <c r="B1" s="15" t="s">
        <v>0</v>
      </c>
      <c r="C1" s="15" t="s">
        <v>1</v>
      </c>
      <c r="D1" s="15" t="s">
        <v>2</v>
      </c>
      <c r="E1" s="15" t="s">
        <v>3</v>
      </c>
      <c r="F1" s="15" t="s">
        <v>4</v>
      </c>
      <c r="G1" s="15" t="s">
        <v>5</v>
      </c>
      <c r="H1" s="15" t="s">
        <v>6</v>
      </c>
      <c r="J1" s="14" t="s">
        <v>24</v>
      </c>
      <c r="K1" s="15" t="s">
        <v>0</v>
      </c>
      <c r="L1" s="15" t="s">
        <v>1</v>
      </c>
      <c r="M1" s="15" t="s">
        <v>2</v>
      </c>
      <c r="N1" s="15" t="s">
        <v>3</v>
      </c>
      <c r="O1" s="15" t="s">
        <v>4</v>
      </c>
      <c r="P1" s="15" t="s">
        <v>5</v>
      </c>
      <c r="Q1" s="15" t="s">
        <v>6</v>
      </c>
    </row>
    <row r="2" spans="1:17" x14ac:dyDescent="0.35">
      <c r="A2" s="12" t="s">
        <v>7</v>
      </c>
      <c r="B2" s="6" t="s">
        <v>8</v>
      </c>
      <c r="C2" s="6">
        <v>9496</v>
      </c>
      <c r="D2" s="6">
        <v>4145</v>
      </c>
      <c r="E2" s="6">
        <v>5351</v>
      </c>
      <c r="F2" s="6">
        <v>4907</v>
      </c>
      <c r="G2" s="6">
        <v>11037</v>
      </c>
      <c r="H2" s="6">
        <v>10322</v>
      </c>
      <c r="J2" s="13" t="s">
        <v>14</v>
      </c>
      <c r="K2" s="8" t="s">
        <v>8</v>
      </c>
      <c r="L2" s="8">
        <v>5240</v>
      </c>
      <c r="M2" s="8">
        <v>2471</v>
      </c>
      <c r="N2" s="8">
        <v>2769</v>
      </c>
      <c r="O2" s="8">
        <v>2912</v>
      </c>
      <c r="P2" s="8">
        <v>5790</v>
      </c>
      <c r="Q2" s="8">
        <v>5240</v>
      </c>
    </row>
    <row r="3" spans="1:17" x14ac:dyDescent="0.35">
      <c r="A3" s="13" t="s">
        <v>7</v>
      </c>
      <c r="B3" s="8" t="s">
        <v>9</v>
      </c>
      <c r="C3" s="8">
        <v>9747</v>
      </c>
      <c r="D3" s="8">
        <v>4378</v>
      </c>
      <c r="E3" s="8">
        <v>5369</v>
      </c>
      <c r="F3" s="8">
        <v>5280</v>
      </c>
      <c r="G3" s="8">
        <v>11173</v>
      </c>
      <c r="H3" s="8">
        <v>10496</v>
      </c>
      <c r="J3" s="12" t="s">
        <v>14</v>
      </c>
      <c r="K3" s="6" t="s">
        <v>9</v>
      </c>
      <c r="L3" s="6">
        <v>5344</v>
      </c>
      <c r="M3" s="6">
        <v>2590</v>
      </c>
      <c r="N3" s="6">
        <v>2754</v>
      </c>
      <c r="O3" s="6">
        <v>3083</v>
      </c>
      <c r="P3" s="6">
        <v>5856</v>
      </c>
      <c r="Q3" s="6">
        <v>5344</v>
      </c>
    </row>
    <row r="4" spans="1:17" x14ac:dyDescent="0.35">
      <c r="A4" s="12" t="s">
        <v>7</v>
      </c>
      <c r="B4" s="6" t="s">
        <v>10</v>
      </c>
      <c r="C4" s="6">
        <v>9723</v>
      </c>
      <c r="D4" s="6">
        <v>4280</v>
      </c>
      <c r="E4" s="6">
        <v>5443</v>
      </c>
      <c r="F4" s="6">
        <v>5271</v>
      </c>
      <c r="G4" s="6">
        <v>11383</v>
      </c>
      <c r="H4" s="6">
        <v>10822</v>
      </c>
      <c r="J4" s="13" t="s">
        <v>14</v>
      </c>
      <c r="K4" s="8" t="s">
        <v>10</v>
      </c>
      <c r="L4" s="8">
        <v>5420</v>
      </c>
      <c r="M4" s="8">
        <v>2591</v>
      </c>
      <c r="N4" s="8">
        <v>2829</v>
      </c>
      <c r="O4" s="8">
        <v>3167</v>
      </c>
      <c r="P4" s="8">
        <v>5809</v>
      </c>
      <c r="Q4" s="8">
        <v>5420</v>
      </c>
    </row>
    <row r="5" spans="1:17" x14ac:dyDescent="0.35">
      <c r="A5" s="13" t="s">
        <v>7</v>
      </c>
      <c r="B5" s="8" t="s">
        <v>11</v>
      </c>
      <c r="C5" s="8">
        <v>9140</v>
      </c>
      <c r="D5" s="8">
        <v>3966</v>
      </c>
      <c r="E5" s="8">
        <v>5174</v>
      </c>
      <c r="F5" s="8">
        <v>4758</v>
      </c>
      <c r="G5" s="8">
        <v>10145</v>
      </c>
      <c r="H5" s="8">
        <v>9986</v>
      </c>
      <c r="J5" s="12" t="s">
        <v>14</v>
      </c>
      <c r="K5" s="6" t="s">
        <v>11</v>
      </c>
      <c r="L5" s="6">
        <v>4990</v>
      </c>
      <c r="M5" s="6">
        <v>2361</v>
      </c>
      <c r="N5" s="6">
        <v>2629</v>
      </c>
      <c r="O5" s="6">
        <v>2888</v>
      </c>
      <c r="P5" s="6">
        <v>5071</v>
      </c>
      <c r="Q5" s="6">
        <v>4990</v>
      </c>
    </row>
    <row r="6" spans="1:17" x14ac:dyDescent="0.35">
      <c r="A6" s="12" t="s">
        <v>7</v>
      </c>
      <c r="B6" s="6" t="s">
        <v>25</v>
      </c>
      <c r="C6" s="6">
        <v>8988</v>
      </c>
      <c r="D6" s="6">
        <v>3884</v>
      </c>
      <c r="E6" s="6">
        <v>5104</v>
      </c>
      <c r="F6" s="6">
        <v>4719</v>
      </c>
      <c r="G6" s="6">
        <v>9710</v>
      </c>
      <c r="H6" s="6">
        <v>9876</v>
      </c>
      <c r="J6" s="13" t="s">
        <v>14</v>
      </c>
      <c r="K6" s="8" t="s">
        <v>15</v>
      </c>
      <c r="L6" s="8">
        <v>4587</v>
      </c>
      <c r="M6" s="8">
        <v>2213</v>
      </c>
      <c r="N6" s="8">
        <v>2374</v>
      </c>
      <c r="O6" s="8">
        <v>2692</v>
      </c>
      <c r="P6" s="8">
        <v>4515</v>
      </c>
      <c r="Q6" s="8">
        <v>4587</v>
      </c>
    </row>
    <row r="7" spans="1:17" x14ac:dyDescent="0.35">
      <c r="A7" s="13" t="s">
        <v>7</v>
      </c>
      <c r="B7" s="8" t="s">
        <v>16</v>
      </c>
      <c r="C7" s="8">
        <v>8359</v>
      </c>
      <c r="D7" s="8">
        <v>3500</v>
      </c>
      <c r="E7" s="8">
        <v>4859</v>
      </c>
      <c r="F7" s="8">
        <v>4348</v>
      </c>
      <c r="G7" s="8">
        <v>9777</v>
      </c>
      <c r="H7" s="8">
        <v>9423</v>
      </c>
      <c r="J7" s="12" t="s">
        <v>14</v>
      </c>
      <c r="K7" s="6" t="s">
        <v>16</v>
      </c>
      <c r="L7" s="6">
        <v>3696</v>
      </c>
      <c r="M7" s="6">
        <v>1717</v>
      </c>
      <c r="N7" s="6">
        <v>1979</v>
      </c>
      <c r="O7" s="6">
        <v>2145</v>
      </c>
      <c r="P7" s="6">
        <v>3941</v>
      </c>
      <c r="Q7" s="6">
        <v>3696</v>
      </c>
    </row>
    <row r="8" spans="1:17" x14ac:dyDescent="0.35">
      <c r="A8" s="12" t="s">
        <v>7</v>
      </c>
      <c r="B8" s="6" t="s">
        <v>17</v>
      </c>
      <c r="C8" s="6">
        <v>7865</v>
      </c>
      <c r="D8" s="6">
        <v>3214</v>
      </c>
      <c r="E8" s="6">
        <v>4651</v>
      </c>
      <c r="F8" s="6">
        <v>3954</v>
      </c>
      <c r="G8" s="6">
        <v>9661</v>
      </c>
      <c r="H8" s="6">
        <v>8949</v>
      </c>
      <c r="J8" s="13" t="s">
        <v>14</v>
      </c>
      <c r="K8" s="8" t="s">
        <v>17</v>
      </c>
      <c r="L8" s="8">
        <v>3054</v>
      </c>
      <c r="M8" s="8">
        <v>1435</v>
      </c>
      <c r="N8" s="8">
        <v>1619</v>
      </c>
      <c r="O8" s="8">
        <v>1750</v>
      </c>
      <c r="P8" s="8">
        <v>3652</v>
      </c>
      <c r="Q8" s="8">
        <v>3054</v>
      </c>
    </row>
    <row r="9" spans="1:17" x14ac:dyDescent="0.35">
      <c r="A9" s="13" t="s">
        <v>7</v>
      </c>
      <c r="B9" s="8" t="s">
        <v>18</v>
      </c>
      <c r="C9" s="8">
        <v>9100</v>
      </c>
      <c r="D9" s="8">
        <v>3591</v>
      </c>
      <c r="E9" s="8">
        <v>5509</v>
      </c>
      <c r="F9" s="8">
        <v>4448</v>
      </c>
      <c r="G9" s="8">
        <v>11544</v>
      </c>
      <c r="H9" s="8">
        <v>10636</v>
      </c>
      <c r="J9" s="12" t="s">
        <v>14</v>
      </c>
      <c r="K9" s="6" t="s">
        <v>18</v>
      </c>
      <c r="L9" s="6">
        <v>3288</v>
      </c>
      <c r="M9" s="6">
        <v>1576</v>
      </c>
      <c r="N9" s="6">
        <v>1712</v>
      </c>
      <c r="O9" s="6">
        <v>2053</v>
      </c>
      <c r="P9" s="6">
        <v>4550</v>
      </c>
      <c r="Q9" s="6">
        <v>3288</v>
      </c>
    </row>
    <row r="10" spans="1:17" x14ac:dyDescent="0.35">
      <c r="A10" s="12" t="s">
        <v>7</v>
      </c>
      <c r="B10" s="6" t="s">
        <v>19</v>
      </c>
      <c r="C10" s="6">
        <v>9582</v>
      </c>
      <c r="D10" s="6">
        <v>4036</v>
      </c>
      <c r="E10" s="6">
        <v>5546</v>
      </c>
      <c r="F10" s="6">
        <v>5047</v>
      </c>
      <c r="G10" s="6">
        <v>12696</v>
      </c>
      <c r="H10" s="6">
        <v>11317</v>
      </c>
      <c r="J10" s="13" t="s">
        <v>14</v>
      </c>
      <c r="K10" s="8" t="s">
        <v>19</v>
      </c>
      <c r="L10" s="8">
        <v>3819</v>
      </c>
      <c r="M10" s="8">
        <v>1989</v>
      </c>
      <c r="N10" s="8">
        <v>1830</v>
      </c>
      <c r="O10" s="8">
        <v>2494</v>
      </c>
      <c r="P10" s="8">
        <v>5231</v>
      </c>
      <c r="Q10" s="8">
        <v>3819</v>
      </c>
    </row>
    <row r="11" spans="1:17" x14ac:dyDescent="0.35">
      <c r="A11" s="13" t="s">
        <v>7</v>
      </c>
      <c r="B11" s="8" t="s">
        <v>12</v>
      </c>
      <c r="C11" s="8">
        <v>11121</v>
      </c>
      <c r="D11" s="8">
        <v>4829</v>
      </c>
      <c r="E11" s="8">
        <v>6292</v>
      </c>
      <c r="F11" s="8">
        <v>5948</v>
      </c>
      <c r="G11" s="8">
        <v>14489</v>
      </c>
      <c r="H11" s="8">
        <v>13134</v>
      </c>
      <c r="J11" s="12" t="s">
        <v>14</v>
      </c>
      <c r="K11" s="6" t="s">
        <v>12</v>
      </c>
      <c r="L11" s="6">
        <v>5093</v>
      </c>
      <c r="M11" s="6">
        <v>2708</v>
      </c>
      <c r="N11" s="6">
        <v>2385</v>
      </c>
      <c r="O11" s="6">
        <v>3371</v>
      </c>
      <c r="P11" s="6">
        <v>6772</v>
      </c>
      <c r="Q11" s="6">
        <v>5093</v>
      </c>
    </row>
    <row r="12" spans="1:17" x14ac:dyDescent="0.35">
      <c r="A12" s="12" t="s">
        <v>7</v>
      </c>
      <c r="B12" s="6" t="s">
        <v>13</v>
      </c>
      <c r="C12" s="6">
        <v>10779</v>
      </c>
      <c r="D12" s="6">
        <v>4878</v>
      </c>
      <c r="E12" s="6">
        <v>5901</v>
      </c>
      <c r="F12" s="6">
        <v>5932</v>
      </c>
      <c r="G12" s="6">
        <v>13219</v>
      </c>
      <c r="H12" s="6">
        <v>12908</v>
      </c>
      <c r="J12" s="13" t="s">
        <v>14</v>
      </c>
      <c r="K12" s="8" t="s">
        <v>13</v>
      </c>
      <c r="L12" s="8">
        <v>4823</v>
      </c>
      <c r="M12" s="8">
        <v>2808</v>
      </c>
      <c r="N12" s="8">
        <v>2015</v>
      </c>
      <c r="O12" s="8">
        <v>3423</v>
      </c>
      <c r="P12" s="8">
        <v>5916</v>
      </c>
      <c r="Q12" s="8">
        <v>4823</v>
      </c>
    </row>
    <row r="13" spans="1:17" x14ac:dyDescent="0.35">
      <c r="J13" s="12" t="s">
        <v>20</v>
      </c>
      <c r="K13" s="6" t="s">
        <v>8</v>
      </c>
      <c r="L13" s="6">
        <v>1433</v>
      </c>
      <c r="M13" s="6">
        <v>824</v>
      </c>
      <c r="N13" s="6">
        <v>609</v>
      </c>
      <c r="O13" s="6">
        <v>961</v>
      </c>
      <c r="P13" s="6">
        <v>1160</v>
      </c>
      <c r="Q13" s="6">
        <v>1562</v>
      </c>
    </row>
    <row r="14" spans="1:17" x14ac:dyDescent="0.35">
      <c r="J14" s="13" t="s">
        <v>20</v>
      </c>
      <c r="K14" s="8" t="s">
        <v>9</v>
      </c>
      <c r="L14" s="8">
        <v>1465</v>
      </c>
      <c r="M14" s="8">
        <v>883</v>
      </c>
      <c r="N14" s="8">
        <v>582</v>
      </c>
      <c r="O14" s="8">
        <v>1031</v>
      </c>
      <c r="P14" s="8">
        <v>1261</v>
      </c>
      <c r="Q14" s="8">
        <v>1580</v>
      </c>
    </row>
    <row r="15" spans="1:17" x14ac:dyDescent="0.35">
      <c r="J15" s="12" t="s">
        <v>20</v>
      </c>
      <c r="K15" s="6" t="s">
        <v>10</v>
      </c>
      <c r="L15" s="6">
        <v>1270</v>
      </c>
      <c r="M15" s="6">
        <v>758</v>
      </c>
      <c r="N15" s="6">
        <v>512</v>
      </c>
      <c r="O15" s="6">
        <v>927</v>
      </c>
      <c r="P15" s="6">
        <v>1071</v>
      </c>
      <c r="Q15" s="6">
        <v>1541</v>
      </c>
    </row>
    <row r="16" spans="1:17" x14ac:dyDescent="0.35">
      <c r="J16" s="13" t="s">
        <v>20</v>
      </c>
      <c r="K16" s="8" t="s">
        <v>11</v>
      </c>
      <c r="L16" s="8">
        <v>1054</v>
      </c>
      <c r="M16" s="8">
        <v>681</v>
      </c>
      <c r="N16" s="8">
        <v>373</v>
      </c>
      <c r="O16" s="8">
        <v>756</v>
      </c>
      <c r="P16" s="8">
        <v>681</v>
      </c>
      <c r="Q16" s="8">
        <v>1121</v>
      </c>
    </row>
    <row r="17" spans="10:17" x14ac:dyDescent="0.35">
      <c r="J17" s="12" t="s">
        <v>20</v>
      </c>
      <c r="K17" s="6" t="s">
        <v>15</v>
      </c>
      <c r="L17" s="6">
        <v>935</v>
      </c>
      <c r="M17" s="6">
        <v>582</v>
      </c>
      <c r="N17" s="6">
        <v>353</v>
      </c>
      <c r="O17" s="6">
        <v>696</v>
      </c>
      <c r="P17" s="6">
        <v>637</v>
      </c>
      <c r="Q17" s="6">
        <v>960</v>
      </c>
    </row>
    <row r="18" spans="10:17" x14ac:dyDescent="0.35">
      <c r="J18" s="13" t="s">
        <v>20</v>
      </c>
      <c r="K18" s="8" t="s">
        <v>16</v>
      </c>
      <c r="L18" s="8">
        <v>945</v>
      </c>
      <c r="M18" s="8">
        <v>613</v>
      </c>
      <c r="N18" s="8">
        <v>332</v>
      </c>
      <c r="O18" s="8">
        <v>791</v>
      </c>
      <c r="P18" s="8">
        <v>893</v>
      </c>
      <c r="Q18" s="8">
        <v>1103</v>
      </c>
    </row>
    <row r="19" spans="10:17" x14ac:dyDescent="0.35">
      <c r="J19" s="12" t="s">
        <v>20</v>
      </c>
      <c r="K19" s="6" t="s">
        <v>17</v>
      </c>
      <c r="L19" s="6">
        <v>881</v>
      </c>
      <c r="M19" s="6">
        <v>583</v>
      </c>
      <c r="N19" s="6">
        <v>298</v>
      </c>
      <c r="O19" s="6">
        <v>771</v>
      </c>
      <c r="P19" s="6">
        <v>863</v>
      </c>
      <c r="Q19" s="6">
        <v>1029</v>
      </c>
    </row>
    <row r="20" spans="10:17" x14ac:dyDescent="0.35">
      <c r="J20" s="13" t="s">
        <v>20</v>
      </c>
      <c r="K20" s="8" t="s">
        <v>18</v>
      </c>
      <c r="L20" s="8">
        <v>924</v>
      </c>
      <c r="M20" s="8">
        <v>634</v>
      </c>
      <c r="N20" s="8">
        <v>290</v>
      </c>
      <c r="O20" s="8">
        <v>749</v>
      </c>
      <c r="P20" s="8">
        <v>754</v>
      </c>
      <c r="Q20" s="8">
        <v>1144</v>
      </c>
    </row>
    <row r="21" spans="10:17" x14ac:dyDescent="0.35">
      <c r="J21" s="12" t="s">
        <v>20</v>
      </c>
      <c r="K21" s="6" t="s">
        <v>19</v>
      </c>
      <c r="L21" s="6">
        <v>880</v>
      </c>
      <c r="M21" s="6">
        <v>608</v>
      </c>
      <c r="N21" s="6">
        <v>272</v>
      </c>
      <c r="O21" s="6">
        <v>786</v>
      </c>
      <c r="P21" s="6">
        <v>970</v>
      </c>
      <c r="Q21" s="6">
        <v>1009</v>
      </c>
    </row>
    <row r="22" spans="10:17" x14ac:dyDescent="0.35">
      <c r="J22" s="13" t="s">
        <v>20</v>
      </c>
      <c r="K22" s="8" t="s">
        <v>12</v>
      </c>
      <c r="L22" s="8">
        <v>848</v>
      </c>
      <c r="M22" s="8">
        <v>586</v>
      </c>
      <c r="N22" s="8">
        <v>262</v>
      </c>
      <c r="O22" s="8">
        <v>802</v>
      </c>
      <c r="P22" s="8">
        <v>838</v>
      </c>
      <c r="Q22" s="8">
        <v>1015</v>
      </c>
    </row>
    <row r="23" spans="10:17" x14ac:dyDescent="0.35">
      <c r="J23" s="12" t="s">
        <v>20</v>
      </c>
      <c r="K23" s="6" t="s">
        <v>13</v>
      </c>
      <c r="L23" s="6">
        <v>972</v>
      </c>
      <c r="M23" s="6">
        <v>620</v>
      </c>
      <c r="N23" s="6">
        <v>352</v>
      </c>
      <c r="O23" s="6">
        <v>725</v>
      </c>
      <c r="P23" s="6">
        <v>829</v>
      </c>
      <c r="Q23" s="6">
        <v>1142</v>
      </c>
    </row>
    <row r="24" spans="10:17" x14ac:dyDescent="0.35">
      <c r="J24" s="13" t="s">
        <v>21</v>
      </c>
      <c r="K24" s="8" t="s">
        <v>8</v>
      </c>
      <c r="L24" s="8">
        <v>2392</v>
      </c>
      <c r="M24" s="8">
        <v>644</v>
      </c>
      <c r="N24" s="8">
        <v>1748</v>
      </c>
      <c r="O24" s="8">
        <v>786</v>
      </c>
      <c r="P24" s="8">
        <v>3340</v>
      </c>
      <c r="Q24" s="8">
        <v>2975</v>
      </c>
    </row>
    <row r="25" spans="10:17" x14ac:dyDescent="0.35">
      <c r="J25" s="12" t="s">
        <v>21</v>
      </c>
      <c r="K25" s="6" t="s">
        <v>9</v>
      </c>
      <c r="L25" s="6">
        <v>2559</v>
      </c>
      <c r="M25" s="6">
        <v>712</v>
      </c>
      <c r="N25" s="6">
        <v>1847</v>
      </c>
      <c r="O25" s="6">
        <v>921</v>
      </c>
      <c r="P25" s="6">
        <v>3560</v>
      </c>
      <c r="Q25" s="6">
        <v>3128</v>
      </c>
    </row>
    <row r="26" spans="10:17" x14ac:dyDescent="0.35">
      <c r="J26" s="13" t="s">
        <v>21</v>
      </c>
      <c r="K26" s="8" t="s">
        <v>10</v>
      </c>
      <c r="L26" s="8">
        <v>2722</v>
      </c>
      <c r="M26" s="8">
        <v>773</v>
      </c>
      <c r="N26" s="8">
        <v>1949</v>
      </c>
      <c r="O26" s="8">
        <v>986</v>
      </c>
      <c r="P26" s="8">
        <v>4153</v>
      </c>
      <c r="Q26" s="8">
        <v>3479</v>
      </c>
    </row>
    <row r="27" spans="10:17" x14ac:dyDescent="0.35">
      <c r="J27" s="12" t="s">
        <v>21</v>
      </c>
      <c r="K27" s="6" t="s">
        <v>11</v>
      </c>
      <c r="L27" s="6">
        <v>2772</v>
      </c>
      <c r="M27" s="6">
        <v>785</v>
      </c>
      <c r="N27" s="6">
        <v>1987</v>
      </c>
      <c r="O27" s="6">
        <v>953</v>
      </c>
      <c r="P27" s="6">
        <v>3913</v>
      </c>
      <c r="Q27" s="6">
        <v>3501</v>
      </c>
    </row>
    <row r="28" spans="10:17" x14ac:dyDescent="0.35">
      <c r="J28" s="13" t="s">
        <v>21</v>
      </c>
      <c r="K28" s="8" t="s">
        <v>15</v>
      </c>
      <c r="L28" s="8">
        <v>2968</v>
      </c>
      <c r="M28" s="8">
        <v>846</v>
      </c>
      <c r="N28" s="8">
        <v>2122</v>
      </c>
      <c r="O28" s="8">
        <v>1059</v>
      </c>
      <c r="P28" s="8">
        <v>4016</v>
      </c>
      <c r="Q28" s="8">
        <v>3736</v>
      </c>
    </row>
    <row r="29" spans="10:17" x14ac:dyDescent="0.35">
      <c r="J29" s="12" t="s">
        <v>21</v>
      </c>
      <c r="K29" s="6" t="s">
        <v>16</v>
      </c>
      <c r="L29" s="6">
        <v>3120</v>
      </c>
      <c r="M29" s="6">
        <v>877</v>
      </c>
      <c r="N29" s="6">
        <v>2243</v>
      </c>
      <c r="O29" s="6">
        <v>1033</v>
      </c>
      <c r="P29" s="6">
        <v>4257</v>
      </c>
      <c r="Q29" s="6">
        <v>3934</v>
      </c>
    </row>
    <row r="30" spans="10:17" x14ac:dyDescent="0.35">
      <c r="J30" s="13" t="s">
        <v>21</v>
      </c>
      <c r="K30" s="8" t="s">
        <v>17</v>
      </c>
      <c r="L30" s="8">
        <v>3399</v>
      </c>
      <c r="M30" s="8">
        <v>942</v>
      </c>
      <c r="N30" s="8">
        <v>2457</v>
      </c>
      <c r="O30" s="8">
        <v>1137</v>
      </c>
      <c r="P30" s="8">
        <v>4524</v>
      </c>
      <c r="Q30" s="8">
        <v>4260</v>
      </c>
    </row>
    <row r="31" spans="10:17" x14ac:dyDescent="0.35">
      <c r="J31" s="12" t="s">
        <v>21</v>
      </c>
      <c r="K31" s="6" t="s">
        <v>18</v>
      </c>
      <c r="L31" s="6">
        <v>4287</v>
      </c>
      <c r="M31" s="6">
        <v>1083</v>
      </c>
      <c r="N31" s="6">
        <v>3204</v>
      </c>
      <c r="O31" s="6">
        <v>1299</v>
      </c>
      <c r="P31" s="6">
        <v>5527</v>
      </c>
      <c r="Q31" s="6">
        <v>5490</v>
      </c>
    </row>
    <row r="32" spans="10:17" x14ac:dyDescent="0.35">
      <c r="J32" s="13" t="s">
        <v>21</v>
      </c>
      <c r="K32" s="8" t="s">
        <v>19</v>
      </c>
      <c r="L32" s="8">
        <v>4256</v>
      </c>
      <c r="M32" s="8">
        <v>1103</v>
      </c>
      <c r="N32" s="8">
        <v>3153</v>
      </c>
      <c r="O32" s="8">
        <v>1317</v>
      </c>
      <c r="P32" s="8">
        <v>5804</v>
      </c>
      <c r="Q32" s="8">
        <v>5736</v>
      </c>
    </row>
    <row r="33" spans="10:17" x14ac:dyDescent="0.35">
      <c r="J33" s="12" t="s">
        <v>21</v>
      </c>
      <c r="K33" s="6" t="s">
        <v>12</v>
      </c>
      <c r="L33" s="6">
        <v>4425</v>
      </c>
      <c r="M33" s="6">
        <v>1119</v>
      </c>
      <c r="N33" s="6">
        <v>3306</v>
      </c>
      <c r="O33" s="6">
        <v>1295</v>
      </c>
      <c r="P33" s="6">
        <v>6093</v>
      </c>
      <c r="Q33" s="6">
        <v>6052</v>
      </c>
    </row>
    <row r="34" spans="10:17" x14ac:dyDescent="0.35">
      <c r="J34" s="13" t="s">
        <v>21</v>
      </c>
      <c r="K34" s="8" t="s">
        <v>13</v>
      </c>
      <c r="L34" s="8">
        <v>4337</v>
      </c>
      <c r="M34" s="8">
        <v>1097</v>
      </c>
      <c r="N34" s="8">
        <v>3240</v>
      </c>
      <c r="O34" s="8">
        <v>1318</v>
      </c>
      <c r="P34" s="8">
        <v>5798</v>
      </c>
      <c r="Q34" s="8">
        <v>6062</v>
      </c>
    </row>
    <row r="35" spans="10:17" x14ac:dyDescent="0.35">
      <c r="J35" s="12" t="s">
        <v>22</v>
      </c>
      <c r="K35" s="6" t="s">
        <v>8</v>
      </c>
      <c r="L35" s="6">
        <v>431</v>
      </c>
      <c r="M35" s="6">
        <v>206</v>
      </c>
      <c r="N35" s="6">
        <v>225</v>
      </c>
      <c r="O35" s="6">
        <v>248</v>
      </c>
      <c r="P35" s="6">
        <v>747</v>
      </c>
      <c r="Q35" s="6">
        <v>545</v>
      </c>
    </row>
    <row r="36" spans="10:17" x14ac:dyDescent="0.35">
      <c r="J36" s="13" t="s">
        <v>22</v>
      </c>
      <c r="K36" s="8" t="s">
        <v>9</v>
      </c>
      <c r="L36" s="8">
        <v>379</v>
      </c>
      <c r="M36" s="8">
        <v>193</v>
      </c>
      <c r="N36" s="8">
        <v>186</v>
      </c>
      <c r="O36" s="8">
        <v>245</v>
      </c>
      <c r="P36" s="8">
        <v>496</v>
      </c>
      <c r="Q36" s="8">
        <v>444</v>
      </c>
    </row>
    <row r="37" spans="10:17" x14ac:dyDescent="0.35">
      <c r="J37" s="12" t="s">
        <v>22</v>
      </c>
      <c r="K37" s="6" t="s">
        <v>10</v>
      </c>
      <c r="L37" s="6">
        <v>311</v>
      </c>
      <c r="M37" s="6">
        <v>158</v>
      </c>
      <c r="N37" s="6">
        <v>153</v>
      </c>
      <c r="O37" s="6">
        <v>191</v>
      </c>
      <c r="P37" s="6">
        <v>350</v>
      </c>
      <c r="Q37" s="6">
        <v>382</v>
      </c>
    </row>
    <row r="38" spans="10:17" x14ac:dyDescent="0.35">
      <c r="J38" s="13" t="s">
        <v>22</v>
      </c>
      <c r="K38" s="8" t="s">
        <v>11</v>
      </c>
      <c r="L38" s="8">
        <v>324</v>
      </c>
      <c r="M38" s="8">
        <v>139</v>
      </c>
      <c r="N38" s="8">
        <v>185</v>
      </c>
      <c r="O38" s="8">
        <v>161</v>
      </c>
      <c r="P38" s="8">
        <v>480</v>
      </c>
      <c r="Q38" s="8">
        <v>374</v>
      </c>
    </row>
    <row r="39" spans="10:17" x14ac:dyDescent="0.35">
      <c r="J39" s="12" t="s">
        <v>22</v>
      </c>
      <c r="K39" s="6" t="s">
        <v>15</v>
      </c>
      <c r="L39" s="6">
        <v>297</v>
      </c>
      <c r="M39" s="6">
        <v>136</v>
      </c>
      <c r="N39" s="6">
        <v>161</v>
      </c>
      <c r="O39" s="6">
        <v>163</v>
      </c>
      <c r="P39" s="6">
        <v>362</v>
      </c>
      <c r="Q39" s="6">
        <v>381</v>
      </c>
    </row>
    <row r="40" spans="10:17" x14ac:dyDescent="0.35">
      <c r="J40" s="13" t="s">
        <v>22</v>
      </c>
      <c r="K40" s="8" t="s">
        <v>16</v>
      </c>
      <c r="L40" s="8">
        <v>342</v>
      </c>
      <c r="M40" s="8">
        <v>173</v>
      </c>
      <c r="N40" s="8">
        <v>169</v>
      </c>
      <c r="O40" s="8">
        <v>247</v>
      </c>
      <c r="P40" s="8">
        <v>480</v>
      </c>
      <c r="Q40" s="8">
        <v>434</v>
      </c>
    </row>
    <row r="41" spans="10:17" x14ac:dyDescent="0.35">
      <c r="J41" s="12" t="s">
        <v>22</v>
      </c>
      <c r="K41" s="6" t="s">
        <v>17</v>
      </c>
      <c r="L41" s="6">
        <v>315</v>
      </c>
      <c r="M41" s="6">
        <v>147</v>
      </c>
      <c r="N41" s="6">
        <v>168</v>
      </c>
      <c r="O41" s="6">
        <v>178</v>
      </c>
      <c r="P41" s="6">
        <v>440</v>
      </c>
      <c r="Q41" s="6">
        <v>389</v>
      </c>
    </row>
    <row r="42" spans="10:17" x14ac:dyDescent="0.35">
      <c r="J42" s="13" t="s">
        <v>22</v>
      </c>
      <c r="K42" s="8" t="s">
        <v>18</v>
      </c>
      <c r="L42" s="8">
        <v>357</v>
      </c>
      <c r="M42" s="8">
        <v>178</v>
      </c>
      <c r="N42" s="8">
        <v>179</v>
      </c>
      <c r="O42" s="8">
        <v>207</v>
      </c>
      <c r="P42" s="8">
        <v>504</v>
      </c>
      <c r="Q42" s="8">
        <v>470</v>
      </c>
    </row>
    <row r="43" spans="10:17" x14ac:dyDescent="0.35">
      <c r="J43" s="12" t="s">
        <v>22</v>
      </c>
      <c r="K43" s="6" t="s">
        <v>19</v>
      </c>
      <c r="L43" s="6">
        <v>401</v>
      </c>
      <c r="M43" s="6">
        <v>209</v>
      </c>
      <c r="N43" s="6">
        <v>192</v>
      </c>
      <c r="O43" s="6">
        <v>321</v>
      </c>
      <c r="P43" s="6">
        <v>567</v>
      </c>
      <c r="Q43" s="6">
        <v>537</v>
      </c>
    </row>
    <row r="44" spans="10:17" x14ac:dyDescent="0.35">
      <c r="J44" s="13" t="s">
        <v>22</v>
      </c>
      <c r="K44" s="8" t="s">
        <v>12</v>
      </c>
      <c r="L44" s="8">
        <v>496</v>
      </c>
      <c r="M44" s="8">
        <v>259</v>
      </c>
      <c r="N44" s="8">
        <v>237</v>
      </c>
      <c r="O44" s="8">
        <v>313</v>
      </c>
      <c r="P44" s="8">
        <v>624</v>
      </c>
      <c r="Q44" s="8">
        <v>715</v>
      </c>
    </row>
    <row r="45" spans="10:17" x14ac:dyDescent="0.35">
      <c r="J45" s="12" t="s">
        <v>22</v>
      </c>
      <c r="K45" s="6" t="s">
        <v>13</v>
      </c>
      <c r="L45" s="6">
        <v>409</v>
      </c>
      <c r="M45" s="6">
        <v>226</v>
      </c>
      <c r="N45" s="6">
        <v>183</v>
      </c>
      <c r="O45" s="6">
        <v>330</v>
      </c>
      <c r="P45" s="6">
        <v>542</v>
      </c>
      <c r="Q45" s="6">
        <v>642</v>
      </c>
    </row>
    <row r="46" spans="10:17" x14ac:dyDescent="0.35">
      <c r="J46" s="13" t="s">
        <v>23</v>
      </c>
      <c r="K46" s="8" t="s">
        <v>15</v>
      </c>
      <c r="L46" s="8">
        <v>201</v>
      </c>
      <c r="M46" s="8">
        <v>107</v>
      </c>
      <c r="N46" s="8">
        <v>94</v>
      </c>
      <c r="O46" s="8">
        <v>109</v>
      </c>
      <c r="P46" s="8">
        <v>180</v>
      </c>
      <c r="Q46" s="8">
        <v>212</v>
      </c>
    </row>
    <row r="47" spans="10:17" x14ac:dyDescent="0.35">
      <c r="J47" s="12" t="s">
        <v>23</v>
      </c>
      <c r="K47" s="6" t="s">
        <v>16</v>
      </c>
      <c r="L47" s="6">
        <v>256</v>
      </c>
      <c r="M47" s="6">
        <v>120</v>
      </c>
      <c r="N47" s="6">
        <v>136</v>
      </c>
      <c r="O47" s="6">
        <v>132</v>
      </c>
      <c r="P47" s="6">
        <v>206</v>
      </c>
      <c r="Q47" s="6">
        <v>256</v>
      </c>
    </row>
    <row r="48" spans="10:17" x14ac:dyDescent="0.35">
      <c r="J48" s="13" t="s">
        <v>23</v>
      </c>
      <c r="K48" s="8" t="s">
        <v>17</v>
      </c>
      <c r="L48" s="8">
        <v>216</v>
      </c>
      <c r="M48" s="8">
        <v>107</v>
      </c>
      <c r="N48" s="8">
        <v>109</v>
      </c>
      <c r="O48" s="8">
        <v>118</v>
      </c>
      <c r="P48" s="8">
        <v>182</v>
      </c>
      <c r="Q48" s="8">
        <v>217</v>
      </c>
    </row>
    <row r="49" spans="10:17" x14ac:dyDescent="0.35">
      <c r="J49" s="12" t="s">
        <v>23</v>
      </c>
      <c r="K49" s="6" t="s">
        <v>18</v>
      </c>
      <c r="L49" s="6">
        <v>244</v>
      </c>
      <c r="M49" s="6">
        <v>120</v>
      </c>
      <c r="N49" s="6">
        <v>124</v>
      </c>
      <c r="O49" s="6">
        <v>140</v>
      </c>
      <c r="P49" s="6">
        <v>209</v>
      </c>
      <c r="Q49" s="6">
        <v>244</v>
      </c>
    </row>
    <row r="50" spans="10:17" x14ac:dyDescent="0.35">
      <c r="J50" s="13" t="s">
        <v>23</v>
      </c>
      <c r="K50" s="8" t="s">
        <v>19</v>
      </c>
      <c r="L50" s="8">
        <v>226</v>
      </c>
      <c r="M50" s="8">
        <v>127</v>
      </c>
      <c r="N50" s="8">
        <v>99</v>
      </c>
      <c r="O50" s="8">
        <v>129</v>
      </c>
      <c r="P50" s="8">
        <v>124</v>
      </c>
      <c r="Q50" s="8">
        <v>216</v>
      </c>
    </row>
    <row r="51" spans="10:17" x14ac:dyDescent="0.35">
      <c r="J51" s="12" t="s">
        <v>23</v>
      </c>
      <c r="K51" s="6" t="s">
        <v>12</v>
      </c>
      <c r="L51" s="6">
        <v>259</v>
      </c>
      <c r="M51" s="6">
        <v>157</v>
      </c>
      <c r="N51" s="6">
        <v>102</v>
      </c>
      <c r="O51" s="6">
        <v>167</v>
      </c>
      <c r="P51" s="6">
        <v>162</v>
      </c>
      <c r="Q51" s="6">
        <v>259</v>
      </c>
    </row>
    <row r="52" spans="10:17" x14ac:dyDescent="0.35">
      <c r="J52" s="13" t="s">
        <v>23</v>
      </c>
      <c r="K52" s="8" t="s">
        <v>13</v>
      </c>
      <c r="L52" s="8">
        <v>238</v>
      </c>
      <c r="M52" s="8">
        <v>127</v>
      </c>
      <c r="N52" s="8">
        <v>111</v>
      </c>
      <c r="O52" s="8">
        <v>136</v>
      </c>
      <c r="P52" s="8">
        <v>134</v>
      </c>
      <c r="Q52" s="8">
        <v>239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0DB31-CDB6-4FF1-8289-63D3AAC6E520}">
  <sheetPr>
    <tabColor theme="9" tint="0.59999389629810485"/>
  </sheetPr>
  <dimension ref="A3:C9"/>
  <sheetViews>
    <sheetView zoomScale="92" workbookViewId="0">
      <selection activeCell="C18" sqref="C18"/>
    </sheetView>
  </sheetViews>
  <sheetFormatPr defaultRowHeight="14.5" x14ac:dyDescent="0.35"/>
  <cols>
    <col min="1" max="1" width="17.6328125" bestFit="1" customWidth="1"/>
    <col min="2" max="2" width="11.81640625" bestFit="1" customWidth="1"/>
    <col min="3" max="3" width="20.08984375" bestFit="1" customWidth="1"/>
  </cols>
  <sheetData>
    <row r="3" spans="1:3" x14ac:dyDescent="0.35">
      <c r="A3" s="1" t="s">
        <v>26</v>
      </c>
      <c r="B3" t="s">
        <v>31</v>
      </c>
      <c r="C3" t="s">
        <v>29</v>
      </c>
    </row>
    <row r="4" spans="1:3" x14ac:dyDescent="0.35">
      <c r="A4" s="2" t="s">
        <v>22</v>
      </c>
      <c r="B4" s="3">
        <v>2604</v>
      </c>
      <c r="C4" s="3">
        <v>2024</v>
      </c>
    </row>
    <row r="5" spans="1:3" x14ac:dyDescent="0.35">
      <c r="A5" s="2" t="s">
        <v>23</v>
      </c>
      <c r="B5" s="3">
        <v>931</v>
      </c>
      <c r="C5" s="3">
        <v>865</v>
      </c>
    </row>
    <row r="6" spans="1:3" x14ac:dyDescent="0.35">
      <c r="A6" s="2" t="s">
        <v>21</v>
      </c>
      <c r="B6" s="3">
        <v>12104</v>
      </c>
      <c r="C6" s="3">
        <v>9981</v>
      </c>
    </row>
    <row r="7" spans="1:3" x14ac:dyDescent="0.35">
      <c r="A7" s="2" t="s">
        <v>14</v>
      </c>
      <c r="B7" s="3">
        <v>29978</v>
      </c>
      <c r="C7" s="3">
        <v>24459</v>
      </c>
    </row>
    <row r="8" spans="1:3" x14ac:dyDescent="0.35">
      <c r="A8" s="2" t="s">
        <v>20</v>
      </c>
      <c r="B8" s="3">
        <v>8995</v>
      </c>
      <c r="C8" s="3">
        <v>7372</v>
      </c>
    </row>
    <row r="9" spans="1:3" x14ac:dyDescent="0.35">
      <c r="A9" s="2" t="s">
        <v>27</v>
      </c>
      <c r="B9" s="3">
        <v>54612</v>
      </c>
      <c r="C9" s="3">
        <v>44701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397B6-E33D-4E49-88B4-BEC1D584FFB6}">
  <sheetPr>
    <tabColor theme="2" tint="-0.249977111117893"/>
  </sheetPr>
  <dimension ref="A3:B60"/>
  <sheetViews>
    <sheetView zoomScale="86" zoomScaleNormal="86" workbookViewId="0"/>
  </sheetViews>
  <sheetFormatPr defaultRowHeight="14.5" x14ac:dyDescent="0.35"/>
  <cols>
    <col min="1" max="1" width="20.36328125" bestFit="1" customWidth="1"/>
    <col min="2" max="2" width="29" bestFit="1" customWidth="1"/>
  </cols>
  <sheetData>
    <row r="3" spans="1:2" x14ac:dyDescent="0.35">
      <c r="A3" s="1" t="s">
        <v>26</v>
      </c>
      <c r="B3" t="s">
        <v>28</v>
      </c>
    </row>
    <row r="4" spans="1:2" x14ac:dyDescent="0.35">
      <c r="A4" s="2" t="s">
        <v>22</v>
      </c>
      <c r="B4" s="3">
        <v>4062</v>
      </c>
    </row>
    <row r="5" spans="1:2" x14ac:dyDescent="0.35">
      <c r="A5" s="16" t="s">
        <v>8</v>
      </c>
      <c r="B5" s="3">
        <v>431</v>
      </c>
    </row>
    <row r="6" spans="1:2" x14ac:dyDescent="0.35">
      <c r="A6" s="16" t="s">
        <v>9</v>
      </c>
      <c r="B6" s="3">
        <v>379</v>
      </c>
    </row>
    <row r="7" spans="1:2" x14ac:dyDescent="0.35">
      <c r="A7" s="16" t="s">
        <v>10</v>
      </c>
      <c r="B7" s="3">
        <v>311</v>
      </c>
    </row>
    <row r="8" spans="1:2" x14ac:dyDescent="0.35">
      <c r="A8" s="16" t="s">
        <v>11</v>
      </c>
      <c r="B8" s="3">
        <v>324</v>
      </c>
    </row>
    <row r="9" spans="1:2" x14ac:dyDescent="0.35">
      <c r="A9" s="16" t="s">
        <v>15</v>
      </c>
      <c r="B9" s="3">
        <v>297</v>
      </c>
    </row>
    <row r="10" spans="1:2" x14ac:dyDescent="0.35">
      <c r="A10" s="16" t="s">
        <v>16</v>
      </c>
      <c r="B10" s="3">
        <v>342</v>
      </c>
    </row>
    <row r="11" spans="1:2" x14ac:dyDescent="0.35">
      <c r="A11" s="16" t="s">
        <v>17</v>
      </c>
      <c r="B11" s="3">
        <v>315</v>
      </c>
    </row>
    <row r="12" spans="1:2" x14ac:dyDescent="0.35">
      <c r="A12" s="16" t="s">
        <v>18</v>
      </c>
      <c r="B12" s="3">
        <v>357</v>
      </c>
    </row>
    <row r="13" spans="1:2" x14ac:dyDescent="0.35">
      <c r="A13" s="16" t="s">
        <v>19</v>
      </c>
      <c r="B13" s="3">
        <v>401</v>
      </c>
    </row>
    <row r="14" spans="1:2" x14ac:dyDescent="0.35">
      <c r="A14" s="16" t="s">
        <v>12</v>
      </c>
      <c r="B14" s="3">
        <v>496</v>
      </c>
    </row>
    <row r="15" spans="1:2" x14ac:dyDescent="0.35">
      <c r="A15" s="16" t="s">
        <v>13</v>
      </c>
      <c r="B15" s="3">
        <v>409</v>
      </c>
    </row>
    <row r="16" spans="1:2" x14ac:dyDescent="0.35">
      <c r="A16" s="2" t="s">
        <v>23</v>
      </c>
      <c r="B16" s="3">
        <v>1640</v>
      </c>
    </row>
    <row r="17" spans="1:2" x14ac:dyDescent="0.35">
      <c r="A17" s="16" t="s">
        <v>15</v>
      </c>
      <c r="B17" s="3">
        <v>201</v>
      </c>
    </row>
    <row r="18" spans="1:2" x14ac:dyDescent="0.35">
      <c r="A18" s="16" t="s">
        <v>16</v>
      </c>
      <c r="B18" s="3">
        <v>256</v>
      </c>
    </row>
    <row r="19" spans="1:2" x14ac:dyDescent="0.35">
      <c r="A19" s="16" t="s">
        <v>17</v>
      </c>
      <c r="B19" s="3">
        <v>216</v>
      </c>
    </row>
    <row r="20" spans="1:2" x14ac:dyDescent="0.35">
      <c r="A20" s="16" t="s">
        <v>18</v>
      </c>
      <c r="B20" s="3">
        <v>244</v>
      </c>
    </row>
    <row r="21" spans="1:2" x14ac:dyDescent="0.35">
      <c r="A21" s="16" t="s">
        <v>19</v>
      </c>
      <c r="B21" s="3">
        <v>226</v>
      </c>
    </row>
    <row r="22" spans="1:2" x14ac:dyDescent="0.35">
      <c r="A22" s="16" t="s">
        <v>12</v>
      </c>
      <c r="B22" s="3">
        <v>259</v>
      </c>
    </row>
    <row r="23" spans="1:2" x14ac:dyDescent="0.35">
      <c r="A23" s="16" t="s">
        <v>13</v>
      </c>
      <c r="B23" s="3">
        <v>238</v>
      </c>
    </row>
    <row r="24" spans="1:2" x14ac:dyDescent="0.35">
      <c r="A24" s="2" t="s">
        <v>21</v>
      </c>
      <c r="B24" s="3">
        <v>37237</v>
      </c>
    </row>
    <row r="25" spans="1:2" x14ac:dyDescent="0.35">
      <c r="A25" s="16" t="s">
        <v>8</v>
      </c>
      <c r="B25" s="3">
        <v>2392</v>
      </c>
    </row>
    <row r="26" spans="1:2" x14ac:dyDescent="0.35">
      <c r="A26" s="16" t="s">
        <v>9</v>
      </c>
      <c r="B26" s="3">
        <v>2559</v>
      </c>
    </row>
    <row r="27" spans="1:2" x14ac:dyDescent="0.35">
      <c r="A27" s="16" t="s">
        <v>10</v>
      </c>
      <c r="B27" s="3">
        <v>2722</v>
      </c>
    </row>
    <row r="28" spans="1:2" x14ac:dyDescent="0.35">
      <c r="A28" s="16" t="s">
        <v>11</v>
      </c>
      <c r="B28" s="3">
        <v>2772</v>
      </c>
    </row>
    <row r="29" spans="1:2" x14ac:dyDescent="0.35">
      <c r="A29" s="16" t="s">
        <v>15</v>
      </c>
      <c r="B29" s="3">
        <v>2968</v>
      </c>
    </row>
    <row r="30" spans="1:2" x14ac:dyDescent="0.35">
      <c r="A30" s="16" t="s">
        <v>16</v>
      </c>
      <c r="B30" s="3">
        <v>3120</v>
      </c>
    </row>
    <row r="31" spans="1:2" x14ac:dyDescent="0.35">
      <c r="A31" s="16" t="s">
        <v>17</v>
      </c>
      <c r="B31" s="3">
        <v>3399</v>
      </c>
    </row>
    <row r="32" spans="1:2" x14ac:dyDescent="0.35">
      <c r="A32" s="16" t="s">
        <v>18</v>
      </c>
      <c r="B32" s="3">
        <v>4287</v>
      </c>
    </row>
    <row r="33" spans="1:2" x14ac:dyDescent="0.35">
      <c r="A33" s="16" t="s">
        <v>19</v>
      </c>
      <c r="B33" s="3">
        <v>4256</v>
      </c>
    </row>
    <row r="34" spans="1:2" x14ac:dyDescent="0.35">
      <c r="A34" s="16" t="s">
        <v>12</v>
      </c>
      <c r="B34" s="3">
        <v>4425</v>
      </c>
    </row>
    <row r="35" spans="1:2" x14ac:dyDescent="0.35">
      <c r="A35" s="16" t="s">
        <v>13</v>
      </c>
      <c r="B35" s="3">
        <v>4337</v>
      </c>
    </row>
    <row r="36" spans="1:2" x14ac:dyDescent="0.35">
      <c r="A36" s="2" t="s">
        <v>14</v>
      </c>
      <c r="B36" s="3">
        <v>49354</v>
      </c>
    </row>
    <row r="37" spans="1:2" x14ac:dyDescent="0.35">
      <c r="A37" s="16" t="s">
        <v>8</v>
      </c>
      <c r="B37" s="3">
        <v>5240</v>
      </c>
    </row>
    <row r="38" spans="1:2" x14ac:dyDescent="0.35">
      <c r="A38" s="16" t="s">
        <v>9</v>
      </c>
      <c r="B38" s="3">
        <v>5344</v>
      </c>
    </row>
    <row r="39" spans="1:2" x14ac:dyDescent="0.35">
      <c r="A39" s="16" t="s">
        <v>10</v>
      </c>
      <c r="B39" s="3">
        <v>5420</v>
      </c>
    </row>
    <row r="40" spans="1:2" x14ac:dyDescent="0.35">
      <c r="A40" s="16" t="s">
        <v>11</v>
      </c>
      <c r="B40" s="3">
        <v>4990</v>
      </c>
    </row>
    <row r="41" spans="1:2" x14ac:dyDescent="0.35">
      <c r="A41" s="16" t="s">
        <v>15</v>
      </c>
      <c r="B41" s="3">
        <v>4587</v>
      </c>
    </row>
    <row r="42" spans="1:2" x14ac:dyDescent="0.35">
      <c r="A42" s="16" t="s">
        <v>16</v>
      </c>
      <c r="B42" s="3">
        <v>3696</v>
      </c>
    </row>
    <row r="43" spans="1:2" x14ac:dyDescent="0.35">
      <c r="A43" s="16" t="s">
        <v>17</v>
      </c>
      <c r="B43" s="3">
        <v>3054</v>
      </c>
    </row>
    <row r="44" spans="1:2" x14ac:dyDescent="0.35">
      <c r="A44" s="16" t="s">
        <v>18</v>
      </c>
      <c r="B44" s="3">
        <v>3288</v>
      </c>
    </row>
    <row r="45" spans="1:2" x14ac:dyDescent="0.35">
      <c r="A45" s="16" t="s">
        <v>19</v>
      </c>
      <c r="B45" s="3">
        <v>3819</v>
      </c>
    </row>
    <row r="46" spans="1:2" x14ac:dyDescent="0.35">
      <c r="A46" s="16" t="s">
        <v>12</v>
      </c>
      <c r="B46" s="3">
        <v>5093</v>
      </c>
    </row>
    <row r="47" spans="1:2" x14ac:dyDescent="0.35">
      <c r="A47" s="16" t="s">
        <v>13</v>
      </c>
      <c r="B47" s="3">
        <v>4823</v>
      </c>
    </row>
    <row r="48" spans="1:2" x14ac:dyDescent="0.35">
      <c r="A48" s="2" t="s">
        <v>20</v>
      </c>
      <c r="B48" s="3">
        <v>11607</v>
      </c>
    </row>
    <row r="49" spans="1:2" x14ac:dyDescent="0.35">
      <c r="A49" s="16" t="s">
        <v>8</v>
      </c>
      <c r="B49" s="3">
        <v>1433</v>
      </c>
    </row>
    <row r="50" spans="1:2" x14ac:dyDescent="0.35">
      <c r="A50" s="16" t="s">
        <v>9</v>
      </c>
      <c r="B50" s="3">
        <v>1465</v>
      </c>
    </row>
    <row r="51" spans="1:2" x14ac:dyDescent="0.35">
      <c r="A51" s="16" t="s">
        <v>10</v>
      </c>
      <c r="B51" s="3">
        <v>1270</v>
      </c>
    </row>
    <row r="52" spans="1:2" x14ac:dyDescent="0.35">
      <c r="A52" s="16" t="s">
        <v>11</v>
      </c>
      <c r="B52" s="3">
        <v>1054</v>
      </c>
    </row>
    <row r="53" spans="1:2" x14ac:dyDescent="0.35">
      <c r="A53" s="16" t="s">
        <v>15</v>
      </c>
      <c r="B53" s="3">
        <v>935</v>
      </c>
    </row>
    <row r="54" spans="1:2" x14ac:dyDescent="0.35">
      <c r="A54" s="16" t="s">
        <v>16</v>
      </c>
      <c r="B54" s="3">
        <v>945</v>
      </c>
    </row>
    <row r="55" spans="1:2" x14ac:dyDescent="0.35">
      <c r="A55" s="16" t="s">
        <v>17</v>
      </c>
      <c r="B55" s="3">
        <v>881</v>
      </c>
    </row>
    <row r="56" spans="1:2" x14ac:dyDescent="0.35">
      <c r="A56" s="16" t="s">
        <v>18</v>
      </c>
      <c r="B56" s="3">
        <v>924</v>
      </c>
    </row>
    <row r="57" spans="1:2" x14ac:dyDescent="0.35">
      <c r="A57" s="16" t="s">
        <v>19</v>
      </c>
      <c r="B57" s="3">
        <v>880</v>
      </c>
    </row>
    <row r="58" spans="1:2" x14ac:dyDescent="0.35">
      <c r="A58" s="16" t="s">
        <v>12</v>
      </c>
      <c r="B58" s="3">
        <v>848</v>
      </c>
    </row>
    <row r="59" spans="1:2" x14ac:dyDescent="0.35">
      <c r="A59" s="16" t="s">
        <v>13</v>
      </c>
      <c r="B59" s="3">
        <v>972</v>
      </c>
    </row>
    <row r="60" spans="1:2" x14ac:dyDescent="0.35">
      <c r="A60" s="2" t="s">
        <v>27</v>
      </c>
      <c r="B60" s="3">
        <v>103900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5676D-7090-4976-A094-F48AB3A4ADB2}">
  <sheetPr>
    <tabColor theme="8" tint="0.39997558519241921"/>
  </sheetPr>
  <dimension ref="A3:E21"/>
  <sheetViews>
    <sheetView topLeftCell="A2" zoomScale="88" workbookViewId="0">
      <selection activeCell="C25" sqref="C25"/>
    </sheetView>
  </sheetViews>
  <sheetFormatPr defaultRowHeight="14.5" x14ac:dyDescent="0.35"/>
  <cols>
    <col min="1" max="1" width="17.7265625" bestFit="1" customWidth="1"/>
    <col min="2" max="2" width="20.08984375" bestFit="1" customWidth="1"/>
    <col min="3" max="3" width="24.1796875" bestFit="1" customWidth="1"/>
    <col min="4" max="4" width="11.81640625" bestFit="1" customWidth="1"/>
    <col min="5" max="5" width="13.08984375" bestFit="1" customWidth="1"/>
  </cols>
  <sheetData>
    <row r="3" spans="1:5" x14ac:dyDescent="0.35">
      <c r="A3" s="1" t="s">
        <v>26</v>
      </c>
      <c r="B3" t="s">
        <v>29</v>
      </c>
      <c r="C3" t="s">
        <v>30</v>
      </c>
      <c r="D3" t="s">
        <v>31</v>
      </c>
      <c r="E3" t="s">
        <v>32</v>
      </c>
    </row>
    <row r="4" spans="1:5" x14ac:dyDescent="0.35">
      <c r="A4" s="2" t="s">
        <v>22</v>
      </c>
      <c r="B4" s="3">
        <v>2024</v>
      </c>
      <c r="C4" s="3">
        <v>2038</v>
      </c>
      <c r="D4" s="3">
        <v>2604</v>
      </c>
      <c r="E4" s="3">
        <v>5592</v>
      </c>
    </row>
    <row r="5" spans="1:5" x14ac:dyDescent="0.35">
      <c r="A5" s="2" t="s">
        <v>23</v>
      </c>
      <c r="B5" s="3">
        <v>865</v>
      </c>
      <c r="C5" s="3">
        <v>775</v>
      </c>
      <c r="D5" s="3">
        <v>931</v>
      </c>
      <c r="E5" s="3">
        <v>1197</v>
      </c>
    </row>
    <row r="6" spans="1:5" x14ac:dyDescent="0.35">
      <c r="A6" s="2" t="s">
        <v>21</v>
      </c>
      <c r="B6" s="3">
        <v>9981</v>
      </c>
      <c r="C6" s="3">
        <v>27256</v>
      </c>
      <c r="D6" s="3">
        <v>12104</v>
      </c>
      <c r="E6" s="3">
        <v>50985</v>
      </c>
    </row>
    <row r="7" spans="1:5" x14ac:dyDescent="0.35">
      <c r="A7" s="2" t="s">
        <v>14</v>
      </c>
      <c r="B7" s="3">
        <v>24459</v>
      </c>
      <c r="C7" s="3">
        <v>24895</v>
      </c>
      <c r="D7" s="3">
        <v>29978</v>
      </c>
      <c r="E7" s="3">
        <v>57103</v>
      </c>
    </row>
    <row r="8" spans="1:5" x14ac:dyDescent="0.35">
      <c r="A8" s="2" t="s">
        <v>20</v>
      </c>
      <c r="B8" s="3">
        <v>7372</v>
      </c>
      <c r="C8" s="3">
        <v>4235</v>
      </c>
      <c r="D8" s="3">
        <v>8995</v>
      </c>
      <c r="E8" s="3">
        <v>9957</v>
      </c>
    </row>
    <row r="9" spans="1:5" x14ac:dyDescent="0.35">
      <c r="A9" s="2" t="s">
        <v>27</v>
      </c>
      <c r="B9" s="3">
        <v>44701</v>
      </c>
      <c r="C9" s="3">
        <v>59199</v>
      </c>
      <c r="D9" s="3">
        <v>54612</v>
      </c>
      <c r="E9" s="3">
        <v>124834</v>
      </c>
    </row>
    <row r="16" spans="1:5" x14ac:dyDescent="0.35">
      <c r="A16" t="s">
        <v>34</v>
      </c>
      <c r="B16">
        <v>44701</v>
      </c>
    </row>
    <row r="17" spans="1:2" x14ac:dyDescent="0.35">
      <c r="A17" t="s">
        <v>33</v>
      </c>
      <c r="B17">
        <f>GETPIVOTDATA("Sum of Fatal Accidents",$A$3)+GETPIVOTDATA("Sum of Non-Fatal Accidents",$A$3)</f>
        <v>103900</v>
      </c>
    </row>
    <row r="20" spans="1:2" x14ac:dyDescent="0.35">
      <c r="A20" t="s">
        <v>36</v>
      </c>
      <c r="B20">
        <f>GETPIVOTDATA("Sum of Injured",$A$3)</f>
        <v>124834</v>
      </c>
    </row>
    <row r="21" spans="1:2" x14ac:dyDescent="0.35">
      <c r="A21" t="s">
        <v>35</v>
      </c>
      <c r="B21">
        <f>SUM(D9:E9)</f>
        <v>179446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AFB76-5F02-425C-A7BE-C9B10A4425B0}">
  <sheetPr>
    <tabColor theme="7" tint="-0.249977111117893"/>
  </sheetPr>
  <dimension ref="A3:B9"/>
  <sheetViews>
    <sheetView workbookViewId="0">
      <selection activeCell="E20" sqref="E20"/>
    </sheetView>
  </sheetViews>
  <sheetFormatPr defaultRowHeight="14.5" x14ac:dyDescent="0.35"/>
  <cols>
    <col min="1" max="1" width="17.6328125" bestFit="1" customWidth="1"/>
    <col min="2" max="2" width="13.08984375" bestFit="1" customWidth="1"/>
    <col min="3" max="3" width="24.1796875" bestFit="1" customWidth="1"/>
  </cols>
  <sheetData>
    <row r="3" spans="1:2" x14ac:dyDescent="0.35">
      <c r="A3" s="1" t="s">
        <v>26</v>
      </c>
      <c r="B3" t="s">
        <v>32</v>
      </c>
    </row>
    <row r="4" spans="1:2" x14ac:dyDescent="0.35">
      <c r="A4" s="2" t="s">
        <v>22</v>
      </c>
      <c r="B4" s="3">
        <v>5592</v>
      </c>
    </row>
    <row r="5" spans="1:2" x14ac:dyDescent="0.35">
      <c r="A5" s="2" t="s">
        <v>23</v>
      </c>
      <c r="B5" s="3">
        <v>1197</v>
      </c>
    </row>
    <row r="6" spans="1:2" x14ac:dyDescent="0.35">
      <c r="A6" s="2" t="s">
        <v>21</v>
      </c>
      <c r="B6" s="3">
        <v>50985</v>
      </c>
    </row>
    <row r="7" spans="1:2" x14ac:dyDescent="0.35">
      <c r="A7" s="2" t="s">
        <v>14</v>
      </c>
      <c r="B7" s="3">
        <v>57103</v>
      </c>
    </row>
    <row r="8" spans="1:2" x14ac:dyDescent="0.35">
      <c r="A8" s="2" t="s">
        <v>20</v>
      </c>
      <c r="B8" s="3">
        <v>9957</v>
      </c>
    </row>
    <row r="9" spans="1:2" x14ac:dyDescent="0.35">
      <c r="A9" s="2" t="s">
        <v>27</v>
      </c>
      <c r="B9" s="3">
        <v>124834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536BF-61EE-4683-8B16-41A41584383C}">
  <sheetPr>
    <tabColor theme="6" tint="0.39997558519241921"/>
  </sheetPr>
  <dimension ref="A3:B16"/>
  <sheetViews>
    <sheetView zoomScale="78" zoomScaleNormal="100" workbookViewId="0">
      <selection activeCell="N20" sqref="N20"/>
    </sheetView>
  </sheetViews>
  <sheetFormatPr defaultRowHeight="14.5" x14ac:dyDescent="0.35"/>
  <cols>
    <col min="1" max="1" width="11.54296875" bestFit="1" customWidth="1"/>
    <col min="2" max="2" width="29" bestFit="1" customWidth="1"/>
    <col min="3" max="3" width="20.08984375" bestFit="1" customWidth="1"/>
    <col min="4" max="10" width="4.81640625" bestFit="1" customWidth="1"/>
    <col min="11" max="12" width="5.81640625" bestFit="1" customWidth="1"/>
    <col min="13" max="13" width="10.36328125" bestFit="1" customWidth="1"/>
  </cols>
  <sheetData>
    <row r="3" spans="1:2" x14ac:dyDescent="0.35">
      <c r="B3" t="s">
        <v>28</v>
      </c>
    </row>
    <row r="4" spans="1:2" x14ac:dyDescent="0.35">
      <c r="A4" s="2" t="s">
        <v>7</v>
      </c>
      <c r="B4" s="3">
        <v>103900</v>
      </c>
    </row>
    <row r="5" spans="1:2" x14ac:dyDescent="0.35">
      <c r="A5" s="16" t="s">
        <v>8</v>
      </c>
      <c r="B5" s="3">
        <v>9496</v>
      </c>
    </row>
    <row r="6" spans="1:2" x14ac:dyDescent="0.35">
      <c r="A6" s="16" t="s">
        <v>9</v>
      </c>
      <c r="B6" s="3">
        <v>9747</v>
      </c>
    </row>
    <row r="7" spans="1:2" x14ac:dyDescent="0.35">
      <c r="A7" s="16" t="s">
        <v>10</v>
      </c>
      <c r="B7" s="3">
        <v>9723</v>
      </c>
    </row>
    <row r="8" spans="1:2" x14ac:dyDescent="0.35">
      <c r="A8" s="16" t="s">
        <v>11</v>
      </c>
      <c r="B8" s="3">
        <v>9140</v>
      </c>
    </row>
    <row r="9" spans="1:2" x14ac:dyDescent="0.35">
      <c r="A9" s="16" t="s">
        <v>25</v>
      </c>
      <c r="B9" s="3">
        <v>8988</v>
      </c>
    </row>
    <row r="10" spans="1:2" x14ac:dyDescent="0.35">
      <c r="A10" s="16" t="s">
        <v>16</v>
      </c>
      <c r="B10" s="3">
        <v>8359</v>
      </c>
    </row>
    <row r="11" spans="1:2" x14ac:dyDescent="0.35">
      <c r="A11" s="16" t="s">
        <v>17</v>
      </c>
      <c r="B11" s="3">
        <v>7865</v>
      </c>
    </row>
    <row r="12" spans="1:2" x14ac:dyDescent="0.35">
      <c r="A12" s="16" t="s">
        <v>18</v>
      </c>
      <c r="B12" s="3">
        <v>9100</v>
      </c>
    </row>
    <row r="13" spans="1:2" x14ac:dyDescent="0.35">
      <c r="A13" s="16" t="s">
        <v>19</v>
      </c>
      <c r="B13" s="3">
        <v>9582</v>
      </c>
    </row>
    <row r="14" spans="1:2" x14ac:dyDescent="0.35">
      <c r="A14" s="16" t="s">
        <v>12</v>
      </c>
      <c r="B14" s="3">
        <v>11121</v>
      </c>
    </row>
    <row r="15" spans="1:2" x14ac:dyDescent="0.35">
      <c r="A15" s="16" t="s">
        <v>13</v>
      </c>
      <c r="B15" s="3">
        <v>10779</v>
      </c>
    </row>
    <row r="16" spans="1:2" x14ac:dyDescent="0.35">
      <c r="A16" s="2" t="s">
        <v>27</v>
      </c>
      <c r="B16" s="3">
        <v>103900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1707E-4424-4C2F-87A0-F1159E323DF1}">
  <sheetPr>
    <tabColor theme="8" tint="0.59999389629810485"/>
  </sheetPr>
  <dimension ref="A3:B9"/>
  <sheetViews>
    <sheetView workbookViewId="0">
      <selection activeCell="M10" sqref="M10"/>
    </sheetView>
  </sheetViews>
  <sheetFormatPr defaultRowHeight="14.5" x14ac:dyDescent="0.35"/>
  <cols>
    <col min="1" max="1" width="17.6328125" bestFit="1" customWidth="1"/>
    <col min="2" max="2" width="29" bestFit="1" customWidth="1"/>
  </cols>
  <sheetData>
    <row r="3" spans="1:2" x14ac:dyDescent="0.35">
      <c r="A3" s="1" t="s">
        <v>26</v>
      </c>
      <c r="B3" t="s">
        <v>28</v>
      </c>
    </row>
    <row r="4" spans="1:2" x14ac:dyDescent="0.35">
      <c r="A4" s="2" t="s">
        <v>22</v>
      </c>
      <c r="B4" s="3">
        <v>4062</v>
      </c>
    </row>
    <row r="5" spans="1:2" x14ac:dyDescent="0.35">
      <c r="A5" s="2" t="s">
        <v>23</v>
      </c>
      <c r="B5" s="3">
        <v>1640</v>
      </c>
    </row>
    <row r="6" spans="1:2" x14ac:dyDescent="0.35">
      <c r="A6" s="2" t="s">
        <v>21</v>
      </c>
      <c r="B6" s="3">
        <v>37237</v>
      </c>
    </row>
    <row r="7" spans="1:2" x14ac:dyDescent="0.35">
      <c r="A7" s="2" t="s">
        <v>14</v>
      </c>
      <c r="B7" s="3">
        <v>49354</v>
      </c>
    </row>
    <row r="8" spans="1:2" x14ac:dyDescent="0.35">
      <c r="A8" s="2" t="s">
        <v>20</v>
      </c>
      <c r="B8" s="3">
        <v>11607</v>
      </c>
    </row>
    <row r="9" spans="1:2" x14ac:dyDescent="0.35">
      <c r="A9" s="2" t="s">
        <v>27</v>
      </c>
      <c r="B9" s="3">
        <v>103900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8A456-6489-4333-A84C-9B6D29AE4D78}">
  <sheetPr>
    <tabColor theme="5" tint="-0.249977111117893"/>
  </sheetPr>
  <dimension ref="A3:C15"/>
  <sheetViews>
    <sheetView zoomScale="96" zoomScaleNormal="96" workbookViewId="0">
      <selection activeCell="L23" sqref="L23"/>
    </sheetView>
  </sheetViews>
  <sheetFormatPr defaultRowHeight="14.5" x14ac:dyDescent="0.35"/>
  <cols>
    <col min="1" max="1" width="12.453125" bestFit="1" customWidth="1"/>
    <col min="2" max="2" width="20.08984375" bestFit="1" customWidth="1"/>
    <col min="3" max="3" width="11.81640625" bestFit="1" customWidth="1"/>
  </cols>
  <sheetData>
    <row r="3" spans="1:3" x14ac:dyDescent="0.35">
      <c r="A3" s="1" t="s">
        <v>26</v>
      </c>
      <c r="B3" t="s">
        <v>29</v>
      </c>
      <c r="C3" t="s">
        <v>31</v>
      </c>
    </row>
    <row r="4" spans="1:3" x14ac:dyDescent="0.35">
      <c r="A4" s="2" t="s">
        <v>8</v>
      </c>
      <c r="B4" s="3">
        <v>4145</v>
      </c>
      <c r="C4" s="3">
        <v>4907</v>
      </c>
    </row>
    <row r="5" spans="1:3" x14ac:dyDescent="0.35">
      <c r="A5" s="2" t="s">
        <v>9</v>
      </c>
      <c r="B5" s="3">
        <v>4378</v>
      </c>
      <c r="C5" s="3">
        <v>5280</v>
      </c>
    </row>
    <row r="6" spans="1:3" x14ac:dyDescent="0.35">
      <c r="A6" s="2" t="s">
        <v>10</v>
      </c>
      <c r="B6" s="3">
        <v>4280</v>
      </c>
      <c r="C6" s="3">
        <v>5271</v>
      </c>
    </row>
    <row r="7" spans="1:3" x14ac:dyDescent="0.35">
      <c r="A7" s="2" t="s">
        <v>11</v>
      </c>
      <c r="B7" s="3">
        <v>3966</v>
      </c>
      <c r="C7" s="3">
        <v>4758</v>
      </c>
    </row>
    <row r="8" spans="1:3" x14ac:dyDescent="0.35">
      <c r="A8" s="2" t="s">
        <v>25</v>
      </c>
      <c r="B8" s="3">
        <v>3884</v>
      </c>
      <c r="C8" s="3">
        <v>4719</v>
      </c>
    </row>
    <row r="9" spans="1:3" x14ac:dyDescent="0.35">
      <c r="A9" s="2" t="s">
        <v>16</v>
      </c>
      <c r="B9" s="3">
        <v>3500</v>
      </c>
      <c r="C9" s="3">
        <v>4348</v>
      </c>
    </row>
    <row r="10" spans="1:3" x14ac:dyDescent="0.35">
      <c r="A10" s="2" t="s">
        <v>17</v>
      </c>
      <c r="B10" s="3">
        <v>3214</v>
      </c>
      <c r="C10" s="3">
        <v>3954</v>
      </c>
    </row>
    <row r="11" spans="1:3" x14ac:dyDescent="0.35">
      <c r="A11" s="2" t="s">
        <v>18</v>
      </c>
      <c r="B11" s="3">
        <v>3591</v>
      </c>
      <c r="C11" s="3">
        <v>4448</v>
      </c>
    </row>
    <row r="12" spans="1:3" x14ac:dyDescent="0.35">
      <c r="A12" s="2" t="s">
        <v>19</v>
      </c>
      <c r="B12" s="3">
        <v>4036</v>
      </c>
      <c r="C12" s="3">
        <v>5047</v>
      </c>
    </row>
    <row r="13" spans="1:3" x14ac:dyDescent="0.35">
      <c r="A13" s="2" t="s">
        <v>12</v>
      </c>
      <c r="B13" s="3">
        <v>4829</v>
      </c>
      <c r="C13" s="3">
        <v>5948</v>
      </c>
    </row>
    <row r="14" spans="1:3" x14ac:dyDescent="0.35">
      <c r="A14" s="2" t="s">
        <v>13</v>
      </c>
      <c r="B14" s="3">
        <v>4878</v>
      </c>
      <c r="C14" s="3">
        <v>5932</v>
      </c>
    </row>
    <row r="15" spans="1:3" x14ac:dyDescent="0.35">
      <c r="A15" s="2" t="s">
        <v>27</v>
      </c>
      <c r="B15" s="3">
        <v>44701</v>
      </c>
      <c r="C15" s="3">
        <v>54612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traffic-accidents-annual-</vt:lpstr>
      <vt:lpstr>Data Distribution</vt:lpstr>
      <vt:lpstr>Provinces Fatal Accidents-Death</vt:lpstr>
      <vt:lpstr>Year wise accidents</vt:lpstr>
      <vt:lpstr>Combine Causalties</vt:lpstr>
      <vt:lpstr>Surviours</vt:lpstr>
      <vt:lpstr>Pakistan(total accident)</vt:lpstr>
      <vt:lpstr>Province Wise Accident</vt:lpstr>
      <vt:lpstr>Pak- Fatal accident and death</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MUHAMMAD SAAD NAEEM</cp:lastModifiedBy>
  <dcterms:modified xsi:type="dcterms:W3CDTF">2025-07-06T11:23:15Z</dcterms:modified>
</cp:coreProperties>
</file>