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Formation Filmod/Filmod 16_04/Partie 1/"/>
    </mc:Choice>
  </mc:AlternateContent>
  <xr:revisionPtr revIDLastSave="0" documentId="13_ncr:1_{9A7208AC-40CB-463A-8A31-7E5BC1C41ED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onnees" sheetId="1" r:id="rId1"/>
    <sheet name="EXO" sheetId="6" r:id="rId2"/>
    <sheet name="Fiche" sheetId="5" r:id="rId3"/>
  </sheets>
  <definedNames>
    <definedName name="_xlnm._FilterDatabase" localSheetId="0" hidden="1">Donnees!$A$2:$A$11</definedName>
    <definedName name="coureur">Donnees!$A$2:$A$21</definedName>
    <definedName name="plage">Donnees!$A$2:$D$21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4" i="5"/>
  <c r="D2" i="5"/>
  <c r="E2" i="5" s="1"/>
  <c r="B5" i="5" l="1"/>
</calcChain>
</file>

<file path=xl/sharedStrings.xml><?xml version="1.0" encoding="utf-8"?>
<sst xmlns="http://schemas.openxmlformats.org/spreadsheetml/2006/main" count="80" uniqueCount="56">
  <si>
    <t>AUGE Stéphane</t>
  </si>
  <si>
    <t>FRA</t>
  </si>
  <si>
    <t>COF</t>
  </si>
  <si>
    <t>BRANDT Christophe</t>
  </si>
  <si>
    <t>BEL</t>
  </si>
  <si>
    <t>PRL</t>
  </si>
  <si>
    <t>CARRARA Matteo</t>
  </si>
  <si>
    <t>ITA</t>
  </si>
  <si>
    <t>QSI</t>
  </si>
  <si>
    <t>CASPER Jimmy</t>
  </si>
  <si>
    <t>AGR</t>
  </si>
  <si>
    <t>CHAVANEL Sébastien</t>
  </si>
  <si>
    <t>FDJ</t>
  </si>
  <si>
    <t>CHICCHI Francesco</t>
  </si>
  <si>
    <t>LIQ</t>
  </si>
  <si>
    <t>EFIMKIN Vladimir</t>
  </si>
  <si>
    <t>ALM</t>
  </si>
  <si>
    <t>EVANS Cadel</t>
  </si>
  <si>
    <t>AUS</t>
  </si>
  <si>
    <t>FLECHA GIANNONI Juan Antonio</t>
  </si>
  <si>
    <t>ESP</t>
  </si>
  <si>
    <t>RAB</t>
  </si>
  <si>
    <t>GARCIA ACOSTA Jose Vicente</t>
  </si>
  <si>
    <t>GCE</t>
  </si>
  <si>
    <t>GERRANS Simon</t>
  </si>
  <si>
    <t>C.A</t>
  </si>
  <si>
    <t>GILBERT Philippe</t>
  </si>
  <si>
    <t>HESJEDAL Ryder</t>
  </si>
  <si>
    <t>CAN</t>
  </si>
  <si>
    <t>GAR</t>
  </si>
  <si>
    <t>KNEES Christian</t>
  </si>
  <si>
    <t>ALL</t>
  </si>
  <si>
    <t>MRM</t>
  </si>
  <si>
    <t>KRAUSS Sven</t>
  </si>
  <si>
    <t>GST</t>
  </si>
  <si>
    <t>LE MEVEL Christophe</t>
  </si>
  <si>
    <t>MARTINEZ DE ESTEBAN Egoi</t>
  </si>
  <si>
    <t>EUS</t>
  </si>
  <si>
    <t>PATE Danny</t>
  </si>
  <si>
    <t>USA</t>
  </si>
  <si>
    <t>JB</t>
  </si>
  <si>
    <t>VANSEVENANT Wim</t>
  </si>
  <si>
    <t>VOECKLER Thomas</t>
  </si>
  <si>
    <t>BTL</t>
  </si>
  <si>
    <t>coureur :</t>
  </si>
  <si>
    <t>nationalité :</t>
  </si>
  <si>
    <t>equipe :</t>
  </si>
  <si>
    <t>temps :</t>
  </si>
  <si>
    <t>Equipe</t>
  </si>
  <si>
    <t>Nationalité</t>
  </si>
  <si>
    <t>temps</t>
  </si>
  <si>
    <t>EST</t>
  </si>
  <si>
    <t>Temps du Vainqueur</t>
  </si>
  <si>
    <t>Nom du Vainqueur</t>
  </si>
  <si>
    <t>Ecart avec le Vainqueur</t>
  </si>
  <si>
    <t>Coureur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</si>
</sst>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6</xdr:row>
      <xdr:rowOff>114300</xdr:rowOff>
    </xdr:from>
    <xdr:to>
      <xdr:col>5</xdr:col>
      <xdr:colOff>238125</xdr:colOff>
      <xdr:row>10</xdr:row>
      <xdr:rowOff>142875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67018E0-0B21-407D-A6EF-2B77B987D361}"/>
            </a:ext>
          </a:extLst>
        </xdr:cNvPr>
        <xdr:cNvSpPr txBox="1"/>
      </xdr:nvSpPr>
      <xdr:spPr>
        <a:xfrm>
          <a:off x="1409700" y="1303020"/>
          <a:ext cx="6105525" cy="82105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B1:</a:t>
          </a:r>
          <a:r>
            <a:rPr lang="fr-FR" sz="1100" baseline="0"/>
            <a:t> Mise en place d'une liste déroulante qui va chercher le nom des coureurs en feuille "Donnees"</a:t>
          </a:r>
        </a:p>
        <a:p>
          <a:r>
            <a:rPr lang="fr-FR" sz="1100" baseline="0"/>
            <a:t>B2, B3, B4 et B5: Renseignements qui arrivent en fonction de B1</a:t>
          </a:r>
        </a:p>
        <a:p>
          <a:r>
            <a:rPr lang="fr-FR" sz="1100" baseline="0"/>
            <a:t>D2: Avec la fonction nécessaire faire sortir le temps du vainqueur de la course</a:t>
          </a:r>
        </a:p>
        <a:p>
          <a:r>
            <a:rPr lang="fr-FR" sz="1100" baseline="0"/>
            <a:t>E2: Faire sortir le nom du vaiquer en fonction de la cellule D2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6</xdr:row>
      <xdr:rowOff>114300</xdr:rowOff>
    </xdr:from>
    <xdr:to>
      <xdr:col>5</xdr:col>
      <xdr:colOff>238125</xdr:colOff>
      <xdr:row>10</xdr:row>
      <xdr:rowOff>142875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A2948A5-3D1F-09D5-2609-11BE86610FF4}"/>
            </a:ext>
          </a:extLst>
        </xdr:cNvPr>
        <xdr:cNvSpPr txBox="1"/>
      </xdr:nvSpPr>
      <xdr:spPr>
        <a:xfrm>
          <a:off x="1409700" y="1314450"/>
          <a:ext cx="5905500" cy="8286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B1:</a:t>
          </a:r>
          <a:r>
            <a:rPr lang="fr-FR" sz="1100" baseline="0"/>
            <a:t> Mise en place d'une liste déroulante qui va chercher le nom des coureurs en feuille "Donnees"</a:t>
          </a:r>
        </a:p>
        <a:p>
          <a:r>
            <a:rPr lang="fr-FR" sz="1100" baseline="0"/>
            <a:t>B2, B3, B4 et B5: Renseignements qui arrivent en fonction de B1</a:t>
          </a:r>
        </a:p>
        <a:p>
          <a:r>
            <a:rPr lang="fr-FR" sz="1100" baseline="0"/>
            <a:t>D2: Avec la fonction nécessaire faire sortir le temps du vainqueur de la course</a:t>
          </a:r>
        </a:p>
        <a:p>
          <a:r>
            <a:rPr lang="fr-FR" sz="1100" baseline="0"/>
            <a:t>E2: Faire sortir le nom du vaiquer en fonction de la cellule D2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Normal="100" workbookViewId="0">
      <selection activeCell="A26" sqref="A26"/>
    </sheetView>
  </sheetViews>
  <sheetFormatPr baseColWidth="10" defaultColWidth="38.33203125" defaultRowHeight="15.6" x14ac:dyDescent="0.3"/>
  <cols>
    <col min="1" max="1" width="38.33203125" style="1"/>
    <col min="2" max="2" width="11.33203125" style="1" bestFit="1" customWidth="1"/>
    <col min="3" max="3" width="7.33203125" style="1" bestFit="1" customWidth="1"/>
    <col min="4" max="4" width="9" style="1" bestFit="1" customWidth="1"/>
    <col min="5" max="16384" width="38.33203125" style="1"/>
  </cols>
  <sheetData>
    <row r="1" spans="1:4" x14ac:dyDescent="0.3">
      <c r="A1" s="9" t="s">
        <v>55</v>
      </c>
      <c r="B1" s="9" t="s">
        <v>49</v>
      </c>
      <c r="C1" s="9" t="s">
        <v>48</v>
      </c>
      <c r="D1" s="9" t="s">
        <v>50</v>
      </c>
    </row>
    <row r="2" spans="1:4" x14ac:dyDescent="0.3">
      <c r="A2" s="2" t="s">
        <v>0</v>
      </c>
      <c r="B2" s="3" t="s">
        <v>1</v>
      </c>
      <c r="C2" s="3" t="s">
        <v>2</v>
      </c>
      <c r="D2" s="4">
        <v>0.21657407407407406</v>
      </c>
    </row>
    <row r="3" spans="1:4" x14ac:dyDescent="0.3">
      <c r="A3" s="2" t="s">
        <v>3</v>
      </c>
      <c r="B3" s="3" t="s">
        <v>4</v>
      </c>
      <c r="C3" s="3" t="s">
        <v>5</v>
      </c>
      <c r="D3" s="4">
        <v>0.22333333333333333</v>
      </c>
    </row>
    <row r="4" spans="1:4" x14ac:dyDescent="0.3">
      <c r="A4" s="2" t="s">
        <v>6</v>
      </c>
      <c r="B4" s="3" t="s">
        <v>7</v>
      </c>
      <c r="C4" s="3" t="s">
        <v>8</v>
      </c>
      <c r="D4" s="4">
        <v>0.20827546296296295</v>
      </c>
    </row>
    <row r="5" spans="1:4" x14ac:dyDescent="0.3">
      <c r="A5" s="2" t="s">
        <v>9</v>
      </c>
      <c r="B5" s="3" t="s">
        <v>1</v>
      </c>
      <c r="C5" s="3" t="s">
        <v>10</v>
      </c>
      <c r="D5" s="4">
        <v>0.22060185185185183</v>
      </c>
    </row>
    <row r="6" spans="1:4" x14ac:dyDescent="0.3">
      <c r="A6" s="2" t="s">
        <v>11</v>
      </c>
      <c r="B6" s="3" t="s">
        <v>1</v>
      </c>
      <c r="C6" s="3" t="s">
        <v>12</v>
      </c>
      <c r="D6" s="4">
        <v>0.23174768518518518</v>
      </c>
    </row>
    <row r="7" spans="1:4" x14ac:dyDescent="0.3">
      <c r="A7" s="2" t="s">
        <v>13</v>
      </c>
      <c r="B7" s="3" t="s">
        <v>7</v>
      </c>
      <c r="C7" s="3" t="s">
        <v>14</v>
      </c>
      <c r="D7" s="4">
        <v>0.22333333333333333</v>
      </c>
    </row>
    <row r="8" spans="1:4" x14ac:dyDescent="0.3">
      <c r="A8" s="2" t="s">
        <v>15</v>
      </c>
      <c r="B8" s="3" t="s">
        <v>51</v>
      </c>
      <c r="C8" s="3" t="s">
        <v>16</v>
      </c>
      <c r="D8" s="4">
        <v>0.20590277777777777</v>
      </c>
    </row>
    <row r="9" spans="1:4" x14ac:dyDescent="0.3">
      <c r="A9" s="2" t="s">
        <v>17</v>
      </c>
      <c r="B9" s="3" t="s">
        <v>18</v>
      </c>
      <c r="C9" s="3" t="s">
        <v>5</v>
      </c>
      <c r="D9" s="4">
        <v>0.20525462962962962</v>
      </c>
    </row>
    <row r="10" spans="1:4" x14ac:dyDescent="0.3">
      <c r="A10" s="2" t="s">
        <v>19</v>
      </c>
      <c r="B10" s="3" t="s">
        <v>20</v>
      </c>
      <c r="C10" s="3" t="s">
        <v>21</v>
      </c>
      <c r="D10" s="4">
        <v>0.20946759259259257</v>
      </c>
    </row>
    <row r="11" spans="1:4" x14ac:dyDescent="0.3">
      <c r="A11" s="2" t="s">
        <v>22</v>
      </c>
      <c r="B11" s="3" t="s">
        <v>20</v>
      </c>
      <c r="C11" s="3" t="s">
        <v>23</v>
      </c>
      <c r="D11" s="4">
        <v>0.21964120370370369</v>
      </c>
    </row>
    <row r="12" spans="1:4" x14ac:dyDescent="0.3">
      <c r="A12" s="2" t="s">
        <v>24</v>
      </c>
      <c r="B12" s="3" t="s">
        <v>18</v>
      </c>
      <c r="C12" s="3" t="s">
        <v>25</v>
      </c>
      <c r="D12" s="4">
        <v>0.20189814814814813</v>
      </c>
    </row>
    <row r="13" spans="1:4" x14ac:dyDescent="0.3">
      <c r="A13" s="2" t="s">
        <v>26</v>
      </c>
      <c r="B13" s="3" t="s">
        <v>4</v>
      </c>
      <c r="C13" s="3" t="s">
        <v>12</v>
      </c>
      <c r="D13" s="4">
        <v>0.21964120370370369</v>
      </c>
    </row>
    <row r="14" spans="1:4" x14ac:dyDescent="0.3">
      <c r="A14" s="2" t="s">
        <v>27</v>
      </c>
      <c r="B14" s="3" t="s">
        <v>28</v>
      </c>
      <c r="C14" s="3" t="s">
        <v>29</v>
      </c>
      <c r="D14" s="4">
        <v>0.21334490740740739</v>
      </c>
    </row>
    <row r="15" spans="1:4" x14ac:dyDescent="0.3">
      <c r="A15" s="2" t="s">
        <v>30</v>
      </c>
      <c r="B15" s="3" t="s">
        <v>31</v>
      </c>
      <c r="C15" s="3" t="s">
        <v>32</v>
      </c>
      <c r="D15" s="4">
        <v>0.20692129629629627</v>
      </c>
    </row>
    <row r="16" spans="1:4" x14ac:dyDescent="0.3">
      <c r="A16" s="2" t="s">
        <v>33</v>
      </c>
      <c r="B16" s="3" t="s">
        <v>31</v>
      </c>
      <c r="C16" s="3" t="s">
        <v>34</v>
      </c>
      <c r="D16" s="4">
        <v>0.22256944444444443</v>
      </c>
    </row>
    <row r="17" spans="1:4" x14ac:dyDescent="0.3">
      <c r="A17" s="2" t="s">
        <v>35</v>
      </c>
      <c r="B17" s="3" t="s">
        <v>1</v>
      </c>
      <c r="C17" s="3" t="s">
        <v>25</v>
      </c>
      <c r="D17" s="4">
        <v>0.20762731481481481</v>
      </c>
    </row>
    <row r="18" spans="1:4" x14ac:dyDescent="0.3">
      <c r="A18" s="2" t="s">
        <v>36</v>
      </c>
      <c r="B18" s="3" t="s">
        <v>20</v>
      </c>
      <c r="C18" s="3" t="s">
        <v>37</v>
      </c>
      <c r="D18" s="4">
        <v>0.20193287037037036</v>
      </c>
    </row>
    <row r="19" spans="1:4" x14ac:dyDescent="0.3">
      <c r="A19" s="2" t="s">
        <v>38</v>
      </c>
      <c r="B19" s="3" t="s">
        <v>39</v>
      </c>
      <c r="C19" s="3" t="s">
        <v>40</v>
      </c>
      <c r="D19" s="4">
        <v>0.20201388888888888</v>
      </c>
    </row>
    <row r="20" spans="1:4" x14ac:dyDescent="0.3">
      <c r="A20" s="2" t="s">
        <v>41</v>
      </c>
      <c r="B20" s="3" t="s">
        <v>4</v>
      </c>
      <c r="C20" s="3" t="s">
        <v>5</v>
      </c>
      <c r="D20" s="4">
        <v>0.22040509259259258</v>
      </c>
    </row>
    <row r="21" spans="1:4" x14ac:dyDescent="0.3">
      <c r="A21" s="2" t="s">
        <v>42</v>
      </c>
      <c r="B21" s="3" t="s">
        <v>1</v>
      </c>
      <c r="C21" s="3" t="s">
        <v>43</v>
      </c>
      <c r="D21" s="4">
        <v>0.21165509259259258</v>
      </c>
    </row>
  </sheetData>
  <sortState xmlns:xlrd2="http://schemas.microsoft.com/office/spreadsheetml/2017/richdata2" ref="A2:D21">
    <sortCondition ref="A2:A21"/>
  </sortState>
  <phoneticPr fontId="1" type="noConversion"/>
  <dataValidations disablePrompts="1" count="1">
    <dataValidation type="list" allowBlank="1" showInputMessage="1" showErrorMessage="1" sqref="C3:C11" xr:uid="{00000000-0002-0000-0000-000000000000}">
      <formula1>liste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>
    <oddHeader>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140F-8B4F-4372-889D-853BE3B01E24}">
  <dimension ref="A1:E5"/>
  <sheetViews>
    <sheetView workbookViewId="0">
      <selection activeCell="E2" sqref="E2"/>
    </sheetView>
  </sheetViews>
  <sheetFormatPr baseColWidth="10" defaultColWidth="11.44140625" defaultRowHeight="15.6" x14ac:dyDescent="0.3"/>
  <cols>
    <col min="1" max="1" width="24.33203125" style="1" bestFit="1" customWidth="1"/>
    <col min="2" max="2" width="30.5546875" style="1" customWidth="1"/>
    <col min="3" max="3" width="5.109375" style="1" customWidth="1"/>
    <col min="4" max="4" width="24.44140625" style="1" customWidth="1"/>
    <col min="5" max="5" width="21.6640625" style="1" customWidth="1"/>
    <col min="6" max="16384" width="11.44140625" style="1"/>
  </cols>
  <sheetData>
    <row r="1" spans="1:5" x14ac:dyDescent="0.3">
      <c r="A1" s="5" t="s">
        <v>44</v>
      </c>
      <c r="B1" s="9" t="s">
        <v>22</v>
      </c>
      <c r="D1" s="9" t="s">
        <v>52</v>
      </c>
      <c r="E1" s="9" t="s">
        <v>53</v>
      </c>
    </row>
    <row r="2" spans="1:5" x14ac:dyDescent="0.3">
      <c r="A2" s="5" t="s">
        <v>45</v>
      </c>
      <c r="B2" s="7"/>
      <c r="D2" s="8"/>
      <c r="E2" s="7"/>
    </row>
    <row r="3" spans="1:5" x14ac:dyDescent="0.3">
      <c r="A3" s="5" t="s">
        <v>46</v>
      </c>
      <c r="B3" s="7"/>
    </row>
    <row r="4" spans="1:5" x14ac:dyDescent="0.3">
      <c r="A4" s="5" t="s">
        <v>47</v>
      </c>
      <c r="B4" s="8"/>
    </row>
    <row r="5" spans="1:5" x14ac:dyDescent="0.3">
      <c r="A5" s="6" t="s">
        <v>54</v>
      </c>
      <c r="B5" s="8"/>
    </row>
  </sheetData>
  <dataValidations count="1">
    <dataValidation type="list" allowBlank="1" showInputMessage="1" showErrorMessage="1" sqref="B1" xr:uid="{8BB61208-4C68-4D6D-9120-0E76B3086545}">
      <formula1>coureur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tabSelected="1" zoomScaleNormal="100" workbookViewId="0">
      <selection activeCell="D5" sqref="D5"/>
    </sheetView>
  </sheetViews>
  <sheetFormatPr baseColWidth="10" defaultColWidth="11.44140625" defaultRowHeight="15.6" x14ac:dyDescent="0.3"/>
  <cols>
    <col min="1" max="1" width="24.33203125" style="1" bestFit="1" customWidth="1"/>
    <col min="2" max="2" width="30.5546875" style="1" customWidth="1"/>
    <col min="3" max="3" width="5.109375" style="1" customWidth="1"/>
    <col min="4" max="4" width="24.44140625" style="1" customWidth="1"/>
    <col min="5" max="5" width="21.6640625" style="1" customWidth="1"/>
    <col min="6" max="16384" width="11.44140625" style="1"/>
  </cols>
  <sheetData>
    <row r="1" spans="1:5" x14ac:dyDescent="0.3">
      <c r="A1" s="5" t="s">
        <v>44</v>
      </c>
      <c r="B1" s="9" t="s">
        <v>22</v>
      </c>
      <c r="D1" s="9" t="s">
        <v>52</v>
      </c>
      <c r="E1" s="9" t="s">
        <v>53</v>
      </c>
    </row>
    <row r="2" spans="1:5" x14ac:dyDescent="0.3">
      <c r="A2" s="5" t="s">
        <v>45</v>
      </c>
      <c r="B2" s="7" t="str">
        <f>_xlfn.XLOOKUP(B1,coureur,Donnees!B2:B21)</f>
        <v>ESP</v>
      </c>
      <c r="D2" s="8">
        <f>MIN(Donnees!D2:D21)</f>
        <v>0.20189814814814813</v>
      </c>
      <c r="E2" s="7" t="str">
        <f>_xlfn.XLOOKUP(D2,Donnees!D2:D21,coureur)</f>
        <v>GERRANS Simon</v>
      </c>
    </row>
    <row r="3" spans="1:5" x14ac:dyDescent="0.3">
      <c r="A3" s="5" t="s">
        <v>46</v>
      </c>
      <c r="B3" s="7" t="str">
        <f>_xlfn.XLOOKUP(B1,coureur,Donnees!C2:C21)</f>
        <v>GCE</v>
      </c>
    </row>
    <row r="4" spans="1:5" x14ac:dyDescent="0.3">
      <c r="A4" s="5" t="s">
        <v>47</v>
      </c>
      <c r="B4" s="8">
        <f>_xlfn.XLOOKUP(Fiche!B1,coureur,Donnees!D2:D21)</f>
        <v>0.21964120370370369</v>
      </c>
    </row>
    <row r="5" spans="1:5" x14ac:dyDescent="0.3">
      <c r="A5" s="6" t="s">
        <v>54</v>
      </c>
      <c r="B5" s="8">
        <f>B4-D2</f>
        <v>1.7743055555555554E-2</v>
      </c>
    </row>
  </sheetData>
  <dataValidations count="1">
    <dataValidation type="list" allowBlank="1" showInputMessage="1" showErrorMessage="1" sqref="B1" xr:uid="{00000000-0002-0000-0300-000000000000}">
      <formula1>coureur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>
    <oddHeader>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Donnees</vt:lpstr>
      <vt:lpstr>EXO</vt:lpstr>
      <vt:lpstr>Fiche</vt:lpstr>
      <vt:lpstr>coureur</vt:lpstr>
      <vt:lpstr>plage</vt:lpstr>
    </vt:vector>
  </TitlesOfParts>
  <Company>Personnelle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Caroux</dc:creator>
  <cp:lastModifiedBy>SAAD ZOUAOUI</cp:lastModifiedBy>
  <cp:lastPrinted>2011-06-30T14:16:14Z</cp:lastPrinted>
  <dcterms:created xsi:type="dcterms:W3CDTF">2008-07-22T08:15:01Z</dcterms:created>
  <dcterms:modified xsi:type="dcterms:W3CDTF">2025-03-03T21:56:43Z</dcterms:modified>
</cp:coreProperties>
</file>