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esith-my.sharepoint.com/personal/zouaoui_esith_ac_ma/Documents/Bureau/Formation Filmod/Filmod 16_04/Partie 1/"/>
    </mc:Choice>
  </mc:AlternateContent>
  <xr:revisionPtr revIDLastSave="11" documentId="13_ncr:1_{74FE8D54-2BC7-4954-819C-1C8DBEAB7C92}" xr6:coauthVersionLast="47" xr6:coauthVersionMax="47" xr10:uidLastSave="{F7A20205-E4F4-4CC0-BEC2-CD92B1B30E9C}"/>
  <bookViews>
    <workbookView xWindow="-108" yWindow="-108" windowWidth="23256" windowHeight="12456" xr2:uid="{F93EB190-1F33-4EA5-A51F-E541C55347C3}"/>
  </bookViews>
  <sheets>
    <sheet name="Salaries" sheetId="2" r:id="rId1"/>
  </sheets>
  <definedNames>
    <definedName name="Civilite">Salaries!$B$4:$B$19</definedName>
    <definedName name="Nom">Salaries!$C$4:$C$19</definedName>
    <definedName name="Pays">Salaries!$E$4:$E$19</definedName>
    <definedName name="Prenom">Salaries!$D$4:$D$19</definedName>
    <definedName name="Salaire">Salaries!$F$4:$F$19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6" i="2" l="1"/>
  <c r="I5" i="2"/>
  <c r="I4" i="2"/>
  <c r="I11" i="2" l="1"/>
  <c r="I10" i="2"/>
  <c r="I9" i="2"/>
  <c r="R1" i="2" a="1"/>
  <c r="R1" i="2" s="1"/>
  <c r="Q1" i="2" a="1"/>
  <c r="Q1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<sst xmlns="http://schemas.openxmlformats.org/spreadsheetml/2006/main" count="83" uniqueCount="59">
  <si>
    <t>Bonbache.fr/Excel</t>
  </si>
  <si>
    <t>Bonbache.fr/ExcelVBA</t>
  </si>
  <si>
    <t>Livres Excel</t>
  </si>
  <si>
    <t>Bonbache.fr</t>
  </si>
  <si>
    <t>Rouana</t>
  </si>
  <si>
    <t>Marie</t>
  </si>
  <si>
    <t>Sansasse</t>
  </si>
  <si>
    <t>Lionel</t>
  </si>
  <si>
    <t>Sarbaque</t>
  </si>
  <si>
    <t>Anne</t>
  </si>
  <si>
    <t>Sille</t>
  </si>
  <si>
    <t>Lucie</t>
  </si>
  <si>
    <t>Sisse</t>
  </si>
  <si>
    <t>Médhi</t>
  </si>
  <si>
    <t>Solo</t>
  </si>
  <si>
    <t>Yohan</t>
  </si>
  <si>
    <t>Songe</t>
  </si>
  <si>
    <t>Clément</t>
  </si>
  <si>
    <t>Strofobe</t>
  </si>
  <si>
    <t>Claude</t>
  </si>
  <si>
    <t>Tatouille</t>
  </si>
  <si>
    <t>Laura</t>
  </si>
  <si>
    <t>Thine</t>
  </si>
  <si>
    <t>Nikos</t>
  </si>
  <si>
    <t>Tomette</t>
  </si>
  <si>
    <t>Jerry</t>
  </si>
  <si>
    <t>Vire</t>
  </si>
  <si>
    <t>Sacha</t>
  </si>
  <si>
    <t>Wilda</t>
  </si>
  <si>
    <t>Rachid</t>
  </si>
  <si>
    <t>Yhaubert</t>
  </si>
  <si>
    <t>Jean Loup</t>
  </si>
  <si>
    <t>Kiche</t>
  </si>
  <si>
    <t>Loren</t>
  </si>
  <si>
    <t>Veublouse</t>
  </si>
  <si>
    <t>Agathe</t>
  </si>
  <si>
    <t>Mme</t>
  </si>
  <si>
    <t>Mr</t>
  </si>
  <si>
    <t>Civilite</t>
  </si>
  <si>
    <t>Nom</t>
  </si>
  <si>
    <t>Prenom</t>
  </si>
  <si>
    <t>Pays</t>
  </si>
  <si>
    <t>Salaire</t>
  </si>
  <si>
    <t>Allemagne</t>
  </si>
  <si>
    <t>France</t>
  </si>
  <si>
    <t>Espagne</t>
  </si>
  <si>
    <t>Italie</t>
  </si>
  <si>
    <t>Suisse</t>
  </si>
  <si>
    <t>Angleterre</t>
  </si>
  <si>
    <t>Ecosse</t>
  </si>
  <si>
    <t>Irlande</t>
  </si>
  <si>
    <t>Luxembourg</t>
  </si>
  <si>
    <t>Belgique</t>
  </si>
  <si>
    <t>Croatie</t>
  </si>
  <si>
    <t>Ukraine</t>
  </si>
  <si>
    <t>Roumanie</t>
  </si>
  <si>
    <t>Pologne</t>
  </si>
  <si>
    <t>Turquie</t>
  </si>
  <si>
    <t>Pays de Gales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</si>
</sst>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7" x14ac:knownFonts="1">
    <font>
      <sz val="11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u/>
      <sz val="14"/>
      <color theme="1" tint="0.14999847407452621"/>
      <name val="Calibri"/>
      <family val="2"/>
      <scheme val="minor"/>
    </font>
    <font>
      <sz val="11"/>
      <color theme="2" tint="-0.749992370372631"/>
      <name val="Calibri"/>
      <family val="2"/>
      <scheme val="minor"/>
    </font>
    <font>
      <sz val="12"/>
      <color theme="2" tint="-0.74999237037263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medium">
        <color theme="2" tint="-0.749961851863155"/>
      </left>
      <right/>
      <top style="medium">
        <color theme="2" tint="-0.749961851863155"/>
      </top>
      <bottom style="medium">
        <color theme="2" tint="-0.749961851863155"/>
      </bottom>
      <diagonal/>
    </border>
    <border>
      <left/>
      <right/>
      <top style="medium">
        <color theme="2" tint="-0.749961851863155"/>
      </top>
      <bottom style="medium">
        <color theme="2" tint="-0.749961851863155"/>
      </bottom>
      <diagonal/>
    </border>
    <border>
      <left/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left style="thin">
        <color theme="2" tint="-0.749961851863155"/>
      </left>
      <right/>
      <top style="thin">
        <color theme="2" tint="-0.749961851863155"/>
      </top>
      <bottom style="thin">
        <color theme="2" tint="-0.749961851863155"/>
      </bottom>
      <diagonal/>
    </border>
    <border>
      <left/>
      <right/>
      <top style="thin">
        <color theme="2" tint="-0.749961851863155"/>
      </top>
      <bottom style="thin">
        <color theme="2" tint="-0.749961851863155"/>
      </bottom>
      <diagonal/>
    </border>
    <border>
      <left/>
      <right style="thin">
        <color theme="2" tint="-0.749961851863155"/>
      </right>
      <top style="thin">
        <color theme="2" tint="-0.749961851863155"/>
      </top>
      <bottom style="thin">
        <color theme="2" tint="-0.749961851863155"/>
      </bottom>
      <diagonal/>
    </border>
    <border>
      <left style="thin">
        <color theme="2" tint="-0.749961851863155"/>
      </left>
      <right style="thin">
        <color theme="2" tint="-0.749961851863155"/>
      </right>
      <top style="thin">
        <color theme="2" tint="-0.749961851863155"/>
      </top>
      <bottom style="thin">
        <color theme="2" tint="-0.749961851863155"/>
      </bottom>
      <diagonal/>
    </border>
    <border>
      <left style="thin">
        <color theme="2" tint="-0.749961851863155"/>
      </left>
      <right style="thin">
        <color theme="2" tint="-0.749961851863155"/>
      </right>
      <top/>
      <bottom style="thin">
        <color theme="2" tint="-0.749961851863155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/>
  </cellStyleXfs>
  <cellXfs count="16">
    <xf numFmtId="0" fontId="0" fillId="0" borderId="0" xfId="0"/>
    <xf numFmtId="0" fontId="1" fillId="3" borderId="0" xfId="0" applyFont="1" applyFill="1" applyAlignment="1" applyProtection="1">
      <alignment horizontal="left" indent="1"/>
      <protection locked="0"/>
    </xf>
    <xf numFmtId="0" fontId="1" fillId="3" borderId="0" xfId="0" applyFont="1" applyFill="1" applyAlignment="1">
      <alignment horizontal="left" indent="1"/>
    </xf>
    <xf numFmtId="0" fontId="4" fillId="2" borderId="1" xfId="1" applyFont="1" applyFill="1" applyBorder="1" applyAlignment="1" applyProtection="1">
      <alignment horizontal="left" vertical="center" indent="1"/>
    </xf>
    <xf numFmtId="0" fontId="4" fillId="2" borderId="3" xfId="2" applyFont="1" applyFill="1" applyBorder="1" applyAlignment="1">
      <alignment horizontal="right" vertical="center" indent="2"/>
    </xf>
    <xf numFmtId="0" fontId="1" fillId="3" borderId="0" xfId="0" applyFont="1" applyFill="1" applyAlignment="1" applyProtection="1">
      <alignment horizontal="left" vertical="center" indent="1"/>
      <protection locked="0"/>
    </xf>
    <xf numFmtId="0" fontId="5" fillId="3" borderId="8" xfId="0" applyFont="1" applyFill="1" applyBorder="1" applyAlignment="1" applyProtection="1">
      <alignment horizontal="left" vertical="center" indent="1"/>
      <protection locked="0"/>
    </xf>
    <xf numFmtId="0" fontId="5" fillId="3" borderId="7" xfId="0" applyFont="1" applyFill="1" applyBorder="1" applyAlignment="1" applyProtection="1">
      <alignment horizontal="left" vertical="center" indent="1"/>
      <protection locked="0"/>
    </xf>
    <xf numFmtId="0" fontId="6" fillId="2" borderId="4" xfId="0" applyFont="1" applyFill="1" applyBorder="1" applyAlignment="1" applyProtection="1">
      <alignment horizontal="left" vertical="center" indent="1"/>
      <protection locked="0"/>
    </xf>
    <xf numFmtId="0" fontId="6" fillId="2" borderId="5" xfId="0" applyFont="1" applyFill="1" applyBorder="1" applyAlignment="1" applyProtection="1">
      <alignment horizontal="left" vertical="center" indent="1"/>
      <protection locked="0"/>
    </xf>
    <xf numFmtId="0" fontId="6" fillId="2" borderId="6" xfId="0" applyFont="1" applyFill="1" applyBorder="1" applyAlignment="1" applyProtection="1">
      <alignment horizontal="left" vertical="center" indent="1"/>
      <protection locked="0"/>
    </xf>
    <xf numFmtId="0" fontId="6" fillId="2" borderId="6" xfId="0" applyFont="1" applyFill="1" applyBorder="1" applyAlignment="1" applyProtection="1">
      <alignment horizontal="right" vertical="center" indent="1"/>
      <protection locked="0"/>
    </xf>
    <xf numFmtId="164" fontId="5" fillId="3" borderId="8" xfId="0" applyNumberFormat="1" applyFont="1" applyFill="1" applyBorder="1" applyAlignment="1" applyProtection="1">
      <alignment horizontal="right" vertical="center" indent="1"/>
      <protection locked="0"/>
    </xf>
    <xf numFmtId="164" fontId="5" fillId="3" borderId="7" xfId="0" applyNumberFormat="1" applyFont="1" applyFill="1" applyBorder="1" applyAlignment="1" applyProtection="1">
      <alignment horizontal="right" vertical="center" indent="1"/>
      <protection locked="0"/>
    </xf>
    <xf numFmtId="0" fontId="4" fillId="2" borderId="2" xfId="1" applyFont="1" applyFill="1" applyBorder="1" applyAlignment="1" applyProtection="1">
      <alignment vertical="center"/>
    </xf>
    <xf numFmtId="0" fontId="4" fillId="2" borderId="2" xfId="1" applyFont="1" applyFill="1" applyBorder="1" applyAlignment="1" applyProtection="1">
      <alignment horizontal="center" vertical="center"/>
    </xf>
  </cellXfs>
  <cellStyles count="3">
    <cellStyle name="Lien hypertexte" xfId="1" builtinId="8"/>
    <cellStyle name="Normal" xfId="0" builtinId="0"/>
    <cellStyle name="Normal 2" xfId="2" xr:uid="{27212162-E754-4CC2-9611-1FB7C41F63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87086</xdr:colOff>
      <xdr:row>0</xdr:row>
      <xdr:rowOff>70757</xdr:rowOff>
    </xdr:from>
    <xdr:to>
      <xdr:col>9</xdr:col>
      <xdr:colOff>827315</xdr:colOff>
      <xdr:row>1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3E40DE58-9028-28E6-46AE-4CB988AF97A1}"/>
            </a:ext>
          </a:extLst>
        </xdr:cNvPr>
        <xdr:cNvSpPr/>
      </xdr:nvSpPr>
      <xdr:spPr>
        <a:xfrm>
          <a:off x="87086" y="70757"/>
          <a:ext cx="10101943" cy="495300"/>
        </a:xfrm>
        <a:prstGeom prst="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MA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onbache.fr/formation-bureautique-excel-vba-1-2-5.html" TargetMode="External"/><Relationship Id="rId2" Type="http://schemas.openxmlformats.org/officeDocument/2006/relationships/hyperlink" Target="https://www.bonbache.fr/livres-excel-pdf.php" TargetMode="External"/><Relationship Id="rId1" Type="http://schemas.openxmlformats.org/officeDocument/2006/relationships/hyperlink" Target="https://www.bonbache.fr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bonbache.fr/formation-bureautique-excel-1-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42555-2A4D-48AE-95BD-BE90BC7B970E}">
  <sheetPr codeName="Feuil1"/>
  <dimension ref="A1:R63"/>
  <sheetViews>
    <sheetView tabSelected="1" zoomScale="110" zoomScaleNormal="110" workbookViewId="0">
      <selection activeCell="I8" sqref="I8"/>
    </sheetView>
  </sheetViews>
  <sheetFormatPr baseColWidth="10" defaultColWidth="11" defaultRowHeight="20.7" customHeight="1" x14ac:dyDescent="0.3"/>
  <cols>
    <col min="1" max="1" width="14.109375" style="1" customWidth="1"/>
    <col min="2" max="2" width="14.77734375" style="1" customWidth="1"/>
    <col min="3" max="4" width="15.21875" style="1" customWidth="1"/>
    <col min="5" max="5" width="17.33203125" style="1" customWidth="1"/>
    <col min="6" max="6" width="15" style="1" customWidth="1"/>
    <col min="7" max="7" width="14.21875" style="1" customWidth="1"/>
    <col min="8" max="12" width="15.33203125" style="1" customWidth="1"/>
    <col min="13" max="16384" width="11" style="1"/>
  </cols>
  <sheetData>
    <row r="1" spans="1:18" ht="32.700000000000003" customHeight="1" thickBot="1" x14ac:dyDescent="0.35">
      <c r="B1" s="3" t="s">
        <v>3</v>
      </c>
      <c r="C1" s="14"/>
      <c r="D1" s="15" t="s">
        <v>0</v>
      </c>
      <c r="E1" s="15"/>
      <c r="F1" s="15" t="s">
        <v>1</v>
      </c>
      <c r="G1" s="15"/>
      <c r="H1" s="14"/>
      <c r="I1" s="4" t="s">
        <v>2</v>
      </c>
      <c r="K1" s="2"/>
      <c r="L1" s="2"/>
      <c r="Q1" s="1" t="str" cm="1">
        <f t="array" ref="Q1:Q16">_xlfn._xlws.SORT(Nom)</f>
        <v>Kiche</v>
      </c>
      <c r="R1" s="1" t="str" cm="1">
        <f t="array" ref="R1:R16">_xlfn._xlws.SORT(Pays)</f>
        <v>Allemagne</v>
      </c>
    </row>
    <row r="2" spans="1:18" ht="20.7" customHeight="1" x14ac:dyDescent="0.3">
      <c r="Q2" s="1" t="str">
        <v>Rouana</v>
      </c>
      <c r="R2" s="1" t="str">
        <v>Angleterre</v>
      </c>
    </row>
    <row r="3" spans="1:18" ht="20.7" customHeight="1" x14ac:dyDescent="0.3">
      <c r="B3" s="8" t="s">
        <v>38</v>
      </c>
      <c r="C3" s="9" t="s">
        <v>39</v>
      </c>
      <c r="D3" s="9" t="s">
        <v>40</v>
      </c>
      <c r="E3" s="9" t="s">
        <v>41</v>
      </c>
      <c r="F3" s="11" t="s">
        <v>42</v>
      </c>
      <c r="H3" s="8" t="s">
        <v>39</v>
      </c>
      <c r="I3" s="10" t="s">
        <v>12</v>
      </c>
      <c r="Q3" s="1" t="str">
        <v>Sansasse</v>
      </c>
      <c r="R3" s="1" t="str">
        <v>Belgique</v>
      </c>
    </row>
    <row r="4" spans="1:18" ht="20.7" customHeight="1" x14ac:dyDescent="0.3">
      <c r="B4" s="6" t="s">
        <v>36</v>
      </c>
      <c r="C4" s="6" t="s">
        <v>4</v>
      </c>
      <c r="D4" s="6" t="s">
        <v>5</v>
      </c>
      <c r="E4" s="6" t="s">
        <v>43</v>
      </c>
      <c r="F4" s="12">
        <v>2500</v>
      </c>
      <c r="H4" s="6" t="s">
        <v>40</v>
      </c>
      <c r="I4" s="6" t="str">
        <f>_xlfn.XLOOKUP($I$3,Nom,Prenom)</f>
        <v>Médhi</v>
      </c>
      <c r="Q4" s="1" t="str">
        <v>Sarbaque</v>
      </c>
      <c r="R4" s="1" t="str">
        <v>Croatie</v>
      </c>
    </row>
    <row r="5" spans="1:18" ht="20.7" customHeight="1" x14ac:dyDescent="0.3">
      <c r="A5" s="5"/>
      <c r="B5" s="7" t="s">
        <v>37</v>
      </c>
      <c r="C5" s="7" t="s">
        <v>6</v>
      </c>
      <c r="D5" s="7" t="s">
        <v>7</v>
      </c>
      <c r="E5" s="7" t="s">
        <v>44</v>
      </c>
      <c r="F5" s="13">
        <v>2800</v>
      </c>
      <c r="G5" s="5"/>
      <c r="H5" s="7" t="s">
        <v>42</v>
      </c>
      <c r="I5" s="6">
        <f>_xlfn.XLOOKUP($I$3,Nom,Salaire)</f>
        <v>2900</v>
      </c>
      <c r="J5" s="5"/>
      <c r="K5" s="5"/>
      <c r="L5" s="5"/>
      <c r="Q5" s="1" t="str">
        <v>Sille</v>
      </c>
      <c r="R5" s="1" t="str">
        <v>Ecosse</v>
      </c>
    </row>
    <row r="6" spans="1:18" ht="20.7" customHeight="1" x14ac:dyDescent="0.3">
      <c r="A6" s="5"/>
      <c r="B6" s="7" t="s">
        <v>36</v>
      </c>
      <c r="C6" s="7" t="s">
        <v>8</v>
      </c>
      <c r="D6" s="7" t="s">
        <v>9</v>
      </c>
      <c r="E6" s="7" t="s">
        <v>45</v>
      </c>
      <c r="F6" s="13">
        <v>4500</v>
      </c>
      <c r="G6" s="5"/>
      <c r="H6" s="7" t="s">
        <v>41</v>
      </c>
      <c r="I6" s="6" t="str">
        <f>_xlfn.XLOOKUP($I$3,Nom,Pays)</f>
        <v>Suisse</v>
      </c>
      <c r="J6" s="5"/>
      <c r="K6" s="5"/>
      <c r="L6" s="5"/>
      <c r="Q6" s="1" t="str">
        <v>Sisse</v>
      </c>
      <c r="R6" s="1" t="str">
        <v>Espagne</v>
      </c>
    </row>
    <row r="7" spans="1:18" ht="20.7" customHeight="1" x14ac:dyDescent="0.3">
      <c r="A7" s="5"/>
      <c r="B7" s="7" t="s">
        <v>36</v>
      </c>
      <c r="C7" s="7" t="s">
        <v>10</v>
      </c>
      <c r="D7" s="7" t="s">
        <v>11</v>
      </c>
      <c r="E7" s="7" t="s">
        <v>46</v>
      </c>
      <c r="F7" s="13">
        <v>5000</v>
      </c>
      <c r="G7" s="5"/>
      <c r="H7" s="5"/>
      <c r="I7" s="5"/>
      <c r="J7" s="5"/>
      <c r="K7" s="5"/>
      <c r="L7" s="5"/>
      <c r="Q7" s="1" t="str">
        <v>Solo</v>
      </c>
      <c r="R7" s="1" t="str">
        <v>France</v>
      </c>
    </row>
    <row r="8" spans="1:18" ht="20.7" customHeight="1" x14ac:dyDescent="0.3">
      <c r="A8" s="5"/>
      <c r="B8" s="7" t="s">
        <v>36</v>
      </c>
      <c r="C8" s="7" t="s">
        <v>12</v>
      </c>
      <c r="D8" s="7" t="s">
        <v>13</v>
      </c>
      <c r="E8" s="7" t="s">
        <v>47</v>
      </c>
      <c r="F8" s="13">
        <v>2900</v>
      </c>
      <c r="G8" s="5"/>
      <c r="H8" s="8" t="s">
        <v>41</v>
      </c>
      <c r="I8" s="10" t="s">
        <v>49</v>
      </c>
      <c r="J8" s="5"/>
      <c r="K8" s="5"/>
      <c r="L8" s="5"/>
      <c r="Q8" s="1" t="str">
        <v>Songe</v>
      </c>
      <c r="R8" s="1" t="str">
        <v>Irlande</v>
      </c>
    </row>
    <row r="9" spans="1:18" ht="20.7" customHeight="1" x14ac:dyDescent="0.3">
      <c r="A9" s="5"/>
      <c r="B9" s="7" t="s">
        <v>37</v>
      </c>
      <c r="C9" s="7" t="s">
        <v>14</v>
      </c>
      <c r="D9" s="7" t="s">
        <v>15</v>
      </c>
      <c r="E9" s="7" t="s">
        <v>48</v>
      </c>
      <c r="F9" s="13">
        <v>4200</v>
      </c>
      <c r="G9" s="5"/>
      <c r="H9" s="6" t="s">
        <v>39</v>
      </c>
      <c r="I9" s="6" t="str">
        <f>_xlfn.XLOOKUP($I$8,Pays,Nom)</f>
        <v>Songe</v>
      </c>
      <c r="J9" s="5"/>
      <c r="K9" s="5"/>
      <c r="L9" s="5"/>
      <c r="Q9" s="1" t="str">
        <v>Strofobe</v>
      </c>
      <c r="R9" s="1" t="str">
        <v>Italie</v>
      </c>
    </row>
    <row r="10" spans="1:18" ht="20.7" customHeight="1" x14ac:dyDescent="0.3">
      <c r="A10" s="5"/>
      <c r="B10" s="7" t="s">
        <v>37</v>
      </c>
      <c r="C10" s="7" t="s">
        <v>16</v>
      </c>
      <c r="D10" s="7" t="s">
        <v>17</v>
      </c>
      <c r="E10" s="7" t="s">
        <v>49</v>
      </c>
      <c r="F10" s="13">
        <v>2500</v>
      </c>
      <c r="G10" s="5"/>
      <c r="H10" s="7" t="s">
        <v>40</v>
      </c>
      <c r="I10" s="6" t="str">
        <f>_xlfn.XLOOKUP($I$8,Pays,Prenom)</f>
        <v>Clément</v>
      </c>
      <c r="J10" s="5"/>
      <c r="K10" s="5"/>
      <c r="L10" s="5"/>
      <c r="Q10" s="1" t="str">
        <v>Tatouille</v>
      </c>
      <c r="R10" s="1" t="str">
        <v>Luxembourg</v>
      </c>
    </row>
    <row r="11" spans="1:18" ht="20.7" customHeight="1" x14ac:dyDescent="0.3">
      <c r="A11" s="5"/>
      <c r="B11" s="7" t="s">
        <v>37</v>
      </c>
      <c r="C11" s="7" t="s">
        <v>18</v>
      </c>
      <c r="D11" s="7" t="s">
        <v>19</v>
      </c>
      <c r="E11" s="7" t="s">
        <v>50</v>
      </c>
      <c r="F11" s="13">
        <v>4400</v>
      </c>
      <c r="G11" s="5"/>
      <c r="H11" s="7" t="s">
        <v>42</v>
      </c>
      <c r="I11" s="12">
        <f>_xlfn.XLOOKUP($I$8,Pays,Salaire)</f>
        <v>2500</v>
      </c>
      <c r="J11" s="5"/>
      <c r="K11" s="5"/>
      <c r="L11" s="5"/>
      <c r="Q11" s="1" t="str">
        <v>Thine</v>
      </c>
      <c r="R11" s="1" t="str">
        <v>Pays de Gales</v>
      </c>
    </row>
    <row r="12" spans="1:18" ht="20.7" customHeight="1" x14ac:dyDescent="0.3">
      <c r="A12" s="5"/>
      <c r="B12" s="7" t="s">
        <v>36</v>
      </c>
      <c r="C12" s="7" t="s">
        <v>20</v>
      </c>
      <c r="D12" s="7" t="s">
        <v>21</v>
      </c>
      <c r="E12" s="7" t="s">
        <v>51</v>
      </c>
      <c r="F12" s="13">
        <v>2500</v>
      </c>
      <c r="G12" s="5"/>
      <c r="H12" s="5"/>
      <c r="I12" s="5"/>
      <c r="J12" s="5"/>
      <c r="K12" s="5"/>
      <c r="L12" s="5"/>
      <c r="Q12" s="1" t="str">
        <v>Tomette</v>
      </c>
      <c r="R12" s="1" t="str">
        <v>Pologne</v>
      </c>
    </row>
    <row r="13" spans="1:18" ht="20.7" customHeight="1" x14ac:dyDescent="0.3">
      <c r="A13" s="5"/>
      <c r="B13" s="7" t="s">
        <v>37</v>
      </c>
      <c r="C13" s="7" t="s">
        <v>22</v>
      </c>
      <c r="D13" s="7" t="s">
        <v>23</v>
      </c>
      <c r="E13" s="7" t="s">
        <v>52</v>
      </c>
      <c r="F13" s="13">
        <v>4700</v>
      </c>
      <c r="G13" s="5"/>
      <c r="H13" s="5"/>
      <c r="I13" s="5"/>
      <c r="J13" s="5"/>
      <c r="K13" s="5"/>
      <c r="L13" s="5"/>
      <c r="Q13" s="1" t="str">
        <v>Veublouse</v>
      </c>
      <c r="R13" s="1" t="str">
        <v>Roumanie</v>
      </c>
    </row>
    <row r="14" spans="1:18" ht="20.7" customHeight="1" x14ac:dyDescent="0.3">
      <c r="A14" s="5"/>
      <c r="B14" s="7" t="s">
        <v>37</v>
      </c>
      <c r="C14" s="7" t="s">
        <v>24</v>
      </c>
      <c r="D14" s="7" t="s">
        <v>25</v>
      </c>
      <c r="E14" s="7" t="s">
        <v>53</v>
      </c>
      <c r="F14" s="13">
        <v>2000</v>
      </c>
      <c r="G14" s="5"/>
      <c r="H14" s="5"/>
      <c r="I14" s="5"/>
      <c r="J14" s="5"/>
      <c r="K14" s="5"/>
      <c r="L14" s="5"/>
      <c r="Q14" s="1" t="str">
        <v>Vire</v>
      </c>
      <c r="R14" s="1" t="str">
        <v>Suisse</v>
      </c>
    </row>
    <row r="15" spans="1:18" ht="20.7" customHeight="1" x14ac:dyDescent="0.3">
      <c r="A15" s="5"/>
      <c r="B15" s="7" t="s">
        <v>36</v>
      </c>
      <c r="C15" s="7" t="s">
        <v>26</v>
      </c>
      <c r="D15" s="7" t="s">
        <v>27</v>
      </c>
      <c r="E15" s="7" t="s">
        <v>54</v>
      </c>
      <c r="F15" s="13">
        <v>1900</v>
      </c>
      <c r="G15" s="5"/>
      <c r="H15" s="5"/>
      <c r="I15" s="5"/>
      <c r="J15" s="5"/>
      <c r="K15" s="5"/>
      <c r="L15" s="5"/>
      <c r="Q15" s="1" t="str">
        <v>Wilda</v>
      </c>
      <c r="R15" s="1" t="str">
        <v>Turquie</v>
      </c>
    </row>
    <row r="16" spans="1:18" ht="20.7" customHeight="1" x14ac:dyDescent="0.3">
      <c r="A16" s="5"/>
      <c r="B16" s="7" t="s">
        <v>37</v>
      </c>
      <c r="C16" s="7" t="s">
        <v>28</v>
      </c>
      <c r="D16" s="7" t="s">
        <v>29</v>
      </c>
      <c r="E16" s="7" t="s">
        <v>55</v>
      </c>
      <c r="F16" s="13">
        <v>4500</v>
      </c>
      <c r="G16" s="5"/>
      <c r="H16" s="5"/>
      <c r="I16" s="5"/>
      <c r="J16" s="5"/>
      <c r="K16" s="5"/>
      <c r="L16" s="5"/>
      <c r="Q16" s="1" t="str">
        <v>Yhaubert</v>
      </c>
      <c r="R16" s="1" t="str">
        <v>Ukraine</v>
      </c>
    </row>
    <row r="17" spans="1:12" ht="20.7" customHeight="1" x14ac:dyDescent="0.3">
      <c r="A17" s="5"/>
      <c r="B17" s="7" t="s">
        <v>37</v>
      </c>
      <c r="C17" s="7" t="s">
        <v>30</v>
      </c>
      <c r="D17" s="7" t="s">
        <v>31</v>
      </c>
      <c r="E17" s="7" t="s">
        <v>56</v>
      </c>
      <c r="F17" s="13">
        <v>6000</v>
      </c>
      <c r="G17" s="5"/>
      <c r="H17" s="5"/>
      <c r="I17" s="5"/>
      <c r="J17" s="5"/>
      <c r="K17" s="5"/>
      <c r="L17" s="5"/>
    </row>
    <row r="18" spans="1:12" ht="20.7" customHeight="1" x14ac:dyDescent="0.3">
      <c r="A18" s="5"/>
      <c r="B18" s="7" t="s">
        <v>36</v>
      </c>
      <c r="C18" s="7" t="s">
        <v>32</v>
      </c>
      <c r="D18" s="7" t="s">
        <v>33</v>
      </c>
      <c r="E18" s="7" t="s">
        <v>57</v>
      </c>
      <c r="F18" s="13">
        <v>5500</v>
      </c>
      <c r="G18" s="5"/>
      <c r="H18" s="5"/>
      <c r="I18" s="5"/>
      <c r="J18" s="5"/>
      <c r="K18" s="5"/>
      <c r="L18" s="5"/>
    </row>
    <row r="19" spans="1:12" ht="20.7" customHeight="1" x14ac:dyDescent="0.3">
      <c r="A19" s="5"/>
      <c r="B19" s="7" t="s">
        <v>36</v>
      </c>
      <c r="C19" s="7" t="s">
        <v>34</v>
      </c>
      <c r="D19" s="7" t="s">
        <v>35</v>
      </c>
      <c r="E19" s="7" t="s">
        <v>58</v>
      </c>
      <c r="F19" s="13">
        <v>5500</v>
      </c>
      <c r="G19" s="5"/>
      <c r="H19" s="5"/>
      <c r="I19" s="5"/>
      <c r="J19" s="5"/>
      <c r="K19" s="5"/>
      <c r="L19" s="5"/>
    </row>
    <row r="20" spans="1:12" ht="20.7" customHeight="1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ht="20.7" customHeight="1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20.7" customHeight="1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ht="20.7" customHeight="1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20.7" customHeight="1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20.7" customHeight="1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20.7" customHeight="1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ht="20.7" customHeight="1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20.7" customHeight="1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20.7" customHeight="1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ht="20.7" customHeight="1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20.7" customHeight="1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2" ht="20.7" customHeight="1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</row>
    <row r="33" spans="1:12" ht="20.7" customHeight="1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20.7" customHeight="1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</row>
    <row r="35" spans="1:12" ht="20.7" customHeight="1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ht="20.7" customHeight="1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20.7" customHeight="1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20.7" customHeight="1" x14ac:dyDescent="0.3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</row>
    <row r="39" spans="1:12" ht="20.7" customHeight="1" x14ac:dyDescent="0.3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20.7" customHeight="1" x14ac:dyDescent="0.3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ht="20.7" customHeight="1" x14ac:dyDescent="0.3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 ht="20.7" customHeight="1" x14ac:dyDescent="0.3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20.7" customHeight="1" x14ac:dyDescent="0.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</row>
    <row r="44" spans="1:12" ht="20.7" customHeight="1" x14ac:dyDescent="0.3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20.7" customHeight="1" x14ac:dyDescent="0.3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</row>
    <row r="46" spans="1:12" ht="20.7" customHeight="1" x14ac:dyDescent="0.3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20.7" customHeight="1" x14ac:dyDescent="0.3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20.7" customHeight="1" x14ac:dyDescent="0.3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</row>
    <row r="49" spans="1:12" ht="20.7" customHeight="1" x14ac:dyDescent="0.3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</row>
    <row r="50" spans="1:12" ht="20.7" customHeight="1" x14ac:dyDescent="0.3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</row>
    <row r="51" spans="1:12" ht="20.7" customHeight="1" x14ac:dyDescent="0.3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</row>
    <row r="52" spans="1:12" ht="20.7" customHeight="1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</row>
    <row r="53" spans="1:12" ht="20.7" customHeight="1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</row>
    <row r="54" spans="1:12" ht="20.7" customHeight="1" x14ac:dyDescent="0.3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</row>
    <row r="55" spans="1:12" ht="20.7" customHeight="1" x14ac:dyDescent="0.3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</row>
    <row r="56" spans="1:12" ht="20.7" customHeight="1" x14ac:dyDescent="0.3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</row>
    <row r="57" spans="1:12" ht="20.7" customHeight="1" x14ac:dyDescent="0.3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</row>
    <row r="58" spans="1:12" ht="20.7" customHeight="1" x14ac:dyDescent="0.3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ht="20.7" customHeight="1" x14ac:dyDescent="0.3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 spans="1:12" ht="20.7" customHeight="1" x14ac:dyDescent="0.3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</row>
    <row r="61" spans="1:12" ht="20.7" customHeight="1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2" ht="20.7" customHeight="1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</row>
    <row r="63" spans="1:12" ht="20.7" customHeight="1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</sheetData>
  <sheetProtection algorithmName="SHA-512" hashValue="yPHFfLETt0AQbmnmmMyu0erJjsDI7A0b2/xWmNaSmMjffDWsa6tHPir1b7PFzO+Iwvk1i2/tnsjs/Ro6ZB4Dgg==" saltValue="au0d7xRcWoU1NiGdxBnbSg==" spinCount="100000" sheet="1" formatCells="0"/>
  <mergeCells count="2">
    <mergeCell ref="F1:G1"/>
    <mergeCell ref="D1:E1"/>
  </mergeCells>
  <dataValidations count="2">
    <dataValidation type="list" allowBlank="1" showInputMessage="1" showErrorMessage="1" sqref="I3" xr:uid="{A42C01D0-995E-4005-88C3-AC6EBC3F9285}">
      <formula1>$Q$1:$Q$16</formula1>
    </dataValidation>
    <dataValidation type="list" allowBlank="1" showInputMessage="1" showErrorMessage="1" sqref="I8" xr:uid="{63B8061A-4325-4541-9511-B3173EFC9F65}">
      <formula1>$R$1:$R$16</formula1>
    </dataValidation>
  </dataValidations>
  <hyperlinks>
    <hyperlink ref="B1" r:id="rId1" display="Bonache.fr" xr:uid="{7A416E30-3CDB-4EFD-9DAD-214AA441459C}"/>
    <hyperlink ref="I1" r:id="rId2" xr:uid="{3C19C36C-0E36-45E8-ACF8-C8B3F3A6CC1B}"/>
    <hyperlink ref="F1" r:id="rId3" xr:uid="{DD555F3B-C818-4AC7-838B-AF6C88AF880B}"/>
    <hyperlink ref="D1" r:id="rId4" xr:uid="{A5F0D260-BB65-4E18-8193-31188B2CBA57}"/>
  </hyperlinks>
  <pageMargins left="0.7" right="0.7" top="0.75" bottom="0.75" header="0.3" footer="0.3"/>
  <pageSetup paperSize="9" orientation="portrait" verticalDpi="300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5</vt:i4>
      </vt:variant>
    </vt:vector>
  </HeadingPairs>
  <TitlesOfParts>
    <vt:vector size="6" baseType="lpstr">
      <vt:lpstr>Salaries</vt:lpstr>
      <vt:lpstr>Civilite</vt:lpstr>
      <vt:lpstr>Nom</vt:lpstr>
      <vt:lpstr>Pays</vt:lpstr>
      <vt:lpstr>Prenom</vt:lpstr>
      <vt:lpstr>Salaire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 R</dc:creator>
  <cp:lastModifiedBy>SAAD ZOUAOUI</cp:lastModifiedBy>
  <cp:lastPrinted>2019-09-16T09:42:44Z</cp:lastPrinted>
  <dcterms:created xsi:type="dcterms:W3CDTF">2019-09-16T09:41:57Z</dcterms:created>
  <dcterms:modified xsi:type="dcterms:W3CDTF">2025-03-03T23:16:50Z</dcterms:modified>
</cp:coreProperties>
</file>