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saad\AI-05-2025\"/>
    </mc:Choice>
  </mc:AlternateContent>
  <xr:revisionPtr revIDLastSave="0" documentId="13_ncr:1_{34659335-CB7D-4F7C-B292-866D270AE543}" xr6:coauthVersionLast="47" xr6:coauthVersionMax="47" xr10:uidLastSave="{00000000-0000-0000-0000-000000000000}"/>
  <bookViews>
    <workbookView xWindow="-108" yWindow="-108" windowWidth="12504" windowHeight="8712" firstSheet="2" activeTab="4" xr2:uid="{3F41C57F-FA07-4DA4-BCCE-AEC8460A28BA}"/>
  </bookViews>
  <sheets>
    <sheet name="Sheet1" sheetId="1" r:id="rId1"/>
    <sheet name="Sheet2" sheetId="4" r:id="rId2"/>
    <sheet name="Sheet3" sheetId="5" r:id="rId3"/>
    <sheet name="Sheet4" sheetId="6" r:id="rId4"/>
    <sheet name="Scenario Summary 3" sheetId="11" r:id="rId5"/>
    <sheet name="Sheet5" sheetId="7" r:id="rId6"/>
  </sheets>
  <definedNames>
    <definedName name="Graphic">Sheet5!$F$7</definedName>
    <definedName name="laptop">Sheet5!$F$5</definedName>
    <definedName name="LCD">Sheet5!$F$10</definedName>
    <definedName name="Mother">Sheet5!$F$9</definedName>
    <definedName name="Mouse">Sheet5!$F$8</definedName>
    <definedName name="SSD">Sheet5!$F$6</definedName>
    <definedName name="TOTAL">Sheet5!$F$11</definedName>
  </definedNames>
  <calcPr calcId="191029"/>
  <pivotCaches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7" l="1"/>
  <c r="C10" i="7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O12" i="1"/>
  <c r="O13" i="1"/>
  <c r="O14" i="1"/>
  <c r="O15" i="1"/>
  <c r="O16" i="1"/>
  <c r="O17" i="1"/>
  <c r="O18" i="1"/>
  <c r="O19" i="1"/>
  <c r="O20" i="1"/>
  <c r="O11" i="1"/>
  <c r="S20" i="1"/>
  <c r="R20" i="1"/>
  <c r="Q20" i="1"/>
  <c r="P20" i="1"/>
  <c r="N20" i="1"/>
  <c r="K20" i="1"/>
  <c r="T20" i="1" s="1"/>
  <c r="N12" i="1"/>
  <c r="N13" i="1"/>
  <c r="N14" i="1"/>
  <c r="N15" i="1"/>
  <c r="N16" i="1"/>
  <c r="N17" i="1"/>
  <c r="N18" i="1"/>
  <c r="N19" i="1"/>
  <c r="N11" i="1"/>
  <c r="L20" i="1" l="1"/>
  <c r="N8" i="4" l="1"/>
  <c r="N9" i="4"/>
  <c r="N7" i="4"/>
  <c r="K7" i="4"/>
  <c r="H7" i="4"/>
  <c r="S11" i="1"/>
  <c r="Q11" i="1"/>
  <c r="P11" i="1"/>
  <c r="M11" i="1" a="1"/>
  <c r="M11" i="1" s="1"/>
  <c r="L11" i="1"/>
  <c r="K11" i="1"/>
  <c r="L13" i="1"/>
  <c r="S19" i="1"/>
  <c r="R19" i="1"/>
  <c r="Q19" i="1"/>
  <c r="P19" i="1"/>
  <c r="K19" i="1"/>
  <c r="T19" i="1" s="1"/>
  <c r="S18" i="1"/>
  <c r="R18" i="1"/>
  <c r="Q18" i="1"/>
  <c r="P18" i="1"/>
  <c r="K18" i="1"/>
  <c r="L18" i="1" s="1"/>
  <c r="S17" i="1"/>
  <c r="R17" i="1"/>
  <c r="Q17" i="1"/>
  <c r="P17" i="1"/>
  <c r="K17" i="1"/>
  <c r="T17" i="1" s="1"/>
  <c r="S16" i="1"/>
  <c r="R16" i="1"/>
  <c r="Q16" i="1"/>
  <c r="P16" i="1"/>
  <c r="T15" i="1"/>
  <c r="S15" i="1"/>
  <c r="R15" i="1"/>
  <c r="Q15" i="1"/>
  <c r="P15" i="1"/>
  <c r="L15" i="1"/>
  <c r="M15" i="1" s="1" a="1"/>
  <c r="M15" i="1" s="1"/>
  <c r="K15" i="1"/>
  <c r="S14" i="1"/>
  <c r="R14" i="1"/>
  <c r="Q14" i="1"/>
  <c r="P14" i="1"/>
  <c r="K14" i="1"/>
  <c r="L14" i="1" s="1"/>
  <c r="S13" i="1"/>
  <c r="R13" i="1"/>
  <c r="Q13" i="1"/>
  <c r="P13" i="1"/>
  <c r="K13" i="1"/>
  <c r="S12" i="1"/>
  <c r="R12" i="1"/>
  <c r="Q12" i="1"/>
  <c r="P12" i="1"/>
  <c r="K12" i="1"/>
  <c r="L12" i="1" s="1"/>
  <c r="R11" i="1"/>
  <c r="T11" i="1" l="1"/>
  <c r="T13" i="1"/>
  <c r="T12" i="1"/>
  <c r="M12" i="1" a="1"/>
  <c r="M12" i="1" s="1"/>
  <c r="M14" i="1" a="1"/>
  <c r="M14" i="1" s="1"/>
  <c r="M18" i="1" a="1"/>
  <c r="M18" i="1" s="1"/>
  <c r="T14" i="1"/>
  <c r="L17" i="1"/>
  <c r="T18" i="1"/>
  <c r="L19" i="1"/>
  <c r="M17" i="1" l="1" a="1"/>
  <c r="M17" i="1" s="1"/>
  <c r="M13" i="1" a="1"/>
  <c r="M13" i="1" s="1"/>
  <c r="M19" i="1" a="1"/>
  <c r="M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<sst xmlns="http://schemas.openxmlformats.org/spreadsheetml/2006/main" count="130" uniqueCount="101">
  <si>
    <t>Id</t>
  </si>
  <si>
    <t>Name</t>
  </si>
  <si>
    <t>Phy</t>
  </si>
  <si>
    <t>Chem</t>
  </si>
  <si>
    <t>Math</t>
  </si>
  <si>
    <t>Bio</t>
  </si>
  <si>
    <t>Pst</t>
  </si>
  <si>
    <t>Urdu</t>
  </si>
  <si>
    <t>Total</t>
  </si>
  <si>
    <t>Percentage</t>
  </si>
  <si>
    <t>Remark</t>
  </si>
  <si>
    <t>Result</t>
  </si>
  <si>
    <t>Rank</t>
  </si>
  <si>
    <t>hasnain</t>
  </si>
  <si>
    <t>saad</t>
  </si>
  <si>
    <t>asad</t>
  </si>
  <si>
    <t>abid</t>
  </si>
  <si>
    <t>gulzaman</t>
  </si>
  <si>
    <t>anas</t>
  </si>
  <si>
    <t>zain</t>
  </si>
  <si>
    <t xml:space="preserve">rehan </t>
  </si>
  <si>
    <t>Grade</t>
  </si>
  <si>
    <t>hunain</t>
  </si>
  <si>
    <t>Max marks</t>
  </si>
  <si>
    <t>Min marks</t>
  </si>
  <si>
    <t>count</t>
  </si>
  <si>
    <t>count blank</t>
  </si>
  <si>
    <t>Qty</t>
  </si>
  <si>
    <t>Price</t>
  </si>
  <si>
    <t>pens</t>
  </si>
  <si>
    <t>paper</t>
  </si>
  <si>
    <t>bag</t>
  </si>
  <si>
    <t>shoes</t>
  </si>
  <si>
    <t>watches</t>
  </si>
  <si>
    <t>keyboard</t>
  </si>
  <si>
    <t>mouse</t>
  </si>
  <si>
    <t>chairs</t>
  </si>
  <si>
    <t>Product</t>
  </si>
  <si>
    <t>Max</t>
  </si>
  <si>
    <t>Min</t>
  </si>
  <si>
    <t>Sumifs</t>
  </si>
  <si>
    <t>marker</t>
  </si>
  <si>
    <t>huzaif</t>
  </si>
  <si>
    <t>Sum of Revenue</t>
  </si>
  <si>
    <t>Column Labels</t>
  </si>
  <si>
    <t>Row Labels</t>
  </si>
  <si>
    <t>hyderabad</t>
  </si>
  <si>
    <t>Karachi</t>
  </si>
  <si>
    <t>Multan</t>
  </si>
  <si>
    <t>Grand Total</t>
  </si>
  <si>
    <t>January</t>
  </si>
  <si>
    <t>Apple</t>
  </si>
  <si>
    <t>banana</t>
  </si>
  <si>
    <t>mango</t>
  </si>
  <si>
    <t>March</t>
  </si>
  <si>
    <t>strawberry</t>
  </si>
  <si>
    <t>watermelon</t>
  </si>
  <si>
    <t>April</t>
  </si>
  <si>
    <t>May</t>
  </si>
  <si>
    <t>books</t>
  </si>
  <si>
    <t>Pens</t>
  </si>
  <si>
    <t>Watches</t>
  </si>
  <si>
    <t>Pants</t>
  </si>
  <si>
    <t>Shirt</t>
  </si>
  <si>
    <t>caps</t>
  </si>
  <si>
    <t>register</t>
  </si>
  <si>
    <t>mobile</t>
  </si>
  <si>
    <t>charger</t>
  </si>
  <si>
    <t>cover</t>
  </si>
  <si>
    <t>coffe</t>
  </si>
  <si>
    <t>bags</t>
  </si>
  <si>
    <t xml:space="preserve">Name </t>
  </si>
  <si>
    <t>Remaining stock</t>
  </si>
  <si>
    <t>Total sell</t>
  </si>
  <si>
    <t>Revenue</t>
  </si>
  <si>
    <t>Subject</t>
  </si>
  <si>
    <t>Marks</t>
  </si>
  <si>
    <t>Physics</t>
  </si>
  <si>
    <t>English</t>
  </si>
  <si>
    <t>urdu</t>
  </si>
  <si>
    <t>Item</t>
  </si>
  <si>
    <t>Laptop</t>
  </si>
  <si>
    <t>SSD</t>
  </si>
  <si>
    <t>Graphic Card</t>
  </si>
  <si>
    <t>Mouse</t>
  </si>
  <si>
    <t xml:space="preserve">Mother Board </t>
  </si>
  <si>
    <t>LCD</t>
  </si>
  <si>
    <t>Scenario Summary</t>
  </si>
  <si>
    <t>Current Values:</t>
  </si>
  <si>
    <t>Maximum</t>
  </si>
  <si>
    <t>Minimum</t>
  </si>
  <si>
    <t>Created by STUDENT on 6/18/2025</t>
  </si>
  <si>
    <t>Changing Cells:</t>
  </si>
  <si>
    <t>Mother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</si>
  <si>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</si>
  <si>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</si>
  <si>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</si>
  <si>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</si>
  <si>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laptop</t>
  </si>
  <si>
    <t>Graphic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</si>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</sst>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sz val="10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pivotButton="1"/>
    <xf numFmtId="0" fontId="1" fillId="3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right"/>
    </xf>
    <xf numFmtId="0" fontId="5" fillId="4" borderId="4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0" fillId="0" borderId="0" xfId="0" applyFill="1" applyBorder="1" applyAlignment="1"/>
    <xf numFmtId="0" fontId="0" fillId="0" borderId="5" xfId="0" applyFill="1" applyBorder="1" applyAlignment="1"/>
    <xf numFmtId="0" fontId="0" fillId="0" borderId="4" xfId="0" applyFill="1" applyBorder="1" applyAlignment="1"/>
    <xf numFmtId="0" fontId="3" fillId="4" borderId="0" xfId="0" applyFont="1" applyFill="1" applyBorder="1" applyAlignment="1">
      <alignment horizontal="left"/>
    </xf>
    <xf numFmtId="0" fontId="0" fillId="5" borderId="0" xfId="0" applyFill="1" applyBorder="1" applyAlignment="1"/>
    <xf numFmtId="0" fontId="4" fillId="0" borderId="0" xfId="0" applyFont="1" applyFill="1" applyBorder="1" applyAlignment="1">
      <alignment vertical="top" wrapText="1"/>
    </xf>
  </cellXfs>
  <cellStyles count="1">
    <cellStyle name="Normal" xfId="0" builtinId="0"/>
  </cellStyles>
  <dxfs count="11">
    <dxf>
      <numFmt numFmtId="0" formatCode="General"/>
    </dxf>
    <dxf>
      <fill>
        <patternFill>
          <bgColor theme="6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FF9797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797"/>
      <color rgb="FFFF5050"/>
      <color rgb="FFFF8989"/>
      <color rgb="FFFF7171"/>
      <color rgb="FFFF8B8B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AAD%20HDSE\AI-05-2025-master\excel%20marksheet%2011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UDENT" refreshedDate="45821.954553240743" createdVersion="8" refreshedVersion="8" minRefreshableVersion="3" recordCount="8" xr:uid="{4CB81B1D-4DA0-456A-9935-9DBCF3067763}">
  <cacheSource type="worksheet">
    <worksheetSource name="Table2" r:id="rId2"/>
  </cacheSource>
  <cacheFields count="6">
    <cacheField name="Name" numFmtId="0">
      <sharedItems count="5">
        <s v="Apple"/>
        <s v="mango"/>
        <s v="strawberry"/>
        <s v="banana"/>
        <s v="watermelon"/>
      </sharedItems>
    </cacheField>
    <cacheField name="Price" numFmtId="0">
      <sharedItems containsSemiMixedTypes="0" containsString="0" containsNumber="1" containsInteger="1" minValue="200" maxValue="800"/>
    </cacheField>
    <cacheField name="Total sell" numFmtId="0">
      <sharedItems containsSemiMixedTypes="0" containsString="0" containsNumber="1" containsInteger="1" minValue="400" maxValue="1000"/>
    </cacheField>
    <cacheField name="Revenue" numFmtId="0">
      <sharedItems containsSemiMixedTypes="0" containsString="0" containsNumber="1" containsInteger="1" minValue="100000" maxValue="800000"/>
    </cacheField>
    <cacheField name="City " numFmtId="0">
      <sharedItems count="3">
        <s v="Karachi"/>
        <s v="Multan"/>
        <s v="hyderabad"/>
      </sharedItems>
    </cacheField>
    <cacheField name="Month" numFmtId="0">
      <sharedItems count="4">
        <s v="January"/>
        <s v="April"/>
        <s v="March"/>
        <s v="M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50"/>
    <n v="500"/>
    <n v="125000"/>
    <x v="0"/>
    <x v="0"/>
  </r>
  <r>
    <x v="1"/>
    <n v="350"/>
    <n v="800"/>
    <n v="280000"/>
    <x v="1"/>
    <x v="1"/>
  </r>
  <r>
    <x v="2"/>
    <n v="500"/>
    <n v="400"/>
    <n v="200000"/>
    <x v="2"/>
    <x v="2"/>
  </r>
  <r>
    <x v="3"/>
    <n v="200"/>
    <n v="600"/>
    <n v="120000"/>
    <x v="0"/>
    <x v="0"/>
  </r>
  <r>
    <x v="4"/>
    <n v="800"/>
    <n v="1000"/>
    <n v="800000"/>
    <x v="1"/>
    <x v="2"/>
  </r>
  <r>
    <x v="2"/>
    <n v="500"/>
    <n v="850"/>
    <n v="425000"/>
    <x v="2"/>
    <x v="1"/>
  </r>
  <r>
    <x v="3"/>
    <n v="200"/>
    <n v="500"/>
    <n v="100000"/>
    <x v="0"/>
    <x v="3"/>
  </r>
  <r>
    <x v="1"/>
    <n v="350"/>
    <n v="650"/>
    <n v="227500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CF0C27-35DF-4AF6-9E3F-D22EB4BAA376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F17" firstHeaderRow="1" firstDataRow="2" firstDataCol="1"/>
  <pivotFields count="6">
    <pivotField axis="axisRow" showAll="0">
      <items count="6">
        <item x="0"/>
        <item x="3"/>
        <item x="1"/>
        <item x="2"/>
        <item x="4"/>
        <item t="default"/>
      </items>
    </pivotField>
    <pivotField showAll="0"/>
    <pivotField showAll="0"/>
    <pivotField dataField="1" showAll="0"/>
    <pivotField axis="axisCol" showAll="0">
      <items count="4">
        <item x="2"/>
        <item x="0"/>
        <item x="1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</pivotFields>
  <rowFields count="2">
    <field x="5"/>
    <field x="0"/>
  </rowFields>
  <rowItems count="13">
    <i>
      <x/>
    </i>
    <i r="1">
      <x/>
    </i>
    <i r="1">
      <x v="1"/>
    </i>
    <i r="1">
      <x v="2"/>
    </i>
    <i>
      <x v="1"/>
    </i>
    <i r="1">
      <x v="3"/>
    </i>
    <i r="1">
      <x v="4"/>
    </i>
    <i>
      <x v="2"/>
    </i>
    <i r="1">
      <x v="2"/>
    </i>
    <i r="1">
      <x v="3"/>
    </i>
    <i>
      <x v="3"/>
    </i>
    <i r="1">
      <x v="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Reven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F0C869-992B-4F41-8BD5-0C51EA16981E}" name="Table1" displayName="Table1" ref="B4:F19" totalsRowShown="0">
  <autoFilter ref="B4:F19" xr:uid="{9EF0C869-992B-4F41-8BD5-0C51EA16981E}"/>
  <tableColumns count="5">
    <tableColumn id="1" xr3:uid="{6EA31030-1678-433A-81C1-36F668C0287E}" name="Name "/>
    <tableColumn id="2" xr3:uid="{DE0ADD04-BDA1-492B-A418-CD2D01CF0DD5}" name="Price"/>
    <tableColumn id="12" xr3:uid="{A2CDE8DE-FBE8-412E-B0D6-A52806DF5C2C}" name="Remaining stock"/>
    <tableColumn id="3" xr3:uid="{5CE487FB-8325-49CC-85D2-395AF892C5B9}" name="Total sell"/>
    <tableColumn id="4" xr3:uid="{78FA8830-E3C8-4C98-B878-2A2D229DE5C7}" name="Revenue" dataDxfId="0">
      <calculatedColumnFormula>Table1[[#This Row],[Price]]*Table1[[#This Row],[Total sell]]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58E1-BA1D-4B25-9334-31A423B6BB0C}">
  <sheetPr codeName="Sheet1"/>
  <dimension ref="C10:T21"/>
  <sheetViews>
    <sheetView zoomScale="60" zoomScaleNormal="60" workbookViewId="0">
      <selection activeCell="O22" sqref="O22"/>
    </sheetView>
  </sheetViews>
  <sheetFormatPr defaultRowHeight="14.4" x14ac:dyDescent="0.3"/>
  <cols>
    <col min="11" max="11" width="9.5546875" customWidth="1"/>
    <col min="12" max="12" width="13" customWidth="1"/>
    <col min="14" max="14" width="19.77734375" customWidth="1"/>
    <col min="15" max="15" width="15.77734375" bestFit="1" customWidth="1"/>
    <col min="16" max="16" width="10.21875" customWidth="1"/>
    <col min="17" max="17" width="9.77734375" style="5" customWidth="1"/>
  </cols>
  <sheetData>
    <row r="10" spans="3:20" x14ac:dyDescent="0.3"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7</v>
      </c>
      <c r="K10" s="1" t="s">
        <v>8</v>
      </c>
      <c r="L10" s="1" t="s">
        <v>9</v>
      </c>
      <c r="M10" s="1" t="s">
        <v>21</v>
      </c>
      <c r="N10" s="1" t="s">
        <v>10</v>
      </c>
      <c r="O10" s="1" t="s">
        <v>11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12</v>
      </c>
    </row>
    <row r="11" spans="3:20" x14ac:dyDescent="0.3">
      <c r="C11" s="2">
        <v>1</v>
      </c>
      <c r="D11" s="2" t="s">
        <v>13</v>
      </c>
      <c r="E11" s="2">
        <v>55</v>
      </c>
      <c r="F11" s="2">
        <v>55</v>
      </c>
      <c r="G11" s="2">
        <v>44</v>
      </c>
      <c r="H11" s="2">
        <v>68</v>
      </c>
      <c r="I11" s="2">
        <v>44</v>
      </c>
      <c r="J11" s="2">
        <v>22</v>
      </c>
      <c r="K11" s="2">
        <f>SUM(E11:J11)</f>
        <v>288</v>
      </c>
      <c r="L11" s="2">
        <f>K11*100/500</f>
        <v>57.6</v>
      </c>
      <c r="M11" s="2" t="str" cm="1">
        <f t="array" ref="M11">_xlfn.IFS(L11&gt;=80,"A+",L11&gt;=70,"A",L11&gt;=60,"B",L11&gt;=50,"C",L11&gt;=40,"D",L11&gt;=30,"F")</f>
        <v>C</v>
      </c>
      <c r="N11" s="2" t="str">
        <f>IF(COUNTA(E11:J11)&lt;6,"Incomplete result",IF(MIN(E11:J11)&lt;40,"Fail","pass"))</f>
        <v>Fail</v>
      </c>
      <c r="O11" s="2" t="str">
        <f>IF(COUNTA(E11:J11)&lt;6,"Incomplete result",IF(MIN(E11:J11)&lt;40,"Fail","Pass"))</f>
        <v>Fail</v>
      </c>
      <c r="P11" s="2">
        <f>MAX(E11:J11)</f>
        <v>68</v>
      </c>
      <c r="Q11" s="2">
        <f>MIN(E11:J11)</f>
        <v>22</v>
      </c>
      <c r="R11" s="2">
        <f>COUNT(E11:J11)</f>
        <v>6</v>
      </c>
      <c r="S11" s="2">
        <f>COUNTBLANK(E11:J11)</f>
        <v>0</v>
      </c>
      <c r="T11" s="2">
        <f>RANK(K11,K11:K19)</f>
        <v>7</v>
      </c>
    </row>
    <row r="12" spans="3:20" x14ac:dyDescent="0.3">
      <c r="C12" s="2">
        <v>2</v>
      </c>
      <c r="D12" s="2" t="s">
        <v>14</v>
      </c>
      <c r="E12" s="2">
        <v>42</v>
      </c>
      <c r="F12" s="2">
        <v>46</v>
      </c>
      <c r="G12" s="2">
        <v>57</v>
      </c>
      <c r="H12" s="2">
        <v>57</v>
      </c>
      <c r="I12" s="2">
        <v>82</v>
      </c>
      <c r="J12" s="2">
        <v>85</v>
      </c>
      <c r="K12" s="2">
        <f t="shared" ref="K12:K15" si="0">SUM(E12:J12)</f>
        <v>369</v>
      </c>
      <c r="L12" s="2">
        <f t="shared" ref="L12:L15" si="1">K12*100/500</f>
        <v>73.8</v>
      </c>
      <c r="M12" s="2" t="str" cm="1">
        <f t="array" ref="M12">_xlfn.IFS(L12&gt;=80,"A+",L12&gt;=70,"A",L12&gt;=60,"B",L12&gt;=50,"C",L12&gt;=40,"D",L12&gt;=30,"F")</f>
        <v>A</v>
      </c>
      <c r="N12" s="2" t="str">
        <f t="shared" ref="N12:N19" si="2">IF(COUNTA(E12:J12)&lt;6,"Incomplete result",IF(MIN(E12:J12)&lt;40,"Fail","pass"))</f>
        <v>pass</v>
      </c>
      <c r="O12" s="2" t="str">
        <f t="shared" ref="O12:O20" si="3">IF(COUNTA(E12:J12)&lt;6,"Incomplete result",IF(MIN(E12:J12)&lt;40,"Fail","Pass"))</f>
        <v>Pass</v>
      </c>
      <c r="P12" s="2">
        <f t="shared" ref="P12:P19" si="4">MAX(E12:J12)</f>
        <v>85</v>
      </c>
      <c r="Q12" s="2">
        <f t="shared" ref="Q12:Q19" si="5">MIN(E12:J12)</f>
        <v>42</v>
      </c>
      <c r="R12" s="2">
        <f t="shared" ref="R12:R19" si="6">COUNT(E12:J12)</f>
        <v>6</v>
      </c>
      <c r="S12" s="2">
        <f t="shared" ref="S12:S19" si="7">COUNTBLANK(E12:J12)</f>
        <v>0</v>
      </c>
      <c r="T12" s="2">
        <f>RANK(K12,K12:K20)</f>
        <v>4</v>
      </c>
    </row>
    <row r="13" spans="3:20" x14ac:dyDescent="0.3">
      <c r="C13" s="2">
        <v>3</v>
      </c>
      <c r="D13" s="2" t="s">
        <v>17</v>
      </c>
      <c r="E13" s="2">
        <v>63</v>
      </c>
      <c r="F13" s="2">
        <v>73</v>
      </c>
      <c r="G13" s="2">
        <v>67</v>
      </c>
      <c r="H13" s="2">
        <v>88</v>
      </c>
      <c r="I13" s="2">
        <v>83</v>
      </c>
      <c r="J13" s="2">
        <v>56</v>
      </c>
      <c r="K13" s="2">
        <f t="shared" si="0"/>
        <v>430</v>
      </c>
      <c r="L13" s="2">
        <f>K13*100/500</f>
        <v>86</v>
      </c>
      <c r="M13" s="2" t="str" cm="1">
        <f t="array" ref="M13">_xlfn.IFS(L13&gt;=80,"A+",L13&gt;=70,"A",L13&gt;=60,"B",L13&gt;=50,"C",L13&gt;=40,"D",L13&gt;=30,"F")</f>
        <v>A+</v>
      </c>
      <c r="N13" s="2" t="str">
        <f t="shared" si="2"/>
        <v>pass</v>
      </c>
      <c r="O13" s="2" t="str">
        <f t="shared" si="3"/>
        <v>Pass</v>
      </c>
      <c r="P13" s="2">
        <f t="shared" si="4"/>
        <v>88</v>
      </c>
      <c r="Q13" s="2">
        <f t="shared" si="5"/>
        <v>56</v>
      </c>
      <c r="R13" s="2">
        <f t="shared" si="6"/>
        <v>6</v>
      </c>
      <c r="S13" s="2">
        <f t="shared" si="7"/>
        <v>0</v>
      </c>
      <c r="T13" s="2">
        <f>RANK(K13,K13:K21)</f>
        <v>2</v>
      </c>
    </row>
    <row r="14" spans="3:20" x14ac:dyDescent="0.3">
      <c r="C14" s="2">
        <v>4</v>
      </c>
      <c r="D14" s="2" t="s">
        <v>16</v>
      </c>
      <c r="E14" s="2">
        <v>39</v>
      </c>
      <c r="F14" s="2">
        <v>52</v>
      </c>
      <c r="G14" s="2">
        <v>85</v>
      </c>
      <c r="H14" s="2">
        <v>79</v>
      </c>
      <c r="I14" s="2">
        <v>52</v>
      </c>
      <c r="J14" s="2">
        <v>84</v>
      </c>
      <c r="K14" s="2">
        <f t="shared" si="0"/>
        <v>391</v>
      </c>
      <c r="L14" s="2">
        <f t="shared" si="1"/>
        <v>78.2</v>
      </c>
      <c r="M14" s="2" t="str" cm="1">
        <f t="array" ref="M14">_xlfn.IFS(L14&gt;=80,"A+",L14&gt;=70,"A",L14&gt;=60,"B",L14&gt;=50,"C",L14&gt;=40,"D",L14&gt;=30,"F")</f>
        <v>A</v>
      </c>
      <c r="N14" s="2" t="str">
        <f t="shared" si="2"/>
        <v>Fail</v>
      </c>
      <c r="O14" s="2" t="str">
        <f t="shared" si="3"/>
        <v>Fail</v>
      </c>
      <c r="P14" s="2">
        <f t="shared" si="4"/>
        <v>85</v>
      </c>
      <c r="Q14" s="2">
        <f t="shared" si="5"/>
        <v>39</v>
      </c>
      <c r="R14" s="2">
        <f t="shared" si="6"/>
        <v>6</v>
      </c>
      <c r="S14" s="2">
        <f t="shared" si="7"/>
        <v>0</v>
      </c>
      <c r="T14" s="2">
        <f>RANK(K14,K14:K22)</f>
        <v>2</v>
      </c>
    </row>
    <row r="15" spans="3:20" x14ac:dyDescent="0.3">
      <c r="C15" s="2">
        <v>5</v>
      </c>
      <c r="D15" s="2" t="s">
        <v>15</v>
      </c>
      <c r="E15" s="2">
        <v>2</v>
      </c>
      <c r="F15" s="2">
        <v>64</v>
      </c>
      <c r="G15" s="2">
        <v>42</v>
      </c>
      <c r="H15" s="2">
        <v>45</v>
      </c>
      <c r="I15" s="2">
        <v>41</v>
      </c>
      <c r="J15" s="2">
        <v>5</v>
      </c>
      <c r="K15" s="2">
        <f t="shared" si="0"/>
        <v>199</v>
      </c>
      <c r="L15" s="2">
        <f t="shared" si="1"/>
        <v>39.799999999999997</v>
      </c>
      <c r="M15" s="2" t="str" cm="1">
        <f t="array" ref="M15">_xlfn.IFS(L15&gt;=80,"A+",L15&gt;=70,"A",L15&gt;=60,"B",L15&gt;=50,"C",L15&gt;=40,"D",L15&gt;=30,"F")</f>
        <v>F</v>
      </c>
      <c r="N15" s="2" t="str">
        <f t="shared" si="2"/>
        <v>Fail</v>
      </c>
      <c r="O15" s="2" t="str">
        <f t="shared" si="3"/>
        <v>Fail</v>
      </c>
      <c r="P15" s="2">
        <f t="shared" si="4"/>
        <v>64</v>
      </c>
      <c r="Q15" s="2">
        <f t="shared" si="5"/>
        <v>2</v>
      </c>
      <c r="R15" s="2">
        <f t="shared" si="6"/>
        <v>6</v>
      </c>
      <c r="S15" s="2">
        <f t="shared" si="7"/>
        <v>0</v>
      </c>
      <c r="T15" s="2">
        <f>RANK(K15,K15:K23)</f>
        <v>4</v>
      </c>
    </row>
    <row r="16" spans="3:20" x14ac:dyDescent="0.3">
      <c r="C16" s="2">
        <v>6</v>
      </c>
      <c r="D16" s="2" t="s">
        <v>22</v>
      </c>
      <c r="E16" s="2"/>
      <c r="F16" s="2"/>
      <c r="G16" s="2"/>
      <c r="H16" s="2"/>
      <c r="I16" s="2"/>
      <c r="J16" s="2"/>
      <c r="K16" s="2"/>
      <c r="L16" s="2"/>
      <c r="M16" s="2"/>
      <c r="N16" s="2" t="str">
        <f t="shared" si="2"/>
        <v>Incomplete result</v>
      </c>
      <c r="O16" s="2" t="str">
        <f t="shared" si="3"/>
        <v>Incomplete result</v>
      </c>
      <c r="P16" s="2">
        <f t="shared" si="4"/>
        <v>0</v>
      </c>
      <c r="Q16" s="2">
        <f t="shared" si="5"/>
        <v>0</v>
      </c>
      <c r="R16" s="2">
        <f t="shared" si="6"/>
        <v>0</v>
      </c>
      <c r="S16" s="2">
        <f t="shared" si="7"/>
        <v>6</v>
      </c>
      <c r="T16" s="2"/>
    </row>
    <row r="17" spans="3:20" x14ac:dyDescent="0.3">
      <c r="C17" s="2">
        <v>7</v>
      </c>
      <c r="D17" s="2" t="s">
        <v>19</v>
      </c>
      <c r="E17" s="2">
        <v>65</v>
      </c>
      <c r="F17" s="2">
        <v>49</v>
      </c>
      <c r="G17" s="2">
        <v>61</v>
      </c>
      <c r="H17" s="2">
        <v>38</v>
      </c>
      <c r="I17" s="2">
        <v>52</v>
      </c>
      <c r="J17" s="2">
        <v>75</v>
      </c>
      <c r="K17" s="2">
        <f t="shared" ref="K17:K19" si="8">SUM(E17:J17)</f>
        <v>340</v>
      </c>
      <c r="L17" s="2">
        <f t="shared" ref="L17:L19" si="9">K17*100/500</f>
        <v>68</v>
      </c>
      <c r="M17" s="2" t="str" cm="1">
        <f t="array" ref="M17">_xlfn.IFS(L17&gt;=80,"A+",L17&gt;=70,"A",L17&gt;=60,"B",L17&gt;=50,"C",L17&gt;=40,"D",L17&gt;=30,"F")</f>
        <v>B</v>
      </c>
      <c r="N17" s="2" t="str">
        <f t="shared" si="2"/>
        <v>Fail</v>
      </c>
      <c r="O17" s="2" t="str">
        <f t="shared" si="3"/>
        <v>Fail</v>
      </c>
      <c r="P17" s="2">
        <f t="shared" si="4"/>
        <v>75</v>
      </c>
      <c r="Q17" s="2">
        <f t="shared" si="5"/>
        <v>38</v>
      </c>
      <c r="R17" s="2">
        <f t="shared" si="6"/>
        <v>6</v>
      </c>
      <c r="S17" s="2">
        <f t="shared" si="7"/>
        <v>0</v>
      </c>
      <c r="T17" s="2">
        <f>RANK(K17,K17:K24)</f>
        <v>3</v>
      </c>
    </row>
    <row r="18" spans="3:20" x14ac:dyDescent="0.3">
      <c r="C18" s="2">
        <v>8</v>
      </c>
      <c r="D18" s="2" t="s">
        <v>20</v>
      </c>
      <c r="E18" s="2">
        <v>49</v>
      </c>
      <c r="F18" s="2">
        <v>43</v>
      </c>
      <c r="G18" s="2">
        <v>31</v>
      </c>
      <c r="H18" s="2">
        <v>44</v>
      </c>
      <c r="I18" s="2">
        <v>94</v>
      </c>
      <c r="J18" s="2">
        <v>89</v>
      </c>
      <c r="K18" s="2">
        <f t="shared" si="8"/>
        <v>350</v>
      </c>
      <c r="L18" s="2">
        <f t="shared" si="9"/>
        <v>70</v>
      </c>
      <c r="M18" s="2" t="str" cm="1">
        <f t="array" ref="M18">_xlfn.IFS(L18&gt;=80,"A+",L18&gt;=70,"A",L18&gt;=60,"B",L18&gt;=50,"C",L18&gt;=40,"D",L18&gt;=30,"F")</f>
        <v>A</v>
      </c>
      <c r="N18" s="2" t="str">
        <f t="shared" si="2"/>
        <v>Fail</v>
      </c>
      <c r="O18" s="2" t="str">
        <f t="shared" si="3"/>
        <v>Fail</v>
      </c>
      <c r="P18" s="2">
        <f t="shared" si="4"/>
        <v>94</v>
      </c>
      <c r="Q18" s="2">
        <f t="shared" si="5"/>
        <v>31</v>
      </c>
      <c r="R18" s="2">
        <f t="shared" si="6"/>
        <v>6</v>
      </c>
      <c r="S18" s="2">
        <f t="shared" si="7"/>
        <v>0</v>
      </c>
      <c r="T18" s="2">
        <f>RANK(K18,K18:K25)</f>
        <v>2</v>
      </c>
    </row>
    <row r="19" spans="3:20" x14ac:dyDescent="0.3">
      <c r="C19" s="2">
        <v>9</v>
      </c>
      <c r="D19" s="2" t="s">
        <v>18</v>
      </c>
      <c r="E19" s="2">
        <v>80</v>
      </c>
      <c r="F19" s="2">
        <v>55</v>
      </c>
      <c r="G19" s="2">
        <v>28</v>
      </c>
      <c r="H19" s="2">
        <v>88</v>
      </c>
      <c r="I19" s="2">
        <v>87</v>
      </c>
      <c r="J19" s="2">
        <v>98</v>
      </c>
      <c r="K19" s="2">
        <f t="shared" si="8"/>
        <v>436</v>
      </c>
      <c r="L19" s="2">
        <f t="shared" si="9"/>
        <v>87.2</v>
      </c>
      <c r="M19" s="2" t="str" cm="1">
        <f t="array" ref="M19">_xlfn.IFS(L19&gt;=80,"A+",L19&gt;=70,"A",L19&gt;=60,"B",L19&gt;=50,"C",L19&gt;=40,"D",L19&gt;=30,"F")</f>
        <v>A+</v>
      </c>
      <c r="N19" s="2" t="str">
        <f t="shared" si="2"/>
        <v>Fail</v>
      </c>
      <c r="O19" s="2" t="str">
        <f t="shared" si="3"/>
        <v>Fail</v>
      </c>
      <c r="P19" s="2">
        <f t="shared" si="4"/>
        <v>98</v>
      </c>
      <c r="Q19" s="2">
        <f t="shared" si="5"/>
        <v>28</v>
      </c>
      <c r="R19" s="2">
        <f t="shared" si="6"/>
        <v>6</v>
      </c>
      <c r="S19" s="2">
        <f t="shared" si="7"/>
        <v>0</v>
      </c>
      <c r="T19" s="2">
        <f>RANK(K19,K19:K26)</f>
        <v>1</v>
      </c>
    </row>
    <row r="20" spans="3:20" x14ac:dyDescent="0.3">
      <c r="C20" s="2">
        <v>10</v>
      </c>
      <c r="D20" s="2" t="s">
        <v>42</v>
      </c>
      <c r="E20" s="2"/>
      <c r="F20" s="2"/>
      <c r="G20" s="2"/>
      <c r="H20" s="2"/>
      <c r="I20" s="2"/>
      <c r="J20" s="2"/>
      <c r="K20" s="2">
        <f>SUM(E20:J20)</f>
        <v>0</v>
      </c>
      <c r="L20" s="2">
        <f>K20*100/500</f>
        <v>0</v>
      </c>
      <c r="M20" s="2"/>
      <c r="N20" s="2" t="str">
        <f>IF(COUNTA(E20:J20)&lt;6,"Incomplete result",IF(MIN(E20:J20)&lt;40,"Fail","pass"))</f>
        <v>Incomplete result</v>
      </c>
      <c r="O20" s="2" t="str">
        <f t="shared" si="3"/>
        <v>Incomplete result</v>
      </c>
      <c r="P20" s="2">
        <f>MAX(E20:J20)</f>
        <v>0</v>
      </c>
      <c r="Q20" s="2">
        <f>MIN(E20:J20)</f>
        <v>0</v>
      </c>
      <c r="R20" s="2">
        <f>COUNT(E20:J20)</f>
        <v>0</v>
      </c>
      <c r="S20" s="2">
        <f>COUNTBLANK(E20:J20)</f>
        <v>6</v>
      </c>
      <c r="T20" s="2">
        <f t="shared" ref="T20" si="10">RANK(K20,K20:K28)</f>
        <v>1</v>
      </c>
    </row>
    <row r="21" spans="3:20" x14ac:dyDescent="0.3">
      <c r="C21" s="2"/>
    </row>
  </sheetData>
  <conditionalFormatting sqref="E11:J19">
    <cfRule type="cellIs" dxfId="10" priority="3" operator="between">
      <formula>75</formula>
      <formula>100</formula>
    </cfRule>
    <cfRule type="expression" dxfId="9" priority="4">
      <formula>AND(ISNUMBER(E11),E11&gt;=0,E11&lt;=40)</formula>
    </cfRule>
  </conditionalFormatting>
  <conditionalFormatting sqref="E20:J20">
    <cfRule type="cellIs" dxfId="8" priority="1" operator="between">
      <formula>80</formula>
      <formula>100</formula>
    </cfRule>
  </conditionalFormatting>
  <conditionalFormatting sqref="L11:L20">
    <cfRule type="cellIs" dxfId="7" priority="2" operator="between">
      <formula>81</formula>
      <formula>100</formula>
    </cfRule>
  </conditionalFormatting>
  <dataValidations count="1">
    <dataValidation type="whole" allowBlank="1" showInputMessage="1" showErrorMessage="1" errorTitle="number error" error="pass number between range 0 to 100" sqref="E11:J19" xr:uid="{AB48E38C-1953-4526-B9FE-BD39A5AE333C}">
      <formula1>1</formula1>
      <formula2>100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B517-5591-4CFC-8C9D-AFD95CBF5C13}">
  <dimension ref="C6:N19"/>
  <sheetViews>
    <sheetView workbookViewId="0">
      <selection activeCell="K14" sqref="K14"/>
    </sheetView>
  </sheetViews>
  <sheetFormatPr defaultRowHeight="14.4" x14ac:dyDescent="0.3"/>
  <cols>
    <col min="7" max="7" width="14.21875" customWidth="1"/>
    <col min="8" max="8" width="12.77734375" customWidth="1"/>
  </cols>
  <sheetData>
    <row r="6" spans="3:14" x14ac:dyDescent="0.3">
      <c r="C6" s="4" t="s">
        <v>1</v>
      </c>
      <c r="D6" s="4" t="s">
        <v>27</v>
      </c>
      <c r="E6" s="4" t="s">
        <v>28</v>
      </c>
      <c r="G6" s="6" t="s">
        <v>37</v>
      </c>
      <c r="H6" s="6" t="s">
        <v>38</v>
      </c>
      <c r="J6" s="6" t="s">
        <v>37</v>
      </c>
      <c r="K6" s="6" t="s">
        <v>39</v>
      </c>
      <c r="M6" s="6" t="s">
        <v>37</v>
      </c>
      <c r="N6" s="6" t="s">
        <v>40</v>
      </c>
    </row>
    <row r="7" spans="3:14" x14ac:dyDescent="0.3">
      <c r="C7" s="3" t="s">
        <v>29</v>
      </c>
      <c r="D7" s="3">
        <v>50</v>
      </c>
      <c r="E7" s="3">
        <v>25</v>
      </c>
      <c r="G7" t="s">
        <v>31</v>
      </c>
      <c r="H7">
        <f>_xlfn.MAXIFS(D7:D16,C7:C16,G7)</f>
        <v>40</v>
      </c>
      <c r="J7" t="s">
        <v>34</v>
      </c>
      <c r="K7">
        <f>_xlfn.MINIFS(D7:D19,C7:C19,J7)</f>
        <v>50</v>
      </c>
      <c r="M7" t="s">
        <v>30</v>
      </c>
      <c r="N7">
        <f>SUMIFS(D7:D19,C7:C19,M7)</f>
        <v>60</v>
      </c>
    </row>
    <row r="8" spans="3:14" x14ac:dyDescent="0.3">
      <c r="C8" s="3" t="s">
        <v>33</v>
      </c>
      <c r="D8" s="3">
        <v>40</v>
      </c>
      <c r="E8" s="3">
        <v>25000</v>
      </c>
      <c r="M8" t="s">
        <v>33</v>
      </c>
      <c r="N8">
        <f t="shared" ref="N8:N9" si="0">SUMIFS(D8:D20,C8:C20,M8)</f>
        <v>40</v>
      </c>
    </row>
    <row r="9" spans="3:14" x14ac:dyDescent="0.3">
      <c r="C9" s="3" t="s">
        <v>30</v>
      </c>
      <c r="D9" s="3">
        <v>60</v>
      </c>
      <c r="E9" s="3">
        <v>450</v>
      </c>
      <c r="M9" t="s">
        <v>34</v>
      </c>
      <c r="N9">
        <f t="shared" si="0"/>
        <v>135</v>
      </c>
    </row>
    <row r="10" spans="3:14" x14ac:dyDescent="0.3">
      <c r="C10" s="3" t="s">
        <v>29</v>
      </c>
      <c r="D10" s="3">
        <v>45</v>
      </c>
      <c r="E10" s="3">
        <v>25</v>
      </c>
    </row>
    <row r="11" spans="3:14" x14ac:dyDescent="0.3">
      <c r="C11" s="3" t="s">
        <v>31</v>
      </c>
      <c r="D11" s="3">
        <v>40</v>
      </c>
      <c r="E11" s="3">
        <v>3500</v>
      </c>
    </row>
    <row r="12" spans="3:14" x14ac:dyDescent="0.3">
      <c r="C12" s="3" t="s">
        <v>32</v>
      </c>
      <c r="D12" s="3">
        <v>50</v>
      </c>
      <c r="E12" s="3">
        <v>3000</v>
      </c>
    </row>
    <row r="13" spans="3:14" x14ac:dyDescent="0.3">
      <c r="C13" s="3" t="s">
        <v>34</v>
      </c>
      <c r="D13" s="3">
        <v>50</v>
      </c>
      <c r="E13" s="3">
        <v>500</v>
      </c>
    </row>
    <row r="14" spans="3:14" x14ac:dyDescent="0.3">
      <c r="C14" s="3" t="s">
        <v>35</v>
      </c>
      <c r="D14" s="3">
        <v>40</v>
      </c>
      <c r="E14" s="3">
        <v>400</v>
      </c>
    </row>
    <row r="15" spans="3:14" x14ac:dyDescent="0.3">
      <c r="C15" s="3" t="s">
        <v>36</v>
      </c>
      <c r="D15" s="3">
        <v>45</v>
      </c>
      <c r="E15" s="3">
        <v>2000</v>
      </c>
    </row>
    <row r="16" spans="3:14" x14ac:dyDescent="0.3">
      <c r="C16" s="3" t="s">
        <v>41</v>
      </c>
      <c r="D16" s="3">
        <v>60</v>
      </c>
      <c r="E16" s="3">
        <v>300</v>
      </c>
    </row>
    <row r="17" spans="3:5" x14ac:dyDescent="0.3">
      <c r="C17" s="3" t="s">
        <v>29</v>
      </c>
      <c r="D17" s="3">
        <v>83</v>
      </c>
      <c r="E17" s="3">
        <v>25</v>
      </c>
    </row>
    <row r="18" spans="3:5" x14ac:dyDescent="0.3">
      <c r="C18" s="3" t="s">
        <v>34</v>
      </c>
      <c r="D18" s="3">
        <v>85</v>
      </c>
      <c r="E18" s="3">
        <v>500</v>
      </c>
    </row>
    <row r="19" spans="3:5" x14ac:dyDescent="0.3">
      <c r="C19" s="3" t="s">
        <v>31</v>
      </c>
      <c r="D19" s="3">
        <v>60</v>
      </c>
      <c r="E19" s="3">
        <v>3500</v>
      </c>
    </row>
  </sheetData>
  <conditionalFormatting sqref="G7">
    <cfRule type="notContainsBlanks" dxfId="6" priority="5">
      <formula>LEN(TRIM(G7))&gt;0</formula>
    </cfRule>
    <cfRule type="containsBlanks" dxfId="5" priority="6">
      <formula>LEN(TRIM(G7))=0</formula>
    </cfRule>
  </conditionalFormatting>
  <conditionalFormatting sqref="J7">
    <cfRule type="notContainsBlanks" dxfId="4" priority="3">
      <formula>LEN(TRIM(J7))&gt;0</formula>
    </cfRule>
    <cfRule type="containsBlanks" dxfId="3" priority="4">
      <formula>LEN(TRIM(J7))=0</formula>
    </cfRule>
  </conditionalFormatting>
  <conditionalFormatting sqref="M7:M9">
    <cfRule type="notContainsBlanks" dxfId="2" priority="1">
      <formula>LEN(TRIM(M7))&gt;0</formula>
    </cfRule>
    <cfRule type="containsBlanks" dxfId="1" priority="2">
      <formula>LEN(TRIM(M7))=0</formula>
    </cfRule>
  </conditionalFormatting>
  <dataValidations count="2">
    <dataValidation type="list" allowBlank="1" showInputMessage="1" showErrorMessage="1" sqref="G7" xr:uid="{809CDCCF-E447-47BF-B1EA-F58311CAE33B}">
      <formula1>$C$7:$C$16</formula1>
    </dataValidation>
    <dataValidation type="list" allowBlank="1" showInputMessage="1" showErrorMessage="1" sqref="J7 M7:M9" xr:uid="{B42B2EE2-25A3-4547-A779-347A89661177}">
      <formula1>$C$7:$C$19</formula1>
    </dataValidation>
  </dataValidations>
  <pageMargins left="0.7" right="0.7" top="0.75" bottom="0.75" header="0.3" footer="0.3"/>
  <ignoredErrors>
    <ignoredError sqref="H7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53ECC-0546-4268-BF67-675A904E8B5A}">
  <dimension ref="B4:F19"/>
  <sheetViews>
    <sheetView zoomScale="80" zoomScaleNormal="80" workbookViewId="0">
      <selection activeCell="G6" sqref="G6"/>
    </sheetView>
  </sheetViews>
  <sheetFormatPr defaultRowHeight="14.4" x14ac:dyDescent="0.3"/>
  <cols>
    <col min="2" max="2" width="11.44140625" customWidth="1"/>
    <col min="3" max="4" width="9.88671875" customWidth="1"/>
    <col min="5" max="5" width="9.21875" customWidth="1"/>
    <col min="6" max="6" width="10.77734375" bestFit="1" customWidth="1"/>
  </cols>
  <sheetData>
    <row r="4" spans="2:6" x14ac:dyDescent="0.3">
      <c r="B4" t="s">
        <v>71</v>
      </c>
      <c r="C4" t="s">
        <v>28</v>
      </c>
      <c r="D4" t="s">
        <v>72</v>
      </c>
      <c r="E4" t="s">
        <v>73</v>
      </c>
      <c r="F4" t="s">
        <v>74</v>
      </c>
    </row>
    <row r="5" spans="2:6" x14ac:dyDescent="0.3">
      <c r="B5" t="s">
        <v>59</v>
      </c>
      <c r="C5">
        <v>45000</v>
      </c>
      <c r="D5">
        <v>5000</v>
      </c>
      <c r="E5">
        <v>500</v>
      </c>
      <c r="F5">
        <f>Table1[[#This Row],[Price]]*Table1[[#This Row],[Total sell]]</f>
        <v>22500000</v>
      </c>
    </row>
    <row r="6" spans="2:6" x14ac:dyDescent="0.3">
      <c r="B6" t="s">
        <v>60</v>
      </c>
      <c r="C6">
        <v>50</v>
      </c>
      <c r="D6">
        <v>8000</v>
      </c>
      <c r="E6">
        <v>1000</v>
      </c>
      <c r="F6">
        <f>Table1[[#This Row],[Price]]*Table1[[#This Row],[Total sell]]</f>
        <v>50000</v>
      </c>
    </row>
    <row r="7" spans="2:6" x14ac:dyDescent="0.3">
      <c r="B7" t="s">
        <v>61</v>
      </c>
      <c r="C7">
        <v>6000</v>
      </c>
      <c r="D7">
        <v>4500</v>
      </c>
      <c r="E7">
        <v>80</v>
      </c>
      <c r="F7">
        <f>Table1[[#This Row],[Price]]*Table1[[#This Row],[Total sell]]</f>
        <v>480000</v>
      </c>
    </row>
    <row r="8" spans="2:6" x14ac:dyDescent="0.3">
      <c r="B8" t="s">
        <v>62</v>
      </c>
      <c r="C8">
        <v>2000</v>
      </c>
      <c r="D8">
        <v>3000</v>
      </c>
      <c r="E8">
        <v>800</v>
      </c>
      <c r="F8">
        <f>Table1[[#This Row],[Price]]*Table1[[#This Row],[Total sell]]</f>
        <v>1600000</v>
      </c>
    </row>
    <row r="9" spans="2:6" x14ac:dyDescent="0.3">
      <c r="B9" t="s">
        <v>63</v>
      </c>
      <c r="C9">
        <v>2000</v>
      </c>
      <c r="D9">
        <v>1500</v>
      </c>
      <c r="E9">
        <v>800</v>
      </c>
      <c r="F9">
        <f>Table1[[#This Row],[Price]]*Table1[[#This Row],[Total sell]]</f>
        <v>1600000</v>
      </c>
    </row>
    <row r="10" spans="2:6" x14ac:dyDescent="0.3">
      <c r="B10" t="s">
        <v>35</v>
      </c>
      <c r="C10">
        <v>500</v>
      </c>
      <c r="D10">
        <v>1000</v>
      </c>
      <c r="E10">
        <v>500</v>
      </c>
      <c r="F10">
        <f>Table1[[#This Row],[Price]]*Table1[[#This Row],[Total sell]]</f>
        <v>250000</v>
      </c>
    </row>
    <row r="11" spans="2:6" x14ac:dyDescent="0.3">
      <c r="B11" t="s">
        <v>34</v>
      </c>
      <c r="C11">
        <v>800</v>
      </c>
      <c r="D11">
        <v>8000</v>
      </c>
      <c r="E11">
        <v>900</v>
      </c>
      <c r="F11">
        <f>Table1[[#This Row],[Price]]*Table1[[#This Row],[Total sell]]</f>
        <v>720000</v>
      </c>
    </row>
    <row r="12" spans="2:6" x14ac:dyDescent="0.3">
      <c r="B12" t="s">
        <v>64</v>
      </c>
      <c r="C12">
        <v>450</v>
      </c>
      <c r="D12">
        <v>400</v>
      </c>
      <c r="E12">
        <v>800</v>
      </c>
      <c r="F12">
        <f>Table1[[#This Row],[Price]]*Table1[[#This Row],[Total sell]]</f>
        <v>360000</v>
      </c>
    </row>
    <row r="13" spans="2:6" x14ac:dyDescent="0.3">
      <c r="B13" t="s">
        <v>65</v>
      </c>
      <c r="C13">
        <v>1000</v>
      </c>
      <c r="D13">
        <v>2000</v>
      </c>
      <c r="E13">
        <v>500</v>
      </c>
      <c r="F13">
        <f>Table1[[#This Row],[Price]]*Table1[[#This Row],[Total sell]]</f>
        <v>500000</v>
      </c>
    </row>
    <row r="14" spans="2:6" x14ac:dyDescent="0.3">
      <c r="B14" t="s">
        <v>66</v>
      </c>
      <c r="C14">
        <v>50000</v>
      </c>
      <c r="D14">
        <v>1020</v>
      </c>
      <c r="E14">
        <v>70</v>
      </c>
      <c r="F14">
        <f>Table1[[#This Row],[Price]]*Table1[[#This Row],[Total sell]]</f>
        <v>3500000</v>
      </c>
    </row>
    <row r="15" spans="2:6" x14ac:dyDescent="0.3">
      <c r="B15" t="s">
        <v>67</v>
      </c>
      <c r="C15">
        <v>45000</v>
      </c>
      <c r="D15">
        <v>10000</v>
      </c>
      <c r="E15">
        <v>1000</v>
      </c>
      <c r="F15">
        <f>Table1[[#This Row],[Price]]*Table1[[#This Row],[Total sell]]</f>
        <v>45000000</v>
      </c>
    </row>
    <row r="16" spans="2:6" x14ac:dyDescent="0.3">
      <c r="B16" t="s">
        <v>68</v>
      </c>
      <c r="C16">
        <v>600</v>
      </c>
      <c r="D16">
        <v>5000</v>
      </c>
      <c r="E16">
        <v>70</v>
      </c>
      <c r="F16">
        <f>Table1[[#This Row],[Price]]*Table1[[#This Row],[Total sell]]</f>
        <v>42000</v>
      </c>
    </row>
    <row r="17" spans="2:6" x14ac:dyDescent="0.3">
      <c r="B17" t="s">
        <v>69</v>
      </c>
      <c r="C17">
        <v>500</v>
      </c>
      <c r="D17">
        <v>1000</v>
      </c>
      <c r="E17">
        <v>400</v>
      </c>
      <c r="F17">
        <f>Table1[[#This Row],[Price]]*Table1[[#This Row],[Total sell]]</f>
        <v>200000</v>
      </c>
    </row>
    <row r="18" spans="2:6" x14ac:dyDescent="0.3">
      <c r="B18" t="s">
        <v>70</v>
      </c>
      <c r="C18">
        <v>5000</v>
      </c>
      <c r="D18">
        <v>1500</v>
      </c>
      <c r="E18">
        <v>1000</v>
      </c>
      <c r="F18">
        <f>Table1[[#This Row],[Price]]*Table1[[#This Row],[Total sell]]</f>
        <v>5000000</v>
      </c>
    </row>
    <row r="19" spans="2:6" x14ac:dyDescent="0.3">
      <c r="B19" t="s">
        <v>36</v>
      </c>
      <c r="C19">
        <v>2000</v>
      </c>
      <c r="D19">
        <v>800</v>
      </c>
      <c r="E19">
        <v>800</v>
      </c>
      <c r="F19">
        <f>Table1[[#This Row],[Price]]*Table1[[#This Row],[Total sell]]</f>
        <v>1600000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8D11-E2F2-487C-8CFE-5EBA9A18B28E}">
  <dimension ref="B3:F17"/>
  <sheetViews>
    <sheetView workbookViewId="0">
      <selection activeCell="H5" sqref="H5"/>
    </sheetView>
  </sheetViews>
  <sheetFormatPr defaultRowHeight="14.4" x14ac:dyDescent="0.3"/>
  <cols>
    <col min="2" max="2" width="16.33203125" customWidth="1"/>
    <col min="3" max="3" width="15.5546875" bestFit="1" customWidth="1"/>
    <col min="4" max="4" width="10.88671875" customWidth="1"/>
    <col min="5" max="5" width="9.77734375" customWidth="1"/>
    <col min="6" max="6" width="13.88671875" customWidth="1"/>
  </cols>
  <sheetData>
    <row r="3" spans="2:6" x14ac:dyDescent="0.3">
      <c r="B3" s="9" t="s">
        <v>43</v>
      </c>
      <c r="C3" s="9" t="s">
        <v>44</v>
      </c>
    </row>
    <row r="4" spans="2:6" x14ac:dyDescent="0.3">
      <c r="B4" s="9" t="s">
        <v>45</v>
      </c>
      <c r="C4" t="s">
        <v>46</v>
      </c>
      <c r="D4" t="s">
        <v>47</v>
      </c>
      <c r="E4" t="s">
        <v>48</v>
      </c>
      <c r="F4" t="s">
        <v>49</v>
      </c>
    </row>
    <row r="5" spans="2:6" x14ac:dyDescent="0.3">
      <c r="B5" s="7" t="s">
        <v>50</v>
      </c>
      <c r="D5">
        <v>245000</v>
      </c>
      <c r="E5">
        <v>227500</v>
      </c>
      <c r="F5">
        <v>472500</v>
      </c>
    </row>
    <row r="6" spans="2:6" x14ac:dyDescent="0.3">
      <c r="B6" s="8" t="s">
        <v>51</v>
      </c>
      <c r="D6">
        <v>125000</v>
      </c>
      <c r="F6">
        <v>125000</v>
      </c>
    </row>
    <row r="7" spans="2:6" x14ac:dyDescent="0.3">
      <c r="B7" s="8" t="s">
        <v>52</v>
      </c>
      <c r="D7">
        <v>120000</v>
      </c>
      <c r="F7">
        <v>120000</v>
      </c>
    </row>
    <row r="8" spans="2:6" x14ac:dyDescent="0.3">
      <c r="B8" s="8" t="s">
        <v>53</v>
      </c>
      <c r="E8">
        <v>227500</v>
      </c>
      <c r="F8">
        <v>227500</v>
      </c>
    </row>
    <row r="9" spans="2:6" x14ac:dyDescent="0.3">
      <c r="B9" s="7" t="s">
        <v>54</v>
      </c>
      <c r="C9">
        <v>200000</v>
      </c>
      <c r="E9">
        <v>800000</v>
      </c>
      <c r="F9">
        <v>1000000</v>
      </c>
    </row>
    <row r="10" spans="2:6" x14ac:dyDescent="0.3">
      <c r="B10" s="8" t="s">
        <v>55</v>
      </c>
      <c r="C10">
        <v>200000</v>
      </c>
      <c r="F10">
        <v>200000</v>
      </c>
    </row>
    <row r="11" spans="2:6" x14ac:dyDescent="0.3">
      <c r="B11" s="8" t="s">
        <v>56</v>
      </c>
      <c r="E11">
        <v>800000</v>
      </c>
      <c r="F11">
        <v>800000</v>
      </c>
    </row>
    <row r="12" spans="2:6" x14ac:dyDescent="0.3">
      <c r="B12" s="7" t="s">
        <v>57</v>
      </c>
      <c r="C12">
        <v>425000</v>
      </c>
      <c r="E12">
        <v>280000</v>
      </c>
      <c r="F12">
        <v>705000</v>
      </c>
    </row>
    <row r="13" spans="2:6" x14ac:dyDescent="0.3">
      <c r="B13" s="8" t="s">
        <v>53</v>
      </c>
      <c r="E13">
        <v>280000</v>
      </c>
      <c r="F13">
        <v>280000</v>
      </c>
    </row>
    <row r="14" spans="2:6" x14ac:dyDescent="0.3">
      <c r="B14" s="8" t="s">
        <v>55</v>
      </c>
      <c r="C14">
        <v>425000</v>
      </c>
      <c r="F14">
        <v>425000</v>
      </c>
    </row>
    <row r="15" spans="2:6" x14ac:dyDescent="0.3">
      <c r="B15" s="7" t="s">
        <v>58</v>
      </c>
      <c r="D15">
        <v>100000</v>
      </c>
      <c r="F15">
        <v>100000</v>
      </c>
    </row>
    <row r="16" spans="2:6" x14ac:dyDescent="0.3">
      <c r="B16" s="8" t="s">
        <v>52</v>
      </c>
      <c r="D16">
        <v>100000</v>
      </c>
      <c r="F16">
        <v>100000</v>
      </c>
    </row>
    <row r="17" spans="2:6" x14ac:dyDescent="0.3">
      <c r="B17" s="7" t="s">
        <v>49</v>
      </c>
      <c r="C17">
        <v>625000</v>
      </c>
      <c r="D17">
        <v>345000</v>
      </c>
      <c r="E17">
        <v>1307500</v>
      </c>
      <c r="F17">
        <v>2277500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6DF00-3024-4DC9-AD22-789554966B0E}">
  <sheetPr>
    <outlinePr summaryBelow="0"/>
  </sheetPr>
  <dimension ref="B1:F16"/>
  <sheetViews>
    <sheetView showGridLines="0" tabSelected="1" topLeftCell="A3" workbookViewId="0">
      <selection activeCell="H12" sqref="H12"/>
    </sheetView>
  </sheetViews>
  <sheetFormatPr defaultRowHeight="14.4" outlineLevelRow="1" outlineLevelCol="1" x14ac:dyDescent="0.3"/>
  <cols>
    <col min="3" max="3" width="7.44140625" bestFit="1" customWidth="1"/>
    <col min="4" max="5" width="13.109375" bestFit="1" customWidth="1" outlineLevel="1"/>
    <col min="6" max="6" width="14" customWidth="1" outlineLevel="1"/>
  </cols>
  <sheetData>
    <row r="1" spans="2:6" ht="15" thickBot="1" x14ac:dyDescent="0.35"/>
    <row r="2" spans="2:6" ht="15.6" x14ac:dyDescent="0.3">
      <c r="B2" s="10" t="s">
        <v>87</v>
      </c>
      <c r="C2" s="10"/>
      <c r="D2" s="11"/>
      <c r="E2" s="11"/>
      <c r="F2" s="11"/>
    </row>
    <row r="3" spans="2:6" ht="15.6" collapsed="1" x14ac:dyDescent="0.3">
      <c r="B3" s="12"/>
      <c r="C3" s="12"/>
      <c r="D3" s="13" t="s">
        <v>88</v>
      </c>
      <c r="E3" s="13" t="s">
        <v>89</v>
      </c>
      <c r="F3" s="13" t="s">
        <v>90</v>
      </c>
    </row>
    <row r="4" spans="2:6" ht="20.399999999999999" hidden="1" outlineLevel="1" x14ac:dyDescent="0.3">
      <c r="B4" s="19"/>
      <c r="C4" s="19"/>
      <c r="D4" s="16"/>
      <c r="E4" s="21" t="s">
        <v>91</v>
      </c>
      <c r="F4" s="21" t="s">
        <v>91</v>
      </c>
    </row>
    <row r="5" spans="2:6" x14ac:dyDescent="0.3">
      <c r="B5" s="14" t="s">
        <v>92</v>
      </c>
      <c r="C5" s="14"/>
      <c r="D5" s="18"/>
      <c r="E5" s="18"/>
      <c r="F5" s="18"/>
    </row>
    <row r="6" spans="2:6" outlineLevel="1" x14ac:dyDescent="0.3">
      <c r="B6" s="19"/>
      <c r="C6" s="19" t="s">
        <v>98</v>
      </c>
      <c r="D6" s="16">
        <v>11000</v>
      </c>
      <c r="E6" s="20">
        <v>11000</v>
      </c>
      <c r="F6" s="20">
        <v>90000</v>
      </c>
    </row>
    <row r="7" spans="2:6" outlineLevel="1" x14ac:dyDescent="0.3">
      <c r="B7" s="19"/>
      <c r="C7" s="19" t="s">
        <v>82</v>
      </c>
      <c r="D7" s="16">
        <v>6000</v>
      </c>
      <c r="E7" s="20">
        <v>6000</v>
      </c>
      <c r="F7" s="20">
        <v>4000</v>
      </c>
    </row>
    <row r="8" spans="2:6" outlineLevel="1" x14ac:dyDescent="0.3">
      <c r="B8" s="19"/>
      <c r="C8" s="19" t="s">
        <v>99</v>
      </c>
      <c r="D8" s="16">
        <v>59000</v>
      </c>
      <c r="E8" s="20">
        <v>59000</v>
      </c>
      <c r="F8" s="20">
        <v>56000</v>
      </c>
    </row>
    <row r="9" spans="2:6" outlineLevel="1" x14ac:dyDescent="0.3">
      <c r="B9" s="19"/>
      <c r="C9" s="19" t="s">
        <v>84</v>
      </c>
      <c r="D9" s="16">
        <v>2000</v>
      </c>
      <c r="E9" s="20">
        <v>2000</v>
      </c>
      <c r="F9" s="20">
        <v>1100</v>
      </c>
    </row>
    <row r="10" spans="2:6" outlineLevel="1" x14ac:dyDescent="0.3">
      <c r="B10" s="19"/>
      <c r="C10" s="19" t="s">
        <v>93</v>
      </c>
      <c r="D10" s="16">
        <v>460000</v>
      </c>
      <c r="E10" s="20">
        <v>460000</v>
      </c>
      <c r="F10" s="20">
        <v>40000</v>
      </c>
    </row>
    <row r="11" spans="2:6" outlineLevel="1" x14ac:dyDescent="0.3">
      <c r="B11" s="19"/>
      <c r="C11" s="19" t="s">
        <v>86</v>
      </c>
      <c r="D11" s="16">
        <v>10000</v>
      </c>
      <c r="E11" s="20">
        <v>10000</v>
      </c>
      <c r="F11" s="20">
        <v>10000</v>
      </c>
    </row>
    <row r="12" spans="2:6" x14ac:dyDescent="0.3">
      <c r="B12" s="14" t="s">
        <v>94</v>
      </c>
      <c r="C12" s="14"/>
      <c r="D12" s="18"/>
      <c r="E12" s="18"/>
      <c r="F12" s="18"/>
    </row>
    <row r="13" spans="2:6" ht="15" outlineLevel="1" thickBot="1" x14ac:dyDescent="0.35">
      <c r="B13" s="15"/>
      <c r="C13" s="15" t="s">
        <v>100</v>
      </c>
      <c r="D13" s="17">
        <v>548000</v>
      </c>
      <c r="E13" s="17">
        <v>548000</v>
      </c>
      <c r="F13" s="17">
        <v>201100</v>
      </c>
    </row>
    <row r="14" spans="2:6" x14ac:dyDescent="0.3">
      <c r="B14" t="s">
        <v>95</v>
      </c>
    </row>
    <row r="15" spans="2:6" x14ac:dyDescent="0.3">
      <c r="B15" t="s">
        <v>96</v>
      </c>
    </row>
    <row r="16" spans="2:6" x14ac:dyDescent="0.3">
      <c r="B16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1E82-9457-4465-8024-418EB73D8B77}">
  <dimension ref="B4:F11"/>
  <sheetViews>
    <sheetView workbookViewId="0">
      <selection activeCell="I4" sqref="I4"/>
    </sheetView>
  </sheetViews>
  <sheetFormatPr defaultRowHeight="14.4" x14ac:dyDescent="0.3"/>
  <cols>
    <col min="5" max="5" width="12.88671875" bestFit="1" customWidth="1"/>
  </cols>
  <sheetData>
    <row r="4" spans="2:6" x14ac:dyDescent="0.3">
      <c r="B4" s="4" t="s">
        <v>75</v>
      </c>
      <c r="C4" s="4" t="s">
        <v>76</v>
      </c>
      <c r="E4" s="4" t="s">
        <v>80</v>
      </c>
      <c r="F4" s="4" t="s">
        <v>28</v>
      </c>
    </row>
    <row r="5" spans="2:6" x14ac:dyDescent="0.3">
      <c r="B5" s="3" t="s">
        <v>5</v>
      </c>
      <c r="C5" s="3">
        <v>45</v>
      </c>
      <c r="E5" s="3" t="s">
        <v>81</v>
      </c>
      <c r="F5" s="3">
        <v>11000</v>
      </c>
    </row>
    <row r="6" spans="2:6" x14ac:dyDescent="0.3">
      <c r="B6" s="3" t="s">
        <v>77</v>
      </c>
      <c r="C6" s="3">
        <v>65</v>
      </c>
      <c r="E6" s="3" t="s">
        <v>82</v>
      </c>
      <c r="F6" s="3">
        <v>6000</v>
      </c>
    </row>
    <row r="7" spans="2:6" x14ac:dyDescent="0.3">
      <c r="B7" s="3" t="s">
        <v>4</v>
      </c>
      <c r="C7" s="3">
        <v>74</v>
      </c>
      <c r="E7" s="3" t="s">
        <v>83</v>
      </c>
      <c r="F7" s="3">
        <v>59000</v>
      </c>
    </row>
    <row r="8" spans="2:6" x14ac:dyDescent="0.3">
      <c r="B8" s="3" t="s">
        <v>78</v>
      </c>
      <c r="C8" s="3">
        <v>65</v>
      </c>
      <c r="E8" s="3" t="s">
        <v>84</v>
      </c>
      <c r="F8" s="3">
        <v>2000</v>
      </c>
    </row>
    <row r="9" spans="2:6" x14ac:dyDescent="0.3">
      <c r="B9" s="3" t="s">
        <v>79</v>
      </c>
      <c r="C9" s="3">
        <v>100.99999999999994</v>
      </c>
      <c r="E9" s="3" t="s">
        <v>85</v>
      </c>
      <c r="F9" s="3">
        <v>460000</v>
      </c>
    </row>
    <row r="10" spans="2:6" x14ac:dyDescent="0.3">
      <c r="B10" s="3" t="s">
        <v>8</v>
      </c>
      <c r="C10" s="3">
        <f>SUM(C5:C9)</f>
        <v>349.99999999999994</v>
      </c>
      <c r="E10" s="3" t="s">
        <v>86</v>
      </c>
      <c r="F10" s="3">
        <v>10000</v>
      </c>
    </row>
    <row r="11" spans="2:6" x14ac:dyDescent="0.3">
      <c r="E11" s="3" t="s">
        <v>8</v>
      </c>
      <c r="F11" s="3">
        <f>SUM(F5:F10)</f>
        <v>548000</v>
      </c>
    </row>
  </sheetData>
  <scenarios current="0" show="0" sqref="F11">
    <scenario name="Maximum" locked="1" count="6" user="STUDENT" comment="Created by STUDENT on 6/18/2025">
      <inputCells r="F5" val="11000"/>
      <inputCells r="F6" val="6000"/>
      <inputCells r="F7" val="59000"/>
      <inputCells r="F8" val="2000"/>
      <inputCells r="F9" val="460000"/>
      <inputCells r="F10" val="10000"/>
    </scenario>
    <scenario name="Minimum" locked="1" count="6" user="STUDENT" comment="Created by STUDENT on 6/18/2025">
      <inputCells r="F5" val="90000"/>
      <inputCells r="F6" val="4000"/>
      <inputCells r="F7" val="56000"/>
      <inputCells r="F8" val="1100"/>
      <inputCells r="F9" val="40000"/>
      <inputCells r="F10" val="10000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Sheet1</vt:lpstr>
      <vt:lpstr>Sheet2</vt:lpstr>
      <vt:lpstr>Sheet3</vt:lpstr>
      <vt:lpstr>Sheet4</vt:lpstr>
      <vt:lpstr>Scenario Summary 3</vt:lpstr>
      <vt:lpstr>Sheet5</vt:lpstr>
      <vt:lpstr>Graphic</vt:lpstr>
      <vt:lpstr>laptop</vt:lpstr>
      <vt:lpstr>LCD</vt:lpstr>
      <vt:lpstr>Mother</vt:lpstr>
      <vt:lpstr>Mouse</vt:lpstr>
      <vt:lpstr>SSD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STUDENT</cp:lastModifiedBy>
  <cp:lastPrinted>2025-06-05T05:22:03Z</cp:lastPrinted>
  <dcterms:created xsi:type="dcterms:W3CDTF">2025-06-03T04:23:27Z</dcterms:created>
  <dcterms:modified xsi:type="dcterms:W3CDTF">2025-06-19T05:58:30Z</dcterms:modified>
</cp:coreProperties>
</file>