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enovo\Google Drive\Projets professionnels\Osisoftware\Gsimi\Module TVA\"/>
    </mc:Choice>
  </mc:AlternateContent>
  <xr:revisionPtr revIDLastSave="0" documentId="13_ncr:1_{63C11068-F155-4329-9747-044458CE5325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VA" sheetId="1" r:id="rId1"/>
    <sheet name="Data" sheetId="2" r:id="rId2"/>
  </sheets>
  <definedNames>
    <definedName name="_xlnm.Print_Area" localSheetId="0">TVA!$A:$F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" i="1" l="1"/>
  <c r="F100" i="1" s="1"/>
  <c r="D99" i="1"/>
  <c r="F99" i="1" s="1"/>
  <c r="D98" i="1"/>
  <c r="D97" i="1"/>
  <c r="F97" i="1" s="1"/>
  <c r="D96" i="1"/>
  <c r="F96" i="1" s="1"/>
  <c r="D95" i="1"/>
  <c r="F95" i="1" s="1"/>
  <c r="D94" i="1"/>
  <c r="D93" i="1"/>
  <c r="F93" i="1" s="1"/>
  <c r="D92" i="1"/>
  <c r="F92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82" i="1"/>
  <c r="F82" i="1" s="1"/>
  <c r="D81" i="1"/>
  <c r="F81" i="1" s="1"/>
  <c r="D80" i="1"/>
  <c r="F80" i="1" s="1"/>
  <c r="D74" i="1"/>
  <c r="F74" i="1" s="1"/>
  <c r="D75" i="1"/>
  <c r="F75" i="1" s="1"/>
  <c r="D76" i="1"/>
  <c r="D77" i="1"/>
  <c r="F77" i="1" s="1"/>
  <c r="D78" i="1"/>
  <c r="F78" i="1" s="1"/>
  <c r="D73" i="1"/>
  <c r="F94" i="1"/>
  <c r="F98" i="1"/>
  <c r="F76" i="1"/>
  <c r="E29" i="1"/>
  <c r="F29" i="1"/>
  <c r="F65" i="1"/>
  <c r="E65" i="1"/>
  <c r="F59" i="1"/>
  <c r="F60" i="1"/>
  <c r="F61" i="1"/>
  <c r="F62" i="1"/>
  <c r="F63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7" i="1"/>
  <c r="E27" i="1"/>
  <c r="E23" i="1"/>
  <c r="F23" i="1"/>
  <c r="E24" i="1"/>
  <c r="F24" i="1"/>
  <c r="E25" i="1"/>
  <c r="F25" i="1"/>
  <c r="F22" i="1"/>
  <c r="E22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F11" i="1"/>
  <c r="E11" i="1"/>
  <c r="E4" i="1"/>
  <c r="E5" i="1"/>
  <c r="E6" i="1"/>
  <c r="E7" i="1"/>
  <c r="E3" i="1"/>
  <c r="F66" i="1" l="1"/>
  <c r="F73" i="1"/>
  <c r="F101" i="1" s="1"/>
  <c r="F108" i="1" s="1"/>
  <c r="E8" i="1"/>
  <c r="F109" i="1" l="1"/>
  <c r="F110" i="1"/>
</calcChain>
</file>

<file path=xl/sharedStrings.xml><?xml version="1.0" encoding="utf-8"?>
<sst xmlns="http://schemas.openxmlformats.org/spreadsheetml/2006/main" count="554" uniqueCount="362">
  <si>
    <t>A</t>
  </si>
  <si>
    <t>Montant du chiffre d’affaires réalisé y compris les affaires non imposables (HT)</t>
  </si>
  <si>
    <t>- Opérations situées hors champ d’application de la TVA</t>
  </si>
  <si>
    <t>- Opérations exonérées sans droit à déduction (art 91du CGI)</t>
  </si>
  <si>
    <t>- Opérations exonérées avec droit à déduction (art 92 du CGI)</t>
  </si>
  <si>
    <t>- Opérations faites en suspension de la TVA (art 94 du CGI)</t>
  </si>
  <si>
    <t>Chiffre d’affaires imposable à répartir (différence : ligne 10 – (20 + 30 +40 +50) (HT)</t>
  </si>
  <si>
    <t>B</t>
  </si>
  <si>
    <t>Taxe Exigible</t>
  </si>
  <si>
    <t>TAUX NORMAL DE 20% AVEC DROIT A DEDUCTION</t>
  </si>
  <si>
    <t>-Opérations de production et de distribution</t>
  </si>
  <si>
    <t>-Prestations de services</t>
  </si>
  <si>
    <t>-Professions libérales visées à l’article 89-I-12°-(b) du CGI</t>
  </si>
  <si>
    <t>-Opérations de crédit-bail</t>
  </si>
  <si>
    <t>-Opérations d’entreprises de travaux immobiliers</t>
  </si>
  <si>
    <t>-Autres</t>
  </si>
  <si>
    <t>TAUX REDUIT DE 14%</t>
  </si>
  <si>
    <t xml:space="preserve">    Avec droit à déduction</t>
  </si>
  <si>
    <t>- Beurre à l’exclusion du beurre de fabrication artisanale visé à l’article 91 (I-A. 2°)</t>
  </si>
  <si>
    <t xml:space="preserve">     Sans droit à déduction</t>
  </si>
  <si>
    <t>TAUX REDUIT DE 10% AVEC DROIT A DEDUCTION</t>
  </si>
  <si>
    <t>- Les équipements à usage exclusivement agricole</t>
  </si>
  <si>
    <t xml:space="preserve">- Les prestations de restauration fournies directement par l'entreprise à son personnel salarié </t>
  </si>
  <si>
    <t>- Opérations de restauration et de logement dans des hôtels</t>
  </si>
  <si>
    <t>- Le sel de cuisine (gemme ou marin)</t>
  </si>
  <si>
    <t>- les transactions relatives aux valeurs mobilières</t>
  </si>
  <si>
    <t>- Les opérations de banque et de crédit et les commissions de change</t>
  </si>
  <si>
    <t>- Les transactions portant sur les actions et les parts sociales</t>
  </si>
  <si>
    <t>- Péage dans les autoroutes</t>
  </si>
  <si>
    <t>- Les opérations des avocats, interprètes, notaires, adoul, huissiers de justice et vétérinaires</t>
  </si>
  <si>
    <t>- Gaz de pétrole et les autres hydrocarbures gazeux</t>
  </si>
  <si>
    <t>- Les Huiles de pétrole ou de schistes, brutes ou raffinées</t>
  </si>
  <si>
    <t>TAUX REDUIT DE 7% AVEC DROIT A DEDUCTION</t>
  </si>
  <si>
    <t>- L’eau livrée aux réseaux de distribution publique et les prestations d’assainissement</t>
  </si>
  <si>
    <t>- Location de compteurs d’eau et d’électricité</t>
  </si>
  <si>
    <t>- Les fournitures scolaires, produits et matières entrant dans leur composition</t>
  </si>
  <si>
    <t>- Sucre raffiné ou aggloméré</t>
  </si>
  <si>
    <t>- Conserves de sardines</t>
  </si>
  <si>
    <t>- Lait en poudre</t>
  </si>
  <si>
    <t>- Savon de ménage</t>
  </si>
  <si>
    <t>- Voiture économique et produits et matières entrant dans sa fabrication</t>
  </si>
  <si>
    <t>C</t>
  </si>
  <si>
    <t>(2)</t>
  </si>
  <si>
    <t>(1)</t>
  </si>
  <si>
    <t xml:space="preserve">Joindre la liste des contribuables non résidents (annexe n° ADC081F-14I). </t>
  </si>
  <si>
    <t xml:space="preserve"> Ventilation des déductions </t>
  </si>
  <si>
    <t xml:space="preserve">Taux </t>
  </si>
  <si>
    <t>%
prorata
(*)</t>
  </si>
  <si>
    <t>TVA
Déductible</t>
  </si>
  <si>
    <t>1-ACHATS NON IMMOBILISES</t>
  </si>
  <si>
    <t>Prestations de services</t>
  </si>
  <si>
    <t>- Prestations de services</t>
  </si>
  <si>
    <t>- Transport</t>
  </si>
  <si>
    <t>- Opération de banque</t>
  </si>
  <si>
    <t>- Autres prestations de services</t>
  </si>
  <si>
    <t>Autres achats non immobilisés</t>
  </si>
  <si>
    <t>- Achat à l’importation</t>
  </si>
  <si>
    <t>- Achat à l’intérieur</t>
  </si>
  <si>
    <t>Travaux à façon</t>
  </si>
  <si>
    <t>Sous –traitance ( travaux immobiliers )</t>
  </si>
  <si>
    <t>2-IMMOBILISATIONS</t>
  </si>
  <si>
    <t>- Livraison à soi-même autre que les constructions</t>
  </si>
  <si>
    <t>- Installation et pose</t>
  </si>
  <si>
    <t>- Constructions</t>
  </si>
  <si>
    <t>- Livraison à soi-même de constructions</t>
  </si>
  <si>
    <t>-Autres immobilisations</t>
  </si>
  <si>
    <t>- Déduction complémentaire de la régularisation du prorata</t>
  </si>
  <si>
    <t>Cette case ne doit être servie que si votre déclaration, ne tenant pas compte de la taxe figurant sur la ligne 129, est débitrice. A défaut, la TVA exigible doit être déclarée au niveau de la ligne 204.</t>
  </si>
  <si>
    <t>Montant</t>
  </si>
  <si>
    <t>- Les prestations de services rendues par tout agent démarcheur ou courtier d’assurances à raison des contrats apportés par lui à une entreprise d’assurances</t>
  </si>
  <si>
    <t>- Les bois en grumes, écorcés ou simplement équarris, le liège à l'état naturel,  les bois de feu en fagots ou sciés à petite longueur et le charbon de bois</t>
  </si>
  <si>
    <t>Base imposable</t>
  </si>
  <si>
    <t>- Autres</t>
  </si>
  <si>
    <t>- Les aliments destinés à l’alimentation de bétail et des animaux de basse-cour ainsi que les tourteaux servant à leur fabrication à l'exclusion des autres aliments simples</t>
  </si>
  <si>
    <t>- Hôtels de voyageurs, et ensemble immobilier à destination touristique</t>
  </si>
  <si>
    <t>- Crédit de la période précédente</t>
  </si>
  <si>
    <t xml:space="preserve">Reversement de la TVA à différents titres (cessation, régularisation,.) </t>
  </si>
  <si>
    <t>- Crédit à reporter (en rouge ) (190 - 130) .</t>
  </si>
  <si>
    <t>- Crédit restant cumulé après réduction de 15% (201- 202).</t>
  </si>
  <si>
    <t xml:space="preserve">Retenue à la source sur le montant des commissions allouées par les sociétés d’assurance à leurs courtiers </t>
  </si>
  <si>
    <t xml:space="preserve">Retenue à la source sur les intérêts servis par les établissements de crédit  </t>
  </si>
  <si>
    <t>Retenue à la source sur les opérations effectuées par les non résidentes au profit des clients marocains exclus du champ d’application de la TVA</t>
  </si>
  <si>
    <t>TOTAL de la TVA exigible (2)</t>
  </si>
  <si>
    <t xml:space="preserve">Opérations réalisées avec des contribuables non résidents (Article 115 du CGI)  </t>
  </si>
  <si>
    <t>Opérations réalisées avec des contribuables non résidents (1)</t>
  </si>
  <si>
    <t xml:space="preserve">-TVA non apparente (article 125 ter du CGI) </t>
  </si>
  <si>
    <t xml:space="preserve"> Total des déductions (lignes 140 à 169) </t>
  </si>
  <si>
    <t xml:space="preserve">- Montant du crédit annulé, demeurant imputable, n’ayant pas donné lieu au remboursement au titre des biens d'investissement (5)   </t>
  </si>
  <si>
    <t>- Montant du remboursement ordonnancé (article 103 du CGI)</t>
  </si>
  <si>
    <t xml:space="preserve">- Fraction du crédit de taxe cumulé (4) </t>
  </si>
  <si>
    <t xml:space="preserve">- Montant demandé en remboursement au titre des biens  d'investissement (article 103 bis du CGI) </t>
  </si>
  <si>
    <t xml:space="preserve"> Total de la TVA déductible [(lignes 182 à 185) -  (186 et 187) ] </t>
  </si>
  <si>
    <t>- TVA due (130 - 190 )</t>
  </si>
  <si>
    <t>- Crédit accompagné de paiement y compris la TVA due dans le cadre de l'article 115, 116 et 117 du CGI.</t>
  </si>
  <si>
    <t>- Réduction de 15% du crédit de la période ((182+180) - 130) × 15%.</t>
  </si>
  <si>
    <t xml:space="preserve">- Opérations de vente et de livraison de biens meubles d’occasion </t>
  </si>
  <si>
    <t>- Opérations de livraison à soi-même de constructions</t>
  </si>
  <si>
    <t xml:space="preserve"> - Régime de marge visé aux articles 125 bis et 125 quater du CGI</t>
  </si>
  <si>
    <t>- Energie électrique</t>
  </si>
  <si>
    <t>- Opérations de transport de voyageurs et de marchandises , à l’exclusion du transport ferroviaire</t>
  </si>
  <si>
    <t xml:space="preserve"> - Chauffe-eau solaires</t>
  </si>
  <si>
    <t xml:space="preserve"> - Engins et filets de pêche destinés aux professionnels de la pêche maritime. </t>
  </si>
  <si>
    <t>- Riz usiné et les pâtes alimentaires</t>
  </si>
  <si>
    <t>- Huiles fluides alimentaires à l’exclusion de l’huile de palme</t>
  </si>
  <si>
    <t>112</t>
  </si>
  <si>
    <t>- Opérations de vente des billets d’entrée aux musées, cinéma et théâtre</t>
  </si>
  <si>
    <t>D</t>
  </si>
  <si>
    <t>TVA figurant sur factures d'achat ou mémoires</t>
  </si>
  <si>
    <t xml:space="preserve">Retenue à la source sur les produits résultant des opérations de titrisation </t>
  </si>
  <si>
    <t xml:space="preserve"> Ventilation du chiffre d’affaires total</t>
  </si>
  <si>
    <t xml:space="preserve"> Ventilation du chiffre d’affaires imposable</t>
  </si>
  <si>
    <t>- Produits pharmaceutiques, matières premières et produits entrant dans leurs compositions ainsi que les emballages non récupérables de ces produits et matières.</t>
  </si>
  <si>
    <t>LineID</t>
  </si>
  <si>
    <t>Designation</t>
  </si>
  <si>
    <t>Compte</t>
  </si>
  <si>
    <t>010</t>
  </si>
  <si>
    <t>020</t>
  </si>
  <si>
    <t>030</t>
  </si>
  <si>
    <t>040</t>
  </si>
  <si>
    <t>050</t>
  </si>
  <si>
    <t>060</t>
  </si>
  <si>
    <t>080</t>
  </si>
  <si>
    <t>081</t>
  </si>
  <si>
    <t>082</t>
  </si>
  <si>
    <t>083</t>
  </si>
  <si>
    <t>087</t>
  </si>
  <si>
    <t>093</t>
  </si>
  <si>
    <t>094</t>
  </si>
  <si>
    <t>095</t>
  </si>
  <si>
    <t>084</t>
  </si>
  <si>
    <t>088</t>
  </si>
  <si>
    <t>090</t>
  </si>
  <si>
    <t>091</t>
  </si>
  <si>
    <t>077</t>
  </si>
  <si>
    <t>078</t>
  </si>
  <si>
    <t>079</t>
  </si>
  <si>
    <t>085</t>
  </si>
  <si>
    <t>086</t>
  </si>
  <si>
    <t>089</t>
  </si>
  <si>
    <t>092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</si>
  <si>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</si>
  <si>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</si>
  <si>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</si>
  <si>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</si>
  <si>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</si>
  <si>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</si>
  <si>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</si>
  <si>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</si>
  <si>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</si>
  <si>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</si>
  <si>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</si>
  <si>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</si>
  <si>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</si>
  <si>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</si>
  <si>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</si>
  <si>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</si>
  <si>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113</t>
  </si>
  <si>
    <t>114</t>
  </si>
  <si>
    <t>115</t>
  </si>
  <si>
    <t>116</t>
  </si>
  <si>
    <t>117</t>
  </si>
  <si>
    <t>118</t>
  </si>
  <si>
    <t>119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</si>
  <si>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</si>
  <si>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</si>
  <si>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</si>
  <si>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</si>
  <si>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</si>
  <si>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</si>
  <si>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</si>
  <si>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</si>
  <si>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</si>
  <si>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</si>
  <si>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</si>
  <si>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</si>
  <si>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</si>
  <si>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</si>
  <si>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155</t>
  </si>
  <si>
    <t>156</t>
  </si>
  <si>
    <t>162</t>
  </si>
  <si>
    <t>163</t>
  </si>
  <si>
    <t>164</t>
  </si>
  <si>
    <t>165</t>
  </si>
  <si>
    <t>166</t>
  </si>
  <si>
    <t>167</t>
  </si>
  <si>
    <t>168</t>
  </si>
  <si>
    <t>169</t>
  </si>
  <si>
    <t>120</t>
  </si>
  <si>
    <t>121</t>
  </si>
  <si>
    <t>122</t>
  </si>
  <si>
    <t>123</t>
  </si>
  <si>
    <t>124</t>
  </si>
  <si>
    <t>129</t>
  </si>
  <si>
    <t>130</t>
  </si>
  <si>
    <t>158</t>
  </si>
  <si>
    <t>160</t>
  </si>
  <si>
    <t>182</t>
  </si>
  <si>
    <t>170</t>
  </si>
  <si>
    <t>180</t>
  </si>
  <si>
    <t>181</t>
  </si>
  <si>
    <t>185</t>
  </si>
  <si>
    <t>186</t>
  </si>
  <si>
    <t>187</t>
  </si>
  <si>
    <t>190</t>
  </si>
  <si>
    <t>200</t>
  </si>
  <si>
    <t>201</t>
  </si>
  <si>
    <t>202</t>
  </si>
  <si>
    <t>203</t>
  </si>
  <si>
    <t>204</t>
  </si>
  <si>
    <t>Code</t>
  </si>
  <si>
    <t>44550080</t>
  </si>
  <si>
    <t>44550081</t>
  </si>
  <si>
    <t>44550082</t>
  </si>
  <si>
    <t>44550083</t>
  </si>
  <si>
    <t>44550087</t>
  </si>
  <si>
    <t>44550093</t>
  </si>
  <si>
    <t>44550094</t>
  </si>
  <si>
    <t>44550095</t>
  </si>
  <si>
    <t>44550102</t>
  </si>
  <si>
    <t>44550084</t>
  </si>
  <si>
    <t>44550088</t>
  </si>
  <si>
    <t>44550090</t>
  </si>
  <si>
    <t>44550104</t>
  </si>
  <si>
    <t>44550091</t>
  </si>
  <si>
    <t>44550077</t>
  </si>
  <si>
    <t>44550078</t>
  </si>
  <si>
    <t>44550079</t>
  </si>
  <si>
    <t>44550085</t>
  </si>
  <si>
    <t>44550086</t>
  </si>
  <si>
    <t>44550089</t>
  </si>
  <si>
    <t>44550092</t>
  </si>
  <si>
    <t>44550096</t>
  </si>
  <si>
    <t>44550097</t>
  </si>
  <si>
    <t>44550098</t>
  </si>
  <si>
    <t>44550099</t>
  </si>
  <si>
    <t>44550100</t>
  </si>
  <si>
    <t>44550101</t>
  </si>
  <si>
    <t>44550103</t>
  </si>
  <si>
    <t>44550105</t>
  </si>
  <si>
    <t>44550108</t>
  </si>
  <si>
    <t>44550109</t>
  </si>
  <si>
    <t>44550118</t>
  </si>
  <si>
    <t>44550106</t>
  </si>
  <si>
    <t>44550107</t>
  </si>
  <si>
    <t>44550110</t>
  </si>
  <si>
    <t>44550111</t>
  </si>
  <si>
    <t>44550113</t>
  </si>
  <si>
    <t>44550114</t>
  </si>
  <si>
    <t>44550115</t>
  </si>
  <si>
    <t>44550116</t>
  </si>
  <si>
    <t>44550117</t>
  </si>
  <si>
    <t>44550119</t>
  </si>
  <si>
    <t>34552140</t>
  </si>
  <si>
    <t>34552141</t>
  </si>
  <si>
    <t>34552142</t>
  </si>
  <si>
    <t>34552143</t>
  </si>
  <si>
    <t>34552144</t>
  </si>
  <si>
    <t>34552153</t>
  </si>
  <si>
    <t>34552145</t>
  </si>
  <si>
    <t>34552146</t>
  </si>
  <si>
    <t>34552147</t>
  </si>
  <si>
    <t>34552148</t>
  </si>
  <si>
    <t>34552149</t>
  </si>
  <si>
    <t>34552150</t>
  </si>
  <si>
    <t>34552151</t>
  </si>
  <si>
    <t>34552152</t>
  </si>
  <si>
    <t>34552155</t>
  </si>
  <si>
    <t>34552156</t>
  </si>
  <si>
    <t>34551162</t>
  </si>
  <si>
    <t>34551163</t>
  </si>
  <si>
    <t>34551164</t>
  </si>
  <si>
    <t>34551165</t>
  </si>
  <si>
    <t>34551166</t>
  </si>
  <si>
    <t>34551167</t>
  </si>
  <si>
    <t>34551168</t>
  </si>
  <si>
    <t>34551169</t>
  </si>
  <si>
    <t xml:space="preserve"> Total de la TVA déductible [(lignes 182 à 185) - (186 et 187) ] </t>
  </si>
  <si>
    <t xml:space="preserve">Retenue à la source sur les intérêts servis par les établissements de crédit </t>
  </si>
  <si>
    <t xml:space="preserve">Opérations réalisées avec des contribuables non résidents (Article 115 du CGI) </t>
  </si>
  <si>
    <t xml:space="preserve"> Avec droit à déduction</t>
  </si>
  <si>
    <t xml:space="preserve"> Sans droit à déduction</t>
  </si>
  <si>
    <t xml:space="preserve"> - Autres immobilisations</t>
  </si>
  <si>
    <t xml:space="preserve"> - TVA non apparente (article 125 ter du CGI) </t>
  </si>
  <si>
    <t xml:space="preserve"> - Autres</t>
  </si>
  <si>
    <t xml:space="preserve"> - Opérations d’entreprises de travaux immobiliers</t>
  </si>
  <si>
    <t xml:space="preserve"> - Opérations de crédit - bail</t>
  </si>
  <si>
    <t xml:space="preserve"> - Professions libérales visées à l’article 89 - I - 12° - (b) du CGI</t>
  </si>
  <si>
    <t xml:space="preserve"> - Prestations de services</t>
  </si>
  <si>
    <t xml:space="preserve"> - Opérations de production et de distribution</t>
  </si>
  <si>
    <t>1 - ACHATS NON IMMOBILISES</t>
  </si>
  <si>
    <t>2 - IMMOBILISATIONS</t>
  </si>
  <si>
    <t xml:space="preserve"> - Crédit accompagné de paiement y compris la TVA due dans le cadre de l'article 115, 116 et 117 du CGI.</t>
  </si>
  <si>
    <t xml:space="preserve"> - Crédit restant cumulé après réduction de 15% (201 - 202).</t>
  </si>
  <si>
    <t xml:space="preserve"> - Réduction de 15% du crédit de la période ((182+180) - 130) × 15%.</t>
  </si>
  <si>
    <t xml:space="preserve"> - Crédit à reporter (en rouge ) (190 - 130) .</t>
  </si>
  <si>
    <t xml:space="preserve"> - TVA due (130 - 190 )</t>
  </si>
  <si>
    <t xml:space="preserve"> - Montant du remboursement ordonnancé (article 103 du CGI)</t>
  </si>
  <si>
    <t xml:space="preserve"> - Montant demandé en remboursement au titre des biens d'investissement (article 103 bis du CGI) </t>
  </si>
  <si>
    <t xml:space="preserve"> - Montant du crédit annulé, demeurant imputable, n’ayant pas donné lieu au remboursement au titre des biens d'investissement (5) </t>
  </si>
  <si>
    <t xml:space="preserve"> - Fraction du crédit de taxe cumulé (4) </t>
  </si>
  <si>
    <t xml:space="preserve"> - Déduction complémentaire de la régularisation du prorata</t>
  </si>
  <si>
    <t xml:space="preserve"> - Crédit de la période précédente</t>
  </si>
  <si>
    <t xml:space="preserve"> - Livraison à soi - même de constructions</t>
  </si>
  <si>
    <t xml:space="preserve"> - Constructions</t>
  </si>
  <si>
    <t xml:space="preserve"> - Installation et pose</t>
  </si>
  <si>
    <t xml:space="preserve"> - Livraison à soi - même autre que les constructions</t>
  </si>
  <si>
    <t xml:space="preserve"> - Achat à l’intérieur</t>
  </si>
  <si>
    <t xml:space="preserve"> - Achat à l’importation</t>
  </si>
  <si>
    <t xml:space="preserve"> - Autres prestations de services</t>
  </si>
  <si>
    <t xml:space="preserve"> - Les opérations des avocats, interprètes, notaires, adoul, huissiers de justice et vétérinaires</t>
  </si>
  <si>
    <t xml:space="preserve"> - Hôtels de voyageurs, et ensemble immobilier à destination touristique</t>
  </si>
  <si>
    <t xml:space="preserve"> - Opération de banque</t>
  </si>
  <si>
    <t xml:space="preserve"> - Transport</t>
  </si>
  <si>
    <t xml:space="preserve"> - Voiture économique et produits et matières entrant dans sa fabrication</t>
  </si>
  <si>
    <t xml:space="preserve"> - Savon de ménage</t>
  </si>
  <si>
    <t xml:space="preserve"> - Lait en poudre</t>
  </si>
  <si>
    <t xml:space="preserve"> - Conserves de sardines</t>
  </si>
  <si>
    <t xml:space="preserve"> - Sucre raffiné ou aggloméré</t>
  </si>
  <si>
    <t xml:space="preserve"> - Opérations de vente des billets d’entrée aux musées, cinéma et théâtre</t>
  </si>
  <si>
    <t xml:space="preserve"> - Les fournitures scolaires, produits et matières entrant dans leur composition</t>
  </si>
  <si>
    <t xml:space="preserve"> - Produits pharmaceutiques, matières premières et produits entrant dans leurs compositions ainsi que les emballages non récupérables de ces produits et matières.</t>
  </si>
  <si>
    <t xml:space="preserve"> - Les Huiles de pétrole ou de schistes, brutes ou raffinées</t>
  </si>
  <si>
    <t xml:space="preserve"> - Gaz de pétrole et les autres hydrocarbures gazeux</t>
  </si>
  <si>
    <t xml:space="preserve"> - Location de compteurs d’eau et d’électricité</t>
  </si>
  <si>
    <t xml:space="preserve"> - L’eau livrée aux réseaux de distribution publique et les prestations d’assainissement</t>
  </si>
  <si>
    <t xml:space="preserve"> - Péage dans les autoroutes</t>
  </si>
  <si>
    <t xml:space="preserve"> - Les transactions portant sur les actions et les parts sociales</t>
  </si>
  <si>
    <t xml:space="preserve"> - Les opérations de banque et de crédit et les commissions de change</t>
  </si>
  <si>
    <t xml:space="preserve"> - les transactions relatives aux valeurs mobilières</t>
  </si>
  <si>
    <t xml:space="preserve"> - Huiles fluides alimentaires à l’exclusion de l’huile de palme</t>
  </si>
  <si>
    <t xml:space="preserve"> - Riz usiné et les pâtes alimentaires</t>
  </si>
  <si>
    <t xml:space="preserve"> - Le sel de cuisine (gemme ou marin)</t>
  </si>
  <si>
    <t xml:space="preserve"> - Opérations de livraison à soi - même de constructions</t>
  </si>
  <si>
    <t xml:space="preserve"> - Opérations de vente et de livraison de biens meubles d’occasion </t>
  </si>
  <si>
    <t xml:space="preserve"> - Opérations de restauration et de logement dans des hôtels</t>
  </si>
  <si>
    <t xml:space="preserve"> - Les prestations de services rendues par tout agent démarcheur ou courtier d’assurances à raison des contrats apportés par lui à une entreprise d’assurances</t>
  </si>
  <si>
    <t xml:space="preserve"> - Energie électrique</t>
  </si>
  <si>
    <t xml:space="preserve"> - Les prestations de restauration fournies directement par l'entreprise à son personnel salarié </t>
  </si>
  <si>
    <t xml:space="preserve"> - Opérations de transport de voyageurs et de marchandises , à l’exclusion du transport ferroviaire</t>
  </si>
  <si>
    <t xml:space="preserve"> - Les bois en grumes, écorcés ou simplement équarris, le liège à l'état naturel, les bois de feu en fagots ou sciés à petite longueur et le charbon de bois</t>
  </si>
  <si>
    <t xml:space="preserve"> - Beurre à l’exclusion du beurre de fabrication artisanale visé à l’article 91 (I - A. 2°)</t>
  </si>
  <si>
    <t xml:space="preserve"> - Les équipements à usage exclusivement agricole</t>
  </si>
  <si>
    <t xml:space="preserve"> - Les aliments destinés à l’alimentation de bétail et des animaux de basse - cour ainsi que les tourteaux servant à leur fabrication à l'exclusion des autres aliments simples</t>
  </si>
  <si>
    <t xml:space="preserve"> - Chauffe - eau solaires</t>
  </si>
  <si>
    <t xml:space="preserve"> - Opérations faites en suspension de la TVA (art 94 du CGI)</t>
  </si>
  <si>
    <t xml:space="preserve"> - Opérations exonérées avec droit à déduction (art 92 du CGI)</t>
  </si>
  <si>
    <t xml:space="preserve"> - Opérations exonérées sans droit à déduction (art 91du CGI)</t>
  </si>
  <si>
    <t xml:space="preserve"> - Opérations situées hors champ d’application de la TVA</t>
  </si>
  <si>
    <t>Taux</t>
  </si>
  <si>
    <t>20</t>
  </si>
  <si>
    <t>14</t>
  </si>
  <si>
    <t>10</t>
  </si>
  <si>
    <t>7</t>
  </si>
  <si>
    <t>Ventilation du chiffre d’affaires imposable</t>
  </si>
  <si>
    <t>Remarque</t>
  </si>
  <si>
    <t>Formule</t>
  </si>
  <si>
    <t>Formule a voir avec Gsimi/position fiscale/retenue fiscale odoo</t>
  </si>
  <si>
    <t>??? Champ special a ajouter</t>
  </si>
  <si>
    <t>Disponible champs speciaux</t>
  </si>
  <si>
    <t>Disponible TVA a payer</t>
  </si>
  <si>
    <t>Formule CA Total</t>
  </si>
  <si>
    <t>Ignorer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</si>
</sst>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  <charset val="1"/>
    </font>
    <font>
      <sz val="9"/>
      <name val="Times New Roman"/>
      <family val="1"/>
      <charset val="1"/>
    </font>
    <font>
      <b/>
      <sz val="9"/>
      <name val="Times New Roman"/>
      <family val="1"/>
      <charset val="1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9"/>
      <name val="Times New Roman"/>
      <family val="1"/>
    </font>
    <font>
      <b/>
      <sz val="8"/>
      <name val="Times New Roman"/>
      <family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  <font>
      <b/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u/>
      <sz val="11"/>
      <name val="Times New Roman"/>
      <family val="1"/>
      <charset val="1"/>
    </font>
    <font>
      <b/>
      <sz val="10"/>
      <name val="Arial"/>
      <family val="2"/>
    </font>
    <font>
      <sz val="10"/>
      <name val="Times New Roman"/>
      <family val="1"/>
      <charset val="1"/>
    </font>
    <font>
      <b/>
      <sz val="10"/>
      <name val="Times New Roman"/>
      <family val="1"/>
      <charset val="1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</borders>
  <cellStyleXfs count="4">
    <xf numFmtId="0" fontId="0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</cellStyleXfs>
  <cellXfs count="147">
    <xf numFmtId="0" fontId="0" fillId="0" borderId="0" xfId="0"/>
    <xf numFmtId="0" fontId="11" fillId="0" borderId="1" xfId="1" applyFont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Protection="1">
      <protection locked="0"/>
    </xf>
    <xf numFmtId="0" fontId="1" fillId="0" borderId="0" xfId="1" applyFont="1" applyProtection="1">
      <protection locked="0"/>
    </xf>
    <xf numFmtId="0" fontId="2" fillId="0" borderId="0" xfId="1" applyFont="1" applyProtection="1">
      <protection locked="0"/>
    </xf>
    <xf numFmtId="0" fontId="3" fillId="0" borderId="0" xfId="1" applyFont="1" applyAlignment="1" applyProtection="1">
      <alignment vertical="center"/>
      <protection locked="0"/>
    </xf>
    <xf numFmtId="0" fontId="3" fillId="2" borderId="0" xfId="1" applyFont="1" applyFill="1" applyProtection="1">
      <protection locked="0"/>
    </xf>
    <xf numFmtId="49" fontId="3" fillId="0" borderId="0" xfId="1" applyNumberFormat="1" applyFont="1" applyProtection="1">
      <protection locked="0"/>
    </xf>
    <xf numFmtId="0" fontId="1" fillId="0" borderId="0" xfId="1" applyFont="1" applyProtection="1">
      <protection locked="0"/>
    </xf>
    <xf numFmtId="0" fontId="2" fillId="0" borderId="0" xfId="1" applyFont="1" applyProtection="1">
      <protection locked="0"/>
    </xf>
    <xf numFmtId="49" fontId="3" fillId="0" borderId="0" xfId="1" applyNumberFormat="1" applyFont="1" applyProtection="1">
      <protection locked="0"/>
    </xf>
    <xf numFmtId="0" fontId="1" fillId="0" borderId="1" xfId="1" applyFont="1" applyBorder="1" applyProtection="1">
      <protection locked="0"/>
    </xf>
    <xf numFmtId="0" fontId="4" fillId="0" borderId="5" xfId="1" applyFont="1" applyBorder="1" applyAlignment="1" applyProtection="1">
      <protection locked="0"/>
    </xf>
    <xf numFmtId="0" fontId="4" fillId="0" borderId="4" xfId="1" applyFont="1" applyBorder="1" applyAlignment="1" applyProtection="1">
      <protection locked="0"/>
    </xf>
    <xf numFmtId="0" fontId="12" fillId="0" borderId="0" xfId="1" applyFont="1" applyBorder="1" applyAlignment="1" applyProtection="1">
      <protection locked="0"/>
    </xf>
    <xf numFmtId="0" fontId="12" fillId="0" borderId="1" xfId="1" applyFont="1" applyBorder="1" applyAlignment="1" applyProtection="1">
      <protection locked="0"/>
    </xf>
    <xf numFmtId="0" fontId="11" fillId="0" borderId="0" xfId="1" applyFont="1" applyBorder="1" applyAlignment="1" applyProtection="1">
      <protection locked="0"/>
    </xf>
    <xf numFmtId="0" fontId="11" fillId="0" borderId="0" xfId="1" applyFont="1" applyBorder="1" applyProtection="1">
      <protection locked="0"/>
    </xf>
    <xf numFmtId="0" fontId="1" fillId="0" borderId="0" xfId="1" applyFont="1" applyAlignment="1" applyProtection="1">
      <alignment wrapText="1"/>
      <protection locked="0"/>
    </xf>
    <xf numFmtId="0" fontId="5" fillId="0" borderId="12" xfId="1" quotePrefix="1" applyFont="1" applyBorder="1" applyAlignment="1" applyProtection="1">
      <alignment wrapText="1"/>
      <protection locked="0"/>
    </xf>
    <xf numFmtId="0" fontId="11" fillId="0" borderId="0" xfId="1" applyFont="1" applyAlignment="1" applyProtection="1">
      <alignment wrapText="1"/>
      <protection locked="0"/>
    </xf>
    <xf numFmtId="0" fontId="3" fillId="4" borderId="2" xfId="1" applyFont="1" applyFill="1" applyBorder="1" applyAlignment="1" applyProtection="1">
      <alignment vertical="center"/>
      <protection locked="0"/>
    </xf>
    <xf numFmtId="0" fontId="7" fillId="4" borderId="2" xfId="1" applyFont="1" applyFill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11" fillId="0" borderId="0" xfId="1" applyFont="1" applyAlignment="1" applyProtection="1">
      <alignment horizontal="center"/>
      <protection locked="0"/>
    </xf>
    <xf numFmtId="0" fontId="1" fillId="0" borderId="0" xfId="1" applyFont="1" applyAlignment="1" applyProtection="1">
      <alignment horizontal="center"/>
      <protection locked="0"/>
    </xf>
    <xf numFmtId="0" fontId="11" fillId="0" borderId="0" xfId="1" applyFont="1" applyBorder="1" applyAlignment="1" applyProtection="1">
      <alignment horizontal="center"/>
      <protection locked="0"/>
    </xf>
    <xf numFmtId="0" fontId="4" fillId="0" borderId="19" xfId="1" applyFont="1" applyBorder="1" applyAlignment="1" applyProtection="1">
      <alignment horizontal="center"/>
      <protection locked="0"/>
    </xf>
    <xf numFmtId="0" fontId="1" fillId="0" borderId="13" xfId="1" applyFont="1" applyBorder="1" applyAlignment="1" applyProtection="1">
      <alignment horizontal="center"/>
      <protection locked="0"/>
    </xf>
    <xf numFmtId="9" fontId="12" fillId="0" borderId="13" xfId="1" applyNumberFormat="1" applyFont="1" applyBorder="1" applyAlignment="1" applyProtection="1">
      <alignment horizontal="center"/>
      <protection locked="0"/>
    </xf>
    <xf numFmtId="49" fontId="11" fillId="0" borderId="3" xfId="1" applyNumberFormat="1" applyFont="1" applyBorder="1" applyProtection="1">
      <protection locked="0"/>
    </xf>
    <xf numFmtId="49" fontId="11" fillId="0" borderId="16" xfId="1" applyNumberFormat="1" applyFont="1" applyBorder="1" applyProtection="1">
      <protection locked="0"/>
    </xf>
    <xf numFmtId="0" fontId="4" fillId="0" borderId="19" xfId="1" applyFont="1" applyBorder="1" applyAlignment="1" applyProtection="1">
      <protection locked="0"/>
    </xf>
    <xf numFmtId="0" fontId="4" fillId="0" borderId="13" xfId="1" applyFont="1" applyBorder="1" applyAlignment="1" applyProtection="1">
      <protection locked="0"/>
    </xf>
    <xf numFmtId="0" fontId="7" fillId="0" borderId="13" xfId="1" applyFont="1" applyBorder="1" applyAlignment="1" applyProtection="1">
      <alignment horizontal="center"/>
      <protection locked="0"/>
    </xf>
    <xf numFmtId="0" fontId="9" fillId="0" borderId="20" xfId="1" applyFont="1" applyBorder="1" applyAlignment="1" applyProtection="1">
      <alignment horizontal="center" vertical="center"/>
      <protection locked="0"/>
    </xf>
    <xf numFmtId="0" fontId="9" fillId="0" borderId="13" xfId="1" applyFont="1" applyBorder="1" applyAlignment="1" applyProtection="1">
      <alignment horizontal="center" vertical="center"/>
      <protection locked="0"/>
    </xf>
    <xf numFmtId="0" fontId="7" fillId="0" borderId="13" xfId="1" applyFont="1" applyBorder="1" applyProtection="1">
      <protection locked="0"/>
    </xf>
    <xf numFmtId="0" fontId="9" fillId="0" borderId="13" xfId="1" applyFont="1" applyBorder="1" applyAlignment="1" applyProtection="1">
      <alignment vertical="center"/>
      <protection locked="0"/>
    </xf>
    <xf numFmtId="0" fontId="3" fillId="0" borderId="13" xfId="1" applyFont="1" applyBorder="1" applyProtection="1">
      <protection locked="0"/>
    </xf>
    <xf numFmtId="0" fontId="9" fillId="0" borderId="19" xfId="1" applyFont="1" applyBorder="1" applyAlignment="1" applyProtection="1">
      <alignment vertical="center"/>
      <protection locked="0"/>
    </xf>
    <xf numFmtId="0" fontId="3" fillId="0" borderId="19" xfId="1" applyFont="1" applyBorder="1" applyProtection="1">
      <protection locked="0"/>
    </xf>
    <xf numFmtId="0" fontId="2" fillId="4" borderId="2" xfId="1" applyFont="1" applyFill="1" applyBorder="1" applyAlignment="1" applyProtection="1">
      <alignment vertical="center"/>
      <protection locked="0"/>
    </xf>
    <xf numFmtId="0" fontId="2" fillId="4" borderId="2" xfId="1" applyFont="1" applyFill="1" applyBorder="1" applyAlignment="1" applyProtection="1">
      <alignment horizontal="center" vertical="center"/>
      <protection locked="0"/>
    </xf>
    <xf numFmtId="49" fontId="6" fillId="0" borderId="9" xfId="1" applyNumberFormat="1" applyFont="1" applyBorder="1" applyAlignment="1" applyProtection="1">
      <alignment wrapText="1"/>
      <protection locked="0"/>
    </xf>
    <xf numFmtId="0" fontId="5" fillId="0" borderId="12" xfId="1" applyFont="1" applyBorder="1" applyAlignment="1" applyProtection="1">
      <alignment wrapText="1"/>
      <protection locked="0"/>
    </xf>
    <xf numFmtId="0" fontId="6" fillId="0" borderId="9" xfId="1" applyFont="1" applyBorder="1" applyAlignment="1" applyProtection="1">
      <alignment wrapText="1"/>
      <protection locked="0"/>
    </xf>
    <xf numFmtId="0" fontId="11" fillId="4" borderId="17" xfId="1" applyFont="1" applyFill="1" applyBorder="1" applyAlignment="1" applyProtection="1">
      <alignment vertical="center" wrapText="1"/>
      <protection locked="0"/>
    </xf>
    <xf numFmtId="0" fontId="11" fillId="2" borderId="2" xfId="1" applyFont="1" applyFill="1" applyBorder="1" applyAlignment="1" applyProtection="1">
      <alignment wrapText="1"/>
      <protection locked="0"/>
    </xf>
    <xf numFmtId="0" fontId="4" fillId="0" borderId="2" xfId="1" applyFont="1" applyBorder="1" applyAlignment="1" applyProtection="1">
      <alignment wrapText="1"/>
      <protection locked="0"/>
    </xf>
    <xf numFmtId="0" fontId="17" fillId="4" borderId="1" xfId="1" applyFont="1" applyFill="1" applyBorder="1" applyProtection="1">
      <protection locked="0"/>
    </xf>
    <xf numFmtId="9" fontId="13" fillId="4" borderId="0" xfId="1" applyNumberFormat="1" applyFont="1" applyFill="1" applyBorder="1" applyAlignment="1" applyProtection="1">
      <alignment horizontal="center"/>
      <protection locked="0"/>
    </xf>
    <xf numFmtId="0" fontId="13" fillId="4" borderId="0" xfId="1" applyFont="1" applyFill="1" applyBorder="1" applyAlignment="1" applyProtection="1">
      <protection locked="0"/>
    </xf>
    <xf numFmtId="9" fontId="12" fillId="0" borderId="0" xfId="1" applyNumberFormat="1" applyFont="1" applyBorder="1" applyAlignment="1" applyProtection="1">
      <alignment horizontal="center"/>
      <protection locked="0"/>
    </xf>
    <xf numFmtId="0" fontId="12" fillId="0" borderId="4" xfId="1" quotePrefix="1" applyFont="1" applyBorder="1" applyAlignment="1" applyProtection="1">
      <alignment wrapText="1"/>
      <protection locked="0"/>
    </xf>
    <xf numFmtId="0" fontId="8" fillId="4" borderId="2" xfId="1" applyFont="1" applyFill="1" applyBorder="1" applyAlignment="1" applyProtection="1">
      <alignment horizontal="center" vertical="center"/>
      <protection locked="0"/>
    </xf>
    <xf numFmtId="9" fontId="13" fillId="4" borderId="6" xfId="1" applyNumberFormat="1" applyFont="1" applyFill="1" applyBorder="1" applyAlignment="1" applyProtection="1">
      <alignment horizontal="center"/>
      <protection locked="0"/>
    </xf>
    <xf numFmtId="0" fontId="13" fillId="4" borderId="6" xfId="1" applyFont="1" applyFill="1" applyBorder="1" applyAlignment="1" applyProtection="1">
      <protection locked="0"/>
    </xf>
    <xf numFmtId="0" fontId="13" fillId="4" borderId="7" xfId="1" applyFont="1" applyFill="1" applyBorder="1" applyAlignment="1" applyProtection="1">
      <protection locked="0"/>
    </xf>
    <xf numFmtId="0" fontId="17" fillId="4" borderId="7" xfId="1" applyFont="1" applyFill="1" applyBorder="1" applyProtection="1">
      <protection locked="0"/>
    </xf>
    <xf numFmtId="0" fontId="13" fillId="4" borderId="1" xfId="1" applyFont="1" applyFill="1" applyBorder="1" applyAlignment="1" applyProtection="1">
      <protection locked="0"/>
    </xf>
    <xf numFmtId="0" fontId="14" fillId="0" borderId="6" xfId="1" applyFont="1" applyBorder="1" applyAlignment="1" applyProtection="1">
      <protection locked="0"/>
    </xf>
    <xf numFmtId="0" fontId="12" fillId="0" borderId="3" xfId="1" applyFont="1" applyBorder="1" applyAlignment="1" applyProtection="1">
      <protection locked="0"/>
    </xf>
    <xf numFmtId="0" fontId="12" fillId="0" borderId="5" xfId="1" quotePrefix="1" applyFont="1" applyBorder="1" applyAlignment="1" applyProtection="1">
      <alignment wrapText="1"/>
      <protection locked="0"/>
    </xf>
    <xf numFmtId="9" fontId="12" fillId="0" borderId="6" xfId="1" applyNumberFormat="1" applyFont="1" applyBorder="1" applyAlignment="1" applyProtection="1">
      <alignment horizontal="center"/>
      <protection locked="0"/>
    </xf>
    <xf numFmtId="0" fontId="14" fillId="0" borderId="7" xfId="1" applyFont="1" applyBorder="1" applyAlignment="1" applyProtection="1">
      <protection locked="0"/>
    </xf>
    <xf numFmtId="0" fontId="12" fillId="0" borderId="15" xfId="1" quotePrefix="1" applyFont="1" applyBorder="1" applyAlignment="1" applyProtection="1">
      <alignment wrapText="1"/>
      <protection locked="0"/>
    </xf>
    <xf numFmtId="9" fontId="12" fillId="0" borderId="3" xfId="1" applyNumberFormat="1" applyFont="1" applyBorder="1" applyAlignment="1" applyProtection="1">
      <alignment horizontal="center"/>
      <protection locked="0"/>
    </xf>
    <xf numFmtId="0" fontId="12" fillId="0" borderId="16" xfId="1" applyFont="1" applyBorder="1" applyAlignment="1" applyProtection="1">
      <protection locked="0"/>
    </xf>
    <xf numFmtId="0" fontId="11" fillId="0" borderId="6" xfId="1" applyFont="1" applyBorder="1" applyAlignment="1" applyProtection="1">
      <alignment horizontal="center"/>
      <protection locked="0"/>
    </xf>
    <xf numFmtId="0" fontId="11" fillId="0" borderId="6" xfId="1" applyFont="1" applyBorder="1" applyAlignment="1" applyProtection="1">
      <protection locked="0"/>
    </xf>
    <xf numFmtId="0" fontId="11" fillId="0" borderId="7" xfId="1" applyFont="1" applyBorder="1" applyAlignment="1" applyProtection="1">
      <protection locked="0"/>
    </xf>
    <xf numFmtId="0" fontId="11" fillId="0" borderId="1" xfId="1" applyFont="1" applyBorder="1" applyAlignment="1" applyProtection="1">
      <protection locked="0"/>
    </xf>
    <xf numFmtId="49" fontId="11" fillId="0" borderId="3" xfId="1" applyNumberFormat="1" applyFont="1" applyBorder="1" applyAlignment="1" applyProtection="1">
      <alignment horizontal="center"/>
      <protection locked="0"/>
    </xf>
    <xf numFmtId="0" fontId="2" fillId="4" borderId="18" xfId="1" applyFont="1" applyFill="1" applyBorder="1" applyAlignment="1" applyProtection="1">
      <alignment horizontal="center" vertical="center" wrapText="1"/>
      <protection locked="0"/>
    </xf>
    <xf numFmtId="0" fontId="2" fillId="4" borderId="17" xfId="1" applyFont="1" applyFill="1" applyBorder="1" applyAlignment="1" applyProtection="1">
      <alignment horizontal="center" vertical="center" wrapText="1"/>
      <protection locked="0"/>
    </xf>
    <xf numFmtId="0" fontId="7" fillId="4" borderId="5" xfId="1" applyFont="1" applyFill="1" applyBorder="1" applyAlignment="1" applyProtection="1">
      <alignment horizontal="center" vertical="center"/>
      <protection locked="0"/>
    </xf>
    <xf numFmtId="0" fontId="7" fillId="4" borderId="7" xfId="1" applyFont="1" applyFill="1" applyBorder="1" applyAlignment="1" applyProtection="1">
      <alignment horizontal="center" vertical="center"/>
      <protection locked="0"/>
    </xf>
    <xf numFmtId="0" fontId="2" fillId="3" borderId="5" xfId="1" applyFont="1" applyFill="1" applyBorder="1" applyAlignment="1" applyProtection="1">
      <alignment horizontal="center"/>
      <protection locked="0"/>
    </xf>
    <xf numFmtId="0" fontId="2" fillId="0" borderId="15" xfId="1" applyFont="1" applyBorder="1" applyAlignment="1" applyProtection="1">
      <alignment horizontal="center"/>
      <protection locked="0"/>
    </xf>
    <xf numFmtId="0" fontId="2" fillId="2" borderId="7" xfId="1" applyFont="1" applyFill="1" applyBorder="1" applyAlignment="1" applyProtection="1">
      <alignment horizontal="center"/>
      <protection locked="0"/>
    </xf>
    <xf numFmtId="0" fontId="2" fillId="2" borderId="1" xfId="1" applyFont="1" applyFill="1" applyBorder="1" applyAlignment="1" applyProtection="1">
      <alignment horizontal="center"/>
      <protection locked="0"/>
    </xf>
    <xf numFmtId="0" fontId="2" fillId="2" borderId="16" xfId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9" fontId="0" fillId="0" borderId="0" xfId="3" applyFont="1"/>
    <xf numFmtId="0" fontId="3" fillId="0" borderId="2" xfId="1" applyFont="1" applyBorder="1" applyAlignment="1" applyProtection="1">
      <alignment horizontal="center"/>
      <protection locked="0"/>
    </xf>
    <xf numFmtId="0" fontId="0" fillId="3" borderId="0" xfId="0" applyFill="1"/>
    <xf numFmtId="9" fontId="12" fillId="0" borderId="13" xfId="3" applyFont="1" applyFill="1" applyBorder="1" applyAlignment="1" applyProtection="1">
      <alignment horizontal="center"/>
      <protection locked="0"/>
    </xf>
    <xf numFmtId="4" fontId="12" fillId="3" borderId="4" xfId="1" applyNumberFormat="1" applyFont="1" applyFill="1" applyBorder="1" applyAlignment="1" applyProtection="1">
      <protection locked="0"/>
    </xf>
    <xf numFmtId="4" fontId="13" fillId="0" borderId="4" xfId="1" applyNumberFormat="1" applyFont="1" applyFill="1" applyBorder="1" applyAlignment="1" applyProtection="1">
      <protection locked="0"/>
    </xf>
    <xf numFmtId="2" fontId="1" fillId="0" borderId="1" xfId="1" applyNumberFormat="1" applyFont="1" applyBorder="1" applyProtection="1">
      <protection locked="0"/>
    </xf>
    <xf numFmtId="9" fontId="12" fillId="5" borderId="4" xfId="3" applyFont="1" applyFill="1" applyBorder="1" applyAlignment="1" applyProtection="1">
      <alignment horizontal="center"/>
      <protection locked="0"/>
    </xf>
    <xf numFmtId="4" fontId="12" fillId="3" borderId="4" xfId="1" applyNumberFormat="1" applyFont="1" applyFill="1" applyBorder="1" applyAlignment="1" applyProtection="1">
      <alignment vertical="center"/>
      <protection locked="0"/>
    </xf>
    <xf numFmtId="0" fontId="3" fillId="4" borderId="5" xfId="1" applyFont="1" applyFill="1" applyBorder="1" applyAlignment="1" applyProtection="1">
      <alignment horizontal="center" vertical="center"/>
      <protection locked="0"/>
    </xf>
    <xf numFmtId="0" fontId="5" fillId="0" borderId="0" xfId="1" applyFont="1" applyBorder="1" applyAlignment="1" applyProtection="1">
      <alignment horizontal="left"/>
      <protection locked="0"/>
    </xf>
    <xf numFmtId="0" fontId="6" fillId="0" borderId="0" xfId="1" applyFont="1" applyBorder="1" applyAlignment="1" applyProtection="1">
      <protection locked="0"/>
    </xf>
    <xf numFmtId="0" fontId="5" fillId="0" borderId="0" xfId="1" applyFont="1" applyBorder="1" applyAlignment="1" applyProtection="1">
      <protection locked="0"/>
    </xf>
    <xf numFmtId="0" fontId="5" fillId="0" borderId="0" xfId="1" quotePrefix="1" applyFont="1" applyBorder="1" applyAlignment="1" applyProtection="1">
      <alignment wrapText="1"/>
      <protection locked="0"/>
    </xf>
    <xf numFmtId="0" fontId="5" fillId="0" borderId="0" xfId="1" quotePrefix="1" applyFont="1" applyBorder="1" applyAlignment="1" applyProtection="1">
      <protection locked="0"/>
    </xf>
    <xf numFmtId="0" fontId="6" fillId="0" borderId="10" xfId="1" applyFont="1" applyBorder="1" applyAlignment="1" applyProtection="1">
      <protection locked="0"/>
    </xf>
    <xf numFmtId="0" fontId="10" fillId="0" borderId="0" xfId="1" applyFont="1" applyBorder="1" applyAlignment="1" applyProtection="1">
      <protection locked="0"/>
    </xf>
    <xf numFmtId="49" fontId="6" fillId="0" borderId="10" xfId="1" applyNumberFormat="1" applyFont="1" applyBorder="1" applyAlignment="1" applyProtection="1">
      <alignment wrapText="1"/>
      <protection locked="0"/>
    </xf>
    <xf numFmtId="0" fontId="5" fillId="0" borderId="0" xfId="1" applyFont="1" applyBorder="1" applyAlignment="1" applyProtection="1">
      <alignment wrapText="1"/>
      <protection locked="0"/>
    </xf>
    <xf numFmtId="0" fontId="6" fillId="0" borderId="10" xfId="1" applyFont="1" applyBorder="1" applyAlignment="1" applyProtection="1">
      <alignment wrapText="1"/>
      <protection locked="0"/>
    </xf>
    <xf numFmtId="0" fontId="11" fillId="2" borderId="5" xfId="1" applyFont="1" applyFill="1" applyBorder="1" applyAlignment="1" applyProtection="1">
      <alignment wrapText="1"/>
      <protection locked="0"/>
    </xf>
    <xf numFmtId="0" fontId="2" fillId="0" borderId="0" xfId="1" applyFont="1" applyAlignment="1" applyProtection="1">
      <alignment wrapText="1"/>
      <protection locked="0"/>
    </xf>
    <xf numFmtId="0" fontId="3" fillId="4" borderId="17" xfId="1" applyFont="1" applyFill="1" applyBorder="1" applyAlignment="1" applyProtection="1">
      <alignment horizontal="center" vertical="center" wrapText="1"/>
      <protection locked="0"/>
    </xf>
    <xf numFmtId="0" fontId="5" fillId="0" borderId="12" xfId="1" applyFont="1" applyBorder="1" applyAlignment="1" applyProtection="1">
      <alignment horizontal="left" wrapText="1"/>
      <protection locked="0"/>
    </xf>
    <xf numFmtId="0" fontId="10" fillId="0" borderId="12" xfId="1" applyFont="1" applyBorder="1" applyAlignment="1" applyProtection="1">
      <alignment wrapText="1"/>
      <protection locked="0"/>
    </xf>
    <xf numFmtId="0" fontId="2" fillId="4" borderId="2" xfId="1" applyFont="1" applyFill="1" applyBorder="1" applyAlignment="1" applyProtection="1">
      <alignment vertical="center" wrapText="1"/>
      <protection locked="0"/>
    </xf>
    <xf numFmtId="0" fontId="13" fillId="0" borderId="19" xfId="1" applyFont="1" applyBorder="1" applyAlignment="1" applyProtection="1">
      <alignment wrapText="1"/>
      <protection locked="0"/>
    </xf>
    <xf numFmtId="0" fontId="16" fillId="0" borderId="13" xfId="1" applyFont="1" applyBorder="1" applyAlignment="1" applyProtection="1">
      <alignment wrapText="1"/>
      <protection locked="0"/>
    </xf>
    <xf numFmtId="0" fontId="12" fillId="0" borderId="13" xfId="1" applyFont="1" applyBorder="1" applyAlignment="1" applyProtection="1">
      <alignment wrapText="1"/>
      <protection locked="0"/>
    </xf>
    <xf numFmtId="0" fontId="12" fillId="0" borderId="13" xfId="1" quotePrefix="1" applyFont="1" applyBorder="1" applyAlignment="1" applyProtection="1">
      <alignment wrapText="1"/>
      <protection locked="0"/>
    </xf>
    <xf numFmtId="0" fontId="13" fillId="0" borderId="13" xfId="1" applyFont="1" applyBorder="1" applyAlignment="1" applyProtection="1">
      <alignment wrapText="1"/>
      <protection locked="0"/>
    </xf>
    <xf numFmtId="0" fontId="13" fillId="4" borderId="5" xfId="1" applyFont="1" applyFill="1" applyBorder="1" applyAlignment="1" applyProtection="1">
      <alignment wrapText="1"/>
      <protection locked="0"/>
    </xf>
    <xf numFmtId="0" fontId="13" fillId="4" borderId="4" xfId="1" applyFont="1" applyFill="1" applyBorder="1" applyAlignment="1" applyProtection="1">
      <alignment wrapText="1"/>
      <protection locked="0"/>
    </xf>
    <xf numFmtId="0" fontId="11" fillId="0" borderId="5" xfId="1" quotePrefix="1" applyFont="1" applyBorder="1" applyAlignment="1" applyProtection="1">
      <alignment wrapText="1"/>
      <protection locked="0"/>
    </xf>
    <xf numFmtId="0" fontId="11" fillId="0" borderId="4" xfId="1" applyFont="1" applyBorder="1" applyAlignment="1" applyProtection="1">
      <alignment wrapText="1"/>
      <protection locked="0"/>
    </xf>
    <xf numFmtId="0" fontId="11" fillId="0" borderId="4" xfId="1" quotePrefix="1" applyFont="1" applyBorder="1" applyAlignment="1" applyProtection="1">
      <alignment wrapText="1"/>
      <protection locked="0"/>
    </xf>
    <xf numFmtId="49" fontId="11" fillId="0" borderId="15" xfId="1" applyNumberFormat="1" applyFont="1" applyBorder="1" applyAlignment="1" applyProtection="1">
      <alignment wrapText="1"/>
      <protection locked="0"/>
    </xf>
    <xf numFmtId="0" fontId="11" fillId="4" borderId="15" xfId="1" applyFont="1" applyFill="1" applyBorder="1" applyAlignment="1" applyProtection="1">
      <alignment vertical="center" wrapText="1"/>
      <protection locked="0"/>
    </xf>
    <xf numFmtId="0" fontId="7" fillId="4" borderId="14" xfId="1" applyFont="1" applyFill="1" applyBorder="1" applyAlignment="1" applyProtection="1">
      <alignment horizontal="center" vertical="center" wrapText="1"/>
      <protection locked="0"/>
    </xf>
    <xf numFmtId="0" fontId="3" fillId="4" borderId="14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Alignment="1" applyProtection="1">
      <alignment wrapText="1"/>
      <protection locked="0"/>
    </xf>
    <xf numFmtId="49" fontId="1" fillId="0" borderId="0" xfId="1" applyNumberFormat="1" applyFont="1" applyAlignment="1" applyProtection="1">
      <alignment horizontal="center"/>
      <protection locked="0"/>
    </xf>
    <xf numFmtId="49" fontId="1" fillId="0" borderId="4" xfId="1" applyNumberFormat="1" applyFont="1" applyBorder="1" applyAlignment="1" applyProtection="1">
      <alignment horizontal="center"/>
      <protection locked="0"/>
    </xf>
    <xf numFmtId="49" fontId="3" fillId="0" borderId="0" xfId="1" applyNumberFormat="1" applyFont="1" applyAlignment="1" applyProtection="1">
      <alignment horizontal="center"/>
      <protection locked="0"/>
    </xf>
    <xf numFmtId="49" fontId="17" fillId="4" borderId="2" xfId="1" applyNumberFormat="1" applyFont="1" applyFill="1" applyBorder="1" applyAlignment="1" applyProtection="1">
      <alignment horizontal="center"/>
      <protection locked="0"/>
    </xf>
    <xf numFmtId="49" fontId="18" fillId="0" borderId="11" xfId="1" applyNumberFormat="1" applyFont="1" applyBorder="1" applyAlignment="1" applyProtection="1">
      <alignment horizontal="center"/>
      <protection locked="0"/>
    </xf>
    <xf numFmtId="49" fontId="19" fillId="4" borderId="2" xfId="1" applyNumberFormat="1" applyFont="1" applyFill="1" applyBorder="1" applyAlignment="1" applyProtection="1">
      <alignment horizontal="center" wrapText="1"/>
      <protection locked="0"/>
    </xf>
    <xf numFmtId="49" fontId="19" fillId="0" borderId="8" xfId="1" applyNumberFormat="1" applyFont="1" applyBorder="1" applyAlignment="1" applyProtection="1">
      <alignment horizontal="center"/>
      <protection locked="0"/>
    </xf>
    <xf numFmtId="49" fontId="19" fillId="0" borderId="11" xfId="1" applyNumberFormat="1" applyFont="1" applyBorder="1" applyAlignment="1" applyProtection="1">
      <alignment horizontal="center"/>
      <protection locked="0"/>
    </xf>
    <xf numFmtId="49" fontId="20" fillId="0" borderId="11" xfId="1" applyNumberFormat="1" applyFont="1" applyBorder="1" applyAlignment="1" applyProtection="1">
      <alignment horizontal="center"/>
      <protection locked="0"/>
    </xf>
    <xf numFmtId="49" fontId="3" fillId="0" borderId="2" xfId="1" applyNumberFormat="1" applyFont="1" applyBorder="1" applyAlignment="1" applyProtection="1">
      <alignment horizontal="center"/>
      <protection locked="0"/>
    </xf>
    <xf numFmtId="49" fontId="19" fillId="4" borderId="2" xfId="1" applyNumberFormat="1" applyFont="1" applyFill="1" applyBorder="1" applyAlignment="1" applyProtection="1">
      <alignment horizontal="center"/>
      <protection locked="0"/>
    </xf>
    <xf numFmtId="49" fontId="3" fillId="4" borderId="2" xfId="1" applyNumberFormat="1" applyFont="1" applyFill="1" applyBorder="1" applyAlignment="1" applyProtection="1">
      <alignment horizontal="center"/>
      <protection locked="0"/>
    </xf>
    <xf numFmtId="49" fontId="18" fillId="0" borderId="4" xfId="1" applyNumberFormat="1" applyFont="1" applyBorder="1" applyAlignment="1" applyProtection="1">
      <alignment horizontal="center"/>
      <protection locked="0"/>
    </xf>
    <xf numFmtId="49" fontId="19" fillId="4" borderId="17" xfId="1" applyNumberFormat="1" applyFont="1" applyFill="1" applyBorder="1" applyAlignment="1" applyProtection="1">
      <alignment horizontal="center"/>
      <protection locked="0"/>
    </xf>
    <xf numFmtId="49" fontId="18" fillId="0" borderId="15" xfId="1" applyNumberFormat="1" applyFont="1" applyBorder="1" applyAlignment="1" applyProtection="1">
      <alignment horizontal="center"/>
      <protection locked="0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</cellXfs>
  <cellStyles count="4">
    <cellStyle name="Milliers 2 3" xfId="2" xr:uid="{00000000-0005-0000-0000-000000000000}"/>
    <cellStyle name="Normal" xfId="0" builtinId="0"/>
    <cellStyle name="Normal 3 2" xfId="1" xr:uid="{00000000-0005-0000-0000-000002000000}"/>
    <cellStyle name="Percent" xfId="3" builtinId="5"/>
  </cellStyles>
  <dxfs count="4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842819</xdr:colOff>
      <xdr:row>0</xdr:row>
      <xdr:rowOff>0</xdr:rowOff>
    </xdr:from>
    <xdr:to>
      <xdr:col>4</xdr:col>
      <xdr:colOff>395433</xdr:colOff>
      <xdr:row>0</xdr:row>
      <xdr:rowOff>1489502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21C21B-137F-40B1-BA3F-F6383BC00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9183" y="0"/>
          <a:ext cx="5414818" cy="1489502"/>
        </a:xfrm>
        <a:prstGeom prst="rect">
          <a:avLst/>
        </a:prstGeom>
      </xdr:spPr>
    </xdr:pic>
    <xdr:clientData/>
  </xdr:twoCellAnchor>
  <xdr:twoCellAnchor editAs="oneCell">
    <xdr:from>
      <xdr:col>0</xdr:col>
      <xdr:colOff>219449</xdr:colOff>
      <xdr:row>117</xdr:row>
      <xdr:rowOff>86555</xdr:rowOff>
    </xdr:from>
    <xdr:to>
      <xdr:col>5</xdr:col>
      <xdr:colOff>158751</xdr:colOff>
      <xdr:row>121</xdr:row>
      <xdr:rowOff>155435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546A38-0BE1-4D31-8897-E3E1CE340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449" y="22835430"/>
          <a:ext cx="6924302" cy="70387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39CBE-7A8D-439B-A047-B4EF09FCF159}" name="Table13" displayName="Table13" ref="A1:F108" totalsRowShown="0">
  <autoFilter ref="A1:F108" xr:uid="{37895006-BB7C-4DB2-A72D-B7A38AC01C3B}"/>
  <sortState xmlns:xlrd2="http://schemas.microsoft.com/office/spreadsheetml/2017/richdata2" ref="A2:F108">
    <sortCondition ref="A1:A108"/>
  </sortState>
  <tableColumns count="6">
    <tableColumn id="1" xr3:uid="{33D39F80-2193-40D9-810B-BFBB0C8A5383}" name="LineID"/>
    <tableColumn id="2" xr3:uid="{5034E85E-D894-44EB-9FBB-571FF5E62A08}" name="Code" dataDxfId="3"/>
    <tableColumn id="7" xr3:uid="{BE5236BD-7DF1-4D5B-BE94-CBB0849A4547}" name="Taux" dataDxfId="2"/>
    <tableColumn id="3" xr3:uid="{72091C0D-199E-4826-9259-A0E638730178}" name="Compte" dataDxfId="1"/>
    <tableColumn id="5" xr3:uid="{983E6C39-C73A-46AA-979A-BB23E0342B1C}" name="Designation"/>
    <tableColumn id="8" xr3:uid="{C5B9494F-C8BA-41EA-8659-D0687407486F}" name="Remarq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F116"/>
  <sheetViews>
    <sheetView showGridLines="0" view="pageBreakPreview" zoomScale="85" zoomScaleNormal="85" zoomScaleSheetLayoutView="85" workbookViewId="0"/>
  </sheetViews>
  <sheetFormatPr defaultColWidth="15.7265625" defaultRowHeight="13" x14ac:dyDescent="0.3"/>
  <cols>
    <col min="1" max="1" width="4.90625" style="128" bestFit="1" customWidth="1"/>
    <col min="2" max="2" width="66.26953125" style="106" customWidth="1"/>
    <col min="3" max="3" width="6.90625" style="10" bestFit="1" customWidth="1"/>
    <col min="4" max="4" width="11" style="10" customWidth="1"/>
    <col min="5" max="5" width="11" style="24" customWidth="1"/>
    <col min="6" max="6" width="11" style="5" customWidth="1"/>
    <col min="7" max="16384" width="15.7265625" style="3"/>
  </cols>
  <sheetData>
    <row r="1" spans="1:6" ht="123" customHeight="1" x14ac:dyDescent="0.3">
      <c r="F1" s="10"/>
    </row>
    <row r="2" spans="1:6" x14ac:dyDescent="0.3">
      <c r="A2" s="129" t="s">
        <v>0</v>
      </c>
      <c r="B2" s="107" t="s">
        <v>109</v>
      </c>
      <c r="C2" s="94"/>
      <c r="D2" s="94"/>
      <c r="E2" s="77" t="s">
        <v>68</v>
      </c>
      <c r="F2" s="78"/>
    </row>
    <row r="3" spans="1:6" x14ac:dyDescent="0.3">
      <c r="A3" s="130" t="s">
        <v>115</v>
      </c>
      <c r="B3" s="108" t="s">
        <v>1</v>
      </c>
      <c r="C3" s="95"/>
      <c r="D3" s="95"/>
      <c r="E3" s="79">
        <f>Data!G2</f>
        <v>1</v>
      </c>
      <c r="F3" s="81"/>
    </row>
    <row r="4" spans="1:6" x14ac:dyDescent="0.3">
      <c r="A4" s="130" t="s">
        <v>116</v>
      </c>
      <c r="B4" s="108" t="s">
        <v>2</v>
      </c>
      <c r="C4" s="95"/>
      <c r="D4" s="95"/>
      <c r="E4" s="79">
        <f>Data!G3</f>
        <v>2</v>
      </c>
      <c r="F4" s="82"/>
    </row>
    <row r="5" spans="1:6" x14ac:dyDescent="0.3">
      <c r="A5" s="130" t="s">
        <v>117</v>
      </c>
      <c r="B5" s="108" t="s">
        <v>3</v>
      </c>
      <c r="C5" s="95"/>
      <c r="D5" s="95"/>
      <c r="E5" s="79">
        <f>Data!G4</f>
        <v>3</v>
      </c>
      <c r="F5" s="82"/>
    </row>
    <row r="6" spans="1:6" x14ac:dyDescent="0.3">
      <c r="A6" s="130" t="s">
        <v>118</v>
      </c>
      <c r="B6" s="108" t="s">
        <v>4</v>
      </c>
      <c r="C6" s="95"/>
      <c r="D6" s="95"/>
      <c r="E6" s="79">
        <f>Data!G5</f>
        <v>4</v>
      </c>
      <c r="F6" s="82"/>
    </row>
    <row r="7" spans="1:6" x14ac:dyDescent="0.3">
      <c r="A7" s="130" t="s">
        <v>119</v>
      </c>
      <c r="B7" s="108" t="s">
        <v>5</v>
      </c>
      <c r="C7" s="95"/>
      <c r="D7" s="95"/>
      <c r="E7" s="79">
        <f>Data!G6</f>
        <v>5</v>
      </c>
      <c r="F7" s="82"/>
    </row>
    <row r="8" spans="1:6" x14ac:dyDescent="0.3">
      <c r="A8" s="130" t="s">
        <v>120</v>
      </c>
      <c r="B8" s="108" t="s">
        <v>6</v>
      </c>
      <c r="C8" s="95"/>
      <c r="D8" s="95"/>
      <c r="E8" s="80">
        <f>E3-E4-E5-E6-E7</f>
        <v>-13</v>
      </c>
      <c r="F8" s="83"/>
    </row>
    <row r="9" spans="1:6" s="125" customFormat="1" ht="27.5" customHeight="1" x14ac:dyDescent="0.3">
      <c r="A9" s="131" t="s">
        <v>7</v>
      </c>
      <c r="B9" s="48" t="s">
        <v>110</v>
      </c>
      <c r="C9" s="122"/>
      <c r="D9" s="122"/>
      <c r="E9" s="123" t="s">
        <v>71</v>
      </c>
      <c r="F9" s="124" t="s">
        <v>8</v>
      </c>
    </row>
    <row r="10" spans="1:6" x14ac:dyDescent="0.3">
      <c r="A10" s="132"/>
      <c r="B10" s="47" t="s">
        <v>9</v>
      </c>
      <c r="C10" s="96"/>
      <c r="D10" s="96"/>
      <c r="E10" s="35"/>
      <c r="F10" s="38"/>
    </row>
    <row r="11" spans="1:6" x14ac:dyDescent="0.3">
      <c r="A11" s="130" t="s">
        <v>121</v>
      </c>
      <c r="B11" s="46" t="s">
        <v>10</v>
      </c>
      <c r="C11" s="97"/>
      <c r="D11" s="97"/>
      <c r="E11" s="79">
        <f>Data!G10</f>
        <v>9</v>
      </c>
      <c r="F11" s="79">
        <f>Data!H10</f>
        <v>109</v>
      </c>
    </row>
    <row r="12" spans="1:6" x14ac:dyDescent="0.3">
      <c r="A12" s="130" t="s">
        <v>122</v>
      </c>
      <c r="B12" s="46" t="s">
        <v>11</v>
      </c>
      <c r="C12" s="97"/>
      <c r="D12" s="97"/>
      <c r="E12" s="79">
        <f>Data!G11</f>
        <v>10</v>
      </c>
      <c r="F12" s="79">
        <f>Data!H11</f>
        <v>110</v>
      </c>
    </row>
    <row r="13" spans="1:6" x14ac:dyDescent="0.3">
      <c r="A13" s="130" t="s">
        <v>123</v>
      </c>
      <c r="B13" s="46" t="s">
        <v>12</v>
      </c>
      <c r="C13" s="97"/>
      <c r="D13" s="97"/>
      <c r="E13" s="79">
        <f>Data!G12</f>
        <v>11</v>
      </c>
      <c r="F13" s="79">
        <f>Data!H12</f>
        <v>111</v>
      </c>
    </row>
    <row r="14" spans="1:6" x14ac:dyDescent="0.3">
      <c r="A14" s="130" t="s">
        <v>124</v>
      </c>
      <c r="B14" s="46" t="s">
        <v>13</v>
      </c>
      <c r="C14" s="97"/>
      <c r="D14" s="97"/>
      <c r="E14" s="79">
        <f>Data!G13</f>
        <v>12</v>
      </c>
      <c r="F14" s="79">
        <f>Data!H13</f>
        <v>112</v>
      </c>
    </row>
    <row r="15" spans="1:6" x14ac:dyDescent="0.3">
      <c r="A15" s="130" t="s">
        <v>125</v>
      </c>
      <c r="B15" s="46" t="s">
        <v>14</v>
      </c>
      <c r="C15" s="97"/>
      <c r="D15" s="97"/>
      <c r="E15" s="79">
        <f>Data!G14</f>
        <v>13</v>
      </c>
      <c r="F15" s="79">
        <f>Data!H14</f>
        <v>113</v>
      </c>
    </row>
    <row r="16" spans="1:6" x14ac:dyDescent="0.3">
      <c r="A16" s="130" t="s">
        <v>126</v>
      </c>
      <c r="B16" s="20" t="s">
        <v>95</v>
      </c>
      <c r="C16" s="98"/>
      <c r="D16" s="98"/>
      <c r="E16" s="79">
        <f>Data!G15</f>
        <v>14</v>
      </c>
      <c r="F16" s="79">
        <f>Data!H15</f>
        <v>114</v>
      </c>
    </row>
    <row r="17" spans="1:6" x14ac:dyDescent="0.3">
      <c r="A17" s="130" t="s">
        <v>127</v>
      </c>
      <c r="B17" s="20" t="s">
        <v>96</v>
      </c>
      <c r="C17" s="98"/>
      <c r="D17" s="98"/>
      <c r="E17" s="79">
        <f>Data!G16</f>
        <v>15</v>
      </c>
      <c r="F17" s="79">
        <f>Data!H16</f>
        <v>115</v>
      </c>
    </row>
    <row r="18" spans="1:6" x14ac:dyDescent="0.3">
      <c r="A18" s="130" t="s">
        <v>128</v>
      </c>
      <c r="B18" s="20" t="s">
        <v>97</v>
      </c>
      <c r="C18" s="99"/>
      <c r="D18" s="99"/>
      <c r="E18" s="79">
        <f>Data!G17</f>
        <v>16</v>
      </c>
      <c r="F18" s="79">
        <f>Data!H17</f>
        <v>116</v>
      </c>
    </row>
    <row r="19" spans="1:6" x14ac:dyDescent="0.3">
      <c r="A19" s="130">
        <v>102</v>
      </c>
      <c r="B19" s="46" t="s">
        <v>15</v>
      </c>
      <c r="C19" s="97"/>
      <c r="D19" s="97"/>
      <c r="E19" s="79">
        <f>Data!G18</f>
        <v>17</v>
      </c>
      <c r="F19" s="79">
        <f>Data!H18</f>
        <v>117</v>
      </c>
    </row>
    <row r="20" spans="1:6" ht="14" x14ac:dyDescent="0.3">
      <c r="A20" s="132"/>
      <c r="B20" s="47" t="s">
        <v>16</v>
      </c>
      <c r="C20" s="100"/>
      <c r="D20" s="100"/>
      <c r="E20" s="36"/>
      <c r="F20" s="41"/>
    </row>
    <row r="21" spans="1:6" ht="14" x14ac:dyDescent="0.3">
      <c r="A21" s="133"/>
      <c r="B21" s="109" t="s">
        <v>17</v>
      </c>
      <c r="C21" s="101"/>
      <c r="D21" s="101"/>
      <c r="E21" s="37"/>
      <c r="F21" s="39"/>
    </row>
    <row r="22" spans="1:6" x14ac:dyDescent="0.3">
      <c r="A22" s="130" t="s">
        <v>129</v>
      </c>
      <c r="B22" s="46" t="s">
        <v>18</v>
      </c>
      <c r="C22" s="97"/>
      <c r="D22" s="97"/>
      <c r="E22" s="79">
        <f>Data!G21</f>
        <v>20</v>
      </c>
      <c r="F22" s="79">
        <f>Data!H21</f>
        <v>120</v>
      </c>
    </row>
    <row r="23" spans="1:6" x14ac:dyDescent="0.3">
      <c r="A23" s="130" t="s">
        <v>130</v>
      </c>
      <c r="B23" s="20" t="s">
        <v>99</v>
      </c>
      <c r="C23" s="99"/>
      <c r="D23" s="99"/>
      <c r="E23" s="79">
        <f>Data!G22</f>
        <v>21</v>
      </c>
      <c r="F23" s="79">
        <f>Data!H22</f>
        <v>121</v>
      </c>
    </row>
    <row r="24" spans="1:6" x14ac:dyDescent="0.3">
      <c r="A24" s="130" t="s">
        <v>131</v>
      </c>
      <c r="B24" s="20" t="s">
        <v>98</v>
      </c>
      <c r="C24" s="99"/>
      <c r="D24" s="99"/>
      <c r="E24" s="79">
        <f>Data!G23</f>
        <v>22</v>
      </c>
      <c r="F24" s="79">
        <f>Data!H23</f>
        <v>122</v>
      </c>
    </row>
    <row r="25" spans="1:6" x14ac:dyDescent="0.3">
      <c r="A25" s="130">
        <v>104</v>
      </c>
      <c r="B25" s="46" t="s">
        <v>15</v>
      </c>
      <c r="C25" s="97"/>
      <c r="D25" s="97"/>
      <c r="E25" s="79">
        <f>Data!G24</f>
        <v>23</v>
      </c>
      <c r="F25" s="79">
        <f>Data!H24</f>
        <v>123</v>
      </c>
    </row>
    <row r="26" spans="1:6" ht="14" x14ac:dyDescent="0.3">
      <c r="A26" s="133"/>
      <c r="B26" s="109" t="s">
        <v>19</v>
      </c>
      <c r="C26" s="101"/>
      <c r="D26" s="101"/>
      <c r="E26" s="37"/>
      <c r="F26" s="39"/>
    </row>
    <row r="27" spans="1:6" ht="23.5" x14ac:dyDescent="0.3">
      <c r="A27" s="130" t="s">
        <v>132</v>
      </c>
      <c r="B27" s="20" t="s">
        <v>69</v>
      </c>
      <c r="C27" s="98"/>
      <c r="D27" s="98"/>
      <c r="E27" s="79">
        <f>Data!G26</f>
        <v>25</v>
      </c>
      <c r="F27" s="79">
        <f>Data!H26</f>
        <v>125</v>
      </c>
    </row>
    <row r="28" spans="1:6" ht="14" x14ac:dyDescent="0.3">
      <c r="A28" s="132"/>
      <c r="B28" s="45" t="s">
        <v>20</v>
      </c>
      <c r="C28" s="102"/>
      <c r="D28" s="102"/>
      <c r="E28" s="36"/>
      <c r="F28" s="42"/>
    </row>
    <row r="29" spans="1:6" x14ac:dyDescent="0.3">
      <c r="A29" s="134" t="s">
        <v>133</v>
      </c>
      <c r="B29" s="20" t="s">
        <v>100</v>
      </c>
      <c r="C29" s="98"/>
      <c r="D29" s="98"/>
      <c r="E29" s="79">
        <f>Data!G28</f>
        <v>27</v>
      </c>
      <c r="F29" s="79">
        <f>Data!H28</f>
        <v>127</v>
      </c>
    </row>
    <row r="30" spans="1:6" ht="23.5" x14ac:dyDescent="0.3">
      <c r="A30" s="130" t="s">
        <v>134</v>
      </c>
      <c r="B30" s="20" t="s">
        <v>73</v>
      </c>
      <c r="C30" s="98"/>
      <c r="D30" s="98"/>
      <c r="E30" s="79">
        <f>Data!G29</f>
        <v>28</v>
      </c>
      <c r="F30" s="79">
        <f>Data!H29</f>
        <v>128</v>
      </c>
    </row>
    <row r="31" spans="1:6" x14ac:dyDescent="0.3">
      <c r="A31" s="130" t="s">
        <v>135</v>
      </c>
      <c r="B31" s="46" t="s">
        <v>21</v>
      </c>
      <c r="C31" s="103"/>
      <c r="D31" s="103"/>
      <c r="E31" s="79">
        <f>Data!G30</f>
        <v>29</v>
      </c>
      <c r="F31" s="79">
        <f>Data!H30</f>
        <v>129</v>
      </c>
    </row>
    <row r="32" spans="1:6" ht="23.5" x14ac:dyDescent="0.3">
      <c r="A32" s="130" t="s">
        <v>136</v>
      </c>
      <c r="B32" s="20" t="s">
        <v>70</v>
      </c>
      <c r="C32" s="98"/>
      <c r="D32" s="98"/>
      <c r="E32" s="79">
        <f>Data!G31</f>
        <v>30</v>
      </c>
      <c r="F32" s="79">
        <f>Data!H31</f>
        <v>130</v>
      </c>
    </row>
    <row r="33" spans="1:6" x14ac:dyDescent="0.3">
      <c r="A33" s="130" t="s">
        <v>137</v>
      </c>
      <c r="B33" s="20" t="s">
        <v>101</v>
      </c>
      <c r="C33" s="98"/>
      <c r="D33" s="98"/>
      <c r="E33" s="79">
        <f>Data!G32</f>
        <v>31</v>
      </c>
      <c r="F33" s="79">
        <f>Data!H32</f>
        <v>131</v>
      </c>
    </row>
    <row r="34" spans="1:6" x14ac:dyDescent="0.3">
      <c r="A34" s="130" t="s">
        <v>138</v>
      </c>
      <c r="B34" s="46" t="s">
        <v>22</v>
      </c>
      <c r="C34" s="103"/>
      <c r="D34" s="103"/>
      <c r="E34" s="79">
        <f>Data!G33</f>
        <v>32</v>
      </c>
      <c r="F34" s="79">
        <f>Data!H33</f>
        <v>132</v>
      </c>
    </row>
    <row r="35" spans="1:6" x14ac:dyDescent="0.3">
      <c r="A35" s="130" t="s">
        <v>139</v>
      </c>
      <c r="B35" s="46" t="s">
        <v>23</v>
      </c>
      <c r="C35" s="103"/>
      <c r="D35" s="103"/>
      <c r="E35" s="79">
        <f>Data!G34</f>
        <v>33</v>
      </c>
      <c r="F35" s="79">
        <f>Data!H34</f>
        <v>133</v>
      </c>
    </row>
    <row r="36" spans="1:6" x14ac:dyDescent="0.3">
      <c r="A36" s="130" t="s">
        <v>140</v>
      </c>
      <c r="B36" s="46" t="s">
        <v>24</v>
      </c>
      <c r="C36" s="103"/>
      <c r="D36" s="103"/>
      <c r="E36" s="79">
        <f>Data!G38</f>
        <v>37</v>
      </c>
      <c r="F36" s="79">
        <f>Data!H38</f>
        <v>137</v>
      </c>
    </row>
    <row r="37" spans="1:6" x14ac:dyDescent="0.3">
      <c r="A37" s="130" t="s">
        <v>141</v>
      </c>
      <c r="B37" s="20" t="s">
        <v>102</v>
      </c>
      <c r="C37" s="98"/>
      <c r="D37" s="98"/>
      <c r="E37" s="79">
        <f>Data!G39</f>
        <v>38</v>
      </c>
      <c r="F37" s="79">
        <f>Data!H39</f>
        <v>138</v>
      </c>
    </row>
    <row r="38" spans="1:6" x14ac:dyDescent="0.3">
      <c r="A38" s="130" t="s">
        <v>142</v>
      </c>
      <c r="B38" s="20" t="s">
        <v>103</v>
      </c>
      <c r="C38" s="98"/>
      <c r="D38" s="98"/>
      <c r="E38" s="79">
        <f>Data!G40</f>
        <v>39</v>
      </c>
      <c r="F38" s="79">
        <f>Data!H40</f>
        <v>139</v>
      </c>
    </row>
    <row r="39" spans="1:6" x14ac:dyDescent="0.3">
      <c r="A39" s="130" t="s">
        <v>143</v>
      </c>
      <c r="B39" s="46" t="s">
        <v>25</v>
      </c>
      <c r="C39" s="103"/>
      <c r="D39" s="103"/>
      <c r="E39" s="79">
        <f>Data!G41</f>
        <v>40</v>
      </c>
      <c r="F39" s="79">
        <f>Data!H41</f>
        <v>140</v>
      </c>
    </row>
    <row r="40" spans="1:6" x14ac:dyDescent="0.3">
      <c r="A40" s="130">
        <v>100</v>
      </c>
      <c r="B40" s="46" t="s">
        <v>26</v>
      </c>
      <c r="C40" s="103"/>
      <c r="D40" s="103"/>
      <c r="E40" s="79">
        <f>Data!G42</f>
        <v>41</v>
      </c>
      <c r="F40" s="79">
        <f>Data!H42</f>
        <v>141</v>
      </c>
    </row>
    <row r="41" spans="1:6" x14ac:dyDescent="0.3">
      <c r="A41" s="130">
        <v>101</v>
      </c>
      <c r="B41" s="46" t="s">
        <v>27</v>
      </c>
      <c r="C41" s="103"/>
      <c r="D41" s="103"/>
      <c r="E41" s="79">
        <f>Data!G43</f>
        <v>42</v>
      </c>
      <c r="F41" s="79">
        <f>Data!H43</f>
        <v>142</v>
      </c>
    </row>
    <row r="42" spans="1:6" x14ac:dyDescent="0.3">
      <c r="A42" s="130">
        <v>103</v>
      </c>
      <c r="B42" s="46" t="s">
        <v>28</v>
      </c>
      <c r="C42" s="103"/>
      <c r="D42" s="103"/>
      <c r="E42" s="79">
        <f>Data!G44</f>
        <v>43</v>
      </c>
      <c r="F42" s="79">
        <f>Data!H44</f>
        <v>143</v>
      </c>
    </row>
    <row r="43" spans="1:6" x14ac:dyDescent="0.3">
      <c r="A43" s="130">
        <v>105</v>
      </c>
      <c r="B43" s="46" t="s">
        <v>29</v>
      </c>
      <c r="C43" s="103"/>
      <c r="D43" s="103"/>
      <c r="E43" s="79">
        <f>Data!G45</f>
        <v>44</v>
      </c>
      <c r="F43" s="79">
        <f>Data!H45</f>
        <v>144</v>
      </c>
    </row>
    <row r="44" spans="1:6" x14ac:dyDescent="0.3">
      <c r="A44" s="130">
        <v>108</v>
      </c>
      <c r="B44" s="46" t="s">
        <v>30</v>
      </c>
      <c r="C44" s="103"/>
      <c r="D44" s="103"/>
      <c r="E44" s="79">
        <f>Data!G46</f>
        <v>45</v>
      </c>
      <c r="F44" s="79">
        <f>Data!H46</f>
        <v>145</v>
      </c>
    </row>
    <row r="45" spans="1:6" s="8" customFormat="1" x14ac:dyDescent="0.3">
      <c r="A45" s="130">
        <v>109</v>
      </c>
      <c r="B45" s="46" t="s">
        <v>31</v>
      </c>
      <c r="C45" s="103"/>
      <c r="D45" s="103"/>
      <c r="E45" s="79">
        <f>Data!G47</f>
        <v>46</v>
      </c>
      <c r="F45" s="79">
        <f>Data!H47</f>
        <v>146</v>
      </c>
    </row>
    <row r="46" spans="1:6" s="11" customFormat="1" x14ac:dyDescent="0.3">
      <c r="A46" s="130" t="s">
        <v>104</v>
      </c>
      <c r="B46" s="20" t="s">
        <v>105</v>
      </c>
      <c r="C46" s="98"/>
      <c r="D46" s="98"/>
      <c r="E46" s="79">
        <f>Data!G48</f>
        <v>47</v>
      </c>
      <c r="F46" s="79">
        <f>Data!H48</f>
        <v>147</v>
      </c>
    </row>
    <row r="47" spans="1:6" x14ac:dyDescent="0.3">
      <c r="A47" s="130">
        <v>118</v>
      </c>
      <c r="B47" s="20" t="s">
        <v>72</v>
      </c>
      <c r="C47" s="98"/>
      <c r="D47" s="98"/>
      <c r="E47" s="79">
        <f>Data!G49</f>
        <v>48</v>
      </c>
      <c r="F47" s="79">
        <f>Data!H49</f>
        <v>148</v>
      </c>
    </row>
    <row r="48" spans="1:6" ht="14" x14ac:dyDescent="0.3">
      <c r="A48" s="132"/>
      <c r="B48" s="47" t="s">
        <v>32</v>
      </c>
      <c r="C48" s="104"/>
      <c r="D48" s="104"/>
      <c r="E48" s="36"/>
      <c r="F48" s="40"/>
    </row>
    <row r="49" spans="1:6" x14ac:dyDescent="0.3">
      <c r="A49" s="130">
        <v>106</v>
      </c>
      <c r="B49" s="46" t="s">
        <v>33</v>
      </c>
      <c r="C49" s="103"/>
      <c r="D49" s="103"/>
      <c r="E49" s="79">
        <f>Data!G51</f>
        <v>50</v>
      </c>
      <c r="F49" s="79">
        <f>Data!H51</f>
        <v>150</v>
      </c>
    </row>
    <row r="50" spans="1:6" x14ac:dyDescent="0.3">
      <c r="A50" s="130">
        <v>107</v>
      </c>
      <c r="B50" s="46" t="s">
        <v>34</v>
      </c>
      <c r="C50" s="103"/>
      <c r="D50" s="103"/>
      <c r="E50" s="79">
        <f>Data!G52</f>
        <v>51</v>
      </c>
      <c r="F50" s="79">
        <f>Data!H52</f>
        <v>151</v>
      </c>
    </row>
    <row r="51" spans="1:6" ht="23.5" x14ac:dyDescent="0.3">
      <c r="A51" s="130">
        <v>110</v>
      </c>
      <c r="B51" s="20" t="s">
        <v>111</v>
      </c>
      <c r="C51" s="103"/>
      <c r="D51" s="103"/>
      <c r="E51" s="79">
        <f>Data!G53</f>
        <v>52</v>
      </c>
      <c r="F51" s="79">
        <f>Data!H53</f>
        <v>152</v>
      </c>
    </row>
    <row r="52" spans="1:6" x14ac:dyDescent="0.3">
      <c r="A52" s="130">
        <v>111</v>
      </c>
      <c r="B52" s="46" t="s">
        <v>35</v>
      </c>
      <c r="C52" s="103"/>
      <c r="D52" s="103"/>
      <c r="E52" s="79">
        <f>Data!G55</f>
        <v>54</v>
      </c>
      <c r="F52" s="79">
        <f>Data!H55</f>
        <v>154</v>
      </c>
    </row>
    <row r="53" spans="1:6" x14ac:dyDescent="0.3">
      <c r="A53" s="130">
        <v>113</v>
      </c>
      <c r="B53" s="46" t="s">
        <v>36</v>
      </c>
      <c r="C53" s="103"/>
      <c r="D53" s="103"/>
      <c r="E53" s="79">
        <f>Data!G56</f>
        <v>55</v>
      </c>
      <c r="F53" s="79">
        <f>Data!H56</f>
        <v>155</v>
      </c>
    </row>
    <row r="54" spans="1:6" x14ac:dyDescent="0.3">
      <c r="A54" s="130">
        <v>114</v>
      </c>
      <c r="B54" s="46" t="s">
        <v>37</v>
      </c>
      <c r="C54" s="103"/>
      <c r="D54" s="103"/>
      <c r="E54" s="79">
        <f>Data!G57</f>
        <v>56</v>
      </c>
      <c r="F54" s="79">
        <f>Data!H57</f>
        <v>156</v>
      </c>
    </row>
    <row r="55" spans="1:6" x14ac:dyDescent="0.3">
      <c r="A55" s="130">
        <v>115</v>
      </c>
      <c r="B55" s="46" t="s">
        <v>38</v>
      </c>
      <c r="C55" s="103"/>
      <c r="D55" s="103"/>
      <c r="E55" s="79">
        <f>Data!G58</f>
        <v>57</v>
      </c>
      <c r="F55" s="79">
        <f>Data!H58</f>
        <v>157</v>
      </c>
    </row>
    <row r="56" spans="1:6" x14ac:dyDescent="0.3">
      <c r="A56" s="130">
        <v>116</v>
      </c>
      <c r="B56" s="46" t="s">
        <v>39</v>
      </c>
      <c r="C56" s="103"/>
      <c r="D56" s="103"/>
      <c r="E56" s="79">
        <f>Data!G59</f>
        <v>58</v>
      </c>
      <c r="F56" s="79">
        <f>Data!H59</f>
        <v>158</v>
      </c>
    </row>
    <row r="57" spans="1:6" x14ac:dyDescent="0.3">
      <c r="A57" s="130">
        <v>117</v>
      </c>
      <c r="B57" s="46" t="s">
        <v>40</v>
      </c>
      <c r="C57" s="103"/>
      <c r="D57" s="103"/>
      <c r="E57" s="79">
        <f>Data!G60</f>
        <v>59</v>
      </c>
      <c r="F57" s="79">
        <f>Data!H60</f>
        <v>159</v>
      </c>
    </row>
    <row r="58" spans="1:6" x14ac:dyDescent="0.3">
      <c r="A58" s="130">
        <v>119</v>
      </c>
      <c r="B58" s="20" t="s">
        <v>72</v>
      </c>
      <c r="C58" s="98"/>
      <c r="D58" s="98"/>
      <c r="E58" s="79">
        <f>Data!G61</f>
        <v>60</v>
      </c>
      <c r="F58" s="79">
        <f>Data!H61</f>
        <v>160</v>
      </c>
    </row>
    <row r="59" spans="1:6" ht="14" x14ac:dyDescent="0.3">
      <c r="A59" s="135">
        <v>120</v>
      </c>
      <c r="B59" s="50" t="s">
        <v>76</v>
      </c>
      <c r="C59" s="50"/>
      <c r="D59" s="50"/>
      <c r="E59" s="56"/>
      <c r="F59" s="79">
        <f>Data!H62</f>
        <v>161</v>
      </c>
    </row>
    <row r="60" spans="1:6" ht="21.5" x14ac:dyDescent="0.3">
      <c r="A60" s="135">
        <v>121</v>
      </c>
      <c r="B60" s="50" t="s">
        <v>79</v>
      </c>
      <c r="C60" s="50"/>
      <c r="D60" s="50"/>
      <c r="E60" s="56"/>
      <c r="F60" s="79">
        <f>Data!H63</f>
        <v>162</v>
      </c>
    </row>
    <row r="61" spans="1:6" ht="14" x14ac:dyDescent="0.3">
      <c r="A61" s="135">
        <v>122</v>
      </c>
      <c r="B61" s="50" t="s">
        <v>80</v>
      </c>
      <c r="C61" s="50"/>
      <c r="D61" s="50"/>
      <c r="E61" s="56"/>
      <c r="F61" s="79">
        <f>Data!H64</f>
        <v>163</v>
      </c>
    </row>
    <row r="62" spans="1:6" ht="14" x14ac:dyDescent="0.3">
      <c r="A62" s="135">
        <v>123</v>
      </c>
      <c r="B62" s="50" t="s">
        <v>108</v>
      </c>
      <c r="C62" s="50"/>
      <c r="D62" s="50"/>
      <c r="E62" s="56"/>
      <c r="F62" s="79">
        <f>Data!H65</f>
        <v>164</v>
      </c>
    </row>
    <row r="63" spans="1:6" ht="21.5" x14ac:dyDescent="0.3">
      <c r="A63" s="135">
        <v>124</v>
      </c>
      <c r="B63" s="50" t="s">
        <v>81</v>
      </c>
      <c r="C63" s="50"/>
      <c r="D63" s="50"/>
      <c r="E63" s="56"/>
      <c r="F63" s="79">
        <f>Data!H66</f>
        <v>165</v>
      </c>
    </row>
    <row r="64" spans="1:6" s="6" customFormat="1" x14ac:dyDescent="0.3">
      <c r="A64" s="136" t="s">
        <v>41</v>
      </c>
      <c r="B64" s="48" t="s">
        <v>83</v>
      </c>
      <c r="C64" s="48"/>
      <c r="D64" s="48"/>
      <c r="E64" s="23"/>
      <c r="F64" s="22"/>
    </row>
    <row r="65" spans="1:6" s="7" customFormat="1" x14ac:dyDescent="0.3">
      <c r="A65" s="135">
        <v>129</v>
      </c>
      <c r="B65" s="49" t="s">
        <v>84</v>
      </c>
      <c r="C65" s="105"/>
      <c r="D65" s="105"/>
      <c r="E65" s="79">
        <f>Data!G68</f>
        <v>67</v>
      </c>
      <c r="F65" s="79">
        <f>Data!H68</f>
        <v>167</v>
      </c>
    </row>
    <row r="66" spans="1:6" x14ac:dyDescent="0.3">
      <c r="A66" s="135">
        <v>130</v>
      </c>
      <c r="B66" s="50" t="s">
        <v>82</v>
      </c>
      <c r="C66" s="50"/>
      <c r="D66" s="50"/>
      <c r="E66" s="23"/>
      <c r="F66" s="86">
        <f>SUM(F11:F65)</f>
        <v>6782</v>
      </c>
    </row>
    <row r="69" spans="1:6" s="4" customFormat="1" ht="12.5" x14ac:dyDescent="0.25">
      <c r="A69" s="126"/>
      <c r="B69" s="19"/>
      <c r="C69" s="9"/>
      <c r="D69" s="9"/>
      <c r="E69" s="26"/>
    </row>
    <row r="70" spans="1:6" s="4" customFormat="1" ht="45.5" customHeight="1" x14ac:dyDescent="0.3">
      <c r="A70" s="137" t="s">
        <v>106</v>
      </c>
      <c r="B70" s="110" t="s">
        <v>45</v>
      </c>
      <c r="C70" s="44" t="s">
        <v>46</v>
      </c>
      <c r="D70" s="76" t="s">
        <v>107</v>
      </c>
      <c r="E70" s="43" t="s">
        <v>47</v>
      </c>
      <c r="F70" s="75" t="s">
        <v>48</v>
      </c>
    </row>
    <row r="71" spans="1:6" s="4" customFormat="1" ht="14" x14ac:dyDescent="0.3">
      <c r="A71" s="127"/>
      <c r="B71" s="111" t="s">
        <v>49</v>
      </c>
      <c r="C71" s="28"/>
      <c r="D71" s="13"/>
      <c r="E71" s="33"/>
      <c r="F71" s="12"/>
    </row>
    <row r="72" spans="1:6" s="4" customFormat="1" ht="14" x14ac:dyDescent="0.3">
      <c r="A72" s="127"/>
      <c r="B72" s="112" t="s">
        <v>50</v>
      </c>
      <c r="C72" s="29"/>
      <c r="D72" s="14"/>
      <c r="E72" s="34"/>
      <c r="F72" s="12"/>
    </row>
    <row r="73" spans="1:6" s="4" customFormat="1" ht="14" x14ac:dyDescent="0.3">
      <c r="A73" s="138">
        <v>140</v>
      </c>
      <c r="B73" s="113" t="s">
        <v>51</v>
      </c>
      <c r="C73" s="30">
        <v>0.2</v>
      </c>
      <c r="D73" s="89">
        <f>Data!H74</f>
        <v>1</v>
      </c>
      <c r="E73" s="92">
        <v>1</v>
      </c>
      <c r="F73" s="91">
        <f>E73*D73</f>
        <v>1</v>
      </c>
    </row>
    <row r="74" spans="1:6" s="4" customFormat="1" ht="14" x14ac:dyDescent="0.3">
      <c r="A74" s="138">
        <v>141</v>
      </c>
      <c r="B74" s="113" t="s">
        <v>52</v>
      </c>
      <c r="C74" s="30">
        <v>0.14000000000000001</v>
      </c>
      <c r="D74" s="89">
        <f>Data!H75</f>
        <v>2</v>
      </c>
      <c r="E74" s="92">
        <v>1</v>
      </c>
      <c r="F74" s="91">
        <f t="shared" ref="F74:F100" si="0">E74*D74</f>
        <v>2</v>
      </c>
    </row>
    <row r="75" spans="1:6" s="4" customFormat="1" ht="14" x14ac:dyDescent="0.3">
      <c r="A75" s="138">
        <v>142</v>
      </c>
      <c r="B75" s="113" t="s">
        <v>53</v>
      </c>
      <c r="C75" s="30">
        <v>0.1</v>
      </c>
      <c r="D75" s="89">
        <f>Data!H76</f>
        <v>3</v>
      </c>
      <c r="E75" s="92">
        <v>1</v>
      </c>
      <c r="F75" s="91">
        <f t="shared" si="0"/>
        <v>3</v>
      </c>
    </row>
    <row r="76" spans="1:6" s="4" customFormat="1" ht="14" x14ac:dyDescent="0.3">
      <c r="A76" s="138">
        <v>143</v>
      </c>
      <c r="B76" s="114" t="s">
        <v>74</v>
      </c>
      <c r="C76" s="30">
        <v>0.1</v>
      </c>
      <c r="D76" s="89">
        <f>Data!H77</f>
        <v>4</v>
      </c>
      <c r="E76" s="92">
        <v>1</v>
      </c>
      <c r="F76" s="91">
        <f t="shared" si="0"/>
        <v>4</v>
      </c>
    </row>
    <row r="77" spans="1:6" s="4" customFormat="1" ht="28" x14ac:dyDescent="0.3">
      <c r="A77" s="138">
        <v>144</v>
      </c>
      <c r="B77" s="114" t="s">
        <v>29</v>
      </c>
      <c r="C77" s="30">
        <v>0.1</v>
      </c>
      <c r="D77" s="89">
        <f>Data!H78</f>
        <v>5</v>
      </c>
      <c r="E77" s="92">
        <v>1</v>
      </c>
      <c r="F77" s="91">
        <f t="shared" si="0"/>
        <v>5</v>
      </c>
    </row>
    <row r="78" spans="1:6" s="4" customFormat="1" ht="14" x14ac:dyDescent="0.3">
      <c r="A78" s="138">
        <v>153</v>
      </c>
      <c r="B78" s="113" t="s">
        <v>54</v>
      </c>
      <c r="C78" s="30">
        <v>0.1</v>
      </c>
      <c r="D78" s="89">
        <f>Data!H79</f>
        <v>6</v>
      </c>
      <c r="E78" s="92">
        <v>1</v>
      </c>
      <c r="F78" s="91">
        <f t="shared" si="0"/>
        <v>6</v>
      </c>
    </row>
    <row r="79" spans="1:6" s="4" customFormat="1" ht="14" x14ac:dyDescent="0.3">
      <c r="A79" s="138"/>
      <c r="B79" s="112" t="s">
        <v>55</v>
      </c>
      <c r="C79" s="30"/>
      <c r="D79" s="90"/>
      <c r="E79" s="88"/>
      <c r="F79" s="91"/>
    </row>
    <row r="80" spans="1:6" s="4" customFormat="1" ht="14" x14ac:dyDescent="0.3">
      <c r="A80" s="138">
        <v>145</v>
      </c>
      <c r="B80" s="113" t="s">
        <v>56</v>
      </c>
      <c r="C80" s="30">
        <v>0.2</v>
      </c>
      <c r="D80" s="89">
        <f>Data!H81</f>
        <v>8</v>
      </c>
      <c r="E80" s="92">
        <v>1</v>
      </c>
      <c r="F80" s="91">
        <f t="shared" si="0"/>
        <v>8</v>
      </c>
    </row>
    <row r="81" spans="1:6" s="4" customFormat="1" ht="14" x14ac:dyDescent="0.3">
      <c r="A81" s="138">
        <v>146</v>
      </c>
      <c r="B81" s="113" t="s">
        <v>57</v>
      </c>
      <c r="C81" s="30">
        <v>0.2</v>
      </c>
      <c r="D81" s="89">
        <f>Data!H82</f>
        <v>9</v>
      </c>
      <c r="E81" s="92">
        <v>1</v>
      </c>
      <c r="F81" s="91">
        <f t="shared" si="0"/>
        <v>9</v>
      </c>
    </row>
    <row r="82" spans="1:6" s="4" customFormat="1" ht="14" x14ac:dyDescent="0.3">
      <c r="A82" s="138">
        <v>147</v>
      </c>
      <c r="B82" s="113" t="s">
        <v>56</v>
      </c>
      <c r="C82" s="30">
        <v>0.14000000000000001</v>
      </c>
      <c r="D82" s="89">
        <f>Data!H83</f>
        <v>10</v>
      </c>
      <c r="E82" s="92">
        <v>1</v>
      </c>
      <c r="F82" s="91">
        <f t="shared" si="0"/>
        <v>10</v>
      </c>
    </row>
    <row r="83" spans="1:6" s="4" customFormat="1" ht="14" x14ac:dyDescent="0.3">
      <c r="A83" s="138">
        <v>148</v>
      </c>
      <c r="B83" s="113" t="s">
        <v>57</v>
      </c>
      <c r="C83" s="30">
        <v>0.14000000000000001</v>
      </c>
      <c r="D83" s="89">
        <f>Data!H84</f>
        <v>11</v>
      </c>
      <c r="E83" s="92">
        <v>1</v>
      </c>
      <c r="F83" s="91">
        <f t="shared" si="0"/>
        <v>11</v>
      </c>
    </row>
    <row r="84" spans="1:6" s="4" customFormat="1" ht="14" x14ac:dyDescent="0.3">
      <c r="A84" s="138">
        <v>149</v>
      </c>
      <c r="B84" s="113" t="s">
        <v>56</v>
      </c>
      <c r="C84" s="30">
        <v>0.1</v>
      </c>
      <c r="D84" s="89">
        <f>Data!H85</f>
        <v>12</v>
      </c>
      <c r="E84" s="92">
        <v>1</v>
      </c>
      <c r="F84" s="91">
        <f t="shared" si="0"/>
        <v>12</v>
      </c>
    </row>
    <row r="85" spans="1:6" s="4" customFormat="1" ht="14" x14ac:dyDescent="0.3">
      <c r="A85" s="138">
        <v>150</v>
      </c>
      <c r="B85" s="113" t="s">
        <v>57</v>
      </c>
      <c r="C85" s="30">
        <v>0.1</v>
      </c>
      <c r="D85" s="89">
        <f>Data!H86</f>
        <v>13</v>
      </c>
      <c r="E85" s="92">
        <v>1</v>
      </c>
      <c r="F85" s="91">
        <f t="shared" si="0"/>
        <v>13</v>
      </c>
    </row>
    <row r="86" spans="1:6" s="4" customFormat="1" ht="14" x14ac:dyDescent="0.3">
      <c r="A86" s="138">
        <v>151</v>
      </c>
      <c r="B86" s="113" t="s">
        <v>56</v>
      </c>
      <c r="C86" s="30">
        <v>7.0000000000000007E-2</v>
      </c>
      <c r="D86" s="89">
        <f>Data!H87</f>
        <v>14</v>
      </c>
      <c r="E86" s="92">
        <v>1</v>
      </c>
      <c r="F86" s="91">
        <f t="shared" si="0"/>
        <v>14</v>
      </c>
    </row>
    <row r="87" spans="1:6" s="4" customFormat="1" ht="14" x14ac:dyDescent="0.3">
      <c r="A87" s="138">
        <v>152</v>
      </c>
      <c r="B87" s="113" t="s">
        <v>57</v>
      </c>
      <c r="C87" s="30">
        <v>7.0000000000000007E-2</v>
      </c>
      <c r="D87" s="89">
        <f>Data!H88</f>
        <v>15</v>
      </c>
      <c r="E87" s="92">
        <v>1</v>
      </c>
      <c r="F87" s="91">
        <f t="shared" si="0"/>
        <v>15</v>
      </c>
    </row>
    <row r="88" spans="1:6" s="4" customFormat="1" ht="14" x14ac:dyDescent="0.3">
      <c r="A88" s="138">
        <v>155</v>
      </c>
      <c r="B88" s="112" t="s">
        <v>58</v>
      </c>
      <c r="C88" s="30">
        <v>0.2</v>
      </c>
      <c r="D88" s="89">
        <f>Data!H89</f>
        <v>16</v>
      </c>
      <c r="E88" s="92">
        <v>1</v>
      </c>
      <c r="F88" s="91">
        <f t="shared" si="0"/>
        <v>16</v>
      </c>
    </row>
    <row r="89" spans="1:6" s="4" customFormat="1" ht="14" x14ac:dyDescent="0.3">
      <c r="A89" s="138">
        <v>156</v>
      </c>
      <c r="B89" s="112" t="s">
        <v>59</v>
      </c>
      <c r="C89" s="30">
        <v>0.2</v>
      </c>
      <c r="D89" s="89">
        <f>Data!H90</f>
        <v>17</v>
      </c>
      <c r="E89" s="92">
        <v>1</v>
      </c>
      <c r="F89" s="91">
        <f t="shared" si="0"/>
        <v>17</v>
      </c>
    </row>
    <row r="90" spans="1:6" s="9" customFormat="1" ht="14" x14ac:dyDescent="0.3">
      <c r="A90" s="138">
        <v>158</v>
      </c>
      <c r="B90" s="113" t="s">
        <v>85</v>
      </c>
      <c r="C90" s="30"/>
      <c r="D90" s="89">
        <f>Data!H91</f>
        <v>19</v>
      </c>
      <c r="E90" s="92">
        <v>1</v>
      </c>
      <c r="F90" s="91">
        <f t="shared" si="0"/>
        <v>19</v>
      </c>
    </row>
    <row r="91" spans="1:6" s="4" customFormat="1" ht="14" x14ac:dyDescent="0.3">
      <c r="A91" s="138"/>
      <c r="B91" s="115" t="s">
        <v>60</v>
      </c>
      <c r="C91" s="30"/>
      <c r="D91" s="90"/>
      <c r="E91" s="88"/>
      <c r="F91" s="91"/>
    </row>
    <row r="92" spans="1:6" s="4" customFormat="1" ht="14" x14ac:dyDescent="0.3">
      <c r="A92" s="138">
        <v>162</v>
      </c>
      <c r="B92" s="113" t="s">
        <v>56</v>
      </c>
      <c r="C92" s="30">
        <v>0.2</v>
      </c>
      <c r="D92" s="89">
        <f>Data!H93</f>
        <v>21</v>
      </c>
      <c r="E92" s="92">
        <v>1</v>
      </c>
      <c r="F92" s="91">
        <f t="shared" si="0"/>
        <v>21</v>
      </c>
    </row>
    <row r="93" spans="1:6" s="4" customFormat="1" ht="14" x14ac:dyDescent="0.3">
      <c r="A93" s="138">
        <v>163</v>
      </c>
      <c r="B93" s="113" t="s">
        <v>57</v>
      </c>
      <c r="C93" s="30">
        <v>0.2</v>
      </c>
      <c r="D93" s="89">
        <f>Data!H94</f>
        <v>22</v>
      </c>
      <c r="E93" s="92">
        <v>1</v>
      </c>
      <c r="F93" s="91">
        <f t="shared" si="0"/>
        <v>22</v>
      </c>
    </row>
    <row r="94" spans="1:6" s="4" customFormat="1" ht="14" x14ac:dyDescent="0.3">
      <c r="A94" s="138">
        <v>164</v>
      </c>
      <c r="B94" s="113" t="s">
        <v>61</v>
      </c>
      <c r="C94" s="30">
        <v>0.2</v>
      </c>
      <c r="D94" s="89">
        <f>Data!H95</f>
        <v>23</v>
      </c>
      <c r="E94" s="92">
        <v>1</v>
      </c>
      <c r="F94" s="91">
        <f t="shared" si="0"/>
        <v>23</v>
      </c>
    </row>
    <row r="95" spans="1:6" s="4" customFormat="1" ht="14" x14ac:dyDescent="0.3">
      <c r="A95" s="138">
        <v>165</v>
      </c>
      <c r="B95" s="113" t="s">
        <v>62</v>
      </c>
      <c r="C95" s="30">
        <v>0.2</v>
      </c>
      <c r="D95" s="89">
        <f>Data!H96</f>
        <v>24</v>
      </c>
      <c r="E95" s="92">
        <v>1</v>
      </c>
      <c r="F95" s="91">
        <f t="shared" si="0"/>
        <v>24</v>
      </c>
    </row>
    <row r="96" spans="1:6" s="4" customFormat="1" ht="14" x14ac:dyDescent="0.3">
      <c r="A96" s="138">
        <v>166</v>
      </c>
      <c r="B96" s="113" t="s">
        <v>63</v>
      </c>
      <c r="C96" s="30">
        <v>0.2</v>
      </c>
      <c r="D96" s="89">
        <f>Data!H97</f>
        <v>25</v>
      </c>
      <c r="E96" s="92">
        <v>1</v>
      </c>
      <c r="F96" s="91">
        <f t="shared" si="0"/>
        <v>25</v>
      </c>
    </row>
    <row r="97" spans="1:6" s="4" customFormat="1" ht="14" x14ac:dyDescent="0.3">
      <c r="A97" s="138">
        <v>167</v>
      </c>
      <c r="B97" s="113" t="s">
        <v>64</v>
      </c>
      <c r="C97" s="30">
        <v>0.2</v>
      </c>
      <c r="D97" s="89">
        <f>Data!H98</f>
        <v>26</v>
      </c>
      <c r="E97" s="92">
        <v>1</v>
      </c>
      <c r="F97" s="91">
        <f t="shared" si="0"/>
        <v>26</v>
      </c>
    </row>
    <row r="98" spans="1:6" s="4" customFormat="1" ht="14" x14ac:dyDescent="0.3">
      <c r="A98" s="138">
        <v>168</v>
      </c>
      <c r="B98" s="113" t="s">
        <v>65</v>
      </c>
      <c r="C98" s="30">
        <v>0.14000000000000001</v>
      </c>
      <c r="D98" s="89">
        <f>Data!H99</f>
        <v>27</v>
      </c>
      <c r="E98" s="92">
        <v>1</v>
      </c>
      <c r="F98" s="91">
        <f t="shared" si="0"/>
        <v>27</v>
      </c>
    </row>
    <row r="99" spans="1:6" s="9" customFormat="1" ht="14" x14ac:dyDescent="0.3">
      <c r="A99" s="138">
        <v>160</v>
      </c>
      <c r="B99" s="113" t="s">
        <v>65</v>
      </c>
      <c r="C99" s="30">
        <v>0.1</v>
      </c>
      <c r="D99" s="89">
        <f>Data!H100</f>
        <v>28</v>
      </c>
      <c r="E99" s="92">
        <v>1</v>
      </c>
      <c r="F99" s="91">
        <f t="shared" si="0"/>
        <v>28</v>
      </c>
    </row>
    <row r="100" spans="1:6" s="4" customFormat="1" ht="14" x14ac:dyDescent="0.3">
      <c r="A100" s="138">
        <v>169</v>
      </c>
      <c r="B100" s="113" t="s">
        <v>65</v>
      </c>
      <c r="C100" s="30">
        <v>7.0000000000000007E-2</v>
      </c>
      <c r="D100" s="89">
        <f>Data!H101</f>
        <v>29</v>
      </c>
      <c r="E100" s="92">
        <v>1</v>
      </c>
      <c r="F100" s="91">
        <f t="shared" si="0"/>
        <v>29</v>
      </c>
    </row>
    <row r="101" spans="1:6" s="9" customFormat="1" ht="14" x14ac:dyDescent="0.3">
      <c r="A101" s="139">
        <v>182</v>
      </c>
      <c r="B101" s="116" t="s">
        <v>86</v>
      </c>
      <c r="C101" s="57"/>
      <c r="D101" s="58"/>
      <c r="E101" s="59"/>
      <c r="F101" s="60">
        <f>SUM(F73:F100)</f>
        <v>390</v>
      </c>
    </row>
    <row r="102" spans="1:6" s="4" customFormat="1" ht="14" x14ac:dyDescent="0.3">
      <c r="A102" s="138">
        <v>170</v>
      </c>
      <c r="B102" s="64" t="s">
        <v>75</v>
      </c>
      <c r="C102" s="65"/>
      <c r="D102" s="62"/>
      <c r="E102" s="66"/>
      <c r="F102" s="89">
        <v>170</v>
      </c>
    </row>
    <row r="103" spans="1:6" s="4" customFormat="1" ht="14" x14ac:dyDescent="0.3">
      <c r="A103" s="138">
        <v>180</v>
      </c>
      <c r="B103" s="55" t="s">
        <v>66</v>
      </c>
      <c r="C103" s="54"/>
      <c r="D103" s="15"/>
      <c r="E103" s="16"/>
      <c r="F103" s="89">
        <v>171</v>
      </c>
    </row>
    <row r="104" spans="1:6" s="9" customFormat="1" ht="14" x14ac:dyDescent="0.3">
      <c r="A104" s="138">
        <v>181</v>
      </c>
      <c r="B104" s="55" t="s">
        <v>89</v>
      </c>
      <c r="C104" s="54"/>
      <c r="D104" s="15"/>
      <c r="E104" s="16"/>
      <c r="F104" s="89">
        <v>172</v>
      </c>
    </row>
    <row r="105" spans="1:6" s="9" customFormat="1" ht="28" x14ac:dyDescent="0.3">
      <c r="A105" s="138">
        <v>185</v>
      </c>
      <c r="B105" s="55" t="s">
        <v>87</v>
      </c>
      <c r="C105" s="54"/>
      <c r="D105" s="15"/>
      <c r="E105" s="16"/>
      <c r="F105" s="93">
        <v>173</v>
      </c>
    </row>
    <row r="106" spans="1:6" s="9" customFormat="1" ht="28" x14ac:dyDescent="0.3">
      <c r="A106" s="138">
        <v>186</v>
      </c>
      <c r="B106" s="55" t="s">
        <v>90</v>
      </c>
      <c r="C106" s="54"/>
      <c r="D106" s="15"/>
      <c r="E106" s="16"/>
      <c r="F106" s="89">
        <v>174</v>
      </c>
    </row>
    <row r="107" spans="1:6" s="9" customFormat="1" ht="14" x14ac:dyDescent="0.3">
      <c r="A107" s="138">
        <v>187</v>
      </c>
      <c r="B107" s="67" t="s">
        <v>88</v>
      </c>
      <c r="C107" s="68"/>
      <c r="D107" s="63"/>
      <c r="E107" s="69"/>
      <c r="F107" s="89">
        <v>175</v>
      </c>
    </row>
    <row r="108" spans="1:6" s="9" customFormat="1" ht="14" x14ac:dyDescent="0.3">
      <c r="A108" s="139">
        <v>190</v>
      </c>
      <c r="B108" s="117" t="s">
        <v>91</v>
      </c>
      <c r="C108" s="52"/>
      <c r="D108" s="53"/>
      <c r="E108" s="61"/>
      <c r="F108" s="51">
        <f>F101+F102+F103+F104+F105-F106-F107</f>
        <v>727</v>
      </c>
    </row>
    <row r="109" spans="1:6" s="4" customFormat="1" x14ac:dyDescent="0.3">
      <c r="A109" s="138">
        <v>200</v>
      </c>
      <c r="B109" s="118" t="s">
        <v>92</v>
      </c>
      <c r="C109" s="70"/>
      <c r="D109" s="71"/>
      <c r="E109" s="72"/>
      <c r="F109" s="12">
        <f>IF(F66-F108&gt;0,F66-F108,"")</f>
        <v>6055</v>
      </c>
    </row>
    <row r="110" spans="1:6" s="4" customFormat="1" x14ac:dyDescent="0.3">
      <c r="A110" s="138">
        <v>201</v>
      </c>
      <c r="B110" s="119" t="s">
        <v>77</v>
      </c>
      <c r="C110" s="27"/>
      <c r="D110" s="17"/>
      <c r="E110" s="73"/>
      <c r="F110" s="12" t="str">
        <f>IF(F66-F108&lt;0,-F66+F108,"")</f>
        <v/>
      </c>
    </row>
    <row r="111" spans="1:6" s="4" customFormat="1" ht="14" x14ac:dyDescent="0.3">
      <c r="A111" s="138">
        <v>202</v>
      </c>
      <c r="B111" s="120" t="s">
        <v>94</v>
      </c>
      <c r="C111" s="27"/>
      <c r="D111" s="18"/>
      <c r="E111" s="1"/>
      <c r="F111" s="89">
        <v>175</v>
      </c>
    </row>
    <row r="112" spans="1:6" s="4" customFormat="1" ht="14" x14ac:dyDescent="0.3">
      <c r="A112" s="138">
        <v>203</v>
      </c>
      <c r="B112" s="119" t="s">
        <v>78</v>
      </c>
      <c r="C112" s="27"/>
      <c r="D112" s="18"/>
      <c r="E112" s="1"/>
      <c r="F112" s="89">
        <v>175</v>
      </c>
    </row>
    <row r="113" spans="1:6" s="4" customFormat="1" ht="27.5" customHeight="1" x14ac:dyDescent="0.3">
      <c r="A113" s="140">
        <v>204</v>
      </c>
      <c r="B113" s="121" t="s">
        <v>93</v>
      </c>
      <c r="C113" s="74"/>
      <c r="D113" s="31"/>
      <c r="E113" s="32"/>
      <c r="F113" s="89">
        <v>175</v>
      </c>
    </row>
    <row r="114" spans="1:6" s="4" customFormat="1" ht="12.5" x14ac:dyDescent="0.25">
      <c r="A114" s="126"/>
      <c r="B114" s="19"/>
      <c r="C114" s="9"/>
      <c r="D114" s="9"/>
      <c r="E114" s="26"/>
    </row>
    <row r="115" spans="1:6" s="2" customFormat="1" x14ac:dyDescent="0.3">
      <c r="A115" s="128" t="s">
        <v>43</v>
      </c>
      <c r="B115" s="21" t="s">
        <v>44</v>
      </c>
      <c r="C115" s="21"/>
      <c r="D115" s="21"/>
      <c r="E115" s="25"/>
    </row>
    <row r="116" spans="1:6" s="2" customFormat="1" ht="21.5" x14ac:dyDescent="0.3">
      <c r="A116" s="128" t="s">
        <v>42</v>
      </c>
      <c r="B116" s="21" t="s">
        <v>67</v>
      </c>
      <c r="C116" s="21"/>
      <c r="D116" s="21"/>
      <c r="E116" s="25"/>
    </row>
  </sheetData>
  <printOptions horizontalCentered="1" verticalCentered="1"/>
  <pageMargins left="0.15748031496062989" right="0.19685039370078741" top="0" bottom="0.55118110236220474" header="3.937007874015748E-2" footer="0.55118110236220474"/>
  <pageSetup paperSize="9" scale="70" orientation="portrait" useFirstPageNumber="1" r:id="rId1"/>
  <rowBreaks count="1" manualBreakCount="1">
    <brk id="6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E6553-17F7-4678-B90F-2EB39D27E849}">
  <dimension ref="A1:I108"/>
  <sheetViews>
    <sheetView tabSelected="1" zoomScale="40" zoomScaleNormal="40" workbookViewId="0"/>
  </sheetViews>
  <sheetFormatPr defaultRowHeight="14.5" x14ac:dyDescent="0.35"/>
  <cols>
    <col min="1" max="1" width="14.90625" style="84" bestFit="1" customWidth="1"/>
    <col min="2" max="2" width="19.453125" bestFit="1" customWidth="1"/>
    <col min="3" max="3" width="13.08984375" bestFit="1" customWidth="1"/>
    <col min="4" max="4" width="16.7265625" bestFit="1" customWidth="1"/>
    <col min="5" max="5" width="55.36328125" customWidth="1"/>
    <col min="6" max="6" width="63.54296875" bestFit="1" customWidth="1"/>
    <col min="7" max="7" width="5.36328125" bestFit="1" customWidth="1"/>
    <col min="8" max="9" width="4.90625" bestFit="1" customWidth="1"/>
  </cols>
  <sheetData>
    <row r="1" spans="1:8" x14ac:dyDescent="0.35">
      <c r="A1" t="s">
        <v>112</v>
      </c>
      <c r="B1" s="142" t="s">
        <v>209</v>
      </c>
      <c r="C1" s="141" t="s">
        <v>348</v>
      </c>
      <c r="D1" s="141" t="s">
        <v>114</v>
      </c>
      <c r="E1" t="s">
        <v>113</v>
      </c>
      <c r="F1" t="s">
        <v>354</v>
      </c>
    </row>
    <row r="2" spans="1:8" x14ac:dyDescent="0.35">
      <c r="A2">
        <v>1</v>
      </c>
      <c r="B2" s="84" t="s">
        <v>115</v>
      </c>
      <c r="C2" s="84"/>
      <c r="D2" s="84"/>
      <c r="E2" t="s">
        <v>1</v>
      </c>
      <c r="F2" s="144" t="s">
        <v>360</v>
      </c>
      <c r="G2" s="87">
        <v>1</v>
      </c>
      <c r="H2" s="87"/>
    </row>
    <row r="3" spans="1:8" x14ac:dyDescent="0.35">
      <c r="A3">
        <v>2</v>
      </c>
      <c r="B3" s="84" t="s">
        <v>116</v>
      </c>
      <c r="C3" s="84">
        <v>0</v>
      </c>
      <c r="D3" s="84"/>
      <c r="E3" t="s">
        <v>347</v>
      </c>
      <c r="F3" s="144" t="s">
        <v>116</v>
      </c>
      <c r="G3" s="87">
        <v>2</v>
      </c>
      <c r="H3" s="87"/>
    </row>
    <row r="4" spans="1:8" x14ac:dyDescent="0.35">
      <c r="A4">
        <v>3</v>
      </c>
      <c r="B4" s="84" t="s">
        <v>117</v>
      </c>
      <c r="C4" s="84">
        <v>0</v>
      </c>
      <c r="D4" s="84"/>
      <c r="E4" t="s">
        <v>346</v>
      </c>
      <c r="F4" s="144" t="s">
        <v>117</v>
      </c>
      <c r="G4" s="87">
        <v>3</v>
      </c>
      <c r="H4" s="87"/>
    </row>
    <row r="5" spans="1:8" x14ac:dyDescent="0.35">
      <c r="A5">
        <v>4</v>
      </c>
      <c r="B5" s="84" t="s">
        <v>118</v>
      </c>
      <c r="C5" s="84">
        <v>0</v>
      </c>
      <c r="D5" s="84"/>
      <c r="E5" t="s">
        <v>345</v>
      </c>
      <c r="F5" s="144" t="s">
        <v>118</v>
      </c>
      <c r="G5" s="87">
        <v>4</v>
      </c>
      <c r="H5" s="87"/>
    </row>
    <row r="6" spans="1:8" x14ac:dyDescent="0.35">
      <c r="A6">
        <v>5</v>
      </c>
      <c r="B6" s="84" t="s">
        <v>119</v>
      </c>
      <c r="C6" s="84">
        <v>0</v>
      </c>
      <c r="D6" s="84"/>
      <c r="E6" t="s">
        <v>344</v>
      </c>
      <c r="F6" s="144" t="s">
        <v>119</v>
      </c>
      <c r="G6" s="87">
        <v>5</v>
      </c>
      <c r="H6" s="87"/>
    </row>
    <row r="7" spans="1:8" x14ac:dyDescent="0.35">
      <c r="A7">
        <v>6</v>
      </c>
      <c r="B7" s="84" t="s">
        <v>120</v>
      </c>
      <c r="C7" s="84">
        <v>0</v>
      </c>
      <c r="D7" s="84"/>
      <c r="E7" t="s">
        <v>6</v>
      </c>
      <c r="F7" s="144" t="s">
        <v>355</v>
      </c>
      <c r="G7" s="87">
        <v>6</v>
      </c>
      <c r="H7" s="87"/>
    </row>
    <row r="8" spans="1:8" x14ac:dyDescent="0.35">
      <c r="A8">
        <v>7</v>
      </c>
      <c r="B8" s="84"/>
      <c r="C8" s="84"/>
      <c r="D8" s="84"/>
      <c r="E8" t="s">
        <v>353</v>
      </c>
      <c r="F8" s="144" t="s">
        <v>361</v>
      </c>
      <c r="G8" s="87">
        <v>7</v>
      </c>
      <c r="H8" s="87"/>
    </row>
    <row r="9" spans="1:8" x14ac:dyDescent="0.35">
      <c r="A9">
        <v>8</v>
      </c>
      <c r="B9" s="84"/>
      <c r="C9" s="84"/>
      <c r="D9" s="84"/>
      <c r="E9" t="s">
        <v>9</v>
      </c>
      <c r="F9" s="144" t="s">
        <v>361</v>
      </c>
      <c r="G9" s="87">
        <v>8</v>
      </c>
      <c r="H9" s="87">
        <v>108</v>
      </c>
    </row>
    <row r="10" spans="1:8" x14ac:dyDescent="0.35">
      <c r="A10">
        <v>9</v>
      </c>
      <c r="B10" s="84" t="s">
        <v>121</v>
      </c>
      <c r="C10" s="84">
        <v>20</v>
      </c>
      <c r="D10" s="84" t="s">
        <v>210</v>
      </c>
      <c r="E10" t="s">
        <v>288</v>
      </c>
      <c r="F10" s="144" t="s">
        <v>121</v>
      </c>
      <c r="G10" s="87">
        <v>9</v>
      </c>
      <c r="H10" s="87">
        <v>109</v>
      </c>
    </row>
    <row r="11" spans="1:8" x14ac:dyDescent="0.35">
      <c r="A11">
        <v>10</v>
      </c>
      <c r="B11" s="84" t="s">
        <v>122</v>
      </c>
      <c r="C11" s="84">
        <v>20</v>
      </c>
      <c r="D11" s="84" t="s">
        <v>211</v>
      </c>
      <c r="E11" t="s">
        <v>287</v>
      </c>
      <c r="F11" s="144" t="s">
        <v>122</v>
      </c>
      <c r="G11" s="87">
        <v>10</v>
      </c>
      <c r="H11" s="87">
        <v>110</v>
      </c>
    </row>
    <row r="12" spans="1:8" x14ac:dyDescent="0.35">
      <c r="A12">
        <v>11</v>
      </c>
      <c r="B12" s="84" t="s">
        <v>123</v>
      </c>
      <c r="C12" s="84">
        <v>20</v>
      </c>
      <c r="D12" s="84" t="s">
        <v>212</v>
      </c>
      <c r="E12" t="s">
        <v>286</v>
      </c>
      <c r="F12" s="144" t="s">
        <v>123</v>
      </c>
      <c r="G12" s="87">
        <v>11</v>
      </c>
      <c r="H12" s="87">
        <v>111</v>
      </c>
    </row>
    <row r="13" spans="1:8" x14ac:dyDescent="0.35">
      <c r="A13">
        <v>12</v>
      </c>
      <c r="B13" s="84" t="s">
        <v>124</v>
      </c>
      <c r="C13" s="84">
        <v>20</v>
      </c>
      <c r="D13" s="84" t="s">
        <v>213</v>
      </c>
      <c r="E13" t="s">
        <v>285</v>
      </c>
      <c r="F13" s="144" t="s">
        <v>124</v>
      </c>
      <c r="G13" s="87">
        <v>12</v>
      </c>
      <c r="H13" s="87">
        <v>112</v>
      </c>
    </row>
    <row r="14" spans="1:8" x14ac:dyDescent="0.35">
      <c r="A14">
        <v>13</v>
      </c>
      <c r="B14" s="84" t="s">
        <v>125</v>
      </c>
      <c r="C14" s="84">
        <v>20</v>
      </c>
      <c r="D14" s="84" t="s">
        <v>214</v>
      </c>
      <c r="E14" t="s">
        <v>284</v>
      </c>
      <c r="F14" s="144" t="s">
        <v>125</v>
      </c>
      <c r="G14" s="87">
        <v>13</v>
      </c>
      <c r="H14" s="87">
        <v>113</v>
      </c>
    </row>
    <row r="15" spans="1:8" x14ac:dyDescent="0.35">
      <c r="A15">
        <v>14</v>
      </c>
      <c r="B15" s="84" t="s">
        <v>126</v>
      </c>
      <c r="C15" s="84">
        <v>20</v>
      </c>
      <c r="D15" s="84" t="s">
        <v>215</v>
      </c>
      <c r="E15" t="s">
        <v>333</v>
      </c>
      <c r="F15" s="144" t="s">
        <v>126</v>
      </c>
      <c r="G15" s="87">
        <v>14</v>
      </c>
      <c r="H15" s="87">
        <v>114</v>
      </c>
    </row>
    <row r="16" spans="1:8" x14ac:dyDescent="0.35">
      <c r="A16">
        <v>15</v>
      </c>
      <c r="B16" s="84" t="s">
        <v>127</v>
      </c>
      <c r="C16" s="84">
        <v>20</v>
      </c>
      <c r="D16" s="84" t="s">
        <v>216</v>
      </c>
      <c r="E16" t="s">
        <v>332</v>
      </c>
      <c r="F16" s="144" t="s">
        <v>127</v>
      </c>
      <c r="G16" s="87">
        <v>15</v>
      </c>
      <c r="H16" s="87">
        <v>115</v>
      </c>
    </row>
    <row r="17" spans="1:8" x14ac:dyDescent="0.35">
      <c r="A17">
        <v>16</v>
      </c>
      <c r="B17" s="84" t="s">
        <v>128</v>
      </c>
      <c r="C17" s="84">
        <v>20</v>
      </c>
      <c r="D17" s="84" t="s">
        <v>217</v>
      </c>
      <c r="E17" t="s">
        <v>97</v>
      </c>
      <c r="F17" s="144" t="s">
        <v>128</v>
      </c>
      <c r="G17" s="87">
        <v>16</v>
      </c>
      <c r="H17" s="87">
        <v>116</v>
      </c>
    </row>
    <row r="18" spans="1:8" x14ac:dyDescent="0.35">
      <c r="A18">
        <v>17</v>
      </c>
      <c r="B18" s="143" t="s">
        <v>146</v>
      </c>
      <c r="C18" s="84">
        <v>20</v>
      </c>
      <c r="D18" s="84" t="s">
        <v>218</v>
      </c>
      <c r="E18" t="s">
        <v>283</v>
      </c>
      <c r="F18" s="146" t="s">
        <v>146</v>
      </c>
      <c r="G18" s="87">
        <v>17</v>
      </c>
      <c r="H18" s="87">
        <v>117</v>
      </c>
    </row>
    <row r="19" spans="1:8" x14ac:dyDescent="0.35">
      <c r="A19">
        <v>18</v>
      </c>
      <c r="B19" s="84"/>
      <c r="C19" s="84"/>
      <c r="D19" s="84"/>
      <c r="E19" t="s">
        <v>16</v>
      </c>
      <c r="F19" s="144" t="s">
        <v>361</v>
      </c>
      <c r="G19" s="87">
        <v>18</v>
      </c>
      <c r="H19" s="87">
        <v>118</v>
      </c>
    </row>
    <row r="20" spans="1:8" x14ac:dyDescent="0.35">
      <c r="A20">
        <v>19</v>
      </c>
      <c r="B20" s="84"/>
      <c r="C20" s="84"/>
      <c r="D20" s="84"/>
      <c r="E20" t="s">
        <v>279</v>
      </c>
      <c r="F20" s="144" t="s">
        <v>361</v>
      </c>
      <c r="G20" s="87">
        <v>19</v>
      </c>
      <c r="H20" s="87">
        <v>119</v>
      </c>
    </row>
    <row r="21" spans="1:8" x14ac:dyDescent="0.35">
      <c r="A21">
        <v>20</v>
      </c>
      <c r="B21" s="84" t="s">
        <v>129</v>
      </c>
      <c r="C21" s="84">
        <v>14</v>
      </c>
      <c r="D21" s="84" t="s">
        <v>219</v>
      </c>
      <c r="E21" t="s">
        <v>340</v>
      </c>
      <c r="F21" s="144" t="s">
        <v>129</v>
      </c>
      <c r="G21" s="87">
        <v>20</v>
      </c>
      <c r="H21" s="87">
        <v>120</v>
      </c>
    </row>
    <row r="22" spans="1:8" x14ac:dyDescent="0.35">
      <c r="A22">
        <v>21</v>
      </c>
      <c r="B22" s="84" t="s">
        <v>130</v>
      </c>
      <c r="C22" s="84">
        <v>14</v>
      </c>
      <c r="D22" s="84" t="s">
        <v>220</v>
      </c>
      <c r="E22" t="s">
        <v>338</v>
      </c>
      <c r="F22" s="144" t="s">
        <v>130</v>
      </c>
      <c r="G22" s="87">
        <v>21</v>
      </c>
      <c r="H22" s="87">
        <v>121</v>
      </c>
    </row>
    <row r="23" spans="1:8" x14ac:dyDescent="0.35">
      <c r="A23">
        <v>22</v>
      </c>
      <c r="B23" s="84" t="s">
        <v>131</v>
      </c>
      <c r="C23" s="84">
        <v>14</v>
      </c>
      <c r="D23" s="84" t="s">
        <v>221</v>
      </c>
      <c r="E23" t="s">
        <v>336</v>
      </c>
      <c r="F23" s="144" t="s">
        <v>131</v>
      </c>
      <c r="G23" s="87">
        <v>22</v>
      </c>
      <c r="H23" s="87">
        <v>122</v>
      </c>
    </row>
    <row r="24" spans="1:8" x14ac:dyDescent="0.35">
      <c r="A24">
        <v>23</v>
      </c>
      <c r="B24" s="84" t="s">
        <v>148</v>
      </c>
      <c r="C24" s="84">
        <v>14</v>
      </c>
      <c r="D24" s="84" t="s">
        <v>222</v>
      </c>
      <c r="E24" t="s">
        <v>283</v>
      </c>
      <c r="F24" s="144" t="s">
        <v>148</v>
      </c>
      <c r="G24" s="87">
        <v>23</v>
      </c>
      <c r="H24" s="87">
        <v>123</v>
      </c>
    </row>
    <row r="25" spans="1:8" x14ac:dyDescent="0.35">
      <c r="A25">
        <v>24</v>
      </c>
      <c r="B25" s="84"/>
      <c r="C25" s="84"/>
      <c r="D25" s="84"/>
      <c r="E25" t="s">
        <v>280</v>
      </c>
      <c r="F25" s="144" t="s">
        <v>361</v>
      </c>
      <c r="G25" s="87">
        <v>24</v>
      </c>
      <c r="H25" s="87">
        <v>124</v>
      </c>
    </row>
    <row r="26" spans="1:8" x14ac:dyDescent="0.35">
      <c r="A26">
        <v>25</v>
      </c>
      <c r="B26" s="84" t="s">
        <v>132</v>
      </c>
      <c r="C26" s="84">
        <v>14</v>
      </c>
      <c r="D26" s="84" t="s">
        <v>223</v>
      </c>
      <c r="E26" t="s">
        <v>335</v>
      </c>
      <c r="F26" s="144" t="s">
        <v>132</v>
      </c>
      <c r="G26" s="87">
        <v>25</v>
      </c>
      <c r="H26" s="87">
        <v>125</v>
      </c>
    </row>
    <row r="27" spans="1:8" x14ac:dyDescent="0.35">
      <c r="A27">
        <v>26</v>
      </c>
      <c r="B27" s="84"/>
      <c r="C27" s="84"/>
      <c r="D27" s="84"/>
      <c r="E27" t="s">
        <v>20</v>
      </c>
      <c r="F27" s="144" t="s">
        <v>361</v>
      </c>
      <c r="G27" s="87">
        <v>26</v>
      </c>
      <c r="H27" s="87">
        <v>126</v>
      </c>
    </row>
    <row r="28" spans="1:8" x14ac:dyDescent="0.35">
      <c r="A28">
        <v>27</v>
      </c>
      <c r="B28" s="84" t="s">
        <v>133</v>
      </c>
      <c r="C28" s="84">
        <v>10</v>
      </c>
      <c r="D28" s="84" t="s">
        <v>224</v>
      </c>
      <c r="E28" t="s">
        <v>343</v>
      </c>
      <c r="F28" s="144" t="s">
        <v>133</v>
      </c>
      <c r="G28" s="87">
        <v>27</v>
      </c>
      <c r="H28" s="87">
        <v>127</v>
      </c>
    </row>
    <row r="29" spans="1:8" x14ac:dyDescent="0.35">
      <c r="A29">
        <v>28</v>
      </c>
      <c r="B29" s="84" t="s">
        <v>134</v>
      </c>
      <c r="C29" s="84">
        <v>10</v>
      </c>
      <c r="D29" s="84" t="s">
        <v>225</v>
      </c>
      <c r="E29" t="s">
        <v>342</v>
      </c>
      <c r="F29" s="144" t="s">
        <v>134</v>
      </c>
      <c r="G29" s="87">
        <v>28</v>
      </c>
      <c r="H29" s="87">
        <v>128</v>
      </c>
    </row>
    <row r="30" spans="1:8" x14ac:dyDescent="0.35">
      <c r="A30">
        <v>29</v>
      </c>
      <c r="B30" s="84" t="s">
        <v>135</v>
      </c>
      <c r="C30" s="84">
        <v>10</v>
      </c>
      <c r="D30" s="84" t="s">
        <v>226</v>
      </c>
      <c r="E30" t="s">
        <v>341</v>
      </c>
      <c r="F30" s="144" t="s">
        <v>135</v>
      </c>
      <c r="G30" s="87">
        <v>29</v>
      </c>
      <c r="H30" s="87">
        <v>129</v>
      </c>
    </row>
    <row r="31" spans="1:8" x14ac:dyDescent="0.35">
      <c r="A31">
        <v>30</v>
      </c>
      <c r="B31" s="84" t="s">
        <v>136</v>
      </c>
      <c r="C31" s="84">
        <v>10</v>
      </c>
      <c r="D31" s="84" t="s">
        <v>227</v>
      </c>
      <c r="E31" t="s">
        <v>339</v>
      </c>
      <c r="F31" s="144" t="s">
        <v>136</v>
      </c>
      <c r="G31" s="87">
        <v>30</v>
      </c>
      <c r="H31" s="87">
        <v>130</v>
      </c>
    </row>
    <row r="32" spans="1:8" x14ac:dyDescent="0.35">
      <c r="A32">
        <v>31</v>
      </c>
      <c r="B32" s="84" t="s">
        <v>137</v>
      </c>
      <c r="C32" s="84">
        <v>10</v>
      </c>
      <c r="D32" s="84" t="s">
        <v>228</v>
      </c>
      <c r="E32" t="s">
        <v>101</v>
      </c>
      <c r="F32" s="144" t="s">
        <v>137</v>
      </c>
      <c r="G32" s="87">
        <v>31</v>
      </c>
      <c r="H32" s="87">
        <v>131</v>
      </c>
    </row>
    <row r="33" spans="1:8" x14ac:dyDescent="0.35">
      <c r="A33">
        <v>32</v>
      </c>
      <c r="B33" s="84" t="s">
        <v>138</v>
      </c>
      <c r="C33" s="84">
        <v>10</v>
      </c>
      <c r="D33" s="84" t="s">
        <v>229</v>
      </c>
      <c r="E33" t="s">
        <v>337</v>
      </c>
      <c r="F33" s="144" t="s">
        <v>138</v>
      </c>
      <c r="G33" s="87">
        <v>32</v>
      </c>
      <c r="H33" s="87">
        <v>132</v>
      </c>
    </row>
    <row r="34" spans="1:8" x14ac:dyDescent="0.35">
      <c r="A34">
        <v>33</v>
      </c>
      <c r="B34" s="84" t="s">
        <v>139</v>
      </c>
      <c r="C34" s="84">
        <v>10</v>
      </c>
      <c r="D34" s="84" t="s">
        <v>230</v>
      </c>
      <c r="E34" t="s">
        <v>334</v>
      </c>
      <c r="F34" s="144" t="s">
        <v>139</v>
      </c>
      <c r="G34" s="87">
        <v>33</v>
      </c>
      <c r="H34" s="87">
        <v>133</v>
      </c>
    </row>
    <row r="35" spans="1:8" x14ac:dyDescent="0.35">
      <c r="A35">
        <v>34</v>
      </c>
      <c r="B35" s="84" t="s">
        <v>140</v>
      </c>
      <c r="C35" s="84">
        <v>10</v>
      </c>
      <c r="D35" s="84" t="s">
        <v>231</v>
      </c>
      <c r="E35" t="s">
        <v>331</v>
      </c>
      <c r="F35" s="144" t="s">
        <v>140</v>
      </c>
      <c r="G35" s="87">
        <v>34</v>
      </c>
      <c r="H35" s="87">
        <v>134</v>
      </c>
    </row>
    <row r="36" spans="1:8" x14ac:dyDescent="0.35">
      <c r="A36">
        <v>35</v>
      </c>
      <c r="B36" s="84" t="s">
        <v>141</v>
      </c>
      <c r="C36" s="84">
        <v>10</v>
      </c>
      <c r="D36" s="84" t="s">
        <v>232</v>
      </c>
      <c r="E36" t="s">
        <v>330</v>
      </c>
      <c r="F36" s="144" t="s">
        <v>141</v>
      </c>
      <c r="G36" s="87">
        <v>35</v>
      </c>
      <c r="H36" s="87">
        <v>135</v>
      </c>
    </row>
    <row r="37" spans="1:8" x14ac:dyDescent="0.35">
      <c r="A37">
        <v>36</v>
      </c>
      <c r="B37" s="84" t="s">
        <v>142</v>
      </c>
      <c r="C37" s="84">
        <v>10</v>
      </c>
      <c r="D37" s="84" t="s">
        <v>233</v>
      </c>
      <c r="E37" t="s">
        <v>329</v>
      </c>
      <c r="F37" s="144" t="s">
        <v>142</v>
      </c>
      <c r="G37" s="87">
        <v>36</v>
      </c>
      <c r="H37" s="87">
        <v>136</v>
      </c>
    </row>
    <row r="38" spans="1:8" x14ac:dyDescent="0.35">
      <c r="A38">
        <v>37</v>
      </c>
      <c r="B38" s="84" t="s">
        <v>143</v>
      </c>
      <c r="C38" s="84">
        <v>10</v>
      </c>
      <c r="D38" s="84" t="s">
        <v>234</v>
      </c>
      <c r="E38" t="s">
        <v>328</v>
      </c>
      <c r="F38" s="144" t="s">
        <v>143</v>
      </c>
      <c r="G38" s="87">
        <v>37</v>
      </c>
      <c r="H38" s="87">
        <v>137</v>
      </c>
    </row>
    <row r="39" spans="1:8" x14ac:dyDescent="0.35">
      <c r="A39">
        <v>38</v>
      </c>
      <c r="B39" s="84" t="s">
        <v>144</v>
      </c>
      <c r="C39" s="84">
        <v>10</v>
      </c>
      <c r="D39" s="84" t="s">
        <v>235</v>
      </c>
      <c r="E39" t="s">
        <v>327</v>
      </c>
      <c r="F39" s="144" t="s">
        <v>144</v>
      </c>
      <c r="G39" s="87">
        <v>38</v>
      </c>
      <c r="H39" s="87">
        <v>138</v>
      </c>
    </row>
    <row r="40" spans="1:8" x14ac:dyDescent="0.35">
      <c r="A40">
        <v>39</v>
      </c>
      <c r="B40" s="84" t="s">
        <v>145</v>
      </c>
      <c r="C40" s="84">
        <v>10</v>
      </c>
      <c r="D40" s="84" t="s">
        <v>236</v>
      </c>
      <c r="E40" t="s">
        <v>326</v>
      </c>
      <c r="F40" s="144" t="s">
        <v>145</v>
      </c>
      <c r="G40" s="87">
        <v>39</v>
      </c>
      <c r="H40" s="87">
        <v>139</v>
      </c>
    </row>
    <row r="41" spans="1:8" x14ac:dyDescent="0.35">
      <c r="A41">
        <v>40</v>
      </c>
      <c r="B41" s="84" t="s">
        <v>147</v>
      </c>
      <c r="C41" s="84">
        <v>10</v>
      </c>
      <c r="D41" s="84" t="s">
        <v>237</v>
      </c>
      <c r="E41" t="s">
        <v>325</v>
      </c>
      <c r="F41" s="144" t="s">
        <v>147</v>
      </c>
      <c r="G41" s="87">
        <v>40</v>
      </c>
      <c r="H41" s="87">
        <v>140</v>
      </c>
    </row>
    <row r="42" spans="1:8" x14ac:dyDescent="0.35">
      <c r="A42">
        <v>41</v>
      </c>
      <c r="B42" s="84" t="s">
        <v>149</v>
      </c>
      <c r="C42" s="84">
        <v>10</v>
      </c>
      <c r="D42" s="84" t="s">
        <v>238</v>
      </c>
      <c r="E42" t="s">
        <v>309</v>
      </c>
      <c r="F42" s="144" t="s">
        <v>149</v>
      </c>
      <c r="G42" s="87">
        <v>41</v>
      </c>
      <c r="H42" s="87">
        <v>141</v>
      </c>
    </row>
    <row r="43" spans="1:8" x14ac:dyDescent="0.35">
      <c r="A43">
        <v>42</v>
      </c>
      <c r="B43" s="84" t="s">
        <v>152</v>
      </c>
      <c r="C43" s="84">
        <v>10</v>
      </c>
      <c r="D43" s="84" t="s">
        <v>239</v>
      </c>
      <c r="E43" t="s">
        <v>322</v>
      </c>
      <c r="F43" s="144" t="s">
        <v>152</v>
      </c>
      <c r="G43" s="87">
        <v>42</v>
      </c>
      <c r="H43" s="87">
        <v>142</v>
      </c>
    </row>
    <row r="44" spans="1:8" x14ac:dyDescent="0.35">
      <c r="A44">
        <v>43</v>
      </c>
      <c r="B44" s="84" t="s">
        <v>153</v>
      </c>
      <c r="C44" s="84">
        <v>10</v>
      </c>
      <c r="D44" s="84" t="s">
        <v>240</v>
      </c>
      <c r="E44" t="s">
        <v>321</v>
      </c>
      <c r="F44" s="144" t="s">
        <v>153</v>
      </c>
      <c r="G44" s="87">
        <v>43</v>
      </c>
      <c r="H44" s="87">
        <v>143</v>
      </c>
    </row>
    <row r="45" spans="1:8" x14ac:dyDescent="0.35">
      <c r="A45">
        <v>44</v>
      </c>
      <c r="B45" s="84" t="s">
        <v>104</v>
      </c>
      <c r="C45" s="84">
        <v>10</v>
      </c>
      <c r="D45" s="84">
        <v>44550112</v>
      </c>
      <c r="E45" t="s">
        <v>318</v>
      </c>
      <c r="F45" s="144" t="s">
        <v>104</v>
      </c>
      <c r="G45" s="87">
        <v>44</v>
      </c>
      <c r="H45" s="87">
        <v>144</v>
      </c>
    </row>
    <row r="46" spans="1:8" x14ac:dyDescent="0.35">
      <c r="A46">
        <v>45</v>
      </c>
      <c r="B46" s="84" t="s">
        <v>161</v>
      </c>
      <c r="C46" s="84">
        <v>10</v>
      </c>
      <c r="D46" s="84" t="s">
        <v>241</v>
      </c>
      <c r="E46" t="s">
        <v>283</v>
      </c>
      <c r="F46" s="144" t="s">
        <v>161</v>
      </c>
      <c r="G46" s="87">
        <v>45</v>
      </c>
      <c r="H46" s="87">
        <v>145</v>
      </c>
    </row>
    <row r="47" spans="1:8" x14ac:dyDescent="0.35">
      <c r="A47">
        <v>46</v>
      </c>
      <c r="B47" s="84"/>
      <c r="C47" s="84"/>
      <c r="D47" s="84"/>
      <c r="E47" t="s">
        <v>32</v>
      </c>
      <c r="F47" s="144" t="s">
        <v>361</v>
      </c>
      <c r="G47" s="87">
        <v>46</v>
      </c>
      <c r="H47" s="87">
        <v>146</v>
      </c>
    </row>
    <row r="48" spans="1:8" x14ac:dyDescent="0.35">
      <c r="A48">
        <v>47</v>
      </c>
      <c r="B48" s="84" t="s">
        <v>150</v>
      </c>
      <c r="C48" s="84">
        <v>7</v>
      </c>
      <c r="D48" s="84" t="s">
        <v>242</v>
      </c>
      <c r="E48" t="s">
        <v>324</v>
      </c>
      <c r="F48" s="144" t="s">
        <v>150</v>
      </c>
      <c r="G48" s="87">
        <v>47</v>
      </c>
      <c r="H48" s="87">
        <v>147</v>
      </c>
    </row>
    <row r="49" spans="1:8" x14ac:dyDescent="0.35">
      <c r="A49">
        <v>48</v>
      </c>
      <c r="B49" s="84" t="s">
        <v>151</v>
      </c>
      <c r="C49" s="84">
        <v>7</v>
      </c>
      <c r="D49" s="84" t="s">
        <v>243</v>
      </c>
      <c r="E49" t="s">
        <v>323</v>
      </c>
      <c r="F49" s="144" t="s">
        <v>151</v>
      </c>
      <c r="G49" s="87">
        <v>48</v>
      </c>
      <c r="H49" s="87">
        <v>148</v>
      </c>
    </row>
    <row r="50" spans="1:8" x14ac:dyDescent="0.35">
      <c r="A50">
        <v>49</v>
      </c>
      <c r="B50" s="84" t="s">
        <v>154</v>
      </c>
      <c r="C50" s="84">
        <v>7</v>
      </c>
      <c r="D50" s="84" t="s">
        <v>244</v>
      </c>
      <c r="E50" t="s">
        <v>320</v>
      </c>
      <c r="F50" s="144" t="s">
        <v>154</v>
      </c>
      <c r="G50" s="87">
        <v>49</v>
      </c>
      <c r="H50" s="87">
        <v>149</v>
      </c>
    </row>
    <row r="51" spans="1:8" x14ac:dyDescent="0.35">
      <c r="A51">
        <v>50</v>
      </c>
      <c r="B51" s="84" t="s">
        <v>155</v>
      </c>
      <c r="C51" s="84">
        <v>7</v>
      </c>
      <c r="D51" s="84" t="s">
        <v>245</v>
      </c>
      <c r="E51" t="s">
        <v>319</v>
      </c>
      <c r="F51" s="144" t="s">
        <v>155</v>
      </c>
      <c r="G51" s="87">
        <v>50</v>
      </c>
      <c r="H51" s="87">
        <v>150</v>
      </c>
    </row>
    <row r="52" spans="1:8" x14ac:dyDescent="0.35">
      <c r="A52">
        <v>51</v>
      </c>
      <c r="B52" s="84" t="s">
        <v>156</v>
      </c>
      <c r="C52" s="84">
        <v>7</v>
      </c>
      <c r="D52" s="84" t="s">
        <v>246</v>
      </c>
      <c r="E52" t="s">
        <v>317</v>
      </c>
      <c r="F52" s="144" t="s">
        <v>156</v>
      </c>
      <c r="G52" s="87">
        <v>51</v>
      </c>
      <c r="H52" s="87">
        <v>151</v>
      </c>
    </row>
    <row r="53" spans="1:8" x14ac:dyDescent="0.35">
      <c r="A53">
        <v>52</v>
      </c>
      <c r="B53" s="84" t="s">
        <v>157</v>
      </c>
      <c r="C53" s="84">
        <v>7</v>
      </c>
      <c r="D53" s="84" t="s">
        <v>247</v>
      </c>
      <c r="E53" t="s">
        <v>316</v>
      </c>
      <c r="F53" s="144" t="s">
        <v>157</v>
      </c>
      <c r="G53" s="87">
        <v>52</v>
      </c>
      <c r="H53" s="87">
        <v>152</v>
      </c>
    </row>
    <row r="54" spans="1:8" x14ac:dyDescent="0.35">
      <c r="A54">
        <v>53</v>
      </c>
      <c r="B54" s="84" t="s">
        <v>158</v>
      </c>
      <c r="C54" s="84">
        <v>7</v>
      </c>
      <c r="D54" s="84" t="s">
        <v>248</v>
      </c>
      <c r="E54" t="s">
        <v>315</v>
      </c>
      <c r="F54" s="144" t="s">
        <v>158</v>
      </c>
      <c r="G54" s="87">
        <v>53</v>
      </c>
      <c r="H54" s="87">
        <v>153</v>
      </c>
    </row>
    <row r="55" spans="1:8" x14ac:dyDescent="0.35">
      <c r="A55">
        <v>54</v>
      </c>
      <c r="B55" s="84" t="s">
        <v>159</v>
      </c>
      <c r="C55" s="84">
        <v>7</v>
      </c>
      <c r="D55" s="84" t="s">
        <v>249</v>
      </c>
      <c r="E55" t="s">
        <v>314</v>
      </c>
      <c r="F55" s="144" t="s">
        <v>159</v>
      </c>
      <c r="G55" s="87">
        <v>54</v>
      </c>
      <c r="H55" s="87">
        <v>154</v>
      </c>
    </row>
    <row r="56" spans="1:8" x14ac:dyDescent="0.35">
      <c r="A56">
        <v>55</v>
      </c>
      <c r="B56" s="84" t="s">
        <v>160</v>
      </c>
      <c r="C56" s="84">
        <v>7</v>
      </c>
      <c r="D56" s="84" t="s">
        <v>250</v>
      </c>
      <c r="E56" t="s">
        <v>313</v>
      </c>
      <c r="F56" s="144" t="s">
        <v>160</v>
      </c>
      <c r="G56" s="87">
        <v>55</v>
      </c>
      <c r="H56" s="87">
        <v>155</v>
      </c>
    </row>
    <row r="57" spans="1:8" x14ac:dyDescent="0.35">
      <c r="A57">
        <v>56</v>
      </c>
      <c r="B57" s="84" t="s">
        <v>162</v>
      </c>
      <c r="C57" s="84">
        <v>7</v>
      </c>
      <c r="D57" s="84" t="s">
        <v>251</v>
      </c>
      <c r="E57" t="s">
        <v>283</v>
      </c>
      <c r="F57" s="144" t="s">
        <v>162</v>
      </c>
      <c r="G57" s="87">
        <v>56</v>
      </c>
      <c r="H57" s="87">
        <v>156</v>
      </c>
    </row>
    <row r="58" spans="1:8" x14ac:dyDescent="0.35">
      <c r="A58">
        <v>57</v>
      </c>
      <c r="B58" s="84" t="s">
        <v>187</v>
      </c>
      <c r="C58" s="84"/>
      <c r="D58" s="84"/>
      <c r="E58" t="s">
        <v>76</v>
      </c>
      <c r="F58" s="144" t="s">
        <v>357</v>
      </c>
      <c r="G58" s="87">
        <v>57</v>
      </c>
      <c r="H58" s="87">
        <v>157</v>
      </c>
    </row>
    <row r="59" spans="1:8" x14ac:dyDescent="0.35">
      <c r="A59">
        <v>58</v>
      </c>
      <c r="B59" s="84" t="s">
        <v>188</v>
      </c>
      <c r="C59" s="84"/>
      <c r="D59" s="84"/>
      <c r="E59" t="s">
        <v>79</v>
      </c>
      <c r="F59" s="144" t="s">
        <v>357</v>
      </c>
      <c r="G59" s="87">
        <v>58</v>
      </c>
      <c r="H59" s="87">
        <v>158</v>
      </c>
    </row>
    <row r="60" spans="1:8" x14ac:dyDescent="0.35">
      <c r="A60">
        <v>59</v>
      </c>
      <c r="B60" s="84" t="s">
        <v>189</v>
      </c>
      <c r="C60" s="84"/>
      <c r="D60" s="84"/>
      <c r="E60" t="s">
        <v>277</v>
      </c>
      <c r="F60" s="144" t="s">
        <v>357</v>
      </c>
      <c r="G60" s="87">
        <v>59</v>
      </c>
      <c r="H60" s="87">
        <v>159</v>
      </c>
    </row>
    <row r="61" spans="1:8" x14ac:dyDescent="0.35">
      <c r="A61">
        <v>60</v>
      </c>
      <c r="B61" s="84" t="s">
        <v>190</v>
      </c>
      <c r="C61" s="84"/>
      <c r="D61" s="84"/>
      <c r="E61" t="s">
        <v>108</v>
      </c>
      <c r="F61" s="144" t="s">
        <v>357</v>
      </c>
      <c r="G61" s="87">
        <v>60</v>
      </c>
      <c r="H61" s="87">
        <v>160</v>
      </c>
    </row>
    <row r="62" spans="1:8" x14ac:dyDescent="0.35">
      <c r="A62">
        <v>61</v>
      </c>
      <c r="B62" s="84" t="s">
        <v>191</v>
      </c>
      <c r="C62" s="84"/>
      <c r="D62" s="84"/>
      <c r="E62" t="s">
        <v>81</v>
      </c>
      <c r="F62" s="144" t="s">
        <v>357</v>
      </c>
      <c r="G62" s="87">
        <v>61</v>
      </c>
      <c r="H62" s="87">
        <v>161</v>
      </c>
    </row>
    <row r="63" spans="1:8" x14ac:dyDescent="0.35">
      <c r="A63">
        <v>62</v>
      </c>
      <c r="B63" s="84"/>
      <c r="C63" s="84"/>
      <c r="D63" s="84"/>
      <c r="E63" t="s">
        <v>278</v>
      </c>
      <c r="F63" s="144" t="s">
        <v>361</v>
      </c>
      <c r="G63" s="87">
        <v>62</v>
      </c>
      <c r="H63" s="87">
        <v>162</v>
      </c>
    </row>
    <row r="64" spans="1:8" x14ac:dyDescent="0.35">
      <c r="A64">
        <v>63</v>
      </c>
      <c r="B64" s="84" t="s">
        <v>192</v>
      </c>
      <c r="C64" s="84"/>
      <c r="D64" s="84"/>
      <c r="E64" t="s">
        <v>84</v>
      </c>
      <c r="F64" s="144" t="s">
        <v>356</v>
      </c>
      <c r="G64" s="87">
        <v>63</v>
      </c>
      <c r="H64" s="87">
        <v>163</v>
      </c>
    </row>
    <row r="65" spans="1:9" x14ac:dyDescent="0.35">
      <c r="A65">
        <v>64</v>
      </c>
      <c r="B65" s="84" t="s">
        <v>193</v>
      </c>
      <c r="C65" s="84"/>
      <c r="D65" s="84"/>
      <c r="E65" t="s">
        <v>82</v>
      </c>
      <c r="F65" s="144" t="s">
        <v>355</v>
      </c>
      <c r="G65" s="87">
        <v>64</v>
      </c>
      <c r="H65" s="87">
        <v>164</v>
      </c>
    </row>
    <row r="66" spans="1:9" x14ac:dyDescent="0.35">
      <c r="A66">
        <v>65</v>
      </c>
      <c r="B66" s="84"/>
      <c r="C66" s="84"/>
      <c r="D66" s="84"/>
      <c r="E66" t="s">
        <v>289</v>
      </c>
      <c r="F66" s="144" t="s">
        <v>361</v>
      </c>
      <c r="G66" s="87">
        <v>65</v>
      </c>
      <c r="H66" s="87">
        <v>165</v>
      </c>
    </row>
    <row r="67" spans="1:9" x14ac:dyDescent="0.35">
      <c r="A67">
        <v>66</v>
      </c>
      <c r="B67" s="84"/>
      <c r="C67" s="84"/>
      <c r="D67" s="84"/>
      <c r="E67" t="s">
        <v>50</v>
      </c>
      <c r="F67" s="144" t="s">
        <v>361</v>
      </c>
      <c r="G67" s="87">
        <v>66</v>
      </c>
      <c r="H67" s="87">
        <v>166</v>
      </c>
    </row>
    <row r="68" spans="1:9" x14ac:dyDescent="0.35">
      <c r="A68">
        <v>67</v>
      </c>
      <c r="B68" s="142" t="s">
        <v>163</v>
      </c>
      <c r="C68" s="84">
        <v>20</v>
      </c>
      <c r="D68" s="84" t="s">
        <v>252</v>
      </c>
      <c r="E68" t="s">
        <v>287</v>
      </c>
      <c r="F68" s="145" t="s">
        <v>163</v>
      </c>
      <c r="G68" s="87">
        <v>67</v>
      </c>
      <c r="H68" s="87">
        <v>167</v>
      </c>
    </row>
    <row r="69" spans="1:9" x14ac:dyDescent="0.35">
      <c r="A69">
        <v>68</v>
      </c>
      <c r="B69" s="142" t="s">
        <v>164</v>
      </c>
      <c r="C69" s="84">
        <v>14</v>
      </c>
      <c r="D69" s="84" t="s">
        <v>253</v>
      </c>
      <c r="E69" t="s">
        <v>312</v>
      </c>
      <c r="F69" s="145" t="s">
        <v>164</v>
      </c>
      <c r="G69" s="87">
        <v>68</v>
      </c>
      <c r="H69" s="87">
        <v>168</v>
      </c>
    </row>
    <row r="70" spans="1:9" x14ac:dyDescent="0.35">
      <c r="A70">
        <v>69</v>
      </c>
      <c r="B70" s="142" t="s">
        <v>165</v>
      </c>
      <c r="C70" s="84">
        <v>10</v>
      </c>
      <c r="D70" s="84" t="s">
        <v>254</v>
      </c>
      <c r="E70" t="s">
        <v>311</v>
      </c>
      <c r="F70" s="145" t="s">
        <v>165</v>
      </c>
      <c r="G70" s="87">
        <v>69</v>
      </c>
      <c r="H70" s="87">
        <v>169</v>
      </c>
    </row>
    <row r="71" spans="1:9" x14ac:dyDescent="0.35">
      <c r="A71">
        <v>70</v>
      </c>
      <c r="B71" s="142" t="s">
        <v>166</v>
      </c>
      <c r="C71" s="84">
        <v>10</v>
      </c>
      <c r="D71" s="84" t="s">
        <v>255</v>
      </c>
      <c r="E71" t="s">
        <v>310</v>
      </c>
      <c r="F71" s="145" t="s">
        <v>166</v>
      </c>
    </row>
    <row r="72" spans="1:9" x14ac:dyDescent="0.35">
      <c r="A72">
        <v>71</v>
      </c>
      <c r="B72" s="142" t="s">
        <v>167</v>
      </c>
      <c r="C72" s="84">
        <v>10</v>
      </c>
      <c r="D72" s="84" t="s">
        <v>256</v>
      </c>
      <c r="E72" t="s">
        <v>309</v>
      </c>
      <c r="F72" s="145" t="s">
        <v>167</v>
      </c>
    </row>
    <row r="73" spans="1:9" x14ac:dyDescent="0.35">
      <c r="A73">
        <v>72</v>
      </c>
      <c r="B73" s="142" t="s">
        <v>176</v>
      </c>
      <c r="C73" s="84">
        <v>10</v>
      </c>
      <c r="D73" s="84" t="s">
        <v>257</v>
      </c>
      <c r="E73" t="s">
        <v>308</v>
      </c>
      <c r="F73" s="145" t="s">
        <v>176</v>
      </c>
    </row>
    <row r="74" spans="1:9" x14ac:dyDescent="0.35">
      <c r="A74">
        <v>73</v>
      </c>
      <c r="B74" s="142"/>
      <c r="C74" s="142"/>
      <c r="D74" s="84"/>
      <c r="E74" t="s">
        <v>55</v>
      </c>
      <c r="F74" s="145" t="s">
        <v>361</v>
      </c>
      <c r="G74" s="85">
        <v>0.2</v>
      </c>
      <c r="H74" s="87">
        <v>1</v>
      </c>
      <c r="I74" s="87">
        <v>101</v>
      </c>
    </row>
    <row r="75" spans="1:9" x14ac:dyDescent="0.35">
      <c r="A75">
        <v>74</v>
      </c>
      <c r="B75" s="142" t="s">
        <v>168</v>
      </c>
      <c r="C75" s="142" t="s">
        <v>349</v>
      </c>
      <c r="D75" s="84" t="s">
        <v>258</v>
      </c>
      <c r="E75" t="s">
        <v>307</v>
      </c>
      <c r="F75" s="145" t="s">
        <v>168</v>
      </c>
      <c r="G75" s="85">
        <v>0.14000000000000001</v>
      </c>
      <c r="H75" s="87">
        <v>2</v>
      </c>
      <c r="I75" s="87">
        <v>102</v>
      </c>
    </row>
    <row r="76" spans="1:9" x14ac:dyDescent="0.35">
      <c r="A76">
        <v>75</v>
      </c>
      <c r="B76" s="142" t="s">
        <v>169</v>
      </c>
      <c r="C76" s="142" t="s">
        <v>349</v>
      </c>
      <c r="D76" s="84" t="s">
        <v>259</v>
      </c>
      <c r="E76" t="s">
        <v>306</v>
      </c>
      <c r="F76" s="145" t="s">
        <v>169</v>
      </c>
      <c r="G76" s="85">
        <v>0.1</v>
      </c>
      <c r="H76" s="87">
        <v>3</v>
      </c>
      <c r="I76" s="87">
        <v>103</v>
      </c>
    </row>
    <row r="77" spans="1:9" x14ac:dyDescent="0.35">
      <c r="A77">
        <v>76</v>
      </c>
      <c r="B77" s="142" t="s">
        <v>170</v>
      </c>
      <c r="C77" s="142" t="s">
        <v>350</v>
      </c>
      <c r="D77" s="84" t="s">
        <v>260</v>
      </c>
      <c r="E77" t="s">
        <v>307</v>
      </c>
      <c r="F77" s="145" t="s">
        <v>170</v>
      </c>
      <c r="G77" s="85">
        <v>0.1</v>
      </c>
      <c r="H77" s="87">
        <v>4</v>
      </c>
      <c r="I77" s="87">
        <v>104</v>
      </c>
    </row>
    <row r="78" spans="1:9" x14ac:dyDescent="0.35">
      <c r="A78">
        <v>77</v>
      </c>
      <c r="B78" s="142" t="s">
        <v>171</v>
      </c>
      <c r="C78" s="142" t="s">
        <v>350</v>
      </c>
      <c r="D78" s="84" t="s">
        <v>261</v>
      </c>
      <c r="E78" t="s">
        <v>306</v>
      </c>
      <c r="F78" s="145" t="s">
        <v>171</v>
      </c>
      <c r="G78" s="85">
        <v>0.1</v>
      </c>
      <c r="H78" s="87">
        <v>5</v>
      </c>
      <c r="I78" s="87">
        <v>105</v>
      </c>
    </row>
    <row r="79" spans="1:9" x14ac:dyDescent="0.35">
      <c r="A79">
        <v>78</v>
      </c>
      <c r="B79" s="142" t="s">
        <v>172</v>
      </c>
      <c r="C79" s="142" t="s">
        <v>351</v>
      </c>
      <c r="D79" s="84" t="s">
        <v>262</v>
      </c>
      <c r="E79" t="s">
        <v>307</v>
      </c>
      <c r="F79" s="145" t="s">
        <v>172</v>
      </c>
      <c r="G79" s="85">
        <v>0.1</v>
      </c>
      <c r="H79" s="87">
        <v>6</v>
      </c>
      <c r="I79" s="87">
        <v>106</v>
      </c>
    </row>
    <row r="80" spans="1:9" x14ac:dyDescent="0.35">
      <c r="A80">
        <v>79</v>
      </c>
      <c r="B80" s="142" t="s">
        <v>173</v>
      </c>
      <c r="C80" s="142" t="s">
        <v>351</v>
      </c>
      <c r="D80" s="84" t="s">
        <v>263</v>
      </c>
      <c r="E80" t="s">
        <v>306</v>
      </c>
      <c r="F80" s="145" t="s">
        <v>173</v>
      </c>
      <c r="G80" s="85"/>
      <c r="H80" s="87"/>
      <c r="I80" s="87"/>
    </row>
    <row r="81" spans="1:9" x14ac:dyDescent="0.35">
      <c r="A81">
        <v>80</v>
      </c>
      <c r="B81" s="142" t="s">
        <v>174</v>
      </c>
      <c r="C81" s="142" t="s">
        <v>352</v>
      </c>
      <c r="D81" s="84" t="s">
        <v>264</v>
      </c>
      <c r="E81" t="s">
        <v>307</v>
      </c>
      <c r="F81" s="145" t="s">
        <v>174</v>
      </c>
      <c r="G81" s="85">
        <v>0.2</v>
      </c>
      <c r="H81" s="87">
        <v>8</v>
      </c>
      <c r="I81" s="87">
        <v>108</v>
      </c>
    </row>
    <row r="82" spans="1:9" x14ac:dyDescent="0.35">
      <c r="A82">
        <v>81</v>
      </c>
      <c r="B82" s="142" t="s">
        <v>175</v>
      </c>
      <c r="C82" s="142" t="s">
        <v>352</v>
      </c>
      <c r="D82" s="84" t="s">
        <v>265</v>
      </c>
      <c r="E82" t="s">
        <v>306</v>
      </c>
      <c r="F82" s="145" t="s">
        <v>175</v>
      </c>
      <c r="G82" s="85">
        <v>0.2</v>
      </c>
      <c r="H82" s="87">
        <v>9</v>
      </c>
      <c r="I82" s="87">
        <v>109</v>
      </c>
    </row>
    <row r="83" spans="1:9" x14ac:dyDescent="0.35">
      <c r="A83">
        <v>82</v>
      </c>
      <c r="B83" s="142" t="s">
        <v>177</v>
      </c>
      <c r="C83" s="142" t="s">
        <v>349</v>
      </c>
      <c r="D83" s="84" t="s">
        <v>266</v>
      </c>
      <c r="E83" t="s">
        <v>58</v>
      </c>
      <c r="F83" s="145" t="s">
        <v>177</v>
      </c>
      <c r="G83" s="85">
        <v>0.14000000000000001</v>
      </c>
      <c r="H83" s="87">
        <v>10</v>
      </c>
      <c r="I83" s="87">
        <v>110</v>
      </c>
    </row>
    <row r="84" spans="1:9" x14ac:dyDescent="0.35">
      <c r="A84">
        <v>83</v>
      </c>
      <c r="B84" s="142" t="s">
        <v>178</v>
      </c>
      <c r="C84" s="142" t="s">
        <v>349</v>
      </c>
      <c r="D84" s="84" t="s">
        <v>267</v>
      </c>
      <c r="E84" t="s">
        <v>59</v>
      </c>
      <c r="F84" s="145" t="s">
        <v>178</v>
      </c>
      <c r="G84" s="85">
        <v>0.14000000000000001</v>
      </c>
      <c r="H84" s="87">
        <v>11</v>
      </c>
      <c r="I84" s="87">
        <v>111</v>
      </c>
    </row>
    <row r="85" spans="1:9" x14ac:dyDescent="0.35">
      <c r="A85">
        <v>84</v>
      </c>
      <c r="B85" s="142" t="s">
        <v>194</v>
      </c>
      <c r="C85" s="142"/>
      <c r="D85" s="84">
        <v>34552158</v>
      </c>
      <c r="E85" t="s">
        <v>282</v>
      </c>
      <c r="F85" s="144" t="s">
        <v>357</v>
      </c>
      <c r="G85" s="85">
        <v>0.1</v>
      </c>
      <c r="H85" s="87">
        <v>12</v>
      </c>
      <c r="I85" s="87">
        <v>112</v>
      </c>
    </row>
    <row r="86" spans="1:9" x14ac:dyDescent="0.35">
      <c r="A86">
        <v>85</v>
      </c>
      <c r="B86" s="142"/>
      <c r="C86" s="142"/>
      <c r="D86" s="84"/>
      <c r="E86" t="s">
        <v>290</v>
      </c>
      <c r="F86" s="145" t="s">
        <v>361</v>
      </c>
      <c r="G86" s="85">
        <v>0.1</v>
      </c>
      <c r="H86" s="87">
        <v>13</v>
      </c>
      <c r="I86" s="87">
        <v>113</v>
      </c>
    </row>
    <row r="87" spans="1:9" x14ac:dyDescent="0.35">
      <c r="A87">
        <v>86</v>
      </c>
      <c r="B87" s="142" t="s">
        <v>179</v>
      </c>
      <c r="C87" s="142" t="s">
        <v>349</v>
      </c>
      <c r="D87" s="84" t="s">
        <v>268</v>
      </c>
      <c r="E87" t="s">
        <v>307</v>
      </c>
      <c r="F87" s="145" t="s">
        <v>179</v>
      </c>
      <c r="G87" s="85">
        <v>7.0000000000000007E-2</v>
      </c>
      <c r="H87" s="87">
        <v>14</v>
      </c>
      <c r="I87" s="87">
        <v>114</v>
      </c>
    </row>
    <row r="88" spans="1:9" x14ac:dyDescent="0.35">
      <c r="A88">
        <v>87</v>
      </c>
      <c r="B88" s="142" t="s">
        <v>180</v>
      </c>
      <c r="C88" s="142" t="s">
        <v>349</v>
      </c>
      <c r="D88" s="84" t="s">
        <v>269</v>
      </c>
      <c r="E88" t="s">
        <v>306</v>
      </c>
      <c r="F88" s="145" t="s">
        <v>180</v>
      </c>
      <c r="G88" s="85">
        <v>7.0000000000000007E-2</v>
      </c>
      <c r="H88" s="87">
        <v>15</v>
      </c>
      <c r="I88" s="87">
        <v>115</v>
      </c>
    </row>
    <row r="89" spans="1:9" x14ac:dyDescent="0.35">
      <c r="A89">
        <v>88</v>
      </c>
      <c r="B89" s="142" t="s">
        <v>181</v>
      </c>
      <c r="C89" s="142" t="s">
        <v>349</v>
      </c>
      <c r="D89" s="84" t="s">
        <v>270</v>
      </c>
      <c r="E89" t="s">
        <v>305</v>
      </c>
      <c r="F89" s="145" t="s">
        <v>181</v>
      </c>
      <c r="G89" s="85">
        <v>0.2</v>
      </c>
      <c r="H89" s="87">
        <v>16</v>
      </c>
      <c r="I89" s="87">
        <v>116</v>
      </c>
    </row>
    <row r="90" spans="1:9" x14ac:dyDescent="0.35">
      <c r="A90">
        <v>89</v>
      </c>
      <c r="B90" s="142" t="s">
        <v>182</v>
      </c>
      <c r="C90" s="142" t="s">
        <v>349</v>
      </c>
      <c r="D90" s="84" t="s">
        <v>271</v>
      </c>
      <c r="E90" t="s">
        <v>304</v>
      </c>
      <c r="F90" s="145" t="s">
        <v>182</v>
      </c>
      <c r="G90" s="85">
        <v>0.2</v>
      </c>
      <c r="H90" s="87">
        <v>17</v>
      </c>
      <c r="I90" s="87">
        <v>117</v>
      </c>
    </row>
    <row r="91" spans="1:9" x14ac:dyDescent="0.35">
      <c r="A91">
        <v>90</v>
      </c>
      <c r="B91" s="142" t="s">
        <v>183</v>
      </c>
      <c r="C91" s="142" t="s">
        <v>349</v>
      </c>
      <c r="D91" s="84" t="s">
        <v>272</v>
      </c>
      <c r="E91" t="s">
        <v>303</v>
      </c>
      <c r="F91" s="145" t="s">
        <v>183</v>
      </c>
      <c r="G91" s="85"/>
      <c r="H91" s="87">
        <v>19</v>
      </c>
      <c r="I91" s="87">
        <v>119</v>
      </c>
    </row>
    <row r="92" spans="1:9" x14ac:dyDescent="0.35">
      <c r="A92">
        <v>91</v>
      </c>
      <c r="B92" s="142" t="s">
        <v>184</v>
      </c>
      <c r="C92" s="142" t="s">
        <v>349</v>
      </c>
      <c r="D92" s="84" t="s">
        <v>273</v>
      </c>
      <c r="E92" t="s">
        <v>302</v>
      </c>
      <c r="F92" s="145" t="s">
        <v>184</v>
      </c>
      <c r="G92" s="85"/>
      <c r="H92" s="87"/>
      <c r="I92" s="87"/>
    </row>
    <row r="93" spans="1:9" x14ac:dyDescent="0.35">
      <c r="A93">
        <v>92</v>
      </c>
      <c r="B93" s="142" t="s">
        <v>185</v>
      </c>
      <c r="C93" s="142" t="s">
        <v>350</v>
      </c>
      <c r="D93" s="84" t="s">
        <v>274</v>
      </c>
      <c r="E93" t="s">
        <v>281</v>
      </c>
      <c r="F93" s="145" t="s">
        <v>185</v>
      </c>
      <c r="G93" s="85">
        <v>0.2</v>
      </c>
      <c r="H93" s="87">
        <v>21</v>
      </c>
      <c r="I93" s="87">
        <v>121</v>
      </c>
    </row>
    <row r="94" spans="1:9" x14ac:dyDescent="0.35">
      <c r="A94">
        <v>93</v>
      </c>
      <c r="B94" s="142" t="s">
        <v>195</v>
      </c>
      <c r="C94" s="142" t="s">
        <v>351</v>
      </c>
      <c r="D94" s="84">
        <v>34551160</v>
      </c>
      <c r="E94" t="s">
        <v>281</v>
      </c>
      <c r="F94" s="145" t="s">
        <v>195</v>
      </c>
      <c r="G94" s="85">
        <v>0.2</v>
      </c>
      <c r="H94" s="87">
        <v>22</v>
      </c>
      <c r="I94" s="87">
        <v>122</v>
      </c>
    </row>
    <row r="95" spans="1:9" x14ac:dyDescent="0.35">
      <c r="A95">
        <v>94</v>
      </c>
      <c r="B95" s="142" t="s">
        <v>186</v>
      </c>
      <c r="C95" s="142" t="s">
        <v>352</v>
      </c>
      <c r="D95" s="84" t="s">
        <v>275</v>
      </c>
      <c r="E95" t="s">
        <v>281</v>
      </c>
      <c r="F95" s="145" t="s">
        <v>186</v>
      </c>
      <c r="G95" s="85">
        <v>0.2</v>
      </c>
      <c r="H95" s="87">
        <v>23</v>
      </c>
      <c r="I95" s="87">
        <v>123</v>
      </c>
    </row>
    <row r="96" spans="1:9" x14ac:dyDescent="0.35">
      <c r="A96">
        <v>95</v>
      </c>
      <c r="B96" s="142" t="s">
        <v>196</v>
      </c>
      <c r="C96" s="142"/>
      <c r="D96" s="84"/>
      <c r="E96" t="s">
        <v>86</v>
      </c>
      <c r="F96" s="144" t="s">
        <v>355</v>
      </c>
      <c r="G96" s="85">
        <v>0.2</v>
      </c>
      <c r="H96" s="87">
        <v>24</v>
      </c>
      <c r="I96" s="87">
        <v>124</v>
      </c>
    </row>
    <row r="97" spans="1:9" x14ac:dyDescent="0.35">
      <c r="A97">
        <v>96</v>
      </c>
      <c r="B97" s="142" t="s">
        <v>197</v>
      </c>
      <c r="C97" s="142"/>
      <c r="D97" s="84"/>
      <c r="E97" t="s">
        <v>301</v>
      </c>
      <c r="F97" s="144" t="s">
        <v>359</v>
      </c>
      <c r="G97" s="85">
        <v>0.2</v>
      </c>
      <c r="H97" s="87">
        <v>25</v>
      </c>
      <c r="I97" s="87">
        <v>125</v>
      </c>
    </row>
    <row r="98" spans="1:9" x14ac:dyDescent="0.35">
      <c r="A98">
        <v>97</v>
      </c>
      <c r="B98" s="142" t="s">
        <v>198</v>
      </c>
      <c r="C98" s="142"/>
      <c r="D98" s="84"/>
      <c r="E98" t="s">
        <v>300</v>
      </c>
      <c r="F98" s="144" t="s">
        <v>357</v>
      </c>
      <c r="G98" s="85">
        <v>0.2</v>
      </c>
      <c r="H98" s="87">
        <v>26</v>
      </c>
      <c r="I98" s="87">
        <v>126</v>
      </c>
    </row>
    <row r="99" spans="1:9" x14ac:dyDescent="0.35">
      <c r="A99">
        <v>98</v>
      </c>
      <c r="B99" s="142" t="s">
        <v>199</v>
      </c>
      <c r="C99" s="142"/>
      <c r="D99" s="84"/>
      <c r="E99" t="s">
        <v>299</v>
      </c>
      <c r="F99" s="144" t="s">
        <v>357</v>
      </c>
      <c r="G99" s="85">
        <v>0.14000000000000001</v>
      </c>
      <c r="H99" s="87">
        <v>27</v>
      </c>
      <c r="I99" s="87">
        <v>127</v>
      </c>
    </row>
    <row r="100" spans="1:9" x14ac:dyDescent="0.35">
      <c r="A100">
        <v>99</v>
      </c>
      <c r="B100" s="142" t="s">
        <v>200</v>
      </c>
      <c r="C100" s="142"/>
      <c r="D100" s="84"/>
      <c r="E100" t="s">
        <v>298</v>
      </c>
      <c r="F100" s="144" t="s">
        <v>357</v>
      </c>
      <c r="G100" s="85">
        <v>0.1</v>
      </c>
      <c r="H100" s="87">
        <v>28</v>
      </c>
      <c r="I100" s="87">
        <v>128</v>
      </c>
    </row>
    <row r="101" spans="1:9" x14ac:dyDescent="0.35">
      <c r="A101">
        <v>100</v>
      </c>
      <c r="B101" s="142" t="s">
        <v>201</v>
      </c>
      <c r="C101" s="142"/>
      <c r="D101" s="84"/>
      <c r="E101" t="s">
        <v>297</v>
      </c>
      <c r="F101" s="144" t="s">
        <v>357</v>
      </c>
      <c r="G101" s="85">
        <v>7.0000000000000007E-2</v>
      </c>
      <c r="H101" s="87">
        <v>29</v>
      </c>
      <c r="I101" s="87">
        <v>129</v>
      </c>
    </row>
    <row r="102" spans="1:9" x14ac:dyDescent="0.35">
      <c r="A102">
        <v>101</v>
      </c>
      <c r="B102" s="142" t="s">
        <v>202</v>
      </c>
      <c r="C102" s="142"/>
      <c r="D102" s="84"/>
      <c r="E102" t="s">
        <v>296</v>
      </c>
      <c r="F102" s="144" t="s">
        <v>357</v>
      </c>
      <c r="H102" s="87"/>
      <c r="I102" s="87"/>
    </row>
    <row r="103" spans="1:9" x14ac:dyDescent="0.35">
      <c r="A103">
        <v>102</v>
      </c>
      <c r="B103" s="142" t="s">
        <v>203</v>
      </c>
      <c r="C103" s="142"/>
      <c r="D103" s="84"/>
      <c r="E103" t="s">
        <v>276</v>
      </c>
      <c r="F103" s="144" t="s">
        <v>355</v>
      </c>
      <c r="H103" s="87">
        <v>31</v>
      </c>
      <c r="I103" s="87">
        <v>131</v>
      </c>
    </row>
    <row r="104" spans="1:9" x14ac:dyDescent="0.35">
      <c r="A104">
        <v>103</v>
      </c>
      <c r="B104" s="142" t="s">
        <v>204</v>
      </c>
      <c r="C104" s="142"/>
      <c r="D104" s="84"/>
      <c r="E104" t="s">
        <v>295</v>
      </c>
      <c r="F104" s="144" t="s">
        <v>355</v>
      </c>
      <c r="H104" s="87">
        <v>32</v>
      </c>
      <c r="I104" s="87">
        <v>132</v>
      </c>
    </row>
    <row r="105" spans="1:9" x14ac:dyDescent="0.35">
      <c r="A105">
        <v>104</v>
      </c>
      <c r="B105" s="142" t="s">
        <v>205</v>
      </c>
      <c r="C105" s="142"/>
      <c r="D105" s="84"/>
      <c r="E105" t="s">
        <v>294</v>
      </c>
      <c r="F105" s="144" t="s">
        <v>355</v>
      </c>
      <c r="H105" s="87">
        <v>33</v>
      </c>
      <c r="I105" s="87">
        <v>133</v>
      </c>
    </row>
    <row r="106" spans="1:9" x14ac:dyDescent="0.35">
      <c r="A106">
        <v>105</v>
      </c>
      <c r="B106" s="142" t="s">
        <v>206</v>
      </c>
      <c r="C106" s="142"/>
      <c r="D106" s="84"/>
      <c r="E106" t="s">
        <v>293</v>
      </c>
      <c r="F106" s="144" t="s">
        <v>358</v>
      </c>
      <c r="H106" s="87">
        <v>34</v>
      </c>
      <c r="I106" s="87">
        <v>134</v>
      </c>
    </row>
    <row r="107" spans="1:9" x14ac:dyDescent="0.35">
      <c r="A107">
        <v>106</v>
      </c>
      <c r="B107" s="142" t="s">
        <v>207</v>
      </c>
      <c r="C107" s="142"/>
      <c r="D107" s="84"/>
      <c r="E107" t="s">
        <v>292</v>
      </c>
      <c r="F107" s="144" t="s">
        <v>358</v>
      </c>
      <c r="H107" s="87">
        <v>35</v>
      </c>
      <c r="I107" s="87">
        <v>135</v>
      </c>
    </row>
    <row r="108" spans="1:9" x14ac:dyDescent="0.35">
      <c r="A108">
        <v>107</v>
      </c>
      <c r="B108" s="142" t="s">
        <v>208</v>
      </c>
      <c r="C108" s="142"/>
      <c r="D108" s="84"/>
      <c r="E108" t="s">
        <v>291</v>
      </c>
      <c r="F108" s="144" t="s">
        <v>358</v>
      </c>
      <c r="H108" s="87">
        <v>36</v>
      </c>
      <c r="I108" s="87">
        <v>136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TVA</vt:lpstr>
      <vt:lpstr>Data</vt:lpstr>
      <vt:lpstr>TVA!Print_Area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Mouad HAMRI</dc:creator>
  <cp:lastModifiedBy>Lenovo</cp:lastModifiedBy>
  <cp:lastPrinted>2020-03-30T21:28:13Z</cp:lastPrinted>
  <dcterms:created xsi:type="dcterms:W3CDTF">2016-10-28T22:47:46Z</dcterms:created>
  <dcterms:modified xsi:type="dcterms:W3CDTF">2020-03-31T23:27:41Z</dcterms:modified>
</cp:coreProperties>
</file>